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Ex4.xml" ContentType="application/vnd.ms-office.chartex+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5.xml" ContentType="application/vnd.openxmlformats-officedocument.drawing+xml"/>
  <Override PartName="/xl/slicers/slicer4.xml" ContentType="application/vnd.ms-excel.slicer+xml"/>
  <Override PartName="/xl/charts/chart15.xml" ContentType="application/vnd.openxmlformats-officedocument.drawingml.chart+xml"/>
  <Override PartName="/xl/charts/style19.xml" ContentType="application/vnd.ms-office.chartstyle+xml"/>
  <Override PartName="/xl/charts/colors19.xml" ContentType="application/vnd.ms-office.chartcolorstyle+xml"/>
  <Override PartName="/xl/charts/chart16.xml" ContentType="application/vnd.openxmlformats-officedocument.drawingml.chart+xml"/>
  <Override PartName="/xl/charts/style20.xml" ContentType="application/vnd.ms-office.chartstyle+xml"/>
  <Override PartName="/xl/charts/colors20.xml" ContentType="application/vnd.ms-office.chartcolorstyle+xml"/>
  <Override PartName="/xl/charts/chart17.xml" ContentType="application/vnd.openxmlformats-officedocument.drawingml.chart+xml"/>
  <Override PartName="/xl/charts/style21.xml" ContentType="application/vnd.ms-office.chartstyle+xml"/>
  <Override PartName="/xl/charts/colors21.xml" ContentType="application/vnd.ms-office.chartcolorstyle+xml"/>
  <Override PartName="/xl/charts/chart18.xml" ContentType="application/vnd.openxmlformats-officedocument.drawingml.chart+xml"/>
  <Override PartName="/xl/charts/style22.xml" ContentType="application/vnd.ms-office.chartstyle+xml"/>
  <Override PartName="/xl/charts/colors22.xml" ContentType="application/vnd.ms-office.chartcolorstyle+xml"/>
  <Override PartName="/xl/charts/chart19.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E:\DataSolutionIntern\1stProject\"/>
    </mc:Choice>
  </mc:AlternateContent>
  <xr:revisionPtr revIDLastSave="0" documentId="13_ncr:1_{4B30E652-5560-49AB-9F3F-990B703035CF}" xr6:coauthVersionLast="47" xr6:coauthVersionMax="47" xr10:uidLastSave="{00000000-0000-0000-0000-000000000000}"/>
  <bookViews>
    <workbookView xWindow="-108" yWindow="-108" windowWidth="23256" windowHeight="12456" xr2:uid="{F74973B8-7427-4D7D-9DC6-F7510365F08B}"/>
  </bookViews>
  <sheets>
    <sheet name="HomePage" sheetId="6" r:id="rId1"/>
    <sheet name="OldDashBoard" sheetId="4" r:id="rId2"/>
    <sheet name="NewDashBoard" sheetId="17" r:id="rId3"/>
    <sheet name="Training" sheetId="1" r:id="rId4"/>
    <sheet name="ForMyWork" sheetId="2" r:id="rId5"/>
    <sheet name="PivotTable" sheetId="3" r:id="rId6"/>
    <sheet name="Training_Dashboard" sheetId="12" r:id="rId7"/>
  </sheets>
  <externalReferences>
    <externalReference r:id="rId8"/>
  </externalReferences>
  <definedNames>
    <definedName name="_xlnm._FilterDatabase" localSheetId="4" hidden="1">ForMyWork!$A$1:$I$126</definedName>
    <definedName name="_xlnm._FilterDatabase" localSheetId="3" hidden="1">Training!$A$1:$I$126</definedName>
    <definedName name="_xlchart.v1.0" hidden="1">PivotTable!$A$41:$B$41</definedName>
    <definedName name="_xlchart.v1.1" hidden="1">PivotTable!$A$42:$B$42</definedName>
    <definedName name="_xlchart.v1.5" hidden="1">PivotTable!$A$41:$B$41</definedName>
    <definedName name="_xlchart.v1.6" hidden="1">PivotTable!$A$42:$B$42</definedName>
    <definedName name="_xlchart.v2.2" hidden="1">PivotTable!$H$77:$H$82</definedName>
    <definedName name="_xlchart.v2.3" hidden="1">PivotTable!$I$76</definedName>
    <definedName name="_xlchart.v2.4" hidden="1">PivotTable!$I$77:$I$82</definedName>
    <definedName name="_xlchart.v2.7" hidden="1">PivotTable!$H$77:$H$82</definedName>
    <definedName name="_xlchart.v2.8" hidden="1">PivotTable!$I$76</definedName>
    <definedName name="_xlchart.v2.9" hidden="1">PivotTable!$I$77:$I$82</definedName>
    <definedName name="_xlcn.WorksheetConnection_Book1.xlsxDae_Table1" hidden="1">[1]!Dae_Table[#Data]</definedName>
    <definedName name="_xlcn.WorksheetConnection_Book1.xlsxDae_Table11" hidden="1">[1]!Dae_Table[#Data]</definedName>
    <definedName name="_xlcn.WorksheetConnection_Book1.xlsxDae_Table21" hidden="1">[1]!Dae_Table[#Data]</definedName>
    <definedName name="_xlcn.WorksheetConnection_Book1.xlsxDae_Table31" hidden="1">[1]!Dae_Table[#Data]</definedName>
    <definedName name="_xlcn.WorksheetConnection_Book1.xlsxDae_Table41" hidden="1">[1]!Dae_Table[#Data]</definedName>
    <definedName name="_xlcn.WorksheetConnection_Book1.xlsxDae_Table51" hidden="1">[1]!Dae_Table[#Data]</definedName>
    <definedName name="_xlcn.WorksheetConnection_Book1.xlsxTraining1" hidden="1">_xlfn.PQSOURCE("3fb8e954-88b4-4ba2-9902-3bc7f6d93e7a")</definedName>
    <definedName name="_xlcn.WorksheetConnection_Book1.xlsxTraining11" hidden="1">_xlfn.PQSOURCE("3fb8e954-88b4-4ba2-9902-3bc7f6d93e7a")</definedName>
    <definedName name="_xlcn.WorksheetConnection_Book1.xlsxTraining21" hidden="1">_xlfn.PQSOURCE("3fb8e954-88b4-4ba2-9902-3bc7f6d93e7a")</definedName>
    <definedName name="_xlcn.WorksheetConnection_Book1.xlsxTraining31" hidden="1">_xlfn.PQSOURCE("3fb8e954-88b4-4ba2-9902-3bc7f6d93e7a")</definedName>
    <definedName name="_xlcn.WorksheetConnection_Book1.xlsxTraining41" hidden="1">_xlfn.PQSOURCE("3fb8e954-88b4-4ba2-9902-3bc7f6d93e7a")</definedName>
    <definedName name="_xlcn.WorksheetConnection_Book1.xlsxTraining51" hidden="1">_xlfn.PQSOURCE("3fb8e954-88b4-4ba2-9902-3bc7f6d93e7a")</definedName>
    <definedName name="_xlnm.Print_Area" localSheetId="6">Training_Dashboard!$A$1:$AA$56</definedName>
    <definedName name="Slicer_Trainer">#N/A</definedName>
    <definedName name="Slicer_Trainer1">#N/A</definedName>
    <definedName name="Slicer_Training_Program_Name">#N/A</definedName>
    <definedName name="Slicer_TrainingYear">#N/A</definedName>
    <definedName name="Slicer_Year">#N/A</definedName>
  </definedNames>
  <calcPr calcId="191029"/>
  <pivotCaches>
    <pivotCache cacheId="292" r:id="rId9"/>
    <pivotCache cacheId="293" r:id="rId10"/>
  </pivotCaches>
  <extLst>
    <ext xmlns:x14="http://schemas.microsoft.com/office/spreadsheetml/2009/9/main" uri="{876F7934-8845-4945-9796-88D515C7AA90}">
      <x14:pivotCaches>
        <pivotCache cacheId="633" r:id="rId11"/>
      </x14:pivotCaches>
    </ex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Date_Table-08deb18e-bdb9-4ac9-bce2-384fea6f55ec" name="Date_Table" connection="WorksheetConnection_Book1.xlsx!Dae_Table"/>
          <x15:modelTable id="Training-dfec8ec5-4078-4fb8-b65e-574ccd861fb4" name="Training" connection="WorksheetConnection_Book1.xlsx!Training"/>
          <x15:modelTable id="Training-cb2bf900-40e0-44e0-83c0-ba85d7c50e7e" name="Training1" connection="WorksheetConnection_Book1.xlsx!Training1"/>
          <x15:modelTable id="Date_Table-658368bb-6983-44f9-926f-7016ca5d333f" name="Date_Table1" connection="WorksheetConnection_Book1.xlsx!Dae_Table1"/>
          <x15:modelTable id="Training-1f856355-bb28-4de5-9487-d62c186a1a31" name="Training2" connection="WorksheetConnection_Book1.xlsx!Training2"/>
          <x15:modelTable id="Date_Table-3a493d00-f510-4d64-9d9a-a6ad510c94cf" name="Date_Table2" connection="WorksheetConnection_Book1.xlsx!Dae_Table2"/>
          <x15:modelTable id="Date_Table-c0544a9d-428a-47e0-b9fb-eef468d12a15" name="Date_Table3" connection="WorksheetConnection_Book1.xlsx!Dae_Table3"/>
          <x15:modelTable id="Training-83a1bf98-5d18-41e0-b800-10770e40b557" name="Training3" connection="WorksheetConnection_Book1.xlsx!Training3"/>
          <x15:modelTable id="Date_Table-0a4de03c-e7b6-451d-9f4d-2e2bb87314d7" name="Date_Table4" connection="WorksheetConnection_Book1.xlsx!Dae_Table4"/>
          <x15:modelTable id="Training-c42cc515-a940-4a23-88a6-8916187a2a5f" name="Training4" connection="WorksheetConnection_Book1.xlsx!Training4"/>
          <x15:modelTable id="Date_Table-6d2daac6-f42a-4950-8561-32bd21666e06" name="Date_Table5" connection="WorksheetConnection_Book1.xlsx!Dae_Table5"/>
          <x15:modelTable id="Training-ae450436-2751-4c52-9a28-24827a5c4c1f" name="Training5" connection="WorksheetConnection_Book1.xlsx!Training5"/>
        </x15:modelTables>
        <x15:modelRelationships>
          <x15:modelRelationship fromTable="Training" fromColumn="Training Date" toTable="Date_Table" toColumn="Training Date"/>
          <x15:modelRelationship fromTable="Training1" fromColumn="Training Date" toTable="Date_Table1" toColumn="Training Date"/>
          <x15:modelRelationship fromTable="Training2" fromColumn="Training Date" toTable="Date_Table2" toColumn="Training Date"/>
          <x15:modelRelationship fromTable="Training3" fromColumn="Training Date" toTable="Date_Table3" toColumn="Training Date"/>
          <x15:modelRelationship fromTable="Training4" fromColumn="Training Date" toTable="Date_Table4" toColumn="Training Date"/>
          <x15:modelRelationship fromTable="Training5" fromColumn="Training Date" toTable="Date_Table5" toColumn="Training Date"/>
        </x15:modelRelationships>
        <x15:extLst>
          <ext xmlns:x16="http://schemas.microsoft.com/office/spreadsheetml/2014/11/main" uri="{9835A34E-60A6-4A7C-AAB8-D5F71C897F49}">
            <x16:modelTimeGroupings>
              <x16:modelTimeGrouping tableName="Date_Table"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1"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Date_Table1"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2"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Date_Table2"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Date_Table3"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3"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Date_Table4"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4"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Date_Table5"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 tableName="Training5" columnName="Training Date" columnId="Training Date">
                <x16:calculatedTimeColumn columnName="Training Date (Year)" columnId="Training Date (Year)" contentType="years" isSelected="1"/>
                <x16:calculatedTimeColumn columnName="Training Date (Quarter)" columnId="Training Date (Quarter)" contentType="quarters" isSelected="1"/>
                <x16:calculatedTimeColumn columnName="Training Date (Month Index)" columnId="Training Date (Month Index)" contentType="monthsindex" isSelected="1"/>
                <x16:calculatedTimeColumn columnName="Training Date (Month)" columnId="Training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2" i="3" l="1"/>
  <c r="I81" i="3"/>
  <c r="I80" i="3"/>
  <c r="I79" i="3"/>
  <c r="I78" i="3"/>
  <c r="I77" i="3"/>
  <c r="L91" i="3"/>
  <c r="L90" i="3"/>
  <c r="L89" i="3"/>
  <c r="L88" i="3"/>
  <c r="L87" i="3"/>
  <c r="A87" i="3"/>
  <c r="L86" i="3"/>
  <c r="F84" i="3"/>
  <c r="G68" i="3"/>
  <c r="B42" i="3"/>
  <c r="A42" i="3"/>
  <c r="I39" i="3"/>
  <c r="I37" i="3"/>
  <c r="J31" i="3"/>
  <c r="I31" i="3"/>
  <c r="H31" i="3"/>
  <c r="J30" i="3"/>
  <c r="G27" i="3"/>
  <c r="J18" i="3"/>
  <c r="J17" i="3"/>
  <c r="J16" i="3"/>
  <c r="J15" i="3"/>
  <c r="C5" i="3"/>
  <c r="C3" i="3"/>
  <c r="C2" i="3"/>
  <c r="O126" i="2"/>
  <c r="N126" i="2"/>
  <c r="O125" i="2"/>
  <c r="N125" i="2"/>
  <c r="O124" i="2"/>
  <c r="N124" i="2"/>
  <c r="O123" i="2"/>
  <c r="N123" i="2"/>
  <c r="O122" i="2"/>
  <c r="N122" i="2"/>
  <c r="O121" i="2"/>
  <c r="N121" i="2"/>
  <c r="O120" i="2"/>
  <c r="N120" i="2"/>
  <c r="O119" i="2"/>
  <c r="N119" i="2"/>
  <c r="O118" i="2"/>
  <c r="N118" i="2"/>
  <c r="O117" i="2"/>
  <c r="N117" i="2"/>
  <c r="O116" i="2"/>
  <c r="N116" i="2"/>
  <c r="O115" i="2"/>
  <c r="N115" i="2"/>
  <c r="O114" i="2"/>
  <c r="N114" i="2"/>
  <c r="O113" i="2"/>
  <c r="N113" i="2"/>
  <c r="O112" i="2"/>
  <c r="N112" i="2"/>
  <c r="O111" i="2"/>
  <c r="N111" i="2"/>
  <c r="O110" i="2"/>
  <c r="N110" i="2"/>
  <c r="O109" i="2"/>
  <c r="N109" i="2"/>
  <c r="O108" i="2"/>
  <c r="N108" i="2"/>
  <c r="O107" i="2"/>
  <c r="N107" i="2"/>
  <c r="O106" i="2"/>
  <c r="N106" i="2"/>
  <c r="O105" i="2"/>
  <c r="N105" i="2"/>
  <c r="O104" i="2"/>
  <c r="N104" i="2"/>
  <c r="O103" i="2"/>
  <c r="N103" i="2"/>
  <c r="O102" i="2"/>
  <c r="N102" i="2"/>
  <c r="O101" i="2"/>
  <c r="N101" i="2"/>
  <c r="O100" i="2"/>
  <c r="N100" i="2"/>
  <c r="O99" i="2"/>
  <c r="N99" i="2"/>
  <c r="O98" i="2"/>
  <c r="N98" i="2"/>
  <c r="O97" i="2"/>
  <c r="N97" i="2"/>
  <c r="O96" i="2"/>
  <c r="N96" i="2"/>
  <c r="O95" i="2"/>
  <c r="N95" i="2"/>
  <c r="O94" i="2"/>
  <c r="N94" i="2"/>
  <c r="O93" i="2"/>
  <c r="N93" i="2"/>
  <c r="O92" i="2"/>
  <c r="N92" i="2"/>
  <c r="O91" i="2"/>
  <c r="N91" i="2"/>
  <c r="O90" i="2"/>
  <c r="N90" i="2"/>
  <c r="O89" i="2"/>
  <c r="N89" i="2"/>
  <c r="O88" i="2"/>
  <c r="N88" i="2"/>
  <c r="O87" i="2"/>
  <c r="N87" i="2"/>
  <c r="O86" i="2"/>
  <c r="N86" i="2"/>
  <c r="O85" i="2"/>
  <c r="N85" i="2"/>
  <c r="O84" i="2"/>
  <c r="N84" i="2"/>
  <c r="O83" i="2"/>
  <c r="N83" i="2"/>
  <c r="O82" i="2"/>
  <c r="N82" i="2"/>
  <c r="O81" i="2"/>
  <c r="N81" i="2"/>
  <c r="O80" i="2"/>
  <c r="N80" i="2"/>
  <c r="O79" i="2"/>
  <c r="N79" i="2"/>
  <c r="O78" i="2"/>
  <c r="N78" i="2"/>
  <c r="O77" i="2"/>
  <c r="N77" i="2"/>
  <c r="O76" i="2"/>
  <c r="N76" i="2"/>
  <c r="O75" i="2"/>
  <c r="N75" i="2"/>
  <c r="O74" i="2"/>
  <c r="N74" i="2"/>
  <c r="O73" i="2"/>
  <c r="N73" i="2"/>
  <c r="O72" i="2"/>
  <c r="N72" i="2"/>
  <c r="O71" i="2"/>
  <c r="N71" i="2"/>
  <c r="O70" i="2"/>
  <c r="N70" i="2"/>
  <c r="O69" i="2"/>
  <c r="N69" i="2"/>
  <c r="O68" i="2"/>
  <c r="N68" i="2"/>
  <c r="O67" i="2"/>
  <c r="N67" i="2"/>
  <c r="O66" i="2"/>
  <c r="N66" i="2"/>
  <c r="O65" i="2"/>
  <c r="N65" i="2"/>
  <c r="O64" i="2"/>
  <c r="N64" i="2"/>
  <c r="O63" i="2"/>
  <c r="N63" i="2"/>
  <c r="O62" i="2"/>
  <c r="N62" i="2"/>
  <c r="O61" i="2"/>
  <c r="N61" i="2"/>
  <c r="O60" i="2"/>
  <c r="N60" i="2"/>
  <c r="O59" i="2"/>
  <c r="N59" i="2"/>
  <c r="O58" i="2"/>
  <c r="N58" i="2"/>
  <c r="O57" i="2"/>
  <c r="N57" i="2"/>
  <c r="O56" i="2"/>
  <c r="N56" i="2"/>
  <c r="O55" i="2"/>
  <c r="N55" i="2"/>
  <c r="O54" i="2"/>
  <c r="N54" i="2"/>
  <c r="O53" i="2"/>
  <c r="N53" i="2"/>
  <c r="O52" i="2"/>
  <c r="N52" i="2"/>
  <c r="O51" i="2"/>
  <c r="N51" i="2"/>
  <c r="O50" i="2"/>
  <c r="N50" i="2"/>
  <c r="O49" i="2"/>
  <c r="N49" i="2"/>
  <c r="O48" i="2"/>
  <c r="N48" i="2"/>
  <c r="O47" i="2"/>
  <c r="N47" i="2"/>
  <c r="O46" i="2"/>
  <c r="N46" i="2"/>
  <c r="O45" i="2"/>
  <c r="N45" i="2"/>
  <c r="O44" i="2"/>
  <c r="N44" i="2"/>
  <c r="O43" i="2"/>
  <c r="N43" i="2"/>
  <c r="O42" i="2"/>
  <c r="N42" i="2"/>
  <c r="O41" i="2"/>
  <c r="N41" i="2"/>
  <c r="O40" i="2"/>
  <c r="N40" i="2"/>
  <c r="O39" i="2"/>
  <c r="N39" i="2"/>
  <c r="O38" i="2"/>
  <c r="N38" i="2"/>
  <c r="O37" i="2"/>
  <c r="N37" i="2"/>
  <c r="O36" i="2"/>
  <c r="N36" i="2"/>
  <c r="O35" i="2"/>
  <c r="N35" i="2"/>
  <c r="O34" i="2"/>
  <c r="N34" i="2"/>
  <c r="O33" i="2"/>
  <c r="N33" i="2"/>
  <c r="O32" i="2"/>
  <c r="N32" i="2"/>
  <c r="O31" i="2"/>
  <c r="N31" i="2"/>
  <c r="O30" i="2"/>
  <c r="N30" i="2"/>
  <c r="O29" i="2"/>
  <c r="N29" i="2"/>
  <c r="O28" i="2"/>
  <c r="N28" i="2"/>
  <c r="O27" i="2"/>
  <c r="N27" i="2"/>
  <c r="O26" i="2"/>
  <c r="N26" i="2"/>
  <c r="O25" i="2"/>
  <c r="N25" i="2"/>
  <c r="O24" i="2"/>
  <c r="N24" i="2"/>
  <c r="O23" i="2"/>
  <c r="N23" i="2"/>
  <c r="O22" i="2"/>
  <c r="N22" i="2"/>
  <c r="O21" i="2"/>
  <c r="N21" i="2"/>
  <c r="O20" i="2"/>
  <c r="N20" i="2"/>
  <c r="O19" i="2"/>
  <c r="N19" i="2"/>
  <c r="O18" i="2"/>
  <c r="N18" i="2"/>
  <c r="O17" i="2"/>
  <c r="N17" i="2"/>
  <c r="O16" i="2"/>
  <c r="N16" i="2"/>
  <c r="O15" i="2"/>
  <c r="N15" i="2"/>
  <c r="O14" i="2"/>
  <c r="N14" i="2"/>
  <c r="O13" i="2"/>
  <c r="N13" i="2"/>
  <c r="O12" i="2"/>
  <c r="N12" i="2"/>
  <c r="O11" i="2"/>
  <c r="N11" i="2"/>
  <c r="O10" i="2"/>
  <c r="N10" i="2"/>
  <c r="O9" i="2"/>
  <c r="N9" i="2"/>
  <c r="O8" i="2"/>
  <c r="N8" i="2"/>
  <c r="O7" i="2"/>
  <c r="N7" i="2"/>
  <c r="O6" i="2"/>
  <c r="N6" i="2"/>
  <c r="O5" i="2"/>
  <c r="N5" i="2"/>
  <c r="O4" i="2"/>
  <c r="N4" i="2"/>
  <c r="O3" i="2"/>
  <c r="N3" i="2"/>
  <c r="O2" i="2"/>
  <c r="N2" i="2"/>
  <c r="B11" i="3"/>
  <c r="B9" i="3"/>
  <c r="B10" i="3"/>
  <c r="I26" i="3" l="1"/>
  <c r="I2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279040-2767-4870-96AB-51EB849863F0}" keepAlive="1" name="Query - Training" description="Connection to the 'Training' query in the workbook." type="5" refreshedVersion="6" background="1" saveData="1">
    <dbPr connection="Provider=Microsoft.Mashup.OleDb.1;Data Source=$Workbook$;Location=Training;Extended Properties=&quot;&quot;" command="SELECT * FROM [Training]"/>
  </connection>
  <connection id="2" xr16:uid="{5BDD0C2A-A57F-4795-AE3F-331E0C351C4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186B916B-A608-4BB5-856C-D43F8DE9EEBE}" name="WorksheetConnection_Book1.xlsx!Dae_Table" type="102" refreshedVersion="8" minRefreshableVersion="5">
    <extLst>
      <ext xmlns:x15="http://schemas.microsoft.com/office/spreadsheetml/2010/11/main" uri="{DE250136-89BD-433C-8126-D09CA5730AF9}">
        <x15:connection id="Date_Table-08deb18e-bdb9-4ac9-bce2-384fea6f55ec">
          <x15:rangePr sourceName="_xlcn.WorksheetConnection_Book1.xlsxDae_Table1"/>
        </x15:connection>
      </ext>
    </extLst>
  </connection>
  <connection id="4" xr16:uid="{186B916B-A608-4BB5-856C-D43F8DE9EEBE}" name="WorksheetConnection_Book1.xlsx!Dae_Table1" type="102" refreshedVersion="8" minRefreshableVersion="5">
    <extLst>
      <ext xmlns:x15="http://schemas.microsoft.com/office/spreadsheetml/2010/11/main" uri="{DE250136-89BD-433C-8126-D09CA5730AF9}">
        <x15:connection id="Date_Table-658368bb-6983-44f9-926f-7016ca5d333f">
          <x15:rangePr sourceName="_xlcn.WorksheetConnection_Book1.xlsxDae_Table11"/>
        </x15:connection>
      </ext>
    </extLst>
  </connection>
  <connection id="5" xr16:uid="{186B916B-A608-4BB5-856C-D43F8DE9EEBE}" name="WorksheetConnection_Book1.xlsx!Dae_Table2" type="102" refreshedVersion="8" minRefreshableVersion="5">
    <extLst>
      <ext xmlns:x15="http://schemas.microsoft.com/office/spreadsheetml/2010/11/main" uri="{DE250136-89BD-433C-8126-D09CA5730AF9}">
        <x15:connection id="Date_Table-3a493d00-f510-4d64-9d9a-a6ad510c94cf">
          <x15:rangePr sourceName="_xlcn.WorksheetConnection_Book1.xlsxDae_Table21"/>
        </x15:connection>
      </ext>
    </extLst>
  </connection>
  <connection id="6" xr16:uid="{186B916B-A608-4BB5-856C-D43F8DE9EEBE}" name="WorksheetConnection_Book1.xlsx!Dae_Table3" type="102" refreshedVersion="8" minRefreshableVersion="5">
    <extLst>
      <ext xmlns:x15="http://schemas.microsoft.com/office/spreadsheetml/2010/11/main" uri="{DE250136-89BD-433C-8126-D09CA5730AF9}">
        <x15:connection id="Date_Table-c0544a9d-428a-47e0-b9fb-eef468d12a15">
          <x15:rangePr sourceName="_xlcn.WorksheetConnection_Book1.xlsxDae_Table31"/>
        </x15:connection>
      </ext>
    </extLst>
  </connection>
  <connection id="7" xr16:uid="{186B916B-A608-4BB5-856C-D43F8DE9EEBE}" name="WorksheetConnection_Book1.xlsx!Dae_Table4" type="102" refreshedVersion="8" minRefreshableVersion="5">
    <extLst>
      <ext xmlns:x15="http://schemas.microsoft.com/office/spreadsheetml/2010/11/main" uri="{DE250136-89BD-433C-8126-D09CA5730AF9}">
        <x15:connection id="Date_Table-0a4de03c-e7b6-451d-9f4d-2e2bb87314d7">
          <x15:rangePr sourceName="_xlcn.WorksheetConnection_Book1.xlsxDae_Table41"/>
        </x15:connection>
      </ext>
    </extLst>
  </connection>
  <connection id="8" xr16:uid="{186B916B-A608-4BB5-856C-D43F8DE9EEBE}" name="WorksheetConnection_Book1.xlsx!Dae_Table5" type="102" refreshedVersion="8" minRefreshableVersion="5">
    <extLst>
      <ext xmlns:x15="http://schemas.microsoft.com/office/spreadsheetml/2010/11/main" uri="{DE250136-89BD-433C-8126-D09CA5730AF9}">
        <x15:connection id="Date_Table-6d2daac6-f42a-4950-8561-32bd21666e06">
          <x15:rangePr sourceName="_xlcn.WorksheetConnection_Book1.xlsxDae_Table51"/>
        </x15:connection>
      </ext>
    </extLst>
  </connection>
  <connection id="9" xr16:uid="{B85D9EB2-F341-4AFA-BE0A-740FFE6C5FD5}" name="WorksheetConnection_Book1.xlsx!Training" type="102" refreshedVersion="8" minRefreshableVersion="5">
    <extLst>
      <ext xmlns:x15="http://schemas.microsoft.com/office/spreadsheetml/2010/11/main" uri="{DE250136-89BD-433C-8126-D09CA5730AF9}">
        <x15:connection id="Training-dfec8ec5-4078-4fb8-b65e-574ccd861fb4">
          <x15:rangePr sourceName="_xlcn.WorksheetConnection_Book1.xlsxTraining1"/>
        </x15:connection>
      </ext>
    </extLst>
  </connection>
  <connection id="10" xr16:uid="{B85D9EB2-F341-4AFA-BE0A-740FFE6C5FD5}" name="WorksheetConnection_Book1.xlsx!Training1" type="102" refreshedVersion="8" minRefreshableVersion="5">
    <extLst>
      <ext xmlns:x15="http://schemas.microsoft.com/office/spreadsheetml/2010/11/main" uri="{DE250136-89BD-433C-8126-D09CA5730AF9}">
        <x15:connection id="Training-cb2bf900-40e0-44e0-83c0-ba85d7c50e7e">
          <x15:rangePr sourceName="_xlcn.WorksheetConnection_Book1.xlsxTraining11"/>
        </x15:connection>
      </ext>
    </extLst>
  </connection>
  <connection id="11" xr16:uid="{B85D9EB2-F341-4AFA-BE0A-740FFE6C5FD5}" name="WorksheetConnection_Book1.xlsx!Training2" type="102" refreshedVersion="8" minRefreshableVersion="5">
    <extLst>
      <ext xmlns:x15="http://schemas.microsoft.com/office/spreadsheetml/2010/11/main" uri="{DE250136-89BD-433C-8126-D09CA5730AF9}">
        <x15:connection id="Training-1f856355-bb28-4de5-9487-d62c186a1a31">
          <x15:rangePr sourceName="_xlcn.WorksheetConnection_Book1.xlsxTraining21"/>
        </x15:connection>
      </ext>
    </extLst>
  </connection>
  <connection id="12" xr16:uid="{B85D9EB2-F341-4AFA-BE0A-740FFE6C5FD5}" name="WorksheetConnection_Book1.xlsx!Training3" type="102" refreshedVersion="8" minRefreshableVersion="5">
    <extLst>
      <ext xmlns:x15="http://schemas.microsoft.com/office/spreadsheetml/2010/11/main" uri="{DE250136-89BD-433C-8126-D09CA5730AF9}">
        <x15:connection id="Training-83a1bf98-5d18-41e0-b800-10770e40b557">
          <x15:rangePr sourceName="_xlcn.WorksheetConnection_Book1.xlsxTraining31"/>
        </x15:connection>
      </ext>
    </extLst>
  </connection>
  <connection id="13" xr16:uid="{B85D9EB2-F341-4AFA-BE0A-740FFE6C5FD5}" name="WorksheetConnection_Book1.xlsx!Training4" type="102" refreshedVersion="8" minRefreshableVersion="5">
    <extLst>
      <ext xmlns:x15="http://schemas.microsoft.com/office/spreadsheetml/2010/11/main" uri="{DE250136-89BD-433C-8126-D09CA5730AF9}">
        <x15:connection id="Training-c42cc515-a940-4a23-88a6-8916187a2a5f">
          <x15:rangePr sourceName="_xlcn.WorksheetConnection_Book1.xlsxTraining41"/>
        </x15:connection>
      </ext>
    </extLst>
  </connection>
  <connection id="14" xr16:uid="{B85D9EB2-F341-4AFA-BE0A-740FFE6C5FD5}" name="WorksheetConnection_Book1.xlsx!Training5" type="102" refreshedVersion="8" minRefreshableVersion="5">
    <extLst>
      <ext xmlns:x15="http://schemas.microsoft.com/office/spreadsheetml/2010/11/main" uri="{DE250136-89BD-433C-8126-D09CA5730AF9}">
        <x15:connection id="Training-ae450436-2751-4c52-9a28-24827a5c4c1f">
          <x15:rangePr sourceName="_xlcn.WorksheetConnection_Book1.xlsxTraining51"/>
        </x15:connection>
      </ext>
    </extLst>
  </connection>
</connections>
</file>

<file path=xl/sharedStrings.xml><?xml version="1.0" encoding="utf-8"?>
<sst xmlns="http://schemas.openxmlformats.org/spreadsheetml/2006/main" count="1458" uniqueCount="95">
  <si>
    <t>Employee ID</t>
  </si>
  <si>
    <t>Training Date</t>
  </si>
  <si>
    <t>Training Program Name</t>
  </si>
  <si>
    <t>Training Type</t>
  </si>
  <si>
    <t>Training Outcome</t>
  </si>
  <si>
    <t>Trainer</t>
  </si>
  <si>
    <t>Training Duration(Days)</t>
  </si>
  <si>
    <t>Training Cost</t>
  </si>
  <si>
    <t>Customer Service</t>
  </si>
  <si>
    <t>Internal</t>
  </si>
  <si>
    <t>Failed</t>
  </si>
  <si>
    <t>Leadership Development</t>
  </si>
  <si>
    <t>Technical Skills</t>
  </si>
  <si>
    <t>Incomplete</t>
  </si>
  <si>
    <t>Completed</t>
  </si>
  <si>
    <t>Communication Skills</t>
  </si>
  <si>
    <t>Passed</t>
  </si>
  <si>
    <t>Project Management</t>
  </si>
  <si>
    <t>External</t>
  </si>
  <si>
    <t>Excel - Basic to Advance</t>
  </si>
  <si>
    <t>Md. Shohidul Huq</t>
  </si>
  <si>
    <t>Md. Arifur Rahman</t>
  </si>
  <si>
    <t>Data Soultion 360</t>
  </si>
  <si>
    <t>Md. Rakibul Ahsan</t>
  </si>
  <si>
    <t>Md. Majharul Islam</t>
  </si>
  <si>
    <t>Md. Mohsin Hossain</t>
  </si>
  <si>
    <t>Training Budget</t>
  </si>
  <si>
    <t>PreTestScore</t>
  </si>
  <si>
    <t>PostTestScore</t>
  </si>
  <si>
    <t>FeedbackScore</t>
  </si>
  <si>
    <t>CertificateIssued</t>
  </si>
  <si>
    <t>N</t>
  </si>
  <si>
    <t>Y</t>
  </si>
  <si>
    <t>TrainingMonth</t>
  </si>
  <si>
    <t>TrainingYear</t>
  </si>
  <si>
    <t>Row Labels</t>
  </si>
  <si>
    <t>January</t>
  </si>
  <si>
    <t>February</t>
  </si>
  <si>
    <t>March</t>
  </si>
  <si>
    <t>April</t>
  </si>
  <si>
    <t>May</t>
  </si>
  <si>
    <t>June</t>
  </si>
  <si>
    <t>July</t>
  </si>
  <si>
    <t>August</t>
  </si>
  <si>
    <t>September</t>
  </si>
  <si>
    <t>October</t>
  </si>
  <si>
    <t>November</t>
  </si>
  <si>
    <t>December</t>
  </si>
  <si>
    <t>Grand Total</t>
  </si>
  <si>
    <t>Sum of Training Duration(Days)</t>
  </si>
  <si>
    <t>Count of Employee ID</t>
  </si>
  <si>
    <t>Number of Participants</t>
  </si>
  <si>
    <t>Count of Employee ID2</t>
  </si>
  <si>
    <t>Completed, Failed, Incomplete and Passed rate</t>
  </si>
  <si>
    <t>Certification Rate</t>
  </si>
  <si>
    <t>Training Cost(Actual) vs Training Cost(Budget)</t>
  </si>
  <si>
    <t>Sum of Training Cost</t>
  </si>
  <si>
    <t>Sum of Training Budget</t>
  </si>
  <si>
    <t>Average of FeedbackScore</t>
  </si>
  <si>
    <t>Average Feedback Score by Trainer</t>
  </si>
  <si>
    <t>TotalDaysOfTraining</t>
  </si>
  <si>
    <t xml:space="preserve">Training Cost and Budget Over time </t>
  </si>
  <si>
    <t>Participants Over Time</t>
  </si>
  <si>
    <t>TrainingProgramsOverMonth</t>
  </si>
  <si>
    <t>Aug</t>
  </si>
  <si>
    <t>Count of Training Program Name</t>
  </si>
  <si>
    <t>TrainingDaysOverMonth</t>
  </si>
  <si>
    <t>TrainingDaysOverProgram</t>
  </si>
  <si>
    <t>TrainingTypeOverProgram</t>
  </si>
  <si>
    <t>Average of improve</t>
  </si>
  <si>
    <t>Sum of PreTestScore</t>
  </si>
  <si>
    <t>Sum of PostTestScore</t>
  </si>
  <si>
    <t>Average of PreTestScore</t>
  </si>
  <si>
    <t>Average of PostTestScore</t>
  </si>
  <si>
    <t>Improvement in Avearge</t>
  </si>
  <si>
    <t>Training Effectiveness Index</t>
  </si>
  <si>
    <t>Cost per participants</t>
  </si>
  <si>
    <t>Costs per day</t>
  </si>
  <si>
    <t xml:space="preserve">total days </t>
  </si>
  <si>
    <t>=</t>
  </si>
  <si>
    <t>Total Completed Training</t>
  </si>
  <si>
    <t>Total Days of Training</t>
  </si>
  <si>
    <t>Cost</t>
  </si>
  <si>
    <t>Budget</t>
  </si>
  <si>
    <t>Mon</t>
  </si>
  <si>
    <t>No</t>
  </si>
  <si>
    <t>Yes</t>
  </si>
  <si>
    <t>Program Types</t>
  </si>
  <si>
    <t>Duration Days</t>
  </si>
  <si>
    <t>Sep</t>
  </si>
  <si>
    <t>Oct</t>
  </si>
  <si>
    <t>Nov</t>
  </si>
  <si>
    <t>Dec</t>
  </si>
  <si>
    <t>Training Programs</t>
  </si>
  <si>
    <t>No. of participants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</si>
</sst>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000"/>
  </numFmts>
  <fonts count="23" x14ac:knownFonts="1">
    <font>
      <sz val="20"/>
      <color theme="1"/>
      <name val="Aptos Narrow"/>
      <family val="2"/>
      <scheme val="minor"/>
    </font>
    <font>
      <sz val="11"/>
      <color theme="1"/>
      <name val="Aptos Narrow"/>
      <family val="2"/>
      <scheme val="minor"/>
    </font>
    <font>
      <sz val="20"/>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20"/>
      <color rgb="FF006100"/>
      <name val="Aptos Narrow"/>
      <family val="2"/>
      <scheme val="minor"/>
    </font>
    <font>
      <sz val="20"/>
      <color rgb="FF9C0006"/>
      <name val="Aptos Narrow"/>
      <family val="2"/>
      <scheme val="minor"/>
    </font>
    <font>
      <sz val="20"/>
      <color rgb="FF9C5700"/>
      <name val="Aptos Narrow"/>
      <family val="2"/>
      <scheme val="minor"/>
    </font>
    <font>
      <sz val="20"/>
      <color rgb="FF3F3F76"/>
      <name val="Aptos Narrow"/>
      <family val="2"/>
      <scheme val="minor"/>
    </font>
    <font>
      <b/>
      <sz val="20"/>
      <color rgb="FF3F3F3F"/>
      <name val="Aptos Narrow"/>
      <family val="2"/>
      <scheme val="minor"/>
    </font>
    <font>
      <b/>
      <sz val="20"/>
      <color rgb="FFFA7D00"/>
      <name val="Aptos Narrow"/>
      <family val="2"/>
      <scheme val="minor"/>
    </font>
    <font>
      <sz val="20"/>
      <color rgb="FFFA7D00"/>
      <name val="Aptos Narrow"/>
      <family val="2"/>
      <scheme val="minor"/>
    </font>
    <font>
      <b/>
      <sz val="20"/>
      <color theme="0"/>
      <name val="Aptos Narrow"/>
      <family val="2"/>
      <scheme val="minor"/>
    </font>
    <font>
      <sz val="20"/>
      <color rgb="FFFF0000"/>
      <name val="Aptos Narrow"/>
      <family val="2"/>
      <scheme val="minor"/>
    </font>
    <font>
      <i/>
      <sz val="20"/>
      <color rgb="FF7F7F7F"/>
      <name val="Aptos Narrow"/>
      <family val="2"/>
      <scheme val="minor"/>
    </font>
    <font>
      <b/>
      <sz val="20"/>
      <color theme="1"/>
      <name val="Aptos Narrow"/>
      <family val="2"/>
      <scheme val="minor"/>
    </font>
    <font>
      <sz val="20"/>
      <color theme="0"/>
      <name val="Aptos Narrow"/>
      <family val="2"/>
      <scheme val="minor"/>
    </font>
    <font>
      <sz val="11"/>
      <color theme="1"/>
      <name val="Arial"/>
      <family val="2"/>
    </font>
    <font>
      <sz val="11"/>
      <color rgb="FF000000"/>
      <name val="Arial"/>
      <family val="2"/>
    </font>
    <font>
      <sz val="11"/>
      <color theme="0"/>
      <name val="Aptos Narrow"/>
      <family val="2"/>
      <scheme val="minor"/>
    </font>
    <font>
      <u/>
      <sz val="20"/>
      <color theme="10"/>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rgb="FF92D050"/>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 fillId="0" borderId="0"/>
    <xf numFmtId="0" fontId="22" fillId="0" borderId="0" applyNumberFormat="0" applyFill="0" applyBorder="0" applyAlignment="0" applyProtection="0"/>
  </cellStyleXfs>
  <cellXfs count="24">
    <xf numFmtId="0" fontId="0" fillId="0" borderId="0" xfId="0"/>
    <xf numFmtId="0" fontId="19" fillId="0" borderId="0" xfId="0" applyFont="1"/>
    <xf numFmtId="15" fontId="19" fillId="0" borderId="0" xfId="0" applyNumberFormat="1" applyFont="1"/>
    <xf numFmtId="0" fontId="20" fillId="0" borderId="0" xfId="0" applyFont="1"/>
    <xf numFmtId="0" fontId="0" fillId="0" borderId="0" xfId="0" pivotButton="1"/>
    <xf numFmtId="0" fontId="0" fillId="0" borderId="0" xfId="0" applyAlignment="1">
      <alignment horizontal="left"/>
    </xf>
    <xf numFmtId="49" fontId="19" fillId="0" borderId="0" xfId="0" applyNumberFormat="1" applyFont="1"/>
    <xf numFmtId="2" fontId="19" fillId="0" borderId="0" xfId="0" applyNumberFormat="1" applyFont="1"/>
    <xf numFmtId="12" fontId="19" fillId="0" borderId="0" xfId="0" applyNumberFormat="1" applyFont="1"/>
    <xf numFmtId="0" fontId="0" fillId="33" borderId="0" xfId="0" applyFill="1"/>
    <xf numFmtId="10" fontId="0" fillId="0" borderId="0" xfId="0" applyNumberFormat="1"/>
    <xf numFmtId="0" fontId="0" fillId="33" borderId="0" xfId="0" applyFill="1" applyAlignment="1">
      <alignment horizontal="left"/>
    </xf>
    <xf numFmtId="43" fontId="0" fillId="0" borderId="0" xfId="0" applyNumberFormat="1"/>
    <xf numFmtId="0" fontId="0" fillId="34" borderId="0" xfId="0" applyFill="1"/>
    <xf numFmtId="0" fontId="0" fillId="35" borderId="0" xfId="0" applyFill="1"/>
    <xf numFmtId="0" fontId="0" fillId="36" borderId="0" xfId="0" applyFill="1"/>
    <xf numFmtId="164" fontId="0" fillId="0" borderId="0" xfId="0" applyNumberFormat="1"/>
    <xf numFmtId="0" fontId="0" fillId="37" borderId="0" xfId="0" applyFill="1"/>
    <xf numFmtId="0" fontId="1" fillId="0" borderId="0" xfId="42"/>
    <xf numFmtId="0" fontId="0" fillId="0" borderId="0" xfId="0" applyNumberFormat="1"/>
    <xf numFmtId="0" fontId="21" fillId="0" borderId="0" xfId="42" applyFont="1"/>
    <xf numFmtId="0" fontId="0" fillId="38" borderId="0" xfId="0" applyFill="1"/>
    <xf numFmtId="0" fontId="0" fillId="36" borderId="0" xfId="0" applyFill="1" applyAlignment="1"/>
    <xf numFmtId="0" fontId="22" fillId="36" borderId="0" xfId="43" applyFill="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1C8F06F-8D78-4E8F-9D4E-D4457A52AFC9}"/>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5">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font>
        <b/>
        <i val="0"/>
        <sz val="20"/>
        <color theme="0"/>
        <name val="Times New Roman"/>
        <family val="1"/>
        <scheme val="none"/>
      </font>
      <border diagonalUp="0" diagonalDown="0">
        <left/>
        <right/>
        <top/>
        <bottom/>
        <vertical/>
        <horizontal/>
      </border>
    </dxf>
    <dxf>
      <font>
        <b/>
        <i val="0"/>
        <sz val="14"/>
        <color theme="1"/>
        <name val="Times New Roman"/>
        <family val="1"/>
        <scheme val="none"/>
      </font>
      <fill>
        <patternFill patternType="solid">
          <bgColor theme="1" tint="0.14996795556505021"/>
        </patternFill>
      </fill>
      <border diagonalUp="0" diagonalDown="0">
        <left/>
        <right/>
        <top/>
        <bottom/>
        <vertical/>
        <horizontal/>
      </border>
    </dxf>
    <dxf>
      <alignment horizontal="left" vertical="bottom" textRotation="0" wrapText="0" indent="0" justifyLastLine="0" shrinkToFit="0" readingOrder="0"/>
    </dxf>
    <dxf>
      <fill>
        <patternFill patternType="solid">
          <fgColor indexed="64"/>
          <bgColor theme="4"/>
        </patternFill>
      </fill>
    </dxf>
    <dxf>
      <numFmt numFmtId="35" formatCode="_(* #,##0.00_);_(* \(#,##0.00\);_(* &quot;-&quot;??_);_(@_)"/>
    </dxf>
    <dxf>
      <numFmt numFmtId="35" formatCode="_(* #,##0.00_);_(* \(#,##0.00\);_(* &quot;-&quot;??_);_(@_)"/>
    </dxf>
    <dxf>
      <numFmt numFmtId="35" formatCode="_(* #,##0.00_);_(* \(#,##0.00\);_(* &quot;-&quot;??_);_(@_)"/>
    </dxf>
    <dxf>
      <font>
        <strike val="0"/>
        <outline val="0"/>
        <shadow val="0"/>
        <u val="none"/>
        <vertAlign val="baseline"/>
        <sz val="11"/>
        <color rgb="FF000000"/>
        <name val="Arial"/>
        <family val="2"/>
        <scheme val="none"/>
      </font>
      <numFmt numFmtId="0" formatCode="General"/>
    </dxf>
    <dxf>
      <font>
        <strike val="0"/>
        <outline val="0"/>
        <shadow val="0"/>
        <u val="none"/>
        <vertAlign val="baseline"/>
        <sz val="11"/>
        <color rgb="FF000000"/>
        <name val="Arial"/>
        <family val="2"/>
        <scheme val="none"/>
      </font>
      <numFmt numFmtId="0" formatCode="General"/>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 formatCode="0.00"/>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0" formatCode="d\-mmm\-yy"/>
    </dxf>
    <dxf>
      <font>
        <strike val="0"/>
        <outline val="0"/>
        <shadow val="0"/>
        <u val="none"/>
        <vertAlign val="baseline"/>
        <sz val="11"/>
        <color theme="1"/>
        <name val="Arial"/>
        <family val="2"/>
        <scheme val="none"/>
      </font>
    </dxf>
    <dxf>
      <font>
        <strike val="0"/>
        <outline val="0"/>
        <shadow val="0"/>
        <u val="none"/>
        <vertAlign val="baseline"/>
        <sz val="11"/>
        <color rgb="FF000000"/>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0" formatCode="d\-mmm\-yy"/>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s>
  <tableStyles count="9" defaultTableStyle="TableStyleMedium2" defaultPivotStyle="PivotStyleLight16">
    <tableStyle name="SlicerStyleLight1 2 3 2" pivot="0" table="0" count="10" xr9:uid="{007DC479-97DB-4226-8FD5-8C897258DC32}">
      <tableStyleElement type="wholeTable" dxfId="17"/>
      <tableStyleElement type="headerRow" dxfId="16"/>
    </tableStyle>
    <tableStyle name="SlicerStyleLight1 2 3 2 2" pivot="0" table="0" count="10" xr9:uid="{5C8F60D3-6659-4B35-89E2-F7C6B1BE54DC}">
      <tableStyleElement type="wholeTable" dxfId="15"/>
      <tableStyleElement type="headerRow" dxfId="14"/>
    </tableStyle>
    <tableStyle name="SlicerStyleLight1 2 3 2 2 2" pivot="0" table="0" count="10" xr9:uid="{F53F9870-5E3B-4AF3-98BE-A26585C503E5}">
      <tableStyleElement type="wholeTable" dxfId="13"/>
      <tableStyleElement type="headerRow" dxfId="12"/>
    </tableStyle>
    <tableStyle name="SlicerStyleLight1 2 3 2 2 3" pivot="0" table="0" count="10" xr9:uid="{EB8AB749-3236-44A1-B32A-7E4F87758B24}">
      <tableStyleElement type="wholeTable" dxfId="9"/>
      <tableStyleElement type="headerRow" dxfId="8"/>
    </tableStyle>
    <tableStyle name="SlicerStyleLight1 2 3 2 2 4" pivot="0" table="0" count="10" xr9:uid="{C08D7C20-E72D-4822-AE53-14D14054AEF3}">
      <tableStyleElement type="wholeTable" dxfId="7"/>
      <tableStyleElement type="headerRow" dxfId="6"/>
    </tableStyle>
    <tableStyle name="SlicerStyleLight1 2 3 2 2 5" pivot="0" table="0" count="10" xr9:uid="{917FEEA1-EC64-4718-8FA1-DA08EAE4434F}">
      <tableStyleElement type="wholeTable" dxfId="3"/>
      <tableStyleElement type="headerRow" dxfId="2"/>
    </tableStyle>
    <tableStyle name="SlicerStyleLight1 2 3 2 2 6" pivot="0" table="0" count="10" xr9:uid="{930F525B-7DC4-439E-8B94-371354ABE212}">
      <tableStyleElement type="wholeTable" dxfId="1"/>
      <tableStyleElement type="headerRow" dxfId="0"/>
    </tableStyle>
    <tableStyle name="SlicerStyleLight1 2 3 2 3" pivot="0" table="0" count="10" xr9:uid="{D9C9967E-FAA0-4C24-B196-AD309F702768}">
      <tableStyleElement type="wholeTable" dxfId="11"/>
      <tableStyleElement type="headerRow" dxfId="10"/>
    </tableStyle>
    <tableStyle name="SlicerStyleLight1 2 3 2 4" pivot="0" table="0" count="10" xr9:uid="{29756B46-3551-462B-9C9C-C03DE76E1C8D}">
      <tableStyleElement type="wholeTable" dxfId="5"/>
      <tableStyleElement type="headerRow" dxfId="4"/>
    </tableStyle>
  </tableStyles>
  <colors>
    <mruColors>
      <color rgb="FFEAB200"/>
      <color rgb="FF4CC0D0"/>
      <color rgb="FFFFCC66"/>
    </mruColors>
  </colors>
  <extLst>
    <ext xmlns:x14="http://schemas.microsoft.com/office/spreadsheetml/2009/9/main" uri="{46F421CA-312F-682f-3DD2-61675219B42D}">
      <x14:dxfs count="72">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8"/>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8"/>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6"/>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rgb="FF000000"/>
            <name val="Times New Roman"/>
            <family val="1"/>
            <scheme val="none"/>
          </font>
          <fill>
            <gradientFill degree="90">
              <stop position="0">
                <color rgb="FFF8E162"/>
              </stop>
              <stop position="1">
                <color rgb="FFFCF7E0"/>
              </stop>
            </gradientFill>
          </fill>
          <border diagonalUp="0" diagonalDown="0">
            <left/>
            <right/>
            <top/>
            <bottom/>
            <vertical/>
            <horizontal/>
          </border>
        </dxf>
        <dxf>
          <font>
            <b/>
            <i val="0"/>
            <sz val="18"/>
            <color auto="1"/>
            <name val="Times New Roman"/>
            <family val="1"/>
            <scheme val="none"/>
          </font>
          <fill>
            <patternFill patternType="solid">
              <fgColor theme="4" tint="0.79992065187536243"/>
              <bgColor theme="5" tint="0.79998168889431442"/>
            </patternFill>
          </fill>
          <border diagonalUp="0" diagonalDown="0">
            <left/>
            <right/>
            <top/>
            <bottom/>
            <vertical/>
            <horizontal/>
          </border>
        </dxf>
        <dxf>
          <font>
            <b/>
            <i val="0"/>
            <sz val="18"/>
            <color theme="0"/>
            <name val="Times New Roman"/>
            <family val="1"/>
            <scheme val="none"/>
          </font>
          <fill>
            <patternFill patternType="solid">
              <fgColor theme="4" tint="0.59999389629810485"/>
              <bgColor rgb="FFFF6600"/>
            </patternFill>
          </fill>
          <border diagonalUp="0" diagonalDown="0">
            <left/>
            <right/>
            <top/>
            <bottom/>
            <vertical/>
            <horizontal/>
          </border>
        </dxf>
        <dxf>
          <font>
            <b/>
            <i val="0"/>
            <sz val="18"/>
            <color auto="1"/>
            <name val="Times New Roman"/>
            <family val="1"/>
            <scheme val="none"/>
          </font>
          <fill>
            <patternFill patternType="solid">
              <fgColor rgb="FFFFFFFF"/>
              <bgColor theme="5" tint="0.79998168889431442"/>
            </patternFill>
          </fill>
          <border diagonalUp="0" diagonalDown="0">
            <left/>
            <right/>
            <top/>
            <bottom/>
            <vertical/>
            <horizontal/>
          </border>
        </dxf>
        <dxf>
          <font>
            <b/>
            <i val="0"/>
            <sz val="18"/>
            <color rgb="FF000000"/>
            <name val="Times New Roman"/>
            <family val="1"/>
            <scheme val="none"/>
          </font>
          <fill>
            <patternFill patternType="solid">
              <fgColor rgb="FFFFFFFF"/>
              <bgColor theme="5" tint="0.3999450666829432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3 2">
          <x14:slicerStyleElements>
            <x14:slicerStyleElement type="unselectedItemWithData" dxfId="71"/>
            <x14:slicerStyleElement type="unselectedItemWithNoData" dxfId="70"/>
            <x14:slicerStyleElement type="selectedItemWithData" dxfId="69"/>
            <x14:slicerStyleElement type="selectedItemWithNoData" dxfId="68"/>
            <x14:slicerStyleElement type="hoveredUnselectedItemWithData" dxfId="67"/>
            <x14:slicerStyleElement type="hoveredSelectedItemWithData" dxfId="66"/>
            <x14:slicerStyleElement type="hoveredUnselectedItemWithNoData" dxfId="65"/>
            <x14:slicerStyleElement type="hoveredSelectedItemWithNoData" dxfId="64"/>
          </x14:slicerStyleElements>
        </x14:slicerStyle>
        <x14:slicerStyle name="SlicerStyleLight1 2 3 2 2">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SlicerStyleLight1 2 3 2 2 2">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Light1 2 3 2 2 3">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1 2 3 2 2 4">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1 2 3 2 2 5">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3 2 2 6">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Light1 2 3 2 3">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1 2 3 2 4">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1.xml"/><Relationship Id="rId10"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9.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[FinalDashboard.xlsx]PivotTable!PivotTable4</c:name>
    <c:fmtId val="5"/>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16831074469967"/>
          <c:y val="0.13431774473637972"/>
          <c:w val="0.93854438865659084"/>
          <c:h val="0.73618148825239005"/>
        </c:manualLayout>
      </c:layout>
      <c:barChart>
        <c:barDir val="bar"/>
        <c:grouping val="clustered"/>
        <c:varyColors val="0"/>
        <c:ser>
          <c:idx val="0"/>
          <c:order val="0"/>
          <c:tx>
            <c:strRef>
              <c:f>PivotTable!$B$14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PivotTable!$A$15:$A$20</c:f>
              <c:strCache>
                <c:ptCount val="5"/>
                <c:pt idx="0">
                  <c:v>August</c:v>
                </c:pt>
                <c:pt idx="1">
                  <c:v>September</c:v>
                </c:pt>
                <c:pt idx="2">
                  <c:v>October</c:v>
                </c:pt>
                <c:pt idx="3">
                  <c:v>November</c:v>
                </c:pt>
                <c:pt idx="4">
                  <c:v>December</c:v>
                </c:pt>
              </c:strCache>
            </c:strRef>
          </c:cat>
          <c:val>
            <c:numRef>
              <c:f>PivotTable!$B$15:$B$20</c:f>
              <c:numCache>
                <c:formatCode>General</c:formatCode>
                <c:ptCount val="5"/>
                <c:pt idx="0">
                  <c:v>8</c:v>
                </c:pt>
                <c:pt idx="1">
                  <c:v>8</c:v>
                </c:pt>
                <c:pt idx="2">
                  <c:v>15</c:v>
                </c:pt>
                <c:pt idx="3">
                  <c:v>13</c:v>
                </c:pt>
                <c:pt idx="4">
                  <c:v>14</c:v>
                </c:pt>
              </c:numCache>
            </c:numRef>
          </c:val>
          <c:extLst>
            <c:ext xmlns:c16="http://schemas.microsoft.com/office/drawing/2014/chart" uri="{C3380CC4-5D6E-409C-BE32-E72D297353CC}">
              <c16:uniqueId val="{00000000-14BA-4235-86EE-155E5170A520}"/>
            </c:ext>
          </c:extLst>
        </c:ser>
        <c:dLbls>
          <c:dLblPos val="outEnd"/>
          <c:showLegendKey val="0"/>
          <c:showVal val="1"/>
          <c:showCatName val="0"/>
          <c:showSerName val="0"/>
          <c:showPercent val="0"/>
          <c:showBubbleSize val="0"/>
        </c:dLbls>
        <c:gapWidth val="219"/>
        <c:axId val="1332049440"/>
        <c:axId val="1332046560"/>
      </c:barChart>
      <c:catAx>
        <c:axId val="13320494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32046560"/>
        <c:crosses val="autoZero"/>
        <c:auto val="1"/>
        <c:lblAlgn val="ctr"/>
        <c:lblOffset val="100"/>
        <c:noMultiLvlLbl val="0"/>
      </c:catAx>
      <c:valAx>
        <c:axId val="13320465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32049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[FinalDashboard.xlsx]PivotTable!PivotTable1</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s>
    <c:plotArea>
      <c:layout/>
      <c:doughnutChart>
        <c:varyColors val="1"/>
        <c:ser>
          <c:idx val="0"/>
          <c:order val="0"/>
          <c:tx>
            <c:strRef>
              <c:f>PivotTable!$B$1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CB1-4643-85DA-B31CC3DE3DF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CB1-4643-85DA-B31CC3DE3DF2}"/>
              </c:ext>
            </c:extLst>
          </c:dPt>
          <c:dLbls>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 xmlns:c16="http://schemas.microsoft.com/office/drawing/2014/chart" uri="{C3380CC4-5D6E-409C-BE32-E72D297353CC}">
                  <c16:uniqueId val="{00000001-0CB1-4643-85DA-B31CC3DE3DF2}"/>
                </c:ext>
              </c:extLst>
            </c:dLbl>
            <c:dLbl>
              <c:idx val="1"/>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 xmlns:c16="http://schemas.microsoft.com/office/drawing/2014/chart" uri="{C3380CC4-5D6E-409C-BE32-E72D297353CC}">
                  <c16:uniqueId val="{00000003-0CB1-4643-85DA-B31CC3DE3DF2}"/>
                </c:ext>
              </c:extLst>
            </c:dLbl>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PivotTable!$A$2:$A$4</c:f>
              <c:strCache>
                <c:ptCount val="2"/>
                <c:pt idx="0">
                  <c:v>External</c:v>
                </c:pt>
                <c:pt idx="1">
                  <c:v>Internal</c:v>
                </c:pt>
              </c:strCache>
            </c:strRef>
          </c:cat>
          <c:val>
            <c:numRef>
              <c:f>PivotTable!$B$2:$B$4</c:f>
              <c:numCache>
                <c:formatCode>General</c:formatCode>
                <c:ptCount val="2"/>
                <c:pt idx="0">
                  <c:v>6</c:v>
                </c:pt>
                <c:pt idx="1">
                  <c:v>52</c:v>
                </c:pt>
              </c:numCache>
            </c:numRef>
          </c:val>
          <c:extLst>
            <c:ext xmlns:c16="http://schemas.microsoft.com/office/drawing/2014/chart" uri="{C3380CC4-5D6E-409C-BE32-E72D297353CC}">
              <c16:uniqueId val="{00000004-0CB1-4643-85DA-B31CC3DE3DF2}"/>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[FinalDashboard.xlsx]PivotTable!PivotTable19</c:name>
    <c:fmtId val="1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PivotTable!$B$67</c:f>
              <c:strCache>
                <c:ptCount val="1"/>
                <c:pt idx="0">
                  <c:v>Sum of Training Cost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PivotTable!$A$68:$A$73</c:f>
              <c:strCache>
                <c:ptCount val="5"/>
                <c:pt idx="0">
                  <c:v>Aug</c:v>
                </c:pt>
                <c:pt idx="1">
                  <c:v>Sep</c:v>
                </c:pt>
                <c:pt idx="2">
                  <c:v>Oct</c:v>
                </c:pt>
                <c:pt idx="3">
                  <c:v>Nov</c:v>
                </c:pt>
                <c:pt idx="4">
                  <c:v>Dec</c:v>
                </c:pt>
              </c:strCache>
            </c:strRef>
          </c:cat>
          <c:val>
            <c:numRef>
              <c:f>PivotTable!$B$68:$B$73</c:f>
              <c:numCache>
                <c:formatCode>_(* #,##0.00_);_(* \(#,##0.00\);_(* "-"??_);_(@_)</c:formatCode>
                <c:ptCount val="5"/>
                <c:pt idx="0">
                  <c:v>3859</c:v>
                </c:pt>
                <c:pt idx="1">
                  <c:v>5301</c:v>
                </c:pt>
                <c:pt idx="2">
                  <c:v>8690</c:v>
                </c:pt>
                <c:pt idx="3">
                  <c:v>7097</c:v>
                </c:pt>
                <c:pt idx="4">
                  <c:v>7836</c:v>
                </c:pt>
              </c:numCache>
            </c:numRef>
          </c:val>
          <c:smooth val="0"/>
          <c:extLst>
            <c:ext xmlns:c16="http://schemas.microsoft.com/office/drawing/2014/chart" uri="{C3380CC4-5D6E-409C-BE32-E72D297353CC}">
              <c16:uniqueId val="{00000000-2ACB-44BD-83EC-3AAEF2A5B5AB}"/>
            </c:ext>
          </c:extLst>
        </c:ser>
        <c:ser>
          <c:idx val="1"/>
          <c:order val="1"/>
          <c:tx>
            <c:strRef>
              <c:f>PivotTable!$C$67</c:f>
              <c:strCache>
                <c:ptCount val="1"/>
                <c:pt idx="0">
                  <c:v>Sum of Training Budget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PivotTable!$A$68:$A$73</c:f>
              <c:strCache>
                <c:ptCount val="5"/>
                <c:pt idx="0">
                  <c:v>Aug</c:v>
                </c:pt>
                <c:pt idx="1">
                  <c:v>Sep</c:v>
                </c:pt>
                <c:pt idx="2">
                  <c:v>Oct</c:v>
                </c:pt>
                <c:pt idx="3">
                  <c:v>Nov</c:v>
                </c:pt>
                <c:pt idx="4">
                  <c:v>Dec</c:v>
                </c:pt>
              </c:strCache>
            </c:strRef>
          </c:cat>
          <c:val>
            <c:numRef>
              <c:f>PivotTable!$C$68:$C$73</c:f>
              <c:numCache>
                <c:formatCode>_(* #,##0.00_);_(* \(#,##0.00\);_(* "-"??_);_(@_)</c:formatCode>
                <c:ptCount val="5"/>
                <c:pt idx="0">
                  <c:v>3959</c:v>
                </c:pt>
                <c:pt idx="1">
                  <c:v>5443</c:v>
                </c:pt>
                <c:pt idx="2">
                  <c:v>8899</c:v>
                </c:pt>
                <c:pt idx="3">
                  <c:v>7398</c:v>
                </c:pt>
                <c:pt idx="4">
                  <c:v>8040</c:v>
                </c:pt>
              </c:numCache>
            </c:numRef>
          </c:val>
          <c:smooth val="0"/>
          <c:extLst>
            <c:ext xmlns:c16="http://schemas.microsoft.com/office/drawing/2014/chart" uri="{C3380CC4-5D6E-409C-BE32-E72D297353CC}">
              <c16:uniqueId val="{00000001-2ACB-44BD-83EC-3AAEF2A5B5AB}"/>
            </c:ext>
          </c:extLst>
        </c:ser>
        <c:dLbls>
          <c:showLegendKey val="0"/>
          <c:showVal val="0"/>
          <c:showCatName val="0"/>
          <c:showSerName val="0"/>
          <c:showPercent val="0"/>
          <c:showBubbleSize val="0"/>
        </c:dLbls>
        <c:marker val="1"/>
        <c:smooth val="0"/>
        <c:axId val="1240984176"/>
        <c:axId val="1240985136"/>
      </c:lineChart>
      <c:catAx>
        <c:axId val="124098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0985136"/>
        <c:crosses val="autoZero"/>
        <c:auto val="1"/>
        <c:lblAlgn val="ctr"/>
        <c:lblOffset val="100"/>
        <c:noMultiLvlLbl val="0"/>
      </c:catAx>
      <c:valAx>
        <c:axId val="1240985136"/>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0984176"/>
        <c:crosses val="autoZero"/>
        <c:crossBetween val="between"/>
      </c:valAx>
      <c:spPr>
        <a:noFill/>
        <a:ln>
          <a:noFill/>
        </a:ln>
        <a:effectLst/>
      </c:spPr>
    </c:plotArea>
    <c:legend>
      <c:legendPos val="t"/>
      <c:layout>
        <c:manualLayout>
          <c:xMode val="edge"/>
          <c:yMode val="edge"/>
          <c:x val="1.8081540270331441E-3"/>
          <c:y val="6.2785397533736853E-2"/>
          <c:w val="0.85616924734517774"/>
          <c:h val="7.8237856134100392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6D-4F3C-8B36-ECF12CCBB7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6D-4F3C-8B36-ECF12CCBB708}"/>
              </c:ext>
            </c:extLst>
          </c:dPt>
          <c:dLbls>
            <c:spPr>
              <a:solidFill>
                <a:srgbClr val="FFFF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PivotTable!$H$30:$I$30</c:f>
              <c:strCache>
                <c:ptCount val="2"/>
                <c:pt idx="0">
                  <c:v>No</c:v>
                </c:pt>
                <c:pt idx="1">
                  <c:v>Yes</c:v>
                </c:pt>
              </c:strCache>
            </c:strRef>
          </c:cat>
          <c:val>
            <c:numRef>
              <c:f>PivotTable!$H$31:$I$31</c:f>
              <c:numCache>
                <c:formatCode>0.00%</c:formatCode>
                <c:ptCount val="2"/>
                <c:pt idx="0">
                  <c:v>0.48275862068965519</c:v>
                </c:pt>
                <c:pt idx="1">
                  <c:v>0.51724137931034486</c:v>
                </c:pt>
              </c:numCache>
            </c:numRef>
          </c:val>
          <c:extLst>
            <c:ext xmlns:c16="http://schemas.microsoft.com/office/drawing/2014/chart" uri="{C3380CC4-5D6E-409C-BE32-E72D297353CC}">
              <c16:uniqueId val="{00000004-AB6D-4F3C-8B36-ECF12CCBB708}"/>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100" b="1"/>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[FinalDashboard.xlsx]PivotTable!PivotTable18</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150435611339807"/>
          <c:y val="7.2968481350663833E-2"/>
          <c:w val="0.57436187343029621"/>
          <c:h val="0.83174732221473702"/>
        </c:manualLayout>
      </c:layout>
      <c:barChart>
        <c:barDir val="bar"/>
        <c:grouping val="stacked"/>
        <c:varyColors val="0"/>
        <c:ser>
          <c:idx val="0"/>
          <c:order val="0"/>
          <c:tx>
            <c:strRef>
              <c:f>PivotTable!$H$14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PivotTable!$G$15:$G$21</c:f>
              <c:strCache>
                <c:ptCount val="6"/>
                <c:pt idx="0">
                  <c:v>Communication Skills</c:v>
                </c:pt>
                <c:pt idx="1">
                  <c:v>Customer Service</c:v>
                </c:pt>
                <c:pt idx="2">
                  <c:v>Excel - Basic to Advance</c:v>
                </c:pt>
                <c:pt idx="3">
                  <c:v>Leadership Development</c:v>
                </c:pt>
                <c:pt idx="4">
                  <c:v>Project Management</c:v>
                </c:pt>
                <c:pt idx="5">
                  <c:v>Technical Skills</c:v>
                </c:pt>
              </c:strCache>
            </c:strRef>
          </c:cat>
          <c:val>
            <c:numRef>
              <c:f>PivotTable!$H$15:$H$21</c:f>
              <c:numCache>
                <c:formatCode>General</c:formatCode>
                <c:ptCount val="6"/>
                <c:pt idx="0">
                  <c:v>36</c:v>
                </c:pt>
                <c:pt idx="1">
                  <c:v>35</c:v>
                </c:pt>
                <c:pt idx="2">
                  <c:v>15</c:v>
                </c:pt>
                <c:pt idx="3">
                  <c:v>28</c:v>
                </c:pt>
                <c:pt idx="4">
                  <c:v>35</c:v>
                </c:pt>
                <c:pt idx="5">
                  <c:v>26</c:v>
                </c:pt>
              </c:numCache>
            </c:numRef>
          </c:val>
          <c:extLst>
            <c:ext xmlns:c16="http://schemas.microsoft.com/office/drawing/2014/chart" uri="{C3380CC4-5D6E-409C-BE32-E72D297353CC}">
              <c16:uniqueId val="{00000000-EEE1-4EEC-A9D7-B0055594BB66}"/>
            </c:ext>
          </c:extLst>
        </c:ser>
        <c:dLbls>
          <c:dLblPos val="inEnd"/>
          <c:showLegendKey val="0"/>
          <c:showVal val="1"/>
          <c:showCatName val="0"/>
          <c:showSerName val="0"/>
          <c:showPercent val="0"/>
          <c:showBubbleSize val="0"/>
        </c:dLbls>
        <c:gapWidth val="150"/>
        <c:overlap val="100"/>
        <c:axId val="1243713792"/>
        <c:axId val="1442080736"/>
      </c:barChart>
      <c:catAx>
        <c:axId val="1243713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42080736"/>
        <c:crosses val="autoZero"/>
        <c:auto val="1"/>
        <c:lblAlgn val="ctr"/>
        <c:lblOffset val="100"/>
        <c:noMultiLvlLbl val="0"/>
      </c:catAx>
      <c:valAx>
        <c:axId val="1442080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3713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b="1">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[FinalDashboard.xlsx]PivotTable!PivotTable7</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Lst>
        </c:dLbl>
      </c:pivotFmt>
      <c:pivotFmt>
        <c:idx val="15"/>
        <c:spPr>
          <a:solidFill>
            <a:schemeClr val="accent4">
              <a:lumMod val="40000"/>
              <a:lumOff val="60000"/>
            </a:schemeClr>
          </a:solidFill>
          <a:ln w="19050">
            <a:solidFill>
              <a:schemeClr val="lt1"/>
            </a:solidFill>
          </a:ln>
          <a:effectLst/>
        </c:spPr>
      </c:pivotFmt>
      <c:pivotFmt>
        <c:idx val="16"/>
        <c:spPr>
          <a:solidFill>
            <a:schemeClr val="accent2">
              <a:lumMod val="40000"/>
              <a:lumOff val="60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Lst>
        </c:dLbl>
      </c:pivotFmt>
      <c:pivotFmt>
        <c:idx val="25"/>
        <c:spPr>
          <a:solidFill>
            <a:schemeClr val="accent4">
              <a:lumMod val="40000"/>
              <a:lumOff val="60000"/>
            </a:schemeClr>
          </a:solidFill>
          <a:ln w="19050">
            <a:solidFill>
              <a:schemeClr val="lt1"/>
            </a:solidFill>
          </a:ln>
          <a:effectLst/>
        </c:spPr>
      </c:pivotFmt>
      <c:pivotFmt>
        <c:idx val="26"/>
        <c:spPr>
          <a:solidFill>
            <a:schemeClr val="accent2">
              <a:lumMod val="40000"/>
              <a:lumOff val="60000"/>
            </a:schemeClr>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Lst>
        </c:dLbl>
      </c:pivotFmt>
      <c:pivotFmt>
        <c:idx val="35"/>
        <c:spPr>
          <a:solidFill>
            <a:schemeClr val="accent4">
              <a:lumMod val="40000"/>
              <a:lumOff val="60000"/>
            </a:schemeClr>
          </a:solidFill>
          <a:ln w="19050">
            <a:solidFill>
              <a:schemeClr val="lt1"/>
            </a:solidFill>
          </a:ln>
          <a:effectLst/>
        </c:spPr>
      </c:pivotFmt>
      <c:pivotFmt>
        <c:idx val="36"/>
        <c:spPr>
          <a:solidFill>
            <a:schemeClr val="accent2">
              <a:lumMod val="40000"/>
              <a:lumOff val="60000"/>
            </a:schemeClr>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s>
    <c:plotArea>
      <c:layout/>
      <c:pieChart>
        <c:varyColors val="1"/>
        <c:ser>
          <c:idx val="0"/>
          <c:order val="0"/>
          <c:tx>
            <c:strRef>
              <c:f>PivotTable!$B$30</c:f>
              <c:strCache>
                <c:ptCount val="1"/>
                <c:pt idx="0">
                  <c:v>Count of Employee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D9-4029-A61F-91B148F8CD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D9-4029-A61F-91B148F8CD1A}"/>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F7D9-4029-A61F-91B148F8CD1A}"/>
              </c:ext>
            </c:extLst>
          </c:dPt>
          <c:dPt>
            <c:idx val="3"/>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7-F7D9-4029-A61F-91B148F8CD1A}"/>
              </c:ext>
            </c:extLst>
          </c:dPt>
          <c:dLbls>
            <c:dLbl>
              <c:idx val="1"/>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 xmlns:c16="http://schemas.microsoft.com/office/drawing/2014/chart" uri="{C3380CC4-5D6E-409C-BE32-E72D297353CC}">
                  <c16:uniqueId val="{00000003-F7D9-4029-A61F-91B148F8CD1A}"/>
                </c:ext>
              </c:extLst>
            </c:dLbl>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PivotTable!$A$31:$A$35</c:f>
              <c:strCache>
                <c:ptCount val="4"/>
                <c:pt idx="0">
                  <c:v>Completed</c:v>
                </c:pt>
                <c:pt idx="1">
                  <c:v>Failed</c:v>
                </c:pt>
                <c:pt idx="2">
                  <c:v>Incomplete</c:v>
                </c:pt>
                <c:pt idx="3">
                  <c:v>Passed</c:v>
                </c:pt>
              </c:strCache>
            </c:strRef>
          </c:cat>
          <c:val>
            <c:numRef>
              <c:f>PivotTable!$B$31:$B$35</c:f>
              <c:numCache>
                <c:formatCode>0.00%</c:formatCode>
                <c:ptCount val="4"/>
                <c:pt idx="0">
                  <c:v>0.29310344827586204</c:v>
                </c:pt>
                <c:pt idx="1">
                  <c:v>0.29310344827586204</c:v>
                </c:pt>
                <c:pt idx="2">
                  <c:v>0.18965517241379309</c:v>
                </c:pt>
                <c:pt idx="3">
                  <c:v>0.22413793103448276</c:v>
                </c:pt>
              </c:numCache>
            </c:numRef>
          </c:val>
          <c:extLst>
            <c:ext xmlns:c16="http://schemas.microsoft.com/office/drawing/2014/chart" uri="{C3380CC4-5D6E-409C-BE32-E72D297353CC}">
              <c16:uniqueId val="{00000008-F7D9-4029-A61F-91B148F8CD1A}"/>
            </c:ext>
          </c:extLst>
        </c:ser>
        <c:ser>
          <c:idx val="1"/>
          <c:order val="1"/>
          <c:tx>
            <c:strRef>
              <c:f>PivotTable!$C$30</c:f>
              <c:strCache>
                <c:ptCount val="1"/>
                <c:pt idx="0">
                  <c:v>Count of Employee ID2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F7D9-4029-A61F-91B148F8CD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F7D9-4029-A61F-91B148F8CD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F7D9-4029-A61F-91B148F8CD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F7D9-4029-A61F-91B148F8CD1A}"/>
              </c:ext>
            </c:extLst>
          </c:dPt>
          <c:dLbls>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PivotTable!$A$31:$A$35</c:f>
              <c:strCache>
                <c:ptCount val="4"/>
                <c:pt idx="0">
                  <c:v>Completed</c:v>
                </c:pt>
                <c:pt idx="1">
                  <c:v>Failed</c:v>
                </c:pt>
                <c:pt idx="2">
                  <c:v>Incomplete</c:v>
                </c:pt>
                <c:pt idx="3">
                  <c:v>Passed</c:v>
                </c:pt>
              </c:strCache>
            </c:strRef>
          </c:cat>
          <c:val>
            <c:numRef>
              <c:f>PivotTable!$C$31:$C$35</c:f>
              <c:numCache>
                <c:formatCode>General</c:formatCode>
                <c:ptCount val="4"/>
                <c:pt idx="0">
                  <c:v>17</c:v>
                </c:pt>
                <c:pt idx="1">
                  <c:v>17</c:v>
                </c:pt>
                <c:pt idx="2">
                  <c:v>11</c:v>
                </c:pt>
                <c:pt idx="3">
                  <c:v>13</c:v>
                </c:pt>
              </c:numCache>
            </c:numRef>
          </c:val>
          <c:extLst>
            <c:ext xmlns:c16="http://schemas.microsoft.com/office/drawing/2014/chart" uri="{C3380CC4-5D6E-409C-BE32-E72D297353CC}">
              <c16:uniqueId val="{00000011-F7D9-4029-A61F-91B148F8CD1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b="1">
          <a:solidFill>
            <a:schemeClr val="bg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5">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5">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5">
              <a:lumMod val="75000"/>
            </a:schemeClr>
          </a:solidFill>
          <a:ln w="19050">
            <a:solidFill>
              <a:schemeClr val="lt1"/>
            </a:solidFill>
          </a:ln>
          <a:effectLst/>
        </c:spPr>
      </c:pivotFmt>
      <c:pivotFmt>
        <c:idx val="9"/>
        <c:spPr>
          <a:solidFill>
            <a:schemeClr val="accent5">
              <a:lumMod val="60000"/>
              <a:lumOff val="40000"/>
            </a:schemeClr>
          </a:solidFill>
          <a:ln w="19050">
            <a:solidFill>
              <a:schemeClr val="lt1"/>
            </a:solid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6600"/>
          </a:solidFill>
          <a:ln w="19050">
            <a:noFill/>
          </a:ln>
          <a:effectLst/>
        </c:spPr>
      </c:pivotFmt>
      <c:pivotFmt>
        <c:idx val="12"/>
        <c:spPr>
          <a:solidFill>
            <a:schemeClr val="accent1"/>
          </a:solidFill>
          <a:ln w="19050">
            <a:noFill/>
          </a:ln>
          <a:effectLst/>
        </c:spPr>
      </c:pivotFmt>
      <c:pivotFmt>
        <c:idx val="13"/>
        <c:spPr>
          <a:solidFill>
            <a:schemeClr val="accent2">
              <a:lumMod val="40000"/>
              <a:lumOff val="60000"/>
            </a:schemeClr>
          </a:solidFill>
          <a:ln w="19050">
            <a:noFill/>
          </a:ln>
          <a:effectLst/>
        </c:spPr>
      </c:pivotFmt>
      <c:pivotFmt>
        <c:idx val="14"/>
        <c:spPr>
          <a:solidFill>
            <a:srgbClr val="FFA161"/>
          </a:solidFill>
          <a:ln w="19050">
            <a:noFill/>
          </a:ln>
          <a:effectLst/>
        </c:spPr>
      </c:pivotFmt>
    </c:pivotFmts>
    <c:plotArea>
      <c:layout>
        <c:manualLayout>
          <c:layoutTarget val="inner"/>
          <c:xMode val="edge"/>
          <c:yMode val="edge"/>
          <c:x val="0.19650040852249701"/>
          <c:y val="0"/>
          <c:w val="0.53274378498449648"/>
          <c:h val="0.83321131756992972"/>
        </c:manualLayout>
      </c:layout>
      <c:doughnutChart>
        <c:varyColors val="1"/>
        <c:ser>
          <c:idx val="0"/>
          <c:order val="0"/>
          <c:tx>
            <c:v>Total</c:v>
          </c:tx>
          <c:spPr>
            <a:ln>
              <a:noFill/>
            </a:ln>
          </c:spPr>
          <c:dPt>
            <c:idx val="0"/>
            <c:bubble3D val="0"/>
            <c:spPr>
              <a:solidFill>
                <a:srgbClr val="FF6600"/>
              </a:solidFill>
              <a:ln w="19050">
                <a:noFill/>
              </a:ln>
              <a:effectLst/>
            </c:spPr>
            <c:extLst>
              <c:ext xmlns:c16="http://schemas.microsoft.com/office/drawing/2014/chart" uri="{C3380CC4-5D6E-409C-BE32-E72D297353CC}">
                <c16:uniqueId val="{00000001-2712-42A4-8C46-E8B8A414FDB4}"/>
              </c:ext>
            </c:extLst>
          </c:dPt>
          <c:dPt>
            <c:idx val="1"/>
            <c:bubble3D val="0"/>
            <c:spPr>
              <a:solidFill>
                <a:schemeClr val="accent2"/>
              </a:solidFill>
              <a:ln w="19050">
                <a:noFill/>
              </a:ln>
              <a:effectLst/>
            </c:spPr>
            <c:extLst>
              <c:ext xmlns:c16="http://schemas.microsoft.com/office/drawing/2014/chart" uri="{C3380CC4-5D6E-409C-BE32-E72D297353CC}">
                <c16:uniqueId val="{00000003-2712-42A4-8C46-E8B8A414FDB4}"/>
              </c:ext>
            </c:extLst>
          </c:dPt>
          <c:dPt>
            <c:idx val="2"/>
            <c:bubble3D val="0"/>
            <c:spPr>
              <a:solidFill>
                <a:schemeClr val="accent2">
                  <a:lumMod val="40000"/>
                  <a:lumOff val="60000"/>
                </a:schemeClr>
              </a:solidFill>
              <a:ln w="19050">
                <a:noFill/>
              </a:ln>
              <a:effectLst/>
            </c:spPr>
            <c:extLst>
              <c:ext xmlns:c16="http://schemas.microsoft.com/office/drawing/2014/chart" uri="{C3380CC4-5D6E-409C-BE32-E72D297353CC}">
                <c16:uniqueId val="{00000005-2712-42A4-8C46-E8B8A414FDB4}"/>
              </c:ext>
            </c:extLst>
          </c:dPt>
          <c:dPt>
            <c:idx val="3"/>
            <c:bubble3D val="0"/>
            <c:spPr>
              <a:solidFill>
                <a:srgbClr val="FFA161"/>
              </a:solidFill>
              <a:ln w="19050">
                <a:noFill/>
              </a:ln>
              <a:effectLst/>
            </c:spPr>
            <c:extLst>
              <c:ext xmlns:c16="http://schemas.microsoft.com/office/drawing/2014/chart" uri="{C3380CC4-5D6E-409C-BE32-E72D297353CC}">
                <c16:uniqueId val="{00000007-2712-42A4-8C46-E8B8A414FDB4}"/>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Completed</c:v>
              </c:pt>
              <c:pt idx="1">
                <c:v>Failed</c:v>
              </c:pt>
              <c:pt idx="2">
                <c:v>Incomplete</c:v>
              </c:pt>
              <c:pt idx="3">
                <c:v>Passed</c:v>
              </c:pt>
            </c:strLit>
          </c:cat>
          <c:val>
            <c:numLit>
              <c:formatCode>General</c:formatCode>
              <c:ptCount val="4"/>
              <c:pt idx="0">
                <c:v>17</c:v>
              </c:pt>
              <c:pt idx="1">
                <c:v>17</c:v>
              </c:pt>
              <c:pt idx="2">
                <c:v>11</c:v>
              </c:pt>
              <c:pt idx="3">
                <c:v>13</c:v>
              </c:pt>
            </c:numLit>
          </c:val>
          <c:extLst>
            <c:ext xmlns:c16="http://schemas.microsoft.com/office/drawing/2014/chart" uri="{C3380CC4-5D6E-409C-BE32-E72D297353CC}">
              <c16:uniqueId val="{00000008-2712-42A4-8C46-E8B8A414FDB4}"/>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b"/>
      <c:layout>
        <c:manualLayout>
          <c:xMode val="edge"/>
          <c:yMode val="edge"/>
          <c:x val="2.2732023499770302E-2"/>
          <c:y val="0.82964916148638135"/>
          <c:w val="0.94225973717781886"/>
          <c:h val="0.1431663808068555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6600"/>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905324253545462E-2"/>
          <c:y val="0.12068094006501213"/>
          <c:w val="0.89195172437537884"/>
          <c:h val="0.72587381139378238"/>
        </c:manualLayout>
      </c:layout>
      <c:barChart>
        <c:barDir val="col"/>
        <c:grouping val="clustered"/>
        <c:varyColors val="0"/>
        <c:ser>
          <c:idx val="0"/>
          <c:order val="0"/>
          <c:tx>
            <c:v>Avg Pre-test Score</c:v>
          </c:tx>
          <c:spPr>
            <a:solidFill>
              <a:schemeClr val="accent2">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6"/>
              <c:pt idx="0">
                <c:v>Communication Skills</c:v>
              </c:pt>
              <c:pt idx="1">
                <c:v>Customer Service</c:v>
              </c:pt>
              <c:pt idx="2">
                <c:v>Excel - Basic to Advance</c:v>
              </c:pt>
              <c:pt idx="3">
                <c:v>Leadership Development</c:v>
              </c:pt>
              <c:pt idx="4">
                <c:v>Project Management</c:v>
              </c:pt>
              <c:pt idx="5">
                <c:v>Technical Skills</c:v>
              </c:pt>
            </c:strLit>
          </c:cat>
          <c:val>
            <c:numLit>
              <c:formatCode>General</c:formatCode>
              <c:ptCount val="6"/>
              <c:pt idx="0">
                <c:v>52.363636363636367</c:v>
              </c:pt>
              <c:pt idx="1">
                <c:v>51.636363636363633</c:v>
              </c:pt>
              <c:pt idx="2">
                <c:v>60</c:v>
              </c:pt>
              <c:pt idx="3">
                <c:v>60.25</c:v>
              </c:pt>
              <c:pt idx="4">
                <c:v>55.25</c:v>
              </c:pt>
              <c:pt idx="5">
                <c:v>53.3</c:v>
              </c:pt>
            </c:numLit>
          </c:val>
          <c:extLst>
            <c:ext xmlns:c16="http://schemas.microsoft.com/office/drawing/2014/chart" uri="{C3380CC4-5D6E-409C-BE32-E72D297353CC}">
              <c16:uniqueId val="{00000000-44F4-42B8-804D-09C5A162C6C0}"/>
            </c:ext>
          </c:extLst>
        </c:ser>
        <c:ser>
          <c:idx val="1"/>
          <c:order val="1"/>
          <c:tx>
            <c:v>Avg Post-test Score</c:v>
          </c:tx>
          <c:spPr>
            <a:solidFill>
              <a:srgbClr val="FF6600"/>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6"/>
              <c:pt idx="0">
                <c:v>Communication Skills</c:v>
              </c:pt>
              <c:pt idx="1">
                <c:v>Customer Service</c:v>
              </c:pt>
              <c:pt idx="2">
                <c:v>Excel - Basic to Advance</c:v>
              </c:pt>
              <c:pt idx="3">
                <c:v>Leadership Development</c:v>
              </c:pt>
              <c:pt idx="4">
                <c:v>Project Management</c:v>
              </c:pt>
              <c:pt idx="5">
                <c:v>Technical Skills</c:v>
              </c:pt>
            </c:strLit>
          </c:cat>
          <c:val>
            <c:numLit>
              <c:formatCode>General</c:formatCode>
              <c:ptCount val="6"/>
              <c:pt idx="0">
                <c:v>76</c:v>
              </c:pt>
              <c:pt idx="1">
                <c:v>75</c:v>
              </c:pt>
              <c:pt idx="2">
                <c:v>75</c:v>
              </c:pt>
              <c:pt idx="3">
                <c:v>69.5</c:v>
              </c:pt>
              <c:pt idx="4">
                <c:v>75.583333333333329</c:v>
              </c:pt>
              <c:pt idx="5">
                <c:v>75.8</c:v>
              </c:pt>
            </c:numLit>
          </c:val>
          <c:extLst>
            <c:ext xmlns:c16="http://schemas.microsoft.com/office/drawing/2014/chart" uri="{C3380CC4-5D6E-409C-BE32-E72D297353CC}">
              <c16:uniqueId val="{00000001-44F4-42B8-804D-09C5A162C6C0}"/>
            </c:ext>
          </c:extLst>
        </c:ser>
        <c:dLbls>
          <c:dLblPos val="outEnd"/>
          <c:showLegendKey val="0"/>
          <c:showVal val="1"/>
          <c:showCatName val="0"/>
          <c:showSerName val="0"/>
          <c:showPercent val="0"/>
          <c:showBubbleSize val="0"/>
        </c:dLbls>
        <c:gapWidth val="444"/>
        <c:overlap val="-90"/>
        <c:axId val="1343085648"/>
        <c:axId val="2057176016"/>
      </c:barChart>
      <c:catAx>
        <c:axId val="134308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cap="all" spc="120" normalizeH="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2057176016"/>
        <c:crosses val="autoZero"/>
        <c:auto val="1"/>
        <c:lblAlgn val="ctr"/>
        <c:lblOffset val="100"/>
        <c:noMultiLvlLbl val="0"/>
      </c:catAx>
      <c:valAx>
        <c:axId val="2057176016"/>
        <c:scaling>
          <c:orientation val="minMax"/>
        </c:scaling>
        <c:delete val="1"/>
        <c:axPos val="l"/>
        <c:numFmt formatCode="General" sourceLinked="1"/>
        <c:majorTickMark val="none"/>
        <c:minorTickMark val="none"/>
        <c:tickLblPos val="nextTo"/>
        <c:crossAx val="1343085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09605896135734"/>
          <c:y val="5.4276648736798112E-2"/>
          <c:w val="0.73372212931862602"/>
          <c:h val="0.94434210222617165"/>
        </c:manualLayout>
      </c:layout>
      <c:barChart>
        <c:barDir val="bar"/>
        <c:grouping val="clustered"/>
        <c:varyColors val="0"/>
        <c:ser>
          <c:idx val="0"/>
          <c:order val="0"/>
          <c:tx>
            <c:v>Total</c:v>
          </c:tx>
          <c:spPr>
            <a:solidFill>
              <a:srgbClr val="FF6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Md. Arifur Rahman</c:v>
              </c:pt>
              <c:pt idx="1">
                <c:v>Md. Shohidul Huq</c:v>
              </c:pt>
              <c:pt idx="2">
                <c:v>Data Soultion 360</c:v>
              </c:pt>
              <c:pt idx="3">
                <c:v>Md. Rakibul Ahsan</c:v>
              </c:pt>
              <c:pt idx="4">
                <c:v>Md. Majharul Islam</c:v>
              </c:pt>
              <c:pt idx="5">
                <c:v>Md. Mohsin Hossain</c:v>
              </c:pt>
            </c:strLit>
          </c:cat>
          <c:val>
            <c:numLit>
              <c:formatCode>General</c:formatCode>
              <c:ptCount val="6"/>
              <c:pt idx="0">
                <c:v>4.5454545454545459</c:v>
              </c:pt>
              <c:pt idx="1">
                <c:v>4.418181818181818</c:v>
              </c:pt>
              <c:pt idx="2">
                <c:v>4.3999999999999995</c:v>
              </c:pt>
              <c:pt idx="3">
                <c:v>4.375</c:v>
              </c:pt>
              <c:pt idx="4">
                <c:v>4.3583333333333334</c:v>
              </c:pt>
              <c:pt idx="5">
                <c:v>4.29</c:v>
              </c:pt>
            </c:numLit>
          </c:val>
          <c:extLst>
            <c:ext xmlns:c16="http://schemas.microsoft.com/office/drawing/2014/chart" uri="{C3380CC4-5D6E-409C-BE32-E72D297353CC}">
              <c16:uniqueId val="{00000000-75E2-4D76-829C-346508B82412}"/>
            </c:ext>
          </c:extLst>
        </c:ser>
        <c:dLbls>
          <c:dLblPos val="outEnd"/>
          <c:showLegendKey val="0"/>
          <c:showVal val="1"/>
          <c:showCatName val="0"/>
          <c:showSerName val="0"/>
          <c:showPercent val="0"/>
          <c:showBubbleSize val="0"/>
        </c:dLbls>
        <c:gapWidth val="180"/>
        <c:axId val="53390768"/>
        <c:axId val="138005184"/>
      </c:barChart>
      <c:catAx>
        <c:axId val="53390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38005184"/>
        <c:crosses val="autoZero"/>
        <c:auto val="1"/>
        <c:lblAlgn val="ctr"/>
        <c:lblOffset val="100"/>
        <c:noMultiLvlLbl val="0"/>
      </c:catAx>
      <c:valAx>
        <c:axId val="138005184"/>
        <c:scaling>
          <c:orientation val="minMax"/>
        </c:scaling>
        <c:delete val="1"/>
        <c:axPos val="b"/>
        <c:numFmt formatCode="General" sourceLinked="1"/>
        <c:majorTickMark val="none"/>
        <c:minorTickMark val="none"/>
        <c:tickLblPos val="nextTo"/>
        <c:crossAx val="533907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pivotFmt>
      <c:pivotFmt>
        <c:idx val="10"/>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pivotFmt>
      <c:pivotFmt>
        <c:idx val="11"/>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pivotFmt>
      <c:pivotFmt>
        <c:idx val="12"/>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pivotFmt>
      <c:pivotFmt>
        <c:idx val="13"/>
        <c:spPr>
          <a:solidFill>
            <a:schemeClr val="accent1"/>
          </a:solidFill>
          <a:ln w="28575" cap="rnd">
            <a:solidFill>
              <a:schemeClr val="accent5">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15"/>
        <c:spPr>
          <a:solidFill>
            <a:schemeClr val="accent1"/>
          </a:solidFill>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16"/>
        <c:spPr>
          <a:solidFill>
            <a:schemeClr val="accent1"/>
          </a:solidFill>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17"/>
        <c:spPr>
          <a:solidFill>
            <a:schemeClr val="accent1"/>
          </a:solidFill>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18"/>
        <c:spPr>
          <a:solidFill>
            <a:schemeClr val="accent1"/>
          </a:solidFill>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19"/>
        <c:spPr>
          <a:solidFill>
            <a:schemeClr val="accent1"/>
          </a:solidFill>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20"/>
        <c:spPr>
          <a:solidFill>
            <a:schemeClr val="accent1"/>
          </a:solidFill>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21"/>
        <c:spPr>
          <a:solidFill>
            <a:schemeClr val="accent1"/>
          </a:solidFill>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22"/>
        <c:spPr>
          <a:solidFill>
            <a:schemeClr val="accent1"/>
          </a:solidFill>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23"/>
        <c:spPr>
          <a:solidFill>
            <a:schemeClr val="accent1"/>
          </a:solidFill>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24"/>
        <c:spPr>
          <a:solidFill>
            <a:schemeClr val="accent1"/>
          </a:solidFill>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25"/>
        <c:spPr>
          <a:solidFill>
            <a:schemeClr val="accent1"/>
          </a:solidFill>
          <a:ln w="28575" cap="rnd">
            <a:solidFill>
              <a:schemeClr val="accent5">
                <a:lumMod val="75000"/>
              </a:schemeClr>
            </a:solidFill>
            <a:round/>
          </a:ln>
          <a:effectLst/>
        </c:spPr>
        <c:marker>
          <c:symbol val="circle"/>
          <c:size val="5"/>
          <c:spPr>
            <a:solidFill>
              <a:schemeClr val="accent5">
                <a:lumMod val="60000"/>
                <a:lumOff val="40000"/>
              </a:schemeClr>
            </a:solidFill>
            <a:ln w="9525">
              <a:solidFill>
                <a:schemeClr val="accent1"/>
              </a:solidFill>
            </a:ln>
            <a:effectLst/>
          </c:spPr>
        </c:marker>
      </c:pivotFmt>
      <c:pivotFmt>
        <c:idx val="26"/>
        <c:spPr>
          <a:solidFill>
            <a:schemeClr val="accent1"/>
          </a:solidFill>
          <a:ln w="28575" cap="rnd">
            <a:solidFill>
              <a:srgbClr val="FF6600"/>
            </a:solidFill>
            <a:round/>
          </a:ln>
          <a:effectLst/>
        </c:spPr>
        <c:marker>
          <c:symbol val="circle"/>
          <c:size val="5"/>
          <c:spPr>
            <a:solidFill>
              <a:schemeClr val="accent2">
                <a:lumMod val="40000"/>
                <a:lumOff val="6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rgbClr val="FF6600"/>
            </a:solidFill>
            <a:round/>
          </a:ln>
          <a:effectLst/>
        </c:spPr>
        <c:marker>
          <c:symbol val="circle"/>
          <c:size val="5"/>
        </c:marker>
      </c:pivotFmt>
      <c:pivotFmt>
        <c:idx val="28"/>
        <c:spPr>
          <a:solidFill>
            <a:schemeClr val="accent1"/>
          </a:solidFill>
          <a:ln w="28575" cap="rnd">
            <a:solidFill>
              <a:srgbClr val="FF6600"/>
            </a:solidFill>
            <a:round/>
          </a:ln>
          <a:effectLst/>
        </c:spPr>
        <c:marker>
          <c:symbol val="circle"/>
          <c:size val="5"/>
        </c:marker>
      </c:pivotFmt>
      <c:pivotFmt>
        <c:idx val="29"/>
        <c:spPr>
          <a:solidFill>
            <a:schemeClr val="accent1"/>
          </a:solidFill>
          <a:ln w="28575" cap="rnd">
            <a:solidFill>
              <a:srgbClr val="FF6600"/>
            </a:solidFill>
            <a:round/>
          </a:ln>
          <a:effectLst/>
        </c:spPr>
        <c:marker>
          <c:symbol val="circle"/>
          <c:size val="5"/>
        </c:marker>
      </c:pivotFmt>
      <c:pivotFmt>
        <c:idx val="30"/>
        <c:spPr>
          <a:solidFill>
            <a:schemeClr val="accent1"/>
          </a:solidFill>
          <a:ln w="28575" cap="rnd">
            <a:solidFill>
              <a:srgbClr val="FF6600"/>
            </a:solidFill>
            <a:round/>
          </a:ln>
          <a:effectLst/>
        </c:spPr>
        <c:marker>
          <c:symbol val="circle"/>
          <c:size val="5"/>
        </c:marker>
      </c:pivotFmt>
      <c:pivotFmt>
        <c:idx val="31"/>
        <c:spPr>
          <a:solidFill>
            <a:schemeClr val="accent1"/>
          </a:solidFill>
          <a:ln w="28575" cap="rnd">
            <a:solidFill>
              <a:srgbClr val="FF6600"/>
            </a:solidFill>
            <a:round/>
          </a:ln>
          <a:effectLst/>
        </c:spPr>
        <c:marker>
          <c:symbol val="circle"/>
          <c:size val="5"/>
        </c:marker>
      </c:pivotFmt>
      <c:pivotFmt>
        <c:idx val="32"/>
        <c:spPr>
          <a:solidFill>
            <a:schemeClr val="accent1"/>
          </a:solidFill>
          <a:ln w="28575" cap="rnd">
            <a:solidFill>
              <a:srgbClr val="FF6600"/>
            </a:solidFill>
            <a:round/>
          </a:ln>
          <a:effectLst/>
        </c:spPr>
        <c:marker>
          <c:symbol val="circle"/>
          <c:size val="5"/>
        </c:marker>
      </c:pivotFmt>
      <c:pivotFmt>
        <c:idx val="33"/>
        <c:spPr>
          <a:solidFill>
            <a:schemeClr val="accent1"/>
          </a:solidFill>
          <a:ln w="28575" cap="rnd">
            <a:solidFill>
              <a:srgbClr val="FF6600"/>
            </a:solidFill>
            <a:round/>
          </a:ln>
          <a:effectLst/>
        </c:spPr>
        <c:marker>
          <c:symbol val="circle"/>
          <c:size val="5"/>
        </c:marker>
      </c:pivotFmt>
      <c:pivotFmt>
        <c:idx val="34"/>
        <c:spPr>
          <a:solidFill>
            <a:schemeClr val="accent1"/>
          </a:solidFill>
          <a:ln w="28575" cap="rnd">
            <a:solidFill>
              <a:srgbClr val="FF6600"/>
            </a:solidFill>
            <a:round/>
          </a:ln>
          <a:effectLst/>
        </c:spPr>
        <c:marker>
          <c:symbol val="circle"/>
          <c:size val="5"/>
        </c:marker>
      </c:pivotFmt>
      <c:pivotFmt>
        <c:idx val="35"/>
        <c:spPr>
          <a:solidFill>
            <a:schemeClr val="accent1"/>
          </a:solidFill>
          <a:ln w="28575" cap="rnd">
            <a:solidFill>
              <a:srgbClr val="FF6600"/>
            </a:solidFill>
            <a:round/>
          </a:ln>
          <a:effectLst/>
        </c:spPr>
        <c:marker>
          <c:symbol val="circle"/>
          <c:size val="5"/>
        </c:marker>
      </c:pivotFmt>
      <c:pivotFmt>
        <c:idx val="36"/>
        <c:spPr>
          <a:solidFill>
            <a:schemeClr val="accent1"/>
          </a:solidFill>
          <a:ln w="28575" cap="rnd">
            <a:solidFill>
              <a:srgbClr val="FF6600"/>
            </a:solidFill>
            <a:round/>
          </a:ln>
          <a:effectLst/>
        </c:spPr>
        <c:marker>
          <c:symbol val="circle"/>
          <c:size val="5"/>
        </c:marker>
      </c:pivotFmt>
      <c:pivotFmt>
        <c:idx val="37"/>
        <c:spPr>
          <a:solidFill>
            <a:schemeClr val="accent1"/>
          </a:solidFill>
          <a:ln w="28575" cap="rnd">
            <a:solidFill>
              <a:srgbClr val="FF6600"/>
            </a:solidFill>
            <a:round/>
          </a:ln>
          <a:effectLst/>
        </c:spPr>
        <c:marker>
          <c:symbol val="circle"/>
          <c:size val="5"/>
        </c:marker>
      </c:pivotFmt>
      <c:pivotFmt>
        <c:idx val="38"/>
        <c:spPr>
          <a:solidFill>
            <a:schemeClr val="accent1"/>
          </a:solidFill>
          <a:ln w="28575" cap="rnd">
            <a:solidFill>
              <a:srgbClr val="FF6600"/>
            </a:solidFill>
            <a:round/>
          </a:ln>
          <a:effectLst/>
        </c:spPr>
        <c:marker>
          <c:symbol val="circle"/>
          <c:size val="5"/>
        </c:marker>
      </c:pivotFmt>
    </c:pivotFmts>
    <c:plotArea>
      <c:layout>
        <c:manualLayout>
          <c:layoutTarget val="inner"/>
          <c:xMode val="edge"/>
          <c:yMode val="edge"/>
          <c:x val="4.8401028760565311E-2"/>
          <c:y val="0.15732731189339527"/>
          <c:w val="0.93834237173569568"/>
          <c:h val="0.64487928489552671"/>
        </c:manualLayout>
      </c:layout>
      <c:lineChart>
        <c:grouping val="standard"/>
        <c:varyColors val="0"/>
        <c:ser>
          <c:idx val="0"/>
          <c:order val="0"/>
          <c:tx>
            <c:v>Total</c:v>
          </c:tx>
          <c:spPr>
            <a:ln w="28575" cap="rnd">
              <a:solidFill>
                <a:srgbClr val="FF6600"/>
              </a:solidFill>
              <a:round/>
            </a:ln>
            <a:effectLst/>
          </c:spPr>
          <c:marker>
            <c:symbol val="circle"/>
            <c:size val="5"/>
            <c:spPr>
              <a:solidFill>
                <a:schemeClr val="accent2">
                  <a:lumMod val="40000"/>
                  <a:lumOff val="60000"/>
                </a:schemeClr>
              </a:solidFill>
              <a:ln w="9525">
                <a:noFill/>
              </a:ln>
              <a:effectLst/>
            </c:spPr>
          </c:marker>
          <c:dPt>
            <c:idx val="0"/>
            <c:marker>
              <c:symbol val="circle"/>
              <c:size val="5"/>
              <c:spPr>
                <a:solidFill>
                  <a:schemeClr val="accent2">
                    <a:lumMod val="40000"/>
                    <a:lumOff val="60000"/>
                  </a:schemeClr>
                </a:solidFill>
                <a:ln w="9525">
                  <a:noFill/>
                </a:ln>
                <a:effectLst/>
              </c:spPr>
            </c:marker>
            <c:bubble3D val="0"/>
            <c:extLst>
              <c:ext xmlns:c16="http://schemas.microsoft.com/office/drawing/2014/chart" uri="{C3380CC4-5D6E-409C-BE32-E72D297353CC}">
                <c16:uniqueId val="{00000000-6B66-4C93-8346-1C89FA5E1579}"/>
              </c:ext>
            </c:extLst>
          </c:dPt>
          <c:dPt>
            <c:idx val="1"/>
            <c:marker>
              <c:symbol val="circle"/>
              <c:size val="5"/>
              <c:spPr>
                <a:solidFill>
                  <a:schemeClr val="accent2">
                    <a:lumMod val="40000"/>
                    <a:lumOff val="60000"/>
                  </a:schemeClr>
                </a:solidFill>
                <a:ln w="9525">
                  <a:noFill/>
                </a:ln>
                <a:effectLst/>
              </c:spPr>
            </c:marker>
            <c:bubble3D val="0"/>
            <c:extLst>
              <c:ext xmlns:c16="http://schemas.microsoft.com/office/drawing/2014/chart" uri="{C3380CC4-5D6E-409C-BE32-E72D297353CC}">
                <c16:uniqueId val="{00000001-6B66-4C93-8346-1C89FA5E1579}"/>
              </c:ext>
            </c:extLst>
          </c:dPt>
          <c:dPt>
            <c:idx val="2"/>
            <c:marker>
              <c:symbol val="circle"/>
              <c:size val="5"/>
              <c:spPr>
                <a:solidFill>
                  <a:schemeClr val="accent2">
                    <a:lumMod val="40000"/>
                    <a:lumOff val="60000"/>
                  </a:schemeClr>
                </a:solidFill>
                <a:ln w="9525">
                  <a:noFill/>
                </a:ln>
                <a:effectLst/>
              </c:spPr>
            </c:marker>
            <c:bubble3D val="0"/>
            <c:extLst>
              <c:ext xmlns:c16="http://schemas.microsoft.com/office/drawing/2014/chart" uri="{C3380CC4-5D6E-409C-BE32-E72D297353CC}">
                <c16:uniqueId val="{00000002-6B66-4C93-8346-1C89FA5E1579}"/>
              </c:ext>
            </c:extLst>
          </c:dPt>
          <c:dPt>
            <c:idx val="3"/>
            <c:marker>
              <c:symbol val="circle"/>
              <c:size val="5"/>
              <c:spPr>
                <a:solidFill>
                  <a:schemeClr val="accent2">
                    <a:lumMod val="40000"/>
                    <a:lumOff val="60000"/>
                  </a:schemeClr>
                </a:solidFill>
                <a:ln w="9525">
                  <a:noFill/>
                </a:ln>
                <a:effectLst/>
              </c:spPr>
            </c:marker>
            <c:bubble3D val="0"/>
            <c:extLst>
              <c:ext xmlns:c16="http://schemas.microsoft.com/office/drawing/2014/chart" uri="{C3380CC4-5D6E-409C-BE32-E72D297353CC}">
                <c16:uniqueId val="{00000003-6B66-4C93-8346-1C89FA5E1579}"/>
              </c:ext>
            </c:extLst>
          </c:dPt>
          <c:dPt>
            <c:idx val="4"/>
            <c:marker>
              <c:symbol val="circle"/>
              <c:size val="5"/>
              <c:spPr>
                <a:solidFill>
                  <a:schemeClr val="accent2">
                    <a:lumMod val="40000"/>
                    <a:lumOff val="60000"/>
                  </a:schemeClr>
                </a:solidFill>
                <a:ln w="9525">
                  <a:noFill/>
                </a:ln>
                <a:effectLst/>
              </c:spPr>
            </c:marker>
            <c:bubble3D val="0"/>
            <c:extLst>
              <c:ext xmlns:c16="http://schemas.microsoft.com/office/drawing/2014/chart" uri="{C3380CC4-5D6E-409C-BE32-E72D297353CC}">
                <c16:uniqueId val="{00000004-6B66-4C93-8346-1C89FA5E1579}"/>
              </c:ext>
            </c:extLst>
          </c:dPt>
          <c:dPt>
            <c:idx val="5"/>
            <c:marker>
              <c:symbol val="circle"/>
              <c:size val="5"/>
              <c:spPr>
                <a:solidFill>
                  <a:schemeClr val="accent2">
                    <a:lumMod val="40000"/>
                    <a:lumOff val="60000"/>
                  </a:schemeClr>
                </a:solidFill>
                <a:ln w="9525">
                  <a:noFill/>
                </a:ln>
                <a:effectLst/>
              </c:spPr>
            </c:marker>
            <c:bubble3D val="0"/>
            <c:extLst>
              <c:ext xmlns:c16="http://schemas.microsoft.com/office/drawing/2014/chart" uri="{C3380CC4-5D6E-409C-BE32-E72D297353CC}">
                <c16:uniqueId val="{00000005-6B66-4C93-8346-1C89FA5E1579}"/>
              </c:ext>
            </c:extLst>
          </c:dPt>
          <c:dPt>
            <c:idx val="6"/>
            <c:marker>
              <c:symbol val="circle"/>
              <c:size val="5"/>
              <c:spPr>
                <a:solidFill>
                  <a:schemeClr val="accent2">
                    <a:lumMod val="40000"/>
                    <a:lumOff val="60000"/>
                  </a:schemeClr>
                </a:solidFill>
                <a:ln w="9525">
                  <a:noFill/>
                </a:ln>
                <a:effectLst/>
              </c:spPr>
            </c:marker>
            <c:bubble3D val="0"/>
            <c:extLst>
              <c:ext xmlns:c16="http://schemas.microsoft.com/office/drawing/2014/chart" uri="{C3380CC4-5D6E-409C-BE32-E72D297353CC}">
                <c16:uniqueId val="{00000006-6B66-4C93-8346-1C89FA5E1579}"/>
              </c:ext>
            </c:extLst>
          </c:dPt>
          <c:dPt>
            <c:idx val="7"/>
            <c:marker>
              <c:symbol val="circle"/>
              <c:size val="5"/>
              <c:spPr>
                <a:solidFill>
                  <a:schemeClr val="accent2">
                    <a:lumMod val="40000"/>
                    <a:lumOff val="60000"/>
                  </a:schemeClr>
                </a:solidFill>
                <a:ln w="9525">
                  <a:noFill/>
                </a:ln>
                <a:effectLst/>
              </c:spPr>
            </c:marker>
            <c:bubble3D val="0"/>
            <c:extLst>
              <c:ext xmlns:c16="http://schemas.microsoft.com/office/drawing/2014/chart" uri="{C3380CC4-5D6E-409C-BE32-E72D297353CC}">
                <c16:uniqueId val="{00000007-6B66-4C93-8346-1C89FA5E1579}"/>
              </c:ext>
            </c:extLst>
          </c:dPt>
          <c:dPt>
            <c:idx val="8"/>
            <c:marker>
              <c:symbol val="circle"/>
              <c:size val="5"/>
              <c:spPr>
                <a:solidFill>
                  <a:schemeClr val="accent2">
                    <a:lumMod val="40000"/>
                    <a:lumOff val="60000"/>
                  </a:schemeClr>
                </a:solidFill>
                <a:ln w="9525">
                  <a:noFill/>
                </a:ln>
                <a:effectLst/>
              </c:spPr>
            </c:marker>
            <c:bubble3D val="0"/>
            <c:extLst>
              <c:ext xmlns:c16="http://schemas.microsoft.com/office/drawing/2014/chart" uri="{C3380CC4-5D6E-409C-BE32-E72D297353CC}">
                <c16:uniqueId val="{00000008-6B66-4C93-8346-1C89FA5E1579}"/>
              </c:ext>
            </c:extLst>
          </c:dPt>
          <c:dPt>
            <c:idx val="9"/>
            <c:marker>
              <c:symbol val="circle"/>
              <c:size val="5"/>
              <c:spPr>
                <a:solidFill>
                  <a:schemeClr val="accent2">
                    <a:lumMod val="40000"/>
                    <a:lumOff val="60000"/>
                  </a:schemeClr>
                </a:solidFill>
                <a:ln w="9525">
                  <a:noFill/>
                </a:ln>
                <a:effectLst/>
              </c:spPr>
            </c:marker>
            <c:bubble3D val="0"/>
            <c:extLst>
              <c:ext xmlns:c16="http://schemas.microsoft.com/office/drawing/2014/chart" uri="{C3380CC4-5D6E-409C-BE32-E72D297353CC}">
                <c16:uniqueId val="{00000009-6B66-4C93-8346-1C89FA5E1579}"/>
              </c:ext>
            </c:extLst>
          </c:dPt>
          <c:dPt>
            <c:idx val="10"/>
            <c:marker>
              <c:symbol val="circle"/>
              <c:size val="5"/>
              <c:spPr>
                <a:solidFill>
                  <a:schemeClr val="accent2">
                    <a:lumMod val="40000"/>
                    <a:lumOff val="60000"/>
                  </a:schemeClr>
                </a:solidFill>
                <a:ln w="9525">
                  <a:noFill/>
                </a:ln>
                <a:effectLst/>
              </c:spPr>
            </c:marker>
            <c:bubble3D val="0"/>
            <c:extLst>
              <c:ext xmlns:c16="http://schemas.microsoft.com/office/drawing/2014/chart" uri="{C3380CC4-5D6E-409C-BE32-E72D297353CC}">
                <c16:uniqueId val="{0000000A-6B66-4C93-8346-1C89FA5E1579}"/>
              </c:ext>
            </c:extLst>
          </c:dPt>
          <c:dPt>
            <c:idx val="11"/>
            <c:marker>
              <c:symbol val="circle"/>
              <c:size val="5"/>
              <c:spPr>
                <a:solidFill>
                  <a:schemeClr val="accent2">
                    <a:lumMod val="40000"/>
                    <a:lumOff val="60000"/>
                  </a:schemeClr>
                </a:solidFill>
                <a:ln w="9525">
                  <a:noFill/>
                </a:ln>
                <a:effectLst/>
              </c:spPr>
            </c:marker>
            <c:bubble3D val="0"/>
            <c:extLst>
              <c:ext xmlns:c16="http://schemas.microsoft.com/office/drawing/2014/chart" uri="{C3380CC4-5D6E-409C-BE32-E72D297353CC}">
                <c16:uniqueId val="{0000000B-6B66-4C93-8346-1C89FA5E1579}"/>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August</c:v>
              </c:pt>
              <c:pt idx="1">
                <c:v>December</c:v>
              </c:pt>
              <c:pt idx="2">
                <c:v>November</c:v>
              </c:pt>
              <c:pt idx="3">
                <c:v>October</c:v>
              </c:pt>
              <c:pt idx="4">
                <c:v>September</c:v>
              </c:pt>
            </c:strLit>
          </c:cat>
          <c:val>
            <c:numLit>
              <c:formatCode>General</c:formatCode>
              <c:ptCount val="5"/>
              <c:pt idx="0">
                <c:v>8</c:v>
              </c:pt>
              <c:pt idx="1">
                <c:v>14</c:v>
              </c:pt>
              <c:pt idx="2">
                <c:v>13</c:v>
              </c:pt>
              <c:pt idx="3">
                <c:v>15</c:v>
              </c:pt>
              <c:pt idx="4">
                <c:v>8</c:v>
              </c:pt>
            </c:numLit>
          </c:val>
          <c:smooth val="0"/>
          <c:extLst>
            <c:ext xmlns:c16="http://schemas.microsoft.com/office/drawing/2014/chart" uri="{C3380CC4-5D6E-409C-BE32-E72D297353CC}">
              <c16:uniqueId val="{0000000C-6B66-4C93-8346-1C89FA5E1579}"/>
            </c:ext>
          </c:extLst>
        </c:ser>
        <c:dLbls>
          <c:dLblPos val="t"/>
          <c:showLegendKey val="0"/>
          <c:showVal val="1"/>
          <c:showCatName val="0"/>
          <c:showSerName val="0"/>
          <c:showPercent val="0"/>
          <c:showBubbleSize val="0"/>
        </c:dLbls>
        <c:marker val="1"/>
        <c:smooth val="0"/>
        <c:axId val="286694784"/>
        <c:axId val="55659248"/>
      </c:lineChart>
      <c:catAx>
        <c:axId val="28669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55659248"/>
        <c:crosses val="autoZero"/>
        <c:auto val="1"/>
        <c:lblAlgn val="ctr"/>
        <c:lblOffset val="100"/>
        <c:noMultiLvlLbl val="0"/>
      </c:catAx>
      <c:valAx>
        <c:axId val="55659248"/>
        <c:scaling>
          <c:orientation val="minMax"/>
        </c:scaling>
        <c:delete val="1"/>
        <c:axPos val="l"/>
        <c:numFmt formatCode="General" sourceLinked="1"/>
        <c:majorTickMark val="none"/>
        <c:minorTickMark val="none"/>
        <c:tickLblPos val="nextTo"/>
        <c:crossAx val="2866947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dLbl>
          <c:idx val="0"/>
          <c:layout>
            <c:manualLayout>
              <c:x val="-8.2395271457209623E-2"/>
              <c:y val="-8.5816202504888361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648293963254593"/>
                  <c:h val="8.859060402684564E-2"/>
                </c:manualLayout>
              </c15:layout>
            </c:ext>
          </c:extLst>
        </c:dLbl>
      </c:pivotFmt>
      <c:pivotFmt>
        <c:idx val="2"/>
        <c:spPr>
          <a:solidFill>
            <a:schemeClr val="accent5">
              <a:lumMod val="20000"/>
              <a:lumOff val="80000"/>
            </a:schemeClr>
          </a:solidFill>
          <a:ln w="19050">
            <a:solidFill>
              <a:schemeClr val="lt1"/>
            </a:solidFill>
          </a:ln>
          <a:effectLst/>
        </c:spPr>
        <c:dLbl>
          <c:idx val="0"/>
          <c:layout>
            <c:manualLayout>
              <c:x val="2.9629629629629541E-2"/>
              <c:y val="1.910828025477706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20000"/>
              <a:lumOff val="80000"/>
            </a:schemeClr>
          </a:solidFill>
          <a:ln w="19050">
            <a:solidFill>
              <a:schemeClr val="lt1"/>
            </a:solidFill>
          </a:ln>
          <a:effectLst/>
        </c:spPr>
        <c:dLbl>
          <c:idx val="0"/>
          <c:layout>
            <c:manualLayout>
              <c:x val="2.9629629629629541E-2"/>
              <c:y val="1.910828025477706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dLbl>
          <c:idx val="0"/>
          <c:layout>
            <c:manualLayout>
              <c:x val="-8.2395271457209623E-2"/>
              <c:y val="-8.5816202504888361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648293963254593"/>
                  <c:h val="8.859060402684564E-2"/>
                </c:manualLayout>
              </c15:layout>
            </c:ext>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20000"/>
              <a:lumOff val="80000"/>
            </a:schemeClr>
          </a:solidFill>
          <a:ln w="19050">
            <a:noFill/>
          </a:ln>
          <a:effectLst/>
        </c:spPr>
        <c:dLbl>
          <c:idx val="0"/>
          <c:layout>
            <c:manualLayout>
              <c:x val="2.9629629629629541E-2"/>
              <c:y val="1.9108280254777069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6F0D"/>
          </a:solidFill>
          <a:ln w="19050">
            <a:noFill/>
          </a:ln>
          <a:effectLst/>
        </c:spPr>
        <c:dLbl>
          <c:idx val="0"/>
          <c:layout>
            <c:manualLayout>
              <c:x val="-7.0184604165029224E-2"/>
              <c:y val="-8.5816272965879348E-2"/>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648293963254593"/>
                  <c:h val="8.859060402684564E-2"/>
                </c:manualLayout>
              </c15:layout>
            </c:ext>
          </c:extLst>
        </c:dLbl>
      </c:pivotFmt>
    </c:pivotFmts>
    <c:plotArea>
      <c:layout>
        <c:manualLayout>
          <c:layoutTarget val="inner"/>
          <c:xMode val="edge"/>
          <c:yMode val="edge"/>
          <c:x val="0.19427904189141712"/>
          <c:y val="4.9656502668710037E-2"/>
          <c:w val="0.61469857606381884"/>
          <c:h val="0.78590656872588915"/>
        </c:manualLayout>
      </c:layout>
      <c:doughnutChart>
        <c:varyColors val="1"/>
        <c:ser>
          <c:idx val="0"/>
          <c:order val="0"/>
          <c:tx>
            <c:v>Total</c:v>
          </c:tx>
          <c:spPr>
            <a:ln>
              <a:noFill/>
            </a:ln>
          </c:spPr>
          <c:dPt>
            <c:idx val="0"/>
            <c:bubble3D val="0"/>
            <c:spPr>
              <a:solidFill>
                <a:schemeClr val="accent2">
                  <a:lumMod val="20000"/>
                  <a:lumOff val="80000"/>
                </a:schemeClr>
              </a:solidFill>
              <a:ln w="19050">
                <a:noFill/>
              </a:ln>
              <a:effectLst/>
            </c:spPr>
            <c:extLst>
              <c:ext xmlns:c16="http://schemas.microsoft.com/office/drawing/2014/chart" uri="{C3380CC4-5D6E-409C-BE32-E72D297353CC}">
                <c16:uniqueId val="{00000001-8F70-4B8B-9745-9D4160428C92}"/>
              </c:ext>
            </c:extLst>
          </c:dPt>
          <c:dPt>
            <c:idx val="1"/>
            <c:bubble3D val="0"/>
            <c:spPr>
              <a:solidFill>
                <a:srgbClr val="FF6F0D"/>
              </a:solidFill>
              <a:ln w="19050">
                <a:noFill/>
              </a:ln>
              <a:effectLst/>
            </c:spPr>
            <c:extLst>
              <c:ext xmlns:c16="http://schemas.microsoft.com/office/drawing/2014/chart" uri="{C3380CC4-5D6E-409C-BE32-E72D297353CC}">
                <c16:uniqueId val="{00000003-8F70-4B8B-9745-9D4160428C92}"/>
              </c:ext>
            </c:extLst>
          </c:dPt>
          <c:dLbls>
            <c:dLbl>
              <c:idx val="0"/>
              <c:layout>
                <c:manualLayout>
                  <c:x val="2.9629629629629541E-2"/>
                  <c:y val="1.91082802547770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70-4B8B-9745-9D4160428C92}"/>
                </c:ext>
              </c:extLst>
            </c:dLbl>
            <c:dLbl>
              <c:idx val="1"/>
              <c:layout>
                <c:manualLayout>
                  <c:x val="-7.0184604165029224E-2"/>
                  <c:y val="-8.5816272965879348E-2"/>
                </c:manualLayout>
              </c:layout>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648293963254593"/>
                      <c:h val="8.859060402684564E-2"/>
                    </c:manualLayout>
                  </c15:layout>
                </c:ext>
                <c:ext xmlns:c16="http://schemas.microsoft.com/office/drawing/2014/chart" uri="{C3380CC4-5D6E-409C-BE32-E72D297353CC}">
                  <c16:uniqueId val="{00000003-8F70-4B8B-9745-9D4160428C92}"/>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External</c:v>
              </c:pt>
              <c:pt idx="1">
                <c:v>Internal</c:v>
              </c:pt>
            </c:strLit>
          </c:cat>
          <c:val>
            <c:numLit>
              <c:formatCode>General</c:formatCode>
              <c:ptCount val="2"/>
              <c:pt idx="0">
                <c:v>0.10344827586206896</c:v>
              </c:pt>
              <c:pt idx="1">
                <c:v>0.89655172413793105</c:v>
              </c:pt>
            </c:numLit>
          </c:val>
          <c:extLst>
            <c:ext xmlns:c16="http://schemas.microsoft.com/office/drawing/2014/chart" uri="{C3380CC4-5D6E-409C-BE32-E72D297353CC}">
              <c16:uniqueId val="{00000004-8F70-4B8B-9745-9D4160428C92}"/>
            </c:ext>
          </c:extLst>
        </c:ser>
        <c:dLbls>
          <c:showLegendKey val="0"/>
          <c:showVal val="1"/>
          <c:showCatName val="0"/>
          <c:showSerName val="0"/>
          <c:showPercent val="0"/>
          <c:showBubbleSize val="0"/>
          <c:showLeaderLines val="1"/>
        </c:dLbls>
        <c:firstSliceAng val="0"/>
        <c:holeSize val="59"/>
      </c:doughnutChart>
      <c:spPr>
        <a:noFill/>
        <a:ln>
          <a:noFill/>
        </a:ln>
        <a:effectLst/>
      </c:spPr>
    </c:plotArea>
    <c:legend>
      <c:legendPos val="b"/>
      <c:layout>
        <c:manualLayout>
          <c:xMode val="edge"/>
          <c:yMode val="edge"/>
          <c:x val="0.17822362628527177"/>
          <c:y val="0.86976227971503561"/>
          <c:w val="0.60997349474449847"/>
          <c:h val="0.1016662917135358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[FinalDashboard.xlsx]PivotTable!PivotTable5</c:name>
    <c:fmtId val="6"/>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687340992985115E-2"/>
          <c:y val="3.9614895494002315E-2"/>
          <c:w val="0.91031266831538238"/>
          <c:h val="0.84043327707585846"/>
        </c:manualLayout>
      </c:layout>
      <c:barChart>
        <c:barDir val="col"/>
        <c:grouping val="clustered"/>
        <c:varyColors val="0"/>
        <c:ser>
          <c:idx val="0"/>
          <c:order val="0"/>
          <c:tx>
            <c:strRef>
              <c:f>PivotTable!$E$14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PivotTable!$D$15:$D$20</c:f>
              <c:strCache>
                <c:ptCount val="5"/>
                <c:pt idx="0">
                  <c:v>August</c:v>
                </c:pt>
                <c:pt idx="1">
                  <c:v>September</c:v>
                </c:pt>
                <c:pt idx="2">
                  <c:v>October</c:v>
                </c:pt>
                <c:pt idx="3">
                  <c:v>November</c:v>
                </c:pt>
                <c:pt idx="4">
                  <c:v>December</c:v>
                </c:pt>
              </c:strCache>
            </c:strRef>
          </c:cat>
          <c:val>
            <c:numRef>
              <c:f>PivotTable!$E$15:$E$20</c:f>
              <c:numCache>
                <c:formatCode>General</c:formatCode>
                <c:ptCount val="5"/>
                <c:pt idx="0">
                  <c:v>27</c:v>
                </c:pt>
                <c:pt idx="1">
                  <c:v>26</c:v>
                </c:pt>
                <c:pt idx="2">
                  <c:v>44</c:v>
                </c:pt>
                <c:pt idx="3">
                  <c:v>34</c:v>
                </c:pt>
                <c:pt idx="4">
                  <c:v>44</c:v>
                </c:pt>
              </c:numCache>
            </c:numRef>
          </c:val>
          <c:extLst>
            <c:ext xmlns:c16="http://schemas.microsoft.com/office/drawing/2014/chart" uri="{C3380CC4-5D6E-409C-BE32-E72D297353CC}">
              <c16:uniqueId val="{00000000-795D-4D10-B855-D3219C5721D9}"/>
            </c:ext>
          </c:extLst>
        </c:ser>
        <c:dLbls>
          <c:dLblPos val="outEnd"/>
          <c:showLegendKey val="0"/>
          <c:showVal val="1"/>
          <c:showCatName val="0"/>
          <c:showSerName val="0"/>
          <c:showPercent val="0"/>
          <c:showBubbleSize val="0"/>
        </c:dLbls>
        <c:gapWidth val="219"/>
        <c:overlap val="-27"/>
        <c:axId val="1431174176"/>
        <c:axId val="1424020800"/>
      </c:barChart>
      <c:catAx>
        <c:axId val="143117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24020800"/>
        <c:crosses val="autoZero"/>
        <c:auto val="1"/>
        <c:lblAlgn val="ctr"/>
        <c:lblOffset val="100"/>
        <c:noMultiLvlLbl val="0"/>
      </c:catAx>
      <c:valAx>
        <c:axId val="1424020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311741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b="1">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[FinalDashboard.xlsx]PivotTable!PivotTable1</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s>
    <c:plotArea>
      <c:layout/>
      <c:doughnutChart>
        <c:varyColors val="1"/>
        <c:ser>
          <c:idx val="0"/>
          <c:order val="0"/>
          <c:tx>
            <c:strRef>
              <c:f>PivotTable!$B$1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751-4F18-BD6B-1918F3AAF3E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751-4F18-BD6B-1918F3AAF3E9}"/>
              </c:ext>
            </c:extLst>
          </c:dPt>
          <c:dLbls>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 xmlns:c16="http://schemas.microsoft.com/office/drawing/2014/chart" uri="{C3380CC4-5D6E-409C-BE32-E72D297353CC}">
                  <c16:uniqueId val="{00000001-E751-4F18-BD6B-1918F3AAF3E9}"/>
                </c:ext>
              </c:extLst>
            </c:dLbl>
            <c:dLbl>
              <c:idx val="1"/>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 xmlns:c16="http://schemas.microsoft.com/office/drawing/2014/chart" uri="{C3380CC4-5D6E-409C-BE32-E72D297353CC}">
                  <c16:uniqueId val="{00000003-E751-4F18-BD6B-1918F3AAF3E9}"/>
                </c:ext>
              </c:extLst>
            </c:dLbl>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PivotTable!$A$2:$A$4</c:f>
              <c:strCache>
                <c:ptCount val="2"/>
                <c:pt idx="0">
                  <c:v>External</c:v>
                </c:pt>
                <c:pt idx="1">
                  <c:v>Internal</c:v>
                </c:pt>
              </c:strCache>
            </c:strRef>
          </c:cat>
          <c:val>
            <c:numRef>
              <c:f>PivotTable!$B$2:$B$4</c:f>
              <c:numCache>
                <c:formatCode>General</c:formatCode>
                <c:ptCount val="2"/>
                <c:pt idx="0">
                  <c:v>6</c:v>
                </c:pt>
                <c:pt idx="1">
                  <c:v>52</c:v>
                </c:pt>
              </c:numCache>
            </c:numRef>
          </c:val>
          <c:extLst>
            <c:ext xmlns:c16="http://schemas.microsoft.com/office/drawing/2014/chart" uri="{C3380CC4-5D6E-409C-BE32-E72D297353CC}">
              <c16:uniqueId val="{00000004-E751-4F18-BD6B-1918F3AAF3E9}"/>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[FinalDashboard.xlsx]PivotTable!PivotTable19</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PivotTable!$B$67</c:f>
              <c:strCache>
                <c:ptCount val="1"/>
                <c:pt idx="0">
                  <c:v>Sum of Training Cost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PivotTable!$A$68:$A$73</c:f>
              <c:strCache>
                <c:ptCount val="5"/>
                <c:pt idx="0">
                  <c:v>Aug</c:v>
                </c:pt>
                <c:pt idx="1">
                  <c:v>Sep</c:v>
                </c:pt>
                <c:pt idx="2">
                  <c:v>Oct</c:v>
                </c:pt>
                <c:pt idx="3">
                  <c:v>Nov</c:v>
                </c:pt>
                <c:pt idx="4">
                  <c:v>Dec</c:v>
                </c:pt>
              </c:strCache>
            </c:strRef>
          </c:cat>
          <c:val>
            <c:numRef>
              <c:f>PivotTable!$B$68:$B$73</c:f>
              <c:numCache>
                <c:formatCode>_(* #,##0.00_);_(* \(#,##0.00\);_(* "-"??_);_(@_)</c:formatCode>
                <c:ptCount val="5"/>
                <c:pt idx="0">
                  <c:v>3859</c:v>
                </c:pt>
                <c:pt idx="1">
                  <c:v>5301</c:v>
                </c:pt>
                <c:pt idx="2">
                  <c:v>8690</c:v>
                </c:pt>
                <c:pt idx="3">
                  <c:v>7097</c:v>
                </c:pt>
                <c:pt idx="4">
                  <c:v>7836</c:v>
                </c:pt>
              </c:numCache>
            </c:numRef>
          </c:val>
          <c:smooth val="0"/>
          <c:extLst>
            <c:ext xmlns:c16="http://schemas.microsoft.com/office/drawing/2014/chart" uri="{C3380CC4-5D6E-409C-BE32-E72D297353CC}">
              <c16:uniqueId val="{00000000-9F5C-4F1C-8070-49D665C285D1}"/>
            </c:ext>
          </c:extLst>
        </c:ser>
        <c:ser>
          <c:idx val="1"/>
          <c:order val="1"/>
          <c:tx>
            <c:strRef>
              <c:f>PivotTable!$C$67</c:f>
              <c:strCache>
                <c:ptCount val="1"/>
                <c:pt idx="0">
                  <c:v>Sum of Training Budget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PivotTable!$A$68:$A$73</c:f>
              <c:strCache>
                <c:ptCount val="5"/>
                <c:pt idx="0">
                  <c:v>Aug</c:v>
                </c:pt>
                <c:pt idx="1">
                  <c:v>Sep</c:v>
                </c:pt>
                <c:pt idx="2">
                  <c:v>Oct</c:v>
                </c:pt>
                <c:pt idx="3">
                  <c:v>Nov</c:v>
                </c:pt>
                <c:pt idx="4">
                  <c:v>Dec</c:v>
                </c:pt>
              </c:strCache>
            </c:strRef>
          </c:cat>
          <c:val>
            <c:numRef>
              <c:f>PivotTable!$C$68:$C$73</c:f>
              <c:numCache>
                <c:formatCode>_(* #,##0.00_);_(* \(#,##0.00\);_(* "-"??_);_(@_)</c:formatCode>
                <c:ptCount val="5"/>
                <c:pt idx="0">
                  <c:v>3959</c:v>
                </c:pt>
                <c:pt idx="1">
                  <c:v>5443</c:v>
                </c:pt>
                <c:pt idx="2">
                  <c:v>8899</c:v>
                </c:pt>
                <c:pt idx="3">
                  <c:v>7398</c:v>
                </c:pt>
                <c:pt idx="4">
                  <c:v>8040</c:v>
                </c:pt>
              </c:numCache>
            </c:numRef>
          </c:val>
          <c:smooth val="0"/>
          <c:extLst>
            <c:ext xmlns:c16="http://schemas.microsoft.com/office/drawing/2014/chart" uri="{C3380CC4-5D6E-409C-BE32-E72D297353CC}">
              <c16:uniqueId val="{00000001-9F5C-4F1C-8070-49D665C285D1}"/>
            </c:ext>
          </c:extLst>
        </c:ser>
        <c:dLbls>
          <c:showLegendKey val="0"/>
          <c:showVal val="0"/>
          <c:showCatName val="0"/>
          <c:showSerName val="0"/>
          <c:showPercent val="0"/>
          <c:showBubbleSize val="0"/>
        </c:dLbls>
        <c:marker val="1"/>
        <c:smooth val="0"/>
        <c:axId val="1240984176"/>
        <c:axId val="1240985136"/>
      </c:lineChart>
      <c:catAx>
        <c:axId val="124098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0985136"/>
        <c:crosses val="autoZero"/>
        <c:auto val="1"/>
        <c:lblAlgn val="ctr"/>
        <c:lblOffset val="100"/>
        <c:noMultiLvlLbl val="0"/>
      </c:catAx>
      <c:valAx>
        <c:axId val="1240985136"/>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0984176"/>
        <c:crosses val="autoZero"/>
        <c:crossBetween val="between"/>
      </c:valAx>
      <c:spPr>
        <a:noFill/>
        <a:ln>
          <a:noFill/>
        </a:ln>
        <a:effectLst/>
      </c:spPr>
    </c:plotArea>
    <c:legend>
      <c:legendPos val="t"/>
      <c:layout>
        <c:manualLayout>
          <c:xMode val="edge"/>
          <c:yMode val="edge"/>
          <c:x val="1.8081540270331441E-3"/>
          <c:y val="6.2785397533736853E-2"/>
          <c:w val="0.85616924734517774"/>
          <c:h val="7.8237856134100392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4B-4F5F-9854-015EEF84C8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4B-4F5F-9854-015EEF84C892}"/>
              </c:ext>
            </c:extLst>
          </c:dPt>
          <c:dLbls>
            <c:spPr>
              <a:solidFill>
                <a:srgbClr val="FFFF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PivotTable!$H$30:$I$30</c:f>
              <c:strCache>
                <c:ptCount val="2"/>
                <c:pt idx="0">
                  <c:v>No</c:v>
                </c:pt>
                <c:pt idx="1">
                  <c:v>Yes</c:v>
                </c:pt>
              </c:strCache>
            </c:strRef>
          </c:cat>
          <c:val>
            <c:numRef>
              <c:f>PivotTable!$H$31:$I$31</c:f>
              <c:numCache>
                <c:formatCode>0.00%</c:formatCode>
                <c:ptCount val="2"/>
                <c:pt idx="0">
                  <c:v>0.48275862068965519</c:v>
                </c:pt>
                <c:pt idx="1">
                  <c:v>0.51724137931034486</c:v>
                </c:pt>
              </c:numCache>
            </c:numRef>
          </c:val>
          <c:extLst>
            <c:ext xmlns:c16="http://schemas.microsoft.com/office/drawing/2014/chart" uri="{C3380CC4-5D6E-409C-BE32-E72D297353CC}">
              <c16:uniqueId val="{00000004-DE4B-4F5F-9854-015EEF84C892}"/>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100" b="1"/>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[FinalDashboard.xlsx]PivotTable!PivotTable18</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150435611339807"/>
          <c:y val="7.2968481350663833E-2"/>
          <c:w val="0.57436187343029621"/>
          <c:h val="0.83174732221473702"/>
        </c:manualLayout>
      </c:layout>
      <c:barChart>
        <c:barDir val="bar"/>
        <c:grouping val="stacked"/>
        <c:varyColors val="0"/>
        <c:ser>
          <c:idx val="0"/>
          <c:order val="0"/>
          <c:tx>
            <c:strRef>
              <c:f>PivotTable!$H$14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PivotTable!$G$15:$G$21</c:f>
              <c:strCache>
                <c:ptCount val="6"/>
                <c:pt idx="0">
                  <c:v>Communication Skills</c:v>
                </c:pt>
                <c:pt idx="1">
                  <c:v>Customer Service</c:v>
                </c:pt>
                <c:pt idx="2">
                  <c:v>Excel - Basic to Advance</c:v>
                </c:pt>
                <c:pt idx="3">
                  <c:v>Leadership Development</c:v>
                </c:pt>
                <c:pt idx="4">
                  <c:v>Project Management</c:v>
                </c:pt>
                <c:pt idx="5">
                  <c:v>Technical Skills</c:v>
                </c:pt>
              </c:strCache>
            </c:strRef>
          </c:cat>
          <c:val>
            <c:numRef>
              <c:f>PivotTable!$H$15:$H$21</c:f>
              <c:numCache>
                <c:formatCode>General</c:formatCode>
                <c:ptCount val="6"/>
                <c:pt idx="0">
                  <c:v>36</c:v>
                </c:pt>
                <c:pt idx="1">
                  <c:v>35</c:v>
                </c:pt>
                <c:pt idx="2">
                  <c:v>15</c:v>
                </c:pt>
                <c:pt idx="3">
                  <c:v>28</c:v>
                </c:pt>
                <c:pt idx="4">
                  <c:v>35</c:v>
                </c:pt>
                <c:pt idx="5">
                  <c:v>26</c:v>
                </c:pt>
              </c:numCache>
            </c:numRef>
          </c:val>
          <c:extLst>
            <c:ext xmlns:c16="http://schemas.microsoft.com/office/drawing/2014/chart" uri="{C3380CC4-5D6E-409C-BE32-E72D297353CC}">
              <c16:uniqueId val="{00000000-945E-4655-8090-E863F4C3776F}"/>
            </c:ext>
          </c:extLst>
        </c:ser>
        <c:dLbls>
          <c:dLblPos val="inEnd"/>
          <c:showLegendKey val="0"/>
          <c:showVal val="1"/>
          <c:showCatName val="0"/>
          <c:showSerName val="0"/>
          <c:showPercent val="0"/>
          <c:showBubbleSize val="0"/>
        </c:dLbls>
        <c:gapWidth val="150"/>
        <c:overlap val="100"/>
        <c:axId val="1243713792"/>
        <c:axId val="1442080736"/>
      </c:barChart>
      <c:catAx>
        <c:axId val="1243713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42080736"/>
        <c:crosses val="autoZero"/>
        <c:auto val="1"/>
        <c:lblAlgn val="ctr"/>
        <c:lblOffset val="100"/>
        <c:noMultiLvlLbl val="0"/>
      </c:catAx>
      <c:valAx>
        <c:axId val="1442080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3713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b="1">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[FinalDashboard.xlsx]PivotTable!PivotTable7</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Lst>
        </c:dLbl>
      </c:pivotFmt>
      <c:pivotFmt>
        <c:idx val="15"/>
        <c:spPr>
          <a:solidFill>
            <a:schemeClr val="accent4">
              <a:lumMod val="40000"/>
              <a:lumOff val="60000"/>
            </a:schemeClr>
          </a:solidFill>
          <a:ln w="19050">
            <a:solidFill>
              <a:schemeClr val="lt1"/>
            </a:solidFill>
          </a:ln>
          <a:effectLst/>
        </c:spPr>
      </c:pivotFmt>
      <c:pivotFmt>
        <c:idx val="16"/>
        <c:spPr>
          <a:solidFill>
            <a:schemeClr val="accent2">
              <a:lumMod val="40000"/>
              <a:lumOff val="60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PivotTable!$B$30</c:f>
              <c:strCache>
                <c:ptCount val="1"/>
                <c:pt idx="0">
                  <c:v>Count of Employee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01-4F40-A8BF-8A969440C5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01-4F40-A8BF-8A969440C596}"/>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B801-4F40-A8BF-8A969440C596}"/>
              </c:ext>
            </c:extLst>
          </c:dPt>
          <c:dPt>
            <c:idx val="3"/>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7-B801-4F40-A8BF-8A969440C596}"/>
              </c:ext>
            </c:extLst>
          </c:dPt>
          <c:dLbls>
            <c:dLbl>
              <c:idx val="1"/>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 xmlns:c16="http://schemas.microsoft.com/office/drawing/2014/chart" uri="{C3380CC4-5D6E-409C-BE32-E72D297353CC}">
                  <c16:uniqueId val="{00000003-B801-4F40-A8BF-8A969440C596}"/>
                </c:ext>
              </c:extLst>
            </c:dLbl>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PivotTable!$A$31:$A$35</c:f>
              <c:strCache>
                <c:ptCount val="4"/>
                <c:pt idx="0">
                  <c:v>Completed</c:v>
                </c:pt>
                <c:pt idx="1">
                  <c:v>Failed</c:v>
                </c:pt>
                <c:pt idx="2">
                  <c:v>Incomplete</c:v>
                </c:pt>
                <c:pt idx="3">
                  <c:v>Passed</c:v>
                </c:pt>
              </c:strCache>
            </c:strRef>
          </c:cat>
          <c:val>
            <c:numRef>
              <c:f>PivotTable!$B$31:$B$35</c:f>
              <c:numCache>
                <c:formatCode>0.00%</c:formatCode>
                <c:ptCount val="4"/>
                <c:pt idx="0">
                  <c:v>0.29310344827586204</c:v>
                </c:pt>
                <c:pt idx="1">
                  <c:v>0.29310344827586204</c:v>
                </c:pt>
                <c:pt idx="2">
                  <c:v>0.18965517241379309</c:v>
                </c:pt>
                <c:pt idx="3">
                  <c:v>0.22413793103448276</c:v>
                </c:pt>
              </c:numCache>
            </c:numRef>
          </c:val>
          <c:extLst>
            <c:ext xmlns:c16="http://schemas.microsoft.com/office/drawing/2014/chart" uri="{C3380CC4-5D6E-409C-BE32-E72D297353CC}">
              <c16:uniqueId val="{00000008-B801-4F40-A8BF-8A969440C596}"/>
            </c:ext>
          </c:extLst>
        </c:ser>
        <c:ser>
          <c:idx val="1"/>
          <c:order val="1"/>
          <c:tx>
            <c:strRef>
              <c:f>PivotTable!$C$30</c:f>
              <c:strCache>
                <c:ptCount val="1"/>
                <c:pt idx="0">
                  <c:v>Count of Employee ID2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B801-4F40-A8BF-8A969440C5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B801-4F40-A8BF-8A969440C5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B801-4F40-A8BF-8A969440C5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B801-4F40-A8BF-8A969440C596}"/>
              </c:ext>
            </c:extLst>
          </c:dPt>
          <c:dLbls>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PivotTable!$A$31:$A$35</c:f>
              <c:strCache>
                <c:ptCount val="4"/>
                <c:pt idx="0">
                  <c:v>Completed</c:v>
                </c:pt>
                <c:pt idx="1">
                  <c:v>Failed</c:v>
                </c:pt>
                <c:pt idx="2">
                  <c:v>Incomplete</c:v>
                </c:pt>
                <c:pt idx="3">
                  <c:v>Passed</c:v>
                </c:pt>
              </c:strCache>
            </c:strRef>
          </c:cat>
          <c:val>
            <c:numRef>
              <c:f>PivotTable!$C$31:$C$35</c:f>
              <c:numCache>
                <c:formatCode>General</c:formatCode>
                <c:ptCount val="4"/>
                <c:pt idx="0">
                  <c:v>17</c:v>
                </c:pt>
                <c:pt idx="1">
                  <c:v>17</c:v>
                </c:pt>
                <c:pt idx="2">
                  <c:v>11</c:v>
                </c:pt>
                <c:pt idx="3">
                  <c:v>13</c:v>
                </c:pt>
              </c:numCache>
            </c:numRef>
          </c:val>
          <c:extLst>
            <c:ext xmlns:c16="http://schemas.microsoft.com/office/drawing/2014/chart" uri="{C3380CC4-5D6E-409C-BE32-E72D297353CC}">
              <c16:uniqueId val="{00000011-B801-4F40-A8BF-8A969440C59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b="1">
          <a:solidFill>
            <a:schemeClr val="bg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[FinalDashboard.xlsx]PivotTable!PivotTable4</c:name>
    <c:fmtId val="21"/>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16831074469967"/>
          <c:y val="0.13431774473637972"/>
          <c:w val="0.93854438865659084"/>
          <c:h val="0.73618148825239005"/>
        </c:manualLayout>
      </c:layout>
      <c:barChart>
        <c:barDir val="bar"/>
        <c:grouping val="clustered"/>
        <c:varyColors val="0"/>
        <c:ser>
          <c:idx val="0"/>
          <c:order val="0"/>
          <c:tx>
            <c:strRef>
              <c:f>PivotTable!$B$14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PivotTable!$A$15:$A$20</c:f>
              <c:strCache>
                <c:ptCount val="5"/>
                <c:pt idx="0">
                  <c:v>August</c:v>
                </c:pt>
                <c:pt idx="1">
                  <c:v>September</c:v>
                </c:pt>
                <c:pt idx="2">
                  <c:v>October</c:v>
                </c:pt>
                <c:pt idx="3">
                  <c:v>November</c:v>
                </c:pt>
                <c:pt idx="4">
                  <c:v>December</c:v>
                </c:pt>
              </c:strCache>
            </c:strRef>
          </c:cat>
          <c:val>
            <c:numRef>
              <c:f>PivotTable!$B$15:$B$20</c:f>
              <c:numCache>
                <c:formatCode>General</c:formatCode>
                <c:ptCount val="5"/>
                <c:pt idx="0">
                  <c:v>8</c:v>
                </c:pt>
                <c:pt idx="1">
                  <c:v>8</c:v>
                </c:pt>
                <c:pt idx="2">
                  <c:v>15</c:v>
                </c:pt>
                <c:pt idx="3">
                  <c:v>13</c:v>
                </c:pt>
                <c:pt idx="4">
                  <c:v>14</c:v>
                </c:pt>
              </c:numCache>
            </c:numRef>
          </c:val>
          <c:extLst>
            <c:ext xmlns:c16="http://schemas.microsoft.com/office/drawing/2014/chart" uri="{C3380CC4-5D6E-409C-BE32-E72D297353CC}">
              <c16:uniqueId val="{00000000-7527-4B61-96D1-763BDD28DD43}"/>
            </c:ext>
          </c:extLst>
        </c:ser>
        <c:dLbls>
          <c:dLblPos val="outEnd"/>
          <c:showLegendKey val="0"/>
          <c:showVal val="1"/>
          <c:showCatName val="0"/>
          <c:showSerName val="0"/>
          <c:showPercent val="0"/>
          <c:showBubbleSize val="0"/>
        </c:dLbls>
        <c:gapWidth val="219"/>
        <c:axId val="1332049440"/>
        <c:axId val="1332046560"/>
      </c:barChart>
      <c:catAx>
        <c:axId val="13320494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32046560"/>
        <c:crosses val="autoZero"/>
        <c:auto val="1"/>
        <c:lblAlgn val="ctr"/>
        <c:lblOffset val="100"/>
        <c:noMultiLvlLbl val="0"/>
      </c:catAx>
      <c:valAx>
        <c:axId val="13320465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32049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[FinalDashboard.xlsx]PivotTable!PivotTable5</c:name>
    <c:fmtId val="1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687340992985115E-2"/>
          <c:y val="3.9614895494002315E-2"/>
          <c:w val="0.91031266831538238"/>
          <c:h val="0.84043327707585846"/>
        </c:manualLayout>
      </c:layout>
      <c:barChart>
        <c:barDir val="col"/>
        <c:grouping val="clustered"/>
        <c:varyColors val="0"/>
        <c:ser>
          <c:idx val="0"/>
          <c:order val="0"/>
          <c:tx>
            <c:strRef>
              <c:f>PivotTable!$E$14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PivotTable!$D$15:$D$20</c:f>
              <c:strCache>
                <c:ptCount val="5"/>
                <c:pt idx="0">
                  <c:v>August</c:v>
                </c:pt>
                <c:pt idx="1">
                  <c:v>September</c:v>
                </c:pt>
                <c:pt idx="2">
                  <c:v>October</c:v>
                </c:pt>
                <c:pt idx="3">
                  <c:v>November</c:v>
                </c:pt>
                <c:pt idx="4">
                  <c:v>December</c:v>
                </c:pt>
              </c:strCache>
            </c:strRef>
          </c:cat>
          <c:val>
            <c:numRef>
              <c:f>PivotTable!$E$15:$E$20</c:f>
              <c:numCache>
                <c:formatCode>General</c:formatCode>
                <c:ptCount val="5"/>
                <c:pt idx="0">
                  <c:v>27</c:v>
                </c:pt>
                <c:pt idx="1">
                  <c:v>26</c:v>
                </c:pt>
                <c:pt idx="2">
                  <c:v>44</c:v>
                </c:pt>
                <c:pt idx="3">
                  <c:v>34</c:v>
                </c:pt>
                <c:pt idx="4">
                  <c:v>44</c:v>
                </c:pt>
              </c:numCache>
            </c:numRef>
          </c:val>
          <c:extLst>
            <c:ext xmlns:c16="http://schemas.microsoft.com/office/drawing/2014/chart" uri="{C3380CC4-5D6E-409C-BE32-E72D297353CC}">
              <c16:uniqueId val="{00000000-F53D-47B9-8011-1A73D8011403}"/>
            </c:ext>
          </c:extLst>
        </c:ser>
        <c:dLbls>
          <c:dLblPos val="outEnd"/>
          <c:showLegendKey val="0"/>
          <c:showVal val="1"/>
          <c:showCatName val="0"/>
          <c:showSerName val="0"/>
          <c:showPercent val="0"/>
          <c:showBubbleSize val="0"/>
        </c:dLbls>
        <c:gapWidth val="219"/>
        <c:overlap val="-27"/>
        <c:axId val="1431174176"/>
        <c:axId val="1424020800"/>
      </c:barChart>
      <c:catAx>
        <c:axId val="143117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24020800"/>
        <c:crosses val="autoZero"/>
        <c:auto val="1"/>
        <c:lblAlgn val="ctr"/>
        <c:lblOffset val="100"/>
        <c:noMultiLvlLbl val="0"/>
      </c:catAx>
      <c:valAx>
        <c:axId val="1424020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311741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b="1">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size">
        <cx:f dir="row">_xlchart.v1.1</cx:f>
      </cx:numDim>
    </cx:data>
  </cx:chartData>
  <cx:chart>
    <cx:plotArea>
      <cx:plotAreaRegion>
        <cx:series layoutId="treemap" uniqueId="{B0D69486-7A9C-4271-AD93-5EC16D08939A}">
          <cx:dataLabels>
            <cx:txPr>
              <a:bodyPr spcFirstLastPara="1" vertOverflow="ellipsis" horzOverflow="overflow" wrap="square" lIns="0" tIns="0" rIns="0" bIns="0" anchor="ctr" anchorCtr="1"/>
              <a:lstStyle/>
              <a:p>
                <a:pPr algn="ctr" rtl="0">
                  <a:defRPr sz="1800" b="1"/>
                </a:pPr>
                <a:endParaRPr lang="en-US" sz="1800" b="1" i="0" u="none" strike="noStrike" baseline="0">
                  <a:solidFill>
                    <a:sysClr val="window" lastClr="FFFFFF"/>
                  </a:solidFill>
                  <a:latin typeface="Aptos Narrow" panose="0211000402020202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100" b="1"/>
          </a:pPr>
          <a:endParaRPr lang="en-US" sz="1100" b="1" i="0" u="none" strike="noStrike" baseline="0">
            <a:solidFill>
              <a:sysClr val="windowText" lastClr="000000">
                <a:lumMod val="65000"/>
                <a:lumOff val="35000"/>
              </a:sysClr>
            </a:solidFill>
            <a:latin typeface="Aptos Narrow" panose="0211000402020202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_xlchart.v2.4</cx:f>
      </cx:numDim>
    </cx:data>
  </cx:chartData>
  <cx:chart>
    <cx:plotArea>
      <cx:plotAreaRegion>
        <cx:series layoutId="funnel" uniqueId="{270C6570-C795-4AC8-9514-5FBDA597F3A6}">
          <cx:tx>
            <cx:txData>
              <cx:f>_xlchart.v2.3</cx:f>
              <cx:v>No. of participants</cx:v>
            </cx:txData>
          </cx:tx>
          <cx:dataLabels pos="ctr">
            <cx:txPr>
              <a:bodyPr vertOverflow="overflow" horzOverflow="overflow" wrap="square" lIns="0" tIns="0" rIns="0" bIns="0"/>
              <a:lstStyle/>
              <a:p>
                <a:pPr algn="ctr" rtl="0">
                  <a:defRPr sz="1050" b="1" i="0">
                    <a:solidFill>
                      <a:srgbClr val="595959"/>
                    </a:solidFill>
                    <a:latin typeface="Aptos Narrow" panose="020B0004020202020204" pitchFamily="34" charset="0"/>
                    <a:ea typeface="Aptos Narrow" panose="020B0004020202020204" pitchFamily="34" charset="0"/>
                    <a:cs typeface="Aptos Narrow" panose="020B0004020202020204" pitchFamily="34" charset="0"/>
                  </a:defRPr>
                </a:pPr>
                <a:endParaRPr lang="en-US" sz="1050" b="1"/>
              </a:p>
            </cx:txPr>
            <cx:visibility seriesName="0" categoryName="0" value="1"/>
            <cx:separator>, </cx:separator>
          </cx:dataLabels>
          <cx:dataId val="0"/>
        </cx:series>
      </cx:plotAreaRegion>
      <cx:axis id="0">
        <cx:catScaling gapWidth="0.0599999987"/>
        <cx:tickLabels/>
        <cx:txPr>
          <a:bodyPr vertOverflow="overflow" horzOverflow="overflow" wrap="square" lIns="0" tIns="0" rIns="0" bIns="0"/>
          <a:lstStyle/>
          <a:p>
            <a:pPr algn="ctr" rtl="0">
              <a:defRPr sz="1050" b="1" i="0">
                <a:solidFill>
                  <a:srgbClr val="595959"/>
                </a:solidFill>
                <a:latin typeface="Aptos Narrow" panose="020B0004020202020204" pitchFamily="34" charset="0"/>
                <a:ea typeface="Aptos Narrow" panose="020B0004020202020204" pitchFamily="34" charset="0"/>
                <a:cs typeface="Aptos Narrow" panose="020B0004020202020204" pitchFamily="34" charset="0"/>
              </a:defRPr>
            </a:pPr>
            <a:endParaRPr lang="en-US" sz="1050" b="1"/>
          </a:p>
        </cx:txPr>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_xlchart.v1.5</cx:f>
      </cx:strDim>
      <cx:numDim type="size">
        <cx:f dir="row">_xlchart.v1.6</cx:f>
      </cx:numDim>
    </cx:data>
  </cx:chartData>
  <cx:chart>
    <cx:plotArea>
      <cx:plotAreaRegion>
        <cx:series layoutId="treemap" uniqueId="{B0D69486-7A9C-4271-AD93-5EC16D08939A}">
          <cx:dataLabels>
            <cx:txPr>
              <a:bodyPr spcFirstLastPara="1" vertOverflow="ellipsis" horzOverflow="overflow" wrap="square" lIns="0" tIns="0" rIns="0" bIns="0" anchor="ctr" anchorCtr="1"/>
              <a:lstStyle/>
              <a:p>
                <a:pPr algn="ctr" rtl="0">
                  <a:defRPr sz="1800" b="1"/>
                </a:pPr>
                <a:endParaRPr lang="en-US" sz="1800" b="1" i="0" u="none" strike="noStrike" baseline="0">
                  <a:solidFill>
                    <a:sysClr val="window" lastClr="FFFFFF"/>
                  </a:solidFill>
                  <a:latin typeface="Aptos Narrow" panose="0211000402020202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100" b="1"/>
          </a:pPr>
          <a:endParaRPr lang="en-US" sz="1100" b="1" i="0" u="none" strike="noStrike" baseline="0">
            <a:solidFill>
              <a:sysClr val="windowText" lastClr="000000">
                <a:lumMod val="65000"/>
                <a:lumOff val="35000"/>
              </a:sysClr>
            </a:solidFill>
            <a:latin typeface="Aptos Narrow" panose="02110004020202020204"/>
          </a:endParaRPr>
        </a:p>
      </cx:txPr>
    </cx:legend>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_xlchart.v2.7</cx:f>
      </cx:strDim>
      <cx:numDim type="val">
        <cx:f>_xlchart.v2.9</cx:f>
      </cx:numDim>
    </cx:data>
  </cx:chartData>
  <cx:chart>
    <cx:plotArea>
      <cx:plotAreaRegion>
        <cx:series layoutId="funnel" uniqueId="{270C6570-C795-4AC8-9514-5FBDA597F3A6}">
          <cx:tx>
            <cx:txData>
              <cx:f>_xlchart.v2.8</cx:f>
              <cx:v>No. of participants</cx:v>
            </cx:txData>
          </cx:tx>
          <cx:dataLabels pos="ctr">
            <cx:txPr>
              <a:bodyPr vertOverflow="overflow" horzOverflow="overflow" wrap="square" lIns="0" tIns="0" rIns="0" bIns="0"/>
              <a:lstStyle/>
              <a:p>
                <a:pPr algn="ctr" rtl="0">
                  <a:defRPr sz="1050" b="1" i="0">
                    <a:solidFill>
                      <a:srgbClr val="595959"/>
                    </a:solidFill>
                    <a:latin typeface="Aptos Narrow" panose="020B0004020202020204" pitchFamily="34" charset="0"/>
                    <a:ea typeface="Aptos Narrow" panose="020B0004020202020204" pitchFamily="34" charset="0"/>
                    <a:cs typeface="Aptos Narrow" panose="020B0004020202020204" pitchFamily="34" charset="0"/>
                  </a:defRPr>
                </a:pPr>
                <a:endParaRPr lang="en-US" sz="1050" b="1"/>
              </a:p>
            </cx:txPr>
            <cx:visibility seriesName="0" categoryName="0" value="1"/>
            <cx:separator>, </cx:separator>
          </cx:dataLabels>
          <cx:dataId val="0"/>
        </cx:series>
      </cx:plotAreaRegion>
      <cx:axis id="0">
        <cx:catScaling gapWidth="0.0599999987"/>
        <cx:tickLabels/>
        <cx:txPr>
          <a:bodyPr vertOverflow="overflow" horzOverflow="overflow" wrap="square" lIns="0" tIns="0" rIns="0" bIns="0"/>
          <a:lstStyle/>
          <a:p>
            <a:pPr algn="ctr" rtl="0">
              <a:defRPr sz="1050" b="1" i="0">
                <a:solidFill>
                  <a:srgbClr val="595959"/>
                </a:solidFill>
                <a:latin typeface="Aptos Narrow" panose="020B0004020202020204" pitchFamily="34" charset="0"/>
                <a:ea typeface="Aptos Narrow" panose="020B0004020202020204" pitchFamily="34" charset="0"/>
                <a:cs typeface="Aptos Narrow" panose="020B0004020202020204" pitchFamily="34" charset="0"/>
              </a:defRPr>
            </a:pPr>
            <a:endParaRPr lang="en-US" sz="1050" b="1"/>
          </a:p>
        </cx:txPr>
      </cx:axis>
    </cx:plotArea>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OldDashBoard!A1"/><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10" Type="http://schemas.microsoft.com/office/2014/relationships/chartEx" Target="../charts/chartEx2.xml"/><Relationship Id="rId4" Type="http://schemas.microsoft.com/office/2014/relationships/chartEx" Target="../charts/chartEx1.xml"/><Relationship Id="rId9"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0.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10" Type="http://schemas.microsoft.com/office/2014/relationships/chartEx" Target="../charts/chartEx4.xml"/><Relationship Id="rId4" Type="http://schemas.microsoft.com/office/2014/relationships/chartEx" Target="../charts/chartEx3.xml"/><Relationship Id="rId9"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6</xdr:col>
      <xdr:colOff>872834</xdr:colOff>
      <xdr:row>1</xdr:row>
      <xdr:rowOff>316810</xdr:rowOff>
    </xdr:from>
    <xdr:to>
      <xdr:col>20</xdr:col>
      <xdr:colOff>27709</xdr:colOff>
      <xdr:row>28</xdr:row>
      <xdr:rowOff>152400</xdr:rowOff>
    </xdr:to>
    <xdr:pic>
      <xdr:nvPicPr>
        <xdr:cNvPr id="65" name="Picture 64">
          <a:extLst>
            <a:ext uri="{FF2B5EF4-FFF2-40B4-BE49-F238E27FC236}">
              <a16:creationId xmlns:a16="http://schemas.microsoft.com/office/drawing/2014/main" id="{13E7FD9E-F98B-A10A-B55A-4F0F2B9125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91743" y="649319"/>
          <a:ext cx="16085130" cy="8813336"/>
        </a:xfrm>
        <a:prstGeom prst="rect">
          <a:avLst/>
        </a:prstGeom>
      </xdr:spPr>
    </xdr:pic>
    <xdr:clientData/>
  </xdr:twoCellAnchor>
  <xdr:twoCellAnchor>
    <xdr:from>
      <xdr:col>1</xdr:col>
      <xdr:colOff>803565</xdr:colOff>
      <xdr:row>3</xdr:row>
      <xdr:rowOff>69273</xdr:rowOff>
    </xdr:from>
    <xdr:to>
      <xdr:col>4</xdr:col>
      <xdr:colOff>318655</xdr:colOff>
      <xdr:row>6</xdr:row>
      <xdr:rowOff>124690</xdr:rowOff>
    </xdr:to>
    <xdr:sp macro="" textlink="">
      <xdr:nvSpPr>
        <xdr:cNvPr id="2" name="Flowchart: Alternate Process 1">
          <a:extLst>
            <a:ext uri="{FF2B5EF4-FFF2-40B4-BE49-F238E27FC236}">
              <a16:creationId xmlns:a16="http://schemas.microsoft.com/office/drawing/2014/main" id="{1242FA3C-E83C-3818-5782-F55255AB3481}"/>
            </a:ext>
          </a:extLst>
        </xdr:cNvPr>
        <xdr:cNvSpPr/>
      </xdr:nvSpPr>
      <xdr:spPr>
        <a:xfrm>
          <a:off x="803565" y="1066800"/>
          <a:ext cx="3006435" cy="1052945"/>
        </a:xfrm>
        <a:prstGeom prst="flowChartAlternateProcess">
          <a:avLst/>
        </a:prstGeom>
        <a:solidFill>
          <a:schemeClr val="bg1"/>
        </a:solidFill>
        <a:ln w="317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accent2"/>
              </a:solidFill>
            </a:rPr>
            <a:t>HomePage</a:t>
          </a:r>
        </a:p>
      </xdr:txBody>
    </xdr:sp>
    <xdr:clientData/>
  </xdr:twoCellAnchor>
  <xdr:twoCellAnchor>
    <xdr:from>
      <xdr:col>1</xdr:col>
      <xdr:colOff>789710</xdr:colOff>
      <xdr:row>7</xdr:row>
      <xdr:rowOff>249381</xdr:rowOff>
    </xdr:from>
    <xdr:to>
      <xdr:col>4</xdr:col>
      <xdr:colOff>332511</xdr:colOff>
      <xdr:row>10</xdr:row>
      <xdr:rowOff>263236</xdr:rowOff>
    </xdr:to>
    <xdr:sp macro="" textlink="">
      <xdr:nvSpPr>
        <xdr:cNvPr id="3" name="Flowchart: Alternate Process 2">
          <a:hlinkClick xmlns:r="http://schemas.openxmlformats.org/officeDocument/2006/relationships" r:id="rId2"/>
          <a:extLst>
            <a:ext uri="{FF2B5EF4-FFF2-40B4-BE49-F238E27FC236}">
              <a16:creationId xmlns:a16="http://schemas.microsoft.com/office/drawing/2014/main" id="{FD5F9166-F6C3-41CF-91AA-8A9915406D16}"/>
            </a:ext>
          </a:extLst>
        </xdr:cNvPr>
        <xdr:cNvSpPr/>
      </xdr:nvSpPr>
      <xdr:spPr>
        <a:xfrm>
          <a:off x="789710" y="2576945"/>
          <a:ext cx="3034146" cy="1011382"/>
        </a:xfrm>
        <a:prstGeom prst="flowChartAlternateProcess">
          <a:avLst/>
        </a:prstGeom>
        <a:solidFill>
          <a:schemeClr val="accent2"/>
        </a:solidFill>
        <a:ln w="317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accent1"/>
              </a:solidFill>
            </a:rPr>
            <a:t>OldDashBoard</a:t>
          </a:r>
        </a:p>
      </xdr:txBody>
    </xdr:sp>
    <xdr:clientData/>
  </xdr:twoCellAnchor>
  <xdr:twoCellAnchor>
    <xdr:from>
      <xdr:col>1</xdr:col>
      <xdr:colOff>775853</xdr:colOff>
      <xdr:row>12</xdr:row>
      <xdr:rowOff>13856</xdr:rowOff>
    </xdr:from>
    <xdr:to>
      <xdr:col>4</xdr:col>
      <xdr:colOff>346364</xdr:colOff>
      <xdr:row>15</xdr:row>
      <xdr:rowOff>0</xdr:rowOff>
    </xdr:to>
    <xdr:sp macro="" textlink="">
      <xdr:nvSpPr>
        <xdr:cNvPr id="4" name="Flowchart: Alternate Process 3">
          <a:extLst>
            <a:ext uri="{FF2B5EF4-FFF2-40B4-BE49-F238E27FC236}">
              <a16:creationId xmlns:a16="http://schemas.microsoft.com/office/drawing/2014/main" id="{A927E250-5E3E-4079-BF68-326DEEDBD634}"/>
            </a:ext>
          </a:extLst>
        </xdr:cNvPr>
        <xdr:cNvSpPr/>
      </xdr:nvSpPr>
      <xdr:spPr>
        <a:xfrm>
          <a:off x="775853" y="4003965"/>
          <a:ext cx="3061856" cy="983671"/>
        </a:xfrm>
        <a:prstGeom prst="flowChartAlternateProcess">
          <a:avLst/>
        </a:prstGeom>
        <a:solidFill>
          <a:schemeClr val="accent2"/>
        </a:solidFill>
        <a:ln w="317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accent1"/>
              </a:solidFill>
            </a:rPr>
            <a:t>NewDashBoard</a:t>
          </a:r>
        </a:p>
      </xdr:txBody>
    </xdr:sp>
    <xdr:clientData/>
  </xdr:twoCellAnchor>
  <xdr:twoCellAnchor>
    <xdr:from>
      <xdr:col>1</xdr:col>
      <xdr:colOff>789709</xdr:colOff>
      <xdr:row>16</xdr:row>
      <xdr:rowOff>290946</xdr:rowOff>
    </xdr:from>
    <xdr:to>
      <xdr:col>4</xdr:col>
      <xdr:colOff>374073</xdr:colOff>
      <xdr:row>19</xdr:row>
      <xdr:rowOff>304800</xdr:rowOff>
    </xdr:to>
    <xdr:sp macro="" textlink="">
      <xdr:nvSpPr>
        <xdr:cNvPr id="5" name="Flowchart: Alternate Process 4">
          <a:extLst>
            <a:ext uri="{FF2B5EF4-FFF2-40B4-BE49-F238E27FC236}">
              <a16:creationId xmlns:a16="http://schemas.microsoft.com/office/drawing/2014/main" id="{3112525E-3A5C-4405-984D-F239E4B7699C}"/>
            </a:ext>
          </a:extLst>
        </xdr:cNvPr>
        <xdr:cNvSpPr/>
      </xdr:nvSpPr>
      <xdr:spPr>
        <a:xfrm>
          <a:off x="789709" y="5611091"/>
          <a:ext cx="3075709" cy="1011382"/>
        </a:xfrm>
        <a:prstGeom prst="flowChartAlternateProcess">
          <a:avLst/>
        </a:prstGeom>
        <a:solidFill>
          <a:schemeClr val="accent2"/>
        </a:solidFill>
        <a:ln w="317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accent1"/>
              </a:solidFill>
            </a:rPr>
            <a:t>Training</a:t>
          </a:r>
        </a:p>
      </xdr:txBody>
    </xdr:sp>
    <xdr:clientData/>
  </xdr:twoCellAnchor>
  <xdr:twoCellAnchor>
    <xdr:from>
      <xdr:col>1</xdr:col>
      <xdr:colOff>775854</xdr:colOff>
      <xdr:row>21</xdr:row>
      <xdr:rowOff>138548</xdr:rowOff>
    </xdr:from>
    <xdr:to>
      <xdr:col>4</xdr:col>
      <xdr:colOff>401783</xdr:colOff>
      <xdr:row>24</xdr:row>
      <xdr:rowOff>152401</xdr:rowOff>
    </xdr:to>
    <xdr:sp macro="" textlink="">
      <xdr:nvSpPr>
        <xdr:cNvPr id="6" name="Flowchart: Alternate Process 5">
          <a:extLst>
            <a:ext uri="{FF2B5EF4-FFF2-40B4-BE49-F238E27FC236}">
              <a16:creationId xmlns:a16="http://schemas.microsoft.com/office/drawing/2014/main" id="{5E1C4458-4E92-41C8-9E3E-E6B57C3C166B}"/>
            </a:ext>
          </a:extLst>
        </xdr:cNvPr>
        <xdr:cNvSpPr/>
      </xdr:nvSpPr>
      <xdr:spPr>
        <a:xfrm>
          <a:off x="775854" y="7121239"/>
          <a:ext cx="3117274" cy="1011380"/>
        </a:xfrm>
        <a:prstGeom prst="flowChartAlternateProcess">
          <a:avLst/>
        </a:prstGeom>
        <a:solidFill>
          <a:schemeClr val="accent2"/>
        </a:solidFill>
        <a:ln w="317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accent1"/>
              </a:solidFill>
            </a:rPr>
            <a:t>Insights</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55418</xdr:colOff>
      <xdr:row>0</xdr:row>
      <xdr:rowOff>249381</xdr:rowOff>
    </xdr:from>
    <xdr:ext cx="12219709" cy="762001"/>
    <xdr:sp macro="" textlink="">
      <xdr:nvSpPr>
        <xdr:cNvPr id="2" name="TextBox 1">
          <a:extLst>
            <a:ext uri="{FF2B5EF4-FFF2-40B4-BE49-F238E27FC236}">
              <a16:creationId xmlns:a16="http://schemas.microsoft.com/office/drawing/2014/main" id="{178D3680-2DBB-502D-904F-988D9BF3344D}"/>
            </a:ext>
          </a:extLst>
        </xdr:cNvPr>
        <xdr:cNvSpPr txBox="1"/>
      </xdr:nvSpPr>
      <xdr:spPr>
        <a:xfrm>
          <a:off x="55418" y="249381"/>
          <a:ext cx="12219709" cy="7620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3600" b="1" baseline="0">
              <a:solidFill>
                <a:schemeClr val="accent1"/>
              </a:solidFill>
            </a:rPr>
            <a:t>                     </a:t>
          </a:r>
          <a:r>
            <a:rPr lang="en-US" sz="3600" b="1" baseline="0">
              <a:solidFill>
                <a:schemeClr val="accent2"/>
              </a:solidFill>
            </a:rPr>
            <a:t>Dashboard for training program Evaluation</a:t>
          </a:r>
        </a:p>
      </xdr:txBody>
    </xdr:sp>
    <xdr:clientData/>
  </xdr:oneCellAnchor>
  <xdr:oneCellAnchor>
    <xdr:from>
      <xdr:col>0</xdr:col>
      <xdr:colOff>55421</xdr:colOff>
      <xdr:row>8</xdr:row>
      <xdr:rowOff>124692</xdr:rowOff>
    </xdr:from>
    <xdr:ext cx="3047998" cy="471055"/>
    <xdr:sp macro="" textlink="">
      <xdr:nvSpPr>
        <xdr:cNvPr id="3" name="TextBox 2">
          <a:extLst>
            <a:ext uri="{FF2B5EF4-FFF2-40B4-BE49-F238E27FC236}">
              <a16:creationId xmlns:a16="http://schemas.microsoft.com/office/drawing/2014/main" id="{8B687857-BB5D-470F-9C67-E94817A73D15}"/>
            </a:ext>
          </a:extLst>
        </xdr:cNvPr>
        <xdr:cNvSpPr txBox="1"/>
      </xdr:nvSpPr>
      <xdr:spPr>
        <a:xfrm>
          <a:off x="55421" y="2784765"/>
          <a:ext cx="3047998" cy="471055"/>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cost  Actual </a:t>
          </a:r>
          <a:endParaRPr lang="en-US" sz="3600" b="1" baseline="0">
            <a:solidFill>
              <a:schemeClr val="bg1"/>
            </a:solidFill>
          </a:endParaRPr>
        </a:p>
      </xdr:txBody>
    </xdr:sp>
    <xdr:clientData/>
  </xdr:oneCellAnchor>
  <xdr:oneCellAnchor>
    <xdr:from>
      <xdr:col>0</xdr:col>
      <xdr:colOff>96981</xdr:colOff>
      <xdr:row>12</xdr:row>
      <xdr:rowOff>96979</xdr:rowOff>
    </xdr:from>
    <xdr:ext cx="3006437" cy="512620"/>
    <xdr:sp macro="" textlink="">
      <xdr:nvSpPr>
        <xdr:cNvPr id="4" name="TextBox 3">
          <a:extLst>
            <a:ext uri="{FF2B5EF4-FFF2-40B4-BE49-F238E27FC236}">
              <a16:creationId xmlns:a16="http://schemas.microsoft.com/office/drawing/2014/main" id="{6CF4113D-2F94-471A-85E0-001CBA190B75}"/>
            </a:ext>
          </a:extLst>
        </xdr:cNvPr>
        <xdr:cNvSpPr txBox="1"/>
      </xdr:nvSpPr>
      <xdr:spPr>
        <a:xfrm>
          <a:off x="96981" y="4087088"/>
          <a:ext cx="3006437" cy="51262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Budget </a:t>
          </a:r>
          <a:endParaRPr lang="en-US" sz="3600" b="1" baseline="0">
            <a:solidFill>
              <a:schemeClr val="bg1"/>
            </a:solidFill>
          </a:endParaRPr>
        </a:p>
      </xdr:txBody>
    </xdr:sp>
    <xdr:clientData/>
  </xdr:oneCellAnchor>
  <xdr:oneCellAnchor>
    <xdr:from>
      <xdr:col>0</xdr:col>
      <xdr:colOff>83131</xdr:colOff>
      <xdr:row>10</xdr:row>
      <xdr:rowOff>-1</xdr:rowOff>
    </xdr:from>
    <xdr:ext cx="2992580" cy="651164"/>
    <xdr:sp macro="" textlink="PivotTable!A42">
      <xdr:nvSpPr>
        <xdr:cNvPr id="5" name="TextBox 4">
          <a:extLst>
            <a:ext uri="{FF2B5EF4-FFF2-40B4-BE49-F238E27FC236}">
              <a16:creationId xmlns:a16="http://schemas.microsoft.com/office/drawing/2014/main" id="{88446010-4C11-AF1D-4B76-B5F02EC1FA60}"/>
            </a:ext>
          </a:extLst>
        </xdr:cNvPr>
        <xdr:cNvSpPr txBox="1"/>
      </xdr:nvSpPr>
      <xdr:spPr>
        <a:xfrm>
          <a:off x="83131" y="3325090"/>
          <a:ext cx="2992580" cy="651164"/>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90FF00F-4896-449D-8CC2-2E3E03FE78B6}" type="TxLink">
            <a:rPr lang="en-US" sz="2000" b="1" i="0" u="none" strike="noStrike">
              <a:solidFill>
                <a:schemeClr val="bg1"/>
              </a:solidFill>
              <a:latin typeface="Aptos Narrow"/>
            </a:rPr>
            <a:pPr algn="ctr"/>
            <a:t> 32,783.00 </a:t>
          </a:fld>
          <a:endParaRPr lang="en-US" sz="1100" b="1">
            <a:solidFill>
              <a:schemeClr val="bg1"/>
            </a:solidFill>
          </a:endParaRPr>
        </a:p>
      </xdr:txBody>
    </xdr:sp>
    <xdr:clientData/>
  </xdr:oneCellAnchor>
  <xdr:oneCellAnchor>
    <xdr:from>
      <xdr:col>0</xdr:col>
      <xdr:colOff>110836</xdr:colOff>
      <xdr:row>14</xdr:row>
      <xdr:rowOff>41562</xdr:rowOff>
    </xdr:from>
    <xdr:ext cx="3020291" cy="609601"/>
    <xdr:sp macro="" textlink="PivotTable!B42">
      <xdr:nvSpPr>
        <xdr:cNvPr id="6" name="TextBox 5">
          <a:extLst>
            <a:ext uri="{FF2B5EF4-FFF2-40B4-BE49-F238E27FC236}">
              <a16:creationId xmlns:a16="http://schemas.microsoft.com/office/drawing/2014/main" id="{9B6F923A-04BA-406F-BD7A-C3D611563D5B}"/>
            </a:ext>
          </a:extLst>
        </xdr:cNvPr>
        <xdr:cNvSpPr txBox="1"/>
      </xdr:nvSpPr>
      <xdr:spPr>
        <a:xfrm>
          <a:off x="110836" y="4696689"/>
          <a:ext cx="3020291" cy="609601"/>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3C49B8C-09A3-420E-968D-3409A8D31E6B}" type="TxLink">
            <a:rPr lang="en-US" sz="2000" b="1" i="0" u="none" strike="noStrike">
              <a:solidFill>
                <a:schemeClr val="bg1"/>
              </a:solidFill>
              <a:latin typeface="Aptos Narrow"/>
            </a:rPr>
            <a:pPr algn="ctr"/>
            <a:t> 33,739.00 </a:t>
          </a:fld>
          <a:endParaRPr lang="en-US" sz="1100" b="1">
            <a:solidFill>
              <a:schemeClr val="bg1"/>
            </a:solidFill>
          </a:endParaRPr>
        </a:p>
      </xdr:txBody>
    </xdr:sp>
    <xdr:clientData/>
  </xdr:oneCellAnchor>
  <xdr:oneCellAnchor>
    <xdr:from>
      <xdr:col>12</xdr:col>
      <xdr:colOff>1108364</xdr:colOff>
      <xdr:row>1</xdr:row>
      <xdr:rowOff>186342</xdr:rowOff>
    </xdr:from>
    <xdr:ext cx="2770908" cy="423258"/>
    <xdr:sp macro="" textlink="">
      <xdr:nvSpPr>
        <xdr:cNvPr id="7" name="TextBox 6">
          <a:extLst>
            <a:ext uri="{FF2B5EF4-FFF2-40B4-BE49-F238E27FC236}">
              <a16:creationId xmlns:a16="http://schemas.microsoft.com/office/drawing/2014/main" id="{04C54B08-3DC6-43AE-95C9-BDBB6261B167}"/>
            </a:ext>
          </a:extLst>
        </xdr:cNvPr>
        <xdr:cNvSpPr txBox="1"/>
      </xdr:nvSpPr>
      <xdr:spPr>
        <a:xfrm>
          <a:off x="15711055" y="518851"/>
          <a:ext cx="2770908" cy="42325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Costs per participants</a:t>
          </a:r>
          <a:endParaRPr lang="en-US" sz="3600" b="1" baseline="0">
            <a:solidFill>
              <a:schemeClr val="bg1"/>
            </a:solidFill>
          </a:endParaRPr>
        </a:p>
      </xdr:txBody>
    </xdr:sp>
    <xdr:clientData/>
  </xdr:oneCellAnchor>
  <xdr:oneCellAnchor>
    <xdr:from>
      <xdr:col>10</xdr:col>
      <xdr:colOff>290946</xdr:colOff>
      <xdr:row>1</xdr:row>
      <xdr:rowOff>138545</xdr:rowOff>
    </xdr:from>
    <xdr:ext cx="2854036" cy="401783"/>
    <xdr:sp macro="" textlink="">
      <xdr:nvSpPr>
        <xdr:cNvPr id="8" name="TextBox 7">
          <a:extLst>
            <a:ext uri="{FF2B5EF4-FFF2-40B4-BE49-F238E27FC236}">
              <a16:creationId xmlns:a16="http://schemas.microsoft.com/office/drawing/2014/main" id="{70B027AA-BF4B-490F-9588-4C806C80083B}"/>
            </a:ext>
          </a:extLst>
        </xdr:cNvPr>
        <xdr:cNvSpPr txBox="1"/>
      </xdr:nvSpPr>
      <xdr:spPr>
        <a:xfrm>
          <a:off x="12566073" y="471054"/>
          <a:ext cx="2854036" cy="401783"/>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Costs per  Day</a:t>
          </a:r>
          <a:endParaRPr lang="en-US" sz="3600" b="1" baseline="0">
            <a:solidFill>
              <a:schemeClr val="bg1"/>
            </a:solidFill>
          </a:endParaRPr>
        </a:p>
      </xdr:txBody>
    </xdr:sp>
    <xdr:clientData/>
  </xdr:oneCellAnchor>
  <xdr:oneCellAnchor>
    <xdr:from>
      <xdr:col>12</xdr:col>
      <xdr:colOff>1080655</xdr:colOff>
      <xdr:row>3</xdr:row>
      <xdr:rowOff>69275</xdr:rowOff>
    </xdr:from>
    <xdr:ext cx="2784763" cy="665018"/>
    <xdr:sp macro="" textlink="PivotTable!I25">
      <xdr:nvSpPr>
        <xdr:cNvPr id="9" name="TextBox 8">
          <a:extLst>
            <a:ext uri="{FF2B5EF4-FFF2-40B4-BE49-F238E27FC236}">
              <a16:creationId xmlns:a16="http://schemas.microsoft.com/office/drawing/2014/main" id="{A4137F5A-BF59-4FB2-8F96-8DF642A3D00A}"/>
            </a:ext>
          </a:extLst>
        </xdr:cNvPr>
        <xdr:cNvSpPr txBox="1"/>
      </xdr:nvSpPr>
      <xdr:spPr>
        <a:xfrm>
          <a:off x="15683346" y="1066802"/>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955DD5B-8FFB-46B3-86A1-F3E0A41D27E8}" type="TxLink">
            <a:rPr lang="en-US" sz="2000" b="1" i="0" u="none" strike="noStrike">
              <a:solidFill>
                <a:schemeClr val="bg1"/>
              </a:solidFill>
              <a:latin typeface="Aptos Narrow"/>
            </a:rPr>
            <a:pPr algn="ctr"/>
            <a:t> 565.22 </a:t>
          </a:fld>
          <a:endParaRPr lang="en-US" sz="1100" b="1">
            <a:solidFill>
              <a:schemeClr val="bg1"/>
            </a:solidFill>
          </a:endParaRPr>
        </a:p>
      </xdr:txBody>
    </xdr:sp>
    <xdr:clientData/>
  </xdr:oneCellAnchor>
  <xdr:oneCellAnchor>
    <xdr:from>
      <xdr:col>10</xdr:col>
      <xdr:colOff>360218</xdr:colOff>
      <xdr:row>3</xdr:row>
      <xdr:rowOff>41565</xdr:rowOff>
    </xdr:from>
    <xdr:ext cx="2784763" cy="665018"/>
    <xdr:sp macro="" textlink="PivotTable!I26">
      <xdr:nvSpPr>
        <xdr:cNvPr id="10" name="TextBox 9">
          <a:extLst>
            <a:ext uri="{FF2B5EF4-FFF2-40B4-BE49-F238E27FC236}">
              <a16:creationId xmlns:a16="http://schemas.microsoft.com/office/drawing/2014/main" id="{C5600680-C654-49C8-A3A4-983A288DCEE4}"/>
            </a:ext>
          </a:extLst>
        </xdr:cNvPr>
        <xdr:cNvSpPr txBox="1"/>
      </xdr:nvSpPr>
      <xdr:spPr>
        <a:xfrm>
          <a:off x="12635345" y="1039092"/>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F7CF405-4607-4721-BCCE-A9A9B1A53FED}" type="TxLink">
            <a:rPr lang="en-US" sz="2000" b="1" i="0" u="none" strike="noStrike">
              <a:solidFill>
                <a:schemeClr val="bg1"/>
              </a:solidFill>
              <a:latin typeface="Aptos Narrow"/>
            </a:rPr>
            <a:pPr algn="ctr"/>
            <a:t> 187.33 </a:t>
          </a:fld>
          <a:endParaRPr lang="en-US" sz="1100" b="1">
            <a:solidFill>
              <a:schemeClr val="bg1"/>
            </a:solidFill>
          </a:endParaRPr>
        </a:p>
      </xdr:txBody>
    </xdr:sp>
    <xdr:clientData/>
  </xdr:oneCellAnchor>
  <xdr:twoCellAnchor editAs="oneCell">
    <xdr:from>
      <xdr:col>0</xdr:col>
      <xdr:colOff>41564</xdr:colOff>
      <xdr:row>3</xdr:row>
      <xdr:rowOff>235528</xdr:rowOff>
    </xdr:from>
    <xdr:to>
      <xdr:col>2</xdr:col>
      <xdr:colOff>858981</xdr:colOff>
      <xdr:row>7</xdr:row>
      <xdr:rowOff>318656</xdr:rowOff>
    </xdr:to>
    <mc:AlternateContent xmlns:mc="http://schemas.openxmlformats.org/markup-compatibility/2006" xmlns:a14="http://schemas.microsoft.com/office/drawing/2010/main">
      <mc:Choice Requires="a14">
        <xdr:graphicFrame macro="">
          <xdr:nvGraphicFramePr>
            <xdr:cNvPr id="11" name="TrainingYear 1">
              <a:extLst>
                <a:ext uri="{FF2B5EF4-FFF2-40B4-BE49-F238E27FC236}">
                  <a16:creationId xmlns:a16="http://schemas.microsoft.com/office/drawing/2014/main" id="{5A5914C3-8B90-40BF-99E9-C3D30F409032}"/>
                </a:ext>
              </a:extLst>
            </xdr:cNvPr>
            <xdr:cNvGraphicFramePr/>
          </xdr:nvGraphicFramePr>
          <xdr:xfrm>
            <a:off x="0" y="0"/>
            <a:ext cx="0" cy="0"/>
          </xdr:xfrm>
          <a:graphic>
            <a:graphicData uri="http://schemas.microsoft.com/office/drawing/2010/slicer">
              <sle:slicer xmlns:sle="http://schemas.microsoft.com/office/drawing/2010/slicer" name="TrainingYear 1"/>
            </a:graphicData>
          </a:graphic>
        </xdr:graphicFrame>
      </mc:Choice>
      <mc:Fallback xmlns="">
        <xdr:sp macro="" textlink="">
          <xdr:nvSpPr>
            <xdr:cNvPr id="0" name=""/>
            <xdr:cNvSpPr>
              <a:spLocks noTextEdit="1"/>
            </xdr:cNvSpPr>
          </xdr:nvSpPr>
          <xdr:spPr>
            <a:xfrm>
              <a:off x="41564" y="1233055"/>
              <a:ext cx="3144981" cy="1413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18</xdr:col>
      <xdr:colOff>429491</xdr:colOff>
      <xdr:row>18</xdr:row>
      <xdr:rowOff>138545</xdr:rowOff>
    </xdr:from>
    <xdr:ext cx="2881744" cy="415636"/>
    <xdr:sp macro="" textlink="">
      <xdr:nvSpPr>
        <xdr:cNvPr id="12" name="TextBox 11">
          <a:extLst>
            <a:ext uri="{FF2B5EF4-FFF2-40B4-BE49-F238E27FC236}">
              <a16:creationId xmlns:a16="http://schemas.microsoft.com/office/drawing/2014/main" id="{26385FF6-8E91-4D57-B0E7-3C19FE60BFEB}"/>
            </a:ext>
          </a:extLst>
        </xdr:cNvPr>
        <xdr:cNvSpPr txBox="1"/>
      </xdr:nvSpPr>
      <xdr:spPr>
        <a:xfrm>
          <a:off x="22014873" y="6123709"/>
          <a:ext cx="2881744" cy="415636"/>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Completed Training</a:t>
          </a:r>
          <a:endParaRPr lang="en-US" sz="3600" b="1" baseline="0">
            <a:solidFill>
              <a:schemeClr val="bg1"/>
            </a:solidFill>
          </a:endParaRPr>
        </a:p>
      </xdr:txBody>
    </xdr:sp>
    <xdr:clientData/>
  </xdr:oneCellAnchor>
  <xdr:oneCellAnchor>
    <xdr:from>
      <xdr:col>18</xdr:col>
      <xdr:colOff>498763</xdr:colOff>
      <xdr:row>22</xdr:row>
      <xdr:rowOff>263237</xdr:rowOff>
    </xdr:from>
    <xdr:ext cx="2840183" cy="471054"/>
    <xdr:sp macro="" textlink="">
      <xdr:nvSpPr>
        <xdr:cNvPr id="13" name="TextBox 12">
          <a:extLst>
            <a:ext uri="{FF2B5EF4-FFF2-40B4-BE49-F238E27FC236}">
              <a16:creationId xmlns:a16="http://schemas.microsoft.com/office/drawing/2014/main" id="{E6AD097A-3805-498F-8ED7-22C9D75321D1}"/>
            </a:ext>
          </a:extLst>
        </xdr:cNvPr>
        <xdr:cNvSpPr txBox="1"/>
      </xdr:nvSpPr>
      <xdr:spPr>
        <a:xfrm>
          <a:off x="22084145" y="7578437"/>
          <a:ext cx="2840183" cy="471054"/>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Days of Training</a:t>
          </a:r>
          <a:endParaRPr lang="en-US" sz="3600" b="1" baseline="0">
            <a:solidFill>
              <a:schemeClr val="bg1"/>
            </a:solidFill>
          </a:endParaRPr>
        </a:p>
      </xdr:txBody>
    </xdr:sp>
    <xdr:clientData/>
  </xdr:oneCellAnchor>
  <xdr:oneCellAnchor>
    <xdr:from>
      <xdr:col>18</xdr:col>
      <xdr:colOff>484908</xdr:colOff>
      <xdr:row>20</xdr:row>
      <xdr:rowOff>110838</xdr:rowOff>
    </xdr:from>
    <xdr:ext cx="2784763" cy="665018"/>
    <xdr:sp macro="" textlink="PivotTable!I37">
      <xdr:nvSpPr>
        <xdr:cNvPr id="14" name="TextBox 13">
          <a:extLst>
            <a:ext uri="{FF2B5EF4-FFF2-40B4-BE49-F238E27FC236}">
              <a16:creationId xmlns:a16="http://schemas.microsoft.com/office/drawing/2014/main" id="{7F32DAA1-2F58-4491-A442-99072FC89583}"/>
            </a:ext>
          </a:extLst>
        </xdr:cNvPr>
        <xdr:cNvSpPr txBox="1"/>
      </xdr:nvSpPr>
      <xdr:spPr>
        <a:xfrm>
          <a:off x="22070290" y="6761020"/>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AE67DC6-8811-413A-B8F5-B01399B5768A}" type="TxLink">
            <a:rPr lang="en-US" sz="2000" b="1" i="0" u="none" strike="noStrike">
              <a:solidFill>
                <a:schemeClr val="bg1"/>
              </a:solidFill>
              <a:latin typeface="Aptos Narrow"/>
            </a:rPr>
            <a:pPr algn="ctr"/>
            <a:t>17</a:t>
          </a:fld>
          <a:endParaRPr lang="en-US" sz="1100" b="1">
            <a:solidFill>
              <a:schemeClr val="bg1"/>
            </a:solidFill>
          </a:endParaRPr>
        </a:p>
      </xdr:txBody>
    </xdr:sp>
    <xdr:clientData/>
  </xdr:oneCellAnchor>
  <xdr:oneCellAnchor>
    <xdr:from>
      <xdr:col>18</xdr:col>
      <xdr:colOff>568037</xdr:colOff>
      <xdr:row>24</xdr:row>
      <xdr:rowOff>221673</xdr:rowOff>
    </xdr:from>
    <xdr:ext cx="2784763" cy="665018"/>
    <xdr:sp macro="" textlink="PivotTable!I39">
      <xdr:nvSpPr>
        <xdr:cNvPr id="15" name="TextBox 14">
          <a:extLst>
            <a:ext uri="{FF2B5EF4-FFF2-40B4-BE49-F238E27FC236}">
              <a16:creationId xmlns:a16="http://schemas.microsoft.com/office/drawing/2014/main" id="{653A8EDA-9537-4A71-A7A0-44F06270ECE1}"/>
            </a:ext>
          </a:extLst>
        </xdr:cNvPr>
        <xdr:cNvSpPr txBox="1"/>
      </xdr:nvSpPr>
      <xdr:spPr>
        <a:xfrm>
          <a:off x="22153419" y="8201891"/>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03CADFE-EC83-4DC1-809A-C43C8D079EA4}" type="TxLink">
            <a:rPr lang="en-US" sz="2000" b="1" i="0" u="none" strike="noStrike">
              <a:solidFill>
                <a:schemeClr val="bg1"/>
              </a:solidFill>
              <a:latin typeface="Aptos Narrow"/>
            </a:rPr>
            <a:pPr algn="ctr"/>
            <a:t>175</a:t>
          </a:fld>
          <a:endParaRPr lang="en-US" sz="1100" b="1">
            <a:solidFill>
              <a:schemeClr val="bg1"/>
            </a:solidFill>
          </a:endParaRPr>
        </a:p>
      </xdr:txBody>
    </xdr:sp>
    <xdr:clientData/>
  </xdr:oneCellAnchor>
  <xdr:oneCellAnchor>
    <xdr:from>
      <xdr:col>10</xdr:col>
      <xdr:colOff>872834</xdr:colOff>
      <xdr:row>16</xdr:row>
      <xdr:rowOff>166254</xdr:rowOff>
    </xdr:from>
    <xdr:ext cx="4239491" cy="665019"/>
    <xdr:sp macro="" textlink="">
      <xdr:nvSpPr>
        <xdr:cNvPr id="20" name="TextBox 19">
          <a:extLst>
            <a:ext uri="{FF2B5EF4-FFF2-40B4-BE49-F238E27FC236}">
              <a16:creationId xmlns:a16="http://schemas.microsoft.com/office/drawing/2014/main" id="{755866E1-458C-4F09-8FB7-D9F6C6363791}"/>
            </a:ext>
          </a:extLst>
        </xdr:cNvPr>
        <xdr:cNvSpPr txBox="1"/>
      </xdr:nvSpPr>
      <xdr:spPr>
        <a:xfrm>
          <a:off x="13147961" y="5486399"/>
          <a:ext cx="4239491" cy="665019"/>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Days of Training over Time</a:t>
          </a:r>
          <a:endParaRPr lang="en-US" sz="3600" b="1" baseline="0">
            <a:solidFill>
              <a:schemeClr val="bg1"/>
            </a:solidFill>
          </a:endParaRPr>
        </a:p>
      </xdr:txBody>
    </xdr:sp>
    <xdr:clientData/>
  </xdr:oneCellAnchor>
  <xdr:oneCellAnchor>
    <xdr:from>
      <xdr:col>3</xdr:col>
      <xdr:colOff>221673</xdr:colOff>
      <xdr:row>16</xdr:row>
      <xdr:rowOff>152397</xdr:rowOff>
    </xdr:from>
    <xdr:ext cx="4765965" cy="720439"/>
    <xdr:sp macro="" textlink="">
      <xdr:nvSpPr>
        <xdr:cNvPr id="21" name="TextBox 20">
          <a:extLst>
            <a:ext uri="{FF2B5EF4-FFF2-40B4-BE49-F238E27FC236}">
              <a16:creationId xmlns:a16="http://schemas.microsoft.com/office/drawing/2014/main" id="{38349EC6-D5AB-4B1D-A79B-ECCF1C88E80A}"/>
            </a:ext>
          </a:extLst>
        </xdr:cNvPr>
        <xdr:cNvSpPr txBox="1"/>
      </xdr:nvSpPr>
      <xdr:spPr>
        <a:xfrm>
          <a:off x="3713018" y="5472542"/>
          <a:ext cx="4765965" cy="720439"/>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No. of participants over time</a:t>
          </a:r>
          <a:endParaRPr lang="en-US" sz="3600" b="1" baseline="0">
            <a:solidFill>
              <a:schemeClr val="bg1"/>
            </a:solidFill>
          </a:endParaRPr>
        </a:p>
      </xdr:txBody>
    </xdr:sp>
    <xdr:clientData/>
  </xdr:oneCellAnchor>
  <xdr:twoCellAnchor>
    <xdr:from>
      <xdr:col>3</xdr:col>
      <xdr:colOff>235529</xdr:colOff>
      <xdr:row>18</xdr:row>
      <xdr:rowOff>241759</xdr:rowOff>
    </xdr:from>
    <xdr:to>
      <xdr:col>7</xdr:col>
      <xdr:colOff>346363</xdr:colOff>
      <xdr:row>26</xdr:row>
      <xdr:rowOff>166255</xdr:rowOff>
    </xdr:to>
    <xdr:graphicFrame macro="">
      <xdr:nvGraphicFramePr>
        <xdr:cNvPr id="22" name="Chart 21">
          <a:extLst>
            <a:ext uri="{FF2B5EF4-FFF2-40B4-BE49-F238E27FC236}">
              <a16:creationId xmlns:a16="http://schemas.microsoft.com/office/drawing/2014/main" id="{543BC974-4B73-468E-95ED-324CC9473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817418</xdr:colOff>
      <xdr:row>18</xdr:row>
      <xdr:rowOff>166253</xdr:rowOff>
    </xdr:from>
    <xdr:to>
      <xdr:col>14</xdr:col>
      <xdr:colOff>526472</xdr:colOff>
      <xdr:row>26</xdr:row>
      <xdr:rowOff>221672</xdr:rowOff>
    </xdr:to>
    <xdr:graphicFrame macro="">
      <xdr:nvGraphicFramePr>
        <xdr:cNvPr id="23" name="Chart 22">
          <a:extLst>
            <a:ext uri="{FF2B5EF4-FFF2-40B4-BE49-F238E27FC236}">
              <a16:creationId xmlns:a16="http://schemas.microsoft.com/office/drawing/2014/main" id="{3F7DB13E-C902-4E26-BB4E-2B4DCC550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235528</xdr:colOff>
      <xdr:row>7</xdr:row>
      <xdr:rowOff>318658</xdr:rowOff>
    </xdr:from>
    <xdr:to>
      <xdr:col>7</xdr:col>
      <xdr:colOff>304801</xdr:colOff>
      <xdr:row>15</xdr:row>
      <xdr:rowOff>235528</xdr:rowOff>
    </xdr:to>
    <xdr:graphicFrame macro="">
      <xdr:nvGraphicFramePr>
        <xdr:cNvPr id="24" name="Chart 23">
          <a:extLst>
            <a:ext uri="{FF2B5EF4-FFF2-40B4-BE49-F238E27FC236}">
              <a16:creationId xmlns:a16="http://schemas.microsoft.com/office/drawing/2014/main" id="{F84D665B-AA96-44D2-99F5-124A93D8A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180110</xdr:colOff>
      <xdr:row>5</xdr:row>
      <xdr:rowOff>318655</xdr:rowOff>
    </xdr:from>
    <xdr:ext cx="4807529" cy="678872"/>
    <xdr:sp macro="" textlink="">
      <xdr:nvSpPr>
        <xdr:cNvPr id="25" name="TextBox 24">
          <a:extLst>
            <a:ext uri="{FF2B5EF4-FFF2-40B4-BE49-F238E27FC236}">
              <a16:creationId xmlns:a16="http://schemas.microsoft.com/office/drawing/2014/main" id="{EF22A358-E521-4BDF-89D8-4D810650FDD0}"/>
            </a:ext>
          </a:extLst>
        </xdr:cNvPr>
        <xdr:cNvSpPr txBox="1"/>
      </xdr:nvSpPr>
      <xdr:spPr>
        <a:xfrm>
          <a:off x="3671455" y="1981200"/>
          <a:ext cx="4807529" cy="678872"/>
        </a:xfrm>
        <a:prstGeom prst="rect">
          <a:avLst/>
        </a:prstGeom>
        <a:solidFill>
          <a:schemeClr val="accent2"/>
        </a:solidFill>
        <a:ln w="317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Type</a:t>
          </a:r>
          <a:endParaRPr lang="en-US" sz="3600" b="1" baseline="0">
            <a:solidFill>
              <a:schemeClr val="bg1"/>
            </a:solidFill>
          </a:endParaRPr>
        </a:p>
      </xdr:txBody>
    </xdr:sp>
    <xdr:clientData/>
  </xdr:oneCellAnchor>
  <xdr:oneCellAnchor>
    <xdr:from>
      <xdr:col>6</xdr:col>
      <xdr:colOff>942107</xdr:colOff>
      <xdr:row>11</xdr:row>
      <xdr:rowOff>166254</xdr:rowOff>
    </xdr:from>
    <xdr:ext cx="554181" cy="405432"/>
    <xdr:sp macro="" textlink="PivotTable!C2">
      <xdr:nvSpPr>
        <xdr:cNvPr id="27" name="TextBox 26">
          <a:extLst>
            <a:ext uri="{FF2B5EF4-FFF2-40B4-BE49-F238E27FC236}">
              <a16:creationId xmlns:a16="http://schemas.microsoft.com/office/drawing/2014/main" id="{7C53E2C8-512F-9345-18D9-24AE30C94B20}"/>
            </a:ext>
          </a:extLst>
        </xdr:cNvPr>
        <xdr:cNvSpPr txBox="1"/>
      </xdr:nvSpPr>
      <xdr:spPr>
        <a:xfrm>
          <a:off x="7924798" y="3823854"/>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D78E007-2E53-4A0C-80D5-420757F0A47D}" type="TxLink">
            <a:rPr lang="en-US" sz="2000" b="1" i="0" u="none" strike="noStrike">
              <a:solidFill>
                <a:srgbClr val="000000"/>
              </a:solidFill>
              <a:latin typeface="Aptos Narrow"/>
            </a:rPr>
            <a:pPr/>
            <a:t>6</a:t>
          </a:fld>
          <a:endParaRPr lang="en-US" sz="1100" b="1"/>
        </a:p>
      </xdr:txBody>
    </xdr:sp>
    <xdr:clientData/>
  </xdr:oneCellAnchor>
  <xdr:oneCellAnchor>
    <xdr:from>
      <xdr:col>6</xdr:col>
      <xdr:colOff>955962</xdr:colOff>
      <xdr:row>12</xdr:row>
      <xdr:rowOff>263237</xdr:rowOff>
    </xdr:from>
    <xdr:ext cx="692727" cy="415636"/>
    <xdr:sp macro="" textlink="PivotTable!C3">
      <xdr:nvSpPr>
        <xdr:cNvPr id="28" name="TextBox 27">
          <a:extLst>
            <a:ext uri="{FF2B5EF4-FFF2-40B4-BE49-F238E27FC236}">
              <a16:creationId xmlns:a16="http://schemas.microsoft.com/office/drawing/2014/main" id="{91BE4EDE-4A7B-419A-A2F8-E53EF1288C14}"/>
            </a:ext>
          </a:extLst>
        </xdr:cNvPr>
        <xdr:cNvSpPr txBox="1"/>
      </xdr:nvSpPr>
      <xdr:spPr>
        <a:xfrm>
          <a:off x="7938653" y="4253346"/>
          <a:ext cx="692727"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5C601A4-33D5-4D77-A25E-0E68E247A368}" type="TxLink">
            <a:rPr lang="en-US" sz="2000" b="1" i="0" u="none" strike="noStrike">
              <a:solidFill>
                <a:srgbClr val="000000"/>
              </a:solidFill>
              <a:latin typeface="Aptos Narrow"/>
            </a:rPr>
            <a:pPr/>
            <a:t>52</a:t>
          </a:fld>
          <a:endParaRPr lang="en-US" sz="1100" b="1"/>
        </a:p>
      </xdr:txBody>
    </xdr:sp>
    <xdr:clientData/>
  </xdr:oneCellAnchor>
  <xdr:oneCellAnchor>
    <xdr:from>
      <xdr:col>6</xdr:col>
      <xdr:colOff>124691</xdr:colOff>
      <xdr:row>11</xdr:row>
      <xdr:rowOff>221673</xdr:rowOff>
    </xdr:from>
    <xdr:ext cx="797911" cy="353059"/>
    <xdr:sp macro="" textlink="">
      <xdr:nvSpPr>
        <xdr:cNvPr id="29" name="TextBox 28">
          <a:extLst>
            <a:ext uri="{FF2B5EF4-FFF2-40B4-BE49-F238E27FC236}">
              <a16:creationId xmlns:a16="http://schemas.microsoft.com/office/drawing/2014/main" id="{A1AFCAD0-82A5-4814-F970-AFB88ABA35DE}"/>
            </a:ext>
          </a:extLst>
        </xdr:cNvPr>
        <xdr:cNvSpPr txBox="1"/>
      </xdr:nvSpPr>
      <xdr:spPr>
        <a:xfrm>
          <a:off x="7107382" y="3879273"/>
          <a:ext cx="797911" cy="353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1"/>
              </a:solidFill>
            </a:rPr>
            <a:t>External</a:t>
          </a:r>
        </a:p>
      </xdr:txBody>
    </xdr:sp>
    <xdr:clientData/>
  </xdr:oneCellAnchor>
  <xdr:oneCellAnchor>
    <xdr:from>
      <xdr:col>6</xdr:col>
      <xdr:colOff>96983</xdr:colOff>
      <xdr:row>12</xdr:row>
      <xdr:rowOff>318654</xdr:rowOff>
    </xdr:from>
    <xdr:ext cx="768928" cy="311496"/>
    <xdr:sp macro="" textlink="">
      <xdr:nvSpPr>
        <xdr:cNvPr id="30" name="TextBox 29">
          <a:extLst>
            <a:ext uri="{FF2B5EF4-FFF2-40B4-BE49-F238E27FC236}">
              <a16:creationId xmlns:a16="http://schemas.microsoft.com/office/drawing/2014/main" id="{1E7C45D2-0A7F-46A3-9402-83387A2E752C}"/>
            </a:ext>
          </a:extLst>
        </xdr:cNvPr>
        <xdr:cNvSpPr txBox="1"/>
      </xdr:nvSpPr>
      <xdr:spPr>
        <a:xfrm>
          <a:off x="7079674" y="4308763"/>
          <a:ext cx="76892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Internal</a:t>
          </a:r>
          <a:endParaRPr lang="en-US" sz="1100" b="1">
            <a:solidFill>
              <a:schemeClr val="accent2"/>
            </a:solidFill>
          </a:endParaRPr>
        </a:p>
      </xdr:txBody>
    </xdr:sp>
    <xdr:clientData/>
  </xdr:oneCellAnchor>
  <xdr:oneCellAnchor>
    <xdr:from>
      <xdr:col>5</xdr:col>
      <xdr:colOff>69274</xdr:colOff>
      <xdr:row>11</xdr:row>
      <xdr:rowOff>263238</xdr:rowOff>
    </xdr:from>
    <xdr:ext cx="775856" cy="415636"/>
    <xdr:sp macro="" textlink="PivotTable!B9">
      <xdr:nvSpPr>
        <xdr:cNvPr id="31" name="TextBox 30">
          <a:extLst>
            <a:ext uri="{FF2B5EF4-FFF2-40B4-BE49-F238E27FC236}">
              <a16:creationId xmlns:a16="http://schemas.microsoft.com/office/drawing/2014/main" id="{446BD11D-CB4D-45B4-8C67-3482F507FAA0}"/>
            </a:ext>
          </a:extLst>
        </xdr:cNvPr>
        <xdr:cNvSpPr txBox="1"/>
      </xdr:nvSpPr>
      <xdr:spPr>
        <a:xfrm>
          <a:off x="5888183" y="3920838"/>
          <a:ext cx="775856"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23D6E3C-870E-46A4-9D6F-27BFE0C62ECB}" type="TxLink">
            <a:rPr lang="en-US" sz="2000" b="1" i="0" u="none" strike="noStrike">
              <a:solidFill>
                <a:srgbClr val="000000"/>
              </a:solidFill>
              <a:latin typeface="Aptos Narrow"/>
            </a:rPr>
            <a:pPr/>
            <a:t>58</a:t>
          </a:fld>
          <a:endParaRPr lang="en-US" sz="1100" b="1"/>
        </a:p>
      </xdr:txBody>
    </xdr:sp>
    <xdr:clientData/>
  </xdr:oneCellAnchor>
  <xdr:oneCellAnchor>
    <xdr:from>
      <xdr:col>4</xdr:col>
      <xdr:colOff>831272</xdr:colOff>
      <xdr:row>11</xdr:row>
      <xdr:rowOff>96981</xdr:rowOff>
    </xdr:from>
    <xdr:ext cx="1343892" cy="264560"/>
    <xdr:sp macro="" textlink="">
      <xdr:nvSpPr>
        <xdr:cNvPr id="32" name="TextBox 31">
          <a:extLst>
            <a:ext uri="{FF2B5EF4-FFF2-40B4-BE49-F238E27FC236}">
              <a16:creationId xmlns:a16="http://schemas.microsoft.com/office/drawing/2014/main" id="{C205E98F-1AE5-18D8-9570-1BF9B2256788}"/>
            </a:ext>
          </a:extLst>
        </xdr:cNvPr>
        <xdr:cNvSpPr txBox="1"/>
      </xdr:nvSpPr>
      <xdr:spPr>
        <a:xfrm>
          <a:off x="5486399" y="3754581"/>
          <a:ext cx="13438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Total  participants</a:t>
          </a:r>
        </a:p>
      </xdr:txBody>
    </xdr:sp>
    <xdr:clientData/>
  </xdr:oneCellAnchor>
  <xdr:oneCellAnchor>
    <xdr:from>
      <xdr:col>7</xdr:col>
      <xdr:colOff>637309</xdr:colOff>
      <xdr:row>5</xdr:row>
      <xdr:rowOff>263237</xdr:rowOff>
    </xdr:from>
    <xdr:ext cx="4253346" cy="692727"/>
    <xdr:sp macro="" textlink="">
      <xdr:nvSpPr>
        <xdr:cNvPr id="33" name="TextBox 32">
          <a:extLst>
            <a:ext uri="{FF2B5EF4-FFF2-40B4-BE49-F238E27FC236}">
              <a16:creationId xmlns:a16="http://schemas.microsoft.com/office/drawing/2014/main" id="{107E56ED-B99F-4A77-83FB-E915BC7D0943}"/>
            </a:ext>
          </a:extLst>
        </xdr:cNvPr>
        <xdr:cNvSpPr txBox="1"/>
      </xdr:nvSpPr>
      <xdr:spPr>
        <a:xfrm>
          <a:off x="8783782" y="1925782"/>
          <a:ext cx="4253346" cy="69272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Actual costs VS Budgets</a:t>
          </a:r>
          <a:endParaRPr lang="en-US" sz="3600" b="1" baseline="0">
            <a:solidFill>
              <a:schemeClr val="bg1"/>
            </a:solidFill>
          </a:endParaRPr>
        </a:p>
      </xdr:txBody>
    </xdr:sp>
    <xdr:clientData/>
  </xdr:oneCellAnchor>
  <xdr:twoCellAnchor>
    <xdr:from>
      <xdr:col>7</xdr:col>
      <xdr:colOff>581892</xdr:colOff>
      <xdr:row>7</xdr:row>
      <xdr:rowOff>318655</xdr:rowOff>
    </xdr:from>
    <xdr:to>
      <xdr:col>10</xdr:col>
      <xdr:colOff>734291</xdr:colOff>
      <xdr:row>15</xdr:row>
      <xdr:rowOff>193964</xdr:rowOff>
    </xdr:to>
    <mc:AlternateContent xmlns:mc="http://schemas.openxmlformats.org/markup-compatibility/2006">
      <mc:Choice xmlns:cx1="http://schemas.microsoft.com/office/drawing/2015/9/8/chartex" Requires="cx1">
        <xdr:graphicFrame macro="">
          <xdr:nvGraphicFramePr>
            <xdr:cNvPr id="35" name="Chart 34">
              <a:extLst>
                <a:ext uri="{FF2B5EF4-FFF2-40B4-BE49-F238E27FC236}">
                  <a16:creationId xmlns:a16="http://schemas.microsoft.com/office/drawing/2014/main" id="{B80948C5-2D2E-49F7-8E8E-532CC0BC6F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689572" y="2612275"/>
              <a:ext cx="4267199" cy="24965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955965</xdr:colOff>
      <xdr:row>7</xdr:row>
      <xdr:rowOff>235527</xdr:rowOff>
    </xdr:from>
    <xdr:to>
      <xdr:col>14</xdr:col>
      <xdr:colOff>457200</xdr:colOff>
      <xdr:row>15</xdr:row>
      <xdr:rowOff>235528</xdr:rowOff>
    </xdr:to>
    <xdr:graphicFrame macro="">
      <xdr:nvGraphicFramePr>
        <xdr:cNvPr id="38" name="Chart 37">
          <a:extLst>
            <a:ext uri="{FF2B5EF4-FFF2-40B4-BE49-F238E27FC236}">
              <a16:creationId xmlns:a16="http://schemas.microsoft.com/office/drawing/2014/main" id="{7293D1B8-6849-4666-9914-56AD4F494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983674</xdr:colOff>
      <xdr:row>5</xdr:row>
      <xdr:rowOff>277092</xdr:rowOff>
    </xdr:from>
    <xdr:ext cx="4142508" cy="665018"/>
    <xdr:sp macro="" textlink="">
      <xdr:nvSpPr>
        <xdr:cNvPr id="39" name="TextBox 38">
          <a:extLst>
            <a:ext uri="{FF2B5EF4-FFF2-40B4-BE49-F238E27FC236}">
              <a16:creationId xmlns:a16="http://schemas.microsoft.com/office/drawing/2014/main" id="{F0E953FD-770C-4D76-A25B-A792ECDB4CF1}"/>
            </a:ext>
          </a:extLst>
        </xdr:cNvPr>
        <xdr:cNvSpPr txBox="1"/>
      </xdr:nvSpPr>
      <xdr:spPr>
        <a:xfrm>
          <a:off x="13258801" y="1939637"/>
          <a:ext cx="4142508" cy="66501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costs and Budgets over time</a:t>
          </a:r>
          <a:endParaRPr lang="en-US" sz="3600" b="1" baseline="0">
            <a:solidFill>
              <a:schemeClr val="bg1"/>
            </a:solidFill>
          </a:endParaRPr>
        </a:p>
      </xdr:txBody>
    </xdr:sp>
    <xdr:clientData/>
  </xdr:oneCellAnchor>
  <xdr:twoCellAnchor>
    <xdr:from>
      <xdr:col>7</xdr:col>
      <xdr:colOff>512617</xdr:colOff>
      <xdr:row>18</xdr:row>
      <xdr:rowOff>180109</xdr:rowOff>
    </xdr:from>
    <xdr:to>
      <xdr:col>10</xdr:col>
      <xdr:colOff>581890</xdr:colOff>
      <xdr:row>26</xdr:row>
      <xdr:rowOff>221673</xdr:rowOff>
    </xdr:to>
    <xdr:graphicFrame macro="">
      <xdr:nvGraphicFramePr>
        <xdr:cNvPr id="40" name="Chart 39">
          <a:extLst>
            <a:ext uri="{FF2B5EF4-FFF2-40B4-BE49-F238E27FC236}">
              <a16:creationId xmlns:a16="http://schemas.microsoft.com/office/drawing/2014/main" id="{F9338965-939A-4A57-9A8A-B11D6FA8B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7</xdr:col>
      <xdr:colOff>512618</xdr:colOff>
      <xdr:row>16</xdr:row>
      <xdr:rowOff>124690</xdr:rowOff>
    </xdr:from>
    <xdr:ext cx="4225636" cy="720438"/>
    <xdr:sp macro="" textlink="">
      <xdr:nvSpPr>
        <xdr:cNvPr id="41" name="TextBox 40">
          <a:extLst>
            <a:ext uri="{FF2B5EF4-FFF2-40B4-BE49-F238E27FC236}">
              <a16:creationId xmlns:a16="http://schemas.microsoft.com/office/drawing/2014/main" id="{BBAC7018-274B-47F8-9AC9-487D13972C3B}"/>
            </a:ext>
          </a:extLst>
        </xdr:cNvPr>
        <xdr:cNvSpPr txBox="1"/>
      </xdr:nvSpPr>
      <xdr:spPr>
        <a:xfrm>
          <a:off x="8659091" y="5444835"/>
          <a:ext cx="4225636" cy="72043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Certification Rate</a:t>
          </a:r>
          <a:endParaRPr lang="en-US" sz="3600" b="1" baseline="0">
            <a:solidFill>
              <a:schemeClr val="bg1"/>
            </a:solidFill>
          </a:endParaRPr>
        </a:p>
      </xdr:txBody>
    </xdr:sp>
    <xdr:clientData/>
  </xdr:oneCellAnchor>
  <xdr:oneCellAnchor>
    <xdr:from>
      <xdr:col>9</xdr:col>
      <xdr:colOff>1094509</xdr:colOff>
      <xdr:row>20</xdr:row>
      <xdr:rowOff>0</xdr:rowOff>
    </xdr:from>
    <xdr:ext cx="706582" cy="401782"/>
    <xdr:sp macro="" textlink="PivotTable!J30">
      <xdr:nvSpPr>
        <xdr:cNvPr id="42" name="TextBox 41">
          <a:extLst>
            <a:ext uri="{FF2B5EF4-FFF2-40B4-BE49-F238E27FC236}">
              <a16:creationId xmlns:a16="http://schemas.microsoft.com/office/drawing/2014/main" id="{DA381CD0-3308-764B-D199-01E9447D0993}"/>
            </a:ext>
          </a:extLst>
        </xdr:cNvPr>
        <xdr:cNvSpPr txBox="1"/>
      </xdr:nvSpPr>
      <xdr:spPr>
        <a:xfrm>
          <a:off x="12205854" y="6650182"/>
          <a:ext cx="706582" cy="401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6F00F2A-A372-44EF-90FF-10BD19C71753}" type="TxLink">
            <a:rPr lang="en-US" sz="1400" b="1" i="0" u="none" strike="noStrike">
              <a:solidFill>
                <a:srgbClr val="000000"/>
              </a:solidFill>
              <a:latin typeface="Aptos Narrow"/>
            </a:rPr>
            <a:pPr/>
            <a:t>28</a:t>
          </a:fld>
          <a:endParaRPr lang="en-US" sz="1400" b="1"/>
        </a:p>
      </xdr:txBody>
    </xdr:sp>
    <xdr:clientData/>
  </xdr:oneCellAnchor>
  <xdr:oneCellAnchor>
    <xdr:from>
      <xdr:col>9</xdr:col>
      <xdr:colOff>1108363</xdr:colOff>
      <xdr:row>21</xdr:row>
      <xdr:rowOff>55418</xdr:rowOff>
    </xdr:from>
    <xdr:ext cx="568036" cy="554183"/>
    <xdr:sp macro="" textlink="PivotTable!J31">
      <xdr:nvSpPr>
        <xdr:cNvPr id="43" name="TextBox 42">
          <a:extLst>
            <a:ext uri="{FF2B5EF4-FFF2-40B4-BE49-F238E27FC236}">
              <a16:creationId xmlns:a16="http://schemas.microsoft.com/office/drawing/2014/main" id="{928D6C0A-16EB-BCED-5160-8F075C4EAB43}"/>
            </a:ext>
          </a:extLst>
        </xdr:cNvPr>
        <xdr:cNvSpPr txBox="1"/>
      </xdr:nvSpPr>
      <xdr:spPr>
        <a:xfrm>
          <a:off x="12219708" y="7038109"/>
          <a:ext cx="568036" cy="5541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28A9FA2-2200-40C4-9DC5-FBF62A05284B}" type="TxLink">
            <a:rPr lang="en-US" sz="1400" b="1" i="0" u="none" strike="noStrike">
              <a:solidFill>
                <a:srgbClr val="000000"/>
              </a:solidFill>
              <a:latin typeface="Aptos Narrow"/>
            </a:rPr>
            <a:pPr/>
            <a:t>30</a:t>
          </a:fld>
          <a:endParaRPr lang="en-US" sz="1400" b="1"/>
        </a:p>
      </xdr:txBody>
    </xdr:sp>
    <xdr:clientData/>
  </xdr:oneCellAnchor>
  <xdr:oneCellAnchor>
    <xdr:from>
      <xdr:col>9</xdr:col>
      <xdr:colOff>568037</xdr:colOff>
      <xdr:row>20</xdr:row>
      <xdr:rowOff>13854</xdr:rowOff>
    </xdr:from>
    <xdr:ext cx="393506" cy="311496"/>
    <xdr:sp macro="" textlink="">
      <xdr:nvSpPr>
        <xdr:cNvPr id="44" name="TextBox 43">
          <a:extLst>
            <a:ext uri="{FF2B5EF4-FFF2-40B4-BE49-F238E27FC236}">
              <a16:creationId xmlns:a16="http://schemas.microsoft.com/office/drawing/2014/main" id="{1D613075-C9F8-DF51-00B6-231905C3413C}"/>
            </a:ext>
          </a:extLst>
        </xdr:cNvPr>
        <xdr:cNvSpPr txBox="1"/>
      </xdr:nvSpPr>
      <xdr:spPr>
        <a:xfrm>
          <a:off x="11679382" y="6664036"/>
          <a:ext cx="39350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1"/>
              </a:solidFill>
            </a:rPr>
            <a:t>No</a:t>
          </a:r>
        </a:p>
      </xdr:txBody>
    </xdr:sp>
    <xdr:clientData/>
  </xdr:oneCellAnchor>
  <xdr:oneCellAnchor>
    <xdr:from>
      <xdr:col>9</xdr:col>
      <xdr:colOff>540327</xdr:colOff>
      <xdr:row>21</xdr:row>
      <xdr:rowOff>47797</xdr:rowOff>
    </xdr:from>
    <xdr:ext cx="452496" cy="311496"/>
    <xdr:sp macro="" textlink="">
      <xdr:nvSpPr>
        <xdr:cNvPr id="45" name="TextBox 44">
          <a:extLst>
            <a:ext uri="{FF2B5EF4-FFF2-40B4-BE49-F238E27FC236}">
              <a16:creationId xmlns:a16="http://schemas.microsoft.com/office/drawing/2014/main" id="{ECC0E115-4F7B-41E5-A626-6B7A126D5B87}"/>
            </a:ext>
          </a:extLst>
        </xdr:cNvPr>
        <xdr:cNvSpPr txBox="1"/>
      </xdr:nvSpPr>
      <xdr:spPr>
        <a:xfrm>
          <a:off x="11651672" y="7030488"/>
          <a:ext cx="45249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Yes</a:t>
          </a:r>
        </a:p>
      </xdr:txBody>
    </xdr:sp>
    <xdr:clientData/>
  </xdr:oneCellAnchor>
  <xdr:twoCellAnchor>
    <xdr:from>
      <xdr:col>14</xdr:col>
      <xdr:colOff>651164</xdr:colOff>
      <xdr:row>7</xdr:row>
      <xdr:rowOff>166254</xdr:rowOff>
    </xdr:from>
    <xdr:to>
      <xdr:col>18</xdr:col>
      <xdr:colOff>207819</xdr:colOff>
      <xdr:row>15</xdr:row>
      <xdr:rowOff>235528</xdr:rowOff>
    </xdr:to>
    <xdr:graphicFrame macro="">
      <xdr:nvGraphicFramePr>
        <xdr:cNvPr id="46" name="Chart 45">
          <a:extLst>
            <a:ext uri="{FF2B5EF4-FFF2-40B4-BE49-F238E27FC236}">
              <a16:creationId xmlns:a16="http://schemas.microsoft.com/office/drawing/2014/main" id="{249D9B55-A838-4C1D-A6A1-BEF42E867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14</xdr:col>
      <xdr:colOff>637308</xdr:colOff>
      <xdr:row>5</xdr:row>
      <xdr:rowOff>249383</xdr:rowOff>
    </xdr:from>
    <xdr:ext cx="4211782" cy="581891"/>
    <xdr:sp macro="" textlink="">
      <xdr:nvSpPr>
        <xdr:cNvPr id="47" name="TextBox 46">
          <a:extLst>
            <a:ext uri="{FF2B5EF4-FFF2-40B4-BE49-F238E27FC236}">
              <a16:creationId xmlns:a16="http://schemas.microsoft.com/office/drawing/2014/main" id="{F9EDB8B3-9728-462D-90F5-FC64558CBE18}"/>
            </a:ext>
          </a:extLst>
        </xdr:cNvPr>
        <xdr:cNvSpPr txBox="1"/>
      </xdr:nvSpPr>
      <xdr:spPr>
        <a:xfrm>
          <a:off x="17567563" y="1911928"/>
          <a:ext cx="4211782" cy="581891"/>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Duration of program over days</a:t>
          </a:r>
          <a:endParaRPr lang="en-US" sz="3600" b="1" baseline="0">
            <a:solidFill>
              <a:schemeClr val="bg1"/>
            </a:solidFill>
          </a:endParaRPr>
        </a:p>
      </xdr:txBody>
    </xdr:sp>
    <xdr:clientData/>
  </xdr:oneCellAnchor>
  <xdr:twoCellAnchor>
    <xdr:from>
      <xdr:col>14</xdr:col>
      <xdr:colOff>665019</xdr:colOff>
      <xdr:row>18</xdr:row>
      <xdr:rowOff>207818</xdr:rowOff>
    </xdr:from>
    <xdr:to>
      <xdr:col>18</xdr:col>
      <xdr:colOff>221672</xdr:colOff>
      <xdr:row>26</xdr:row>
      <xdr:rowOff>290946</xdr:rowOff>
    </xdr:to>
    <xdr:graphicFrame macro="">
      <xdr:nvGraphicFramePr>
        <xdr:cNvPr id="48" name="Chart 47">
          <a:extLst>
            <a:ext uri="{FF2B5EF4-FFF2-40B4-BE49-F238E27FC236}">
              <a16:creationId xmlns:a16="http://schemas.microsoft.com/office/drawing/2014/main" id="{2FAF7C04-9E5E-484A-9126-3DE0D603A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14</xdr:col>
      <xdr:colOff>692726</xdr:colOff>
      <xdr:row>16</xdr:row>
      <xdr:rowOff>207819</xdr:rowOff>
    </xdr:from>
    <xdr:ext cx="4225635" cy="665017"/>
    <xdr:sp macro="" textlink="">
      <xdr:nvSpPr>
        <xdr:cNvPr id="49" name="TextBox 48">
          <a:extLst>
            <a:ext uri="{FF2B5EF4-FFF2-40B4-BE49-F238E27FC236}">
              <a16:creationId xmlns:a16="http://schemas.microsoft.com/office/drawing/2014/main" id="{AF39CD33-E464-452C-B9D9-9B39631151A7}"/>
            </a:ext>
          </a:extLst>
        </xdr:cNvPr>
        <xdr:cNvSpPr txBox="1"/>
      </xdr:nvSpPr>
      <xdr:spPr>
        <a:xfrm>
          <a:off x="17622981" y="5527964"/>
          <a:ext cx="4225635" cy="66501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Outcome</a:t>
          </a:r>
          <a:endParaRPr lang="en-US" sz="3600" b="1" baseline="0">
            <a:solidFill>
              <a:schemeClr val="bg1"/>
            </a:solidFill>
          </a:endParaRPr>
        </a:p>
      </xdr:txBody>
    </xdr:sp>
    <xdr:clientData/>
  </xdr:oneCellAnchor>
  <xdr:oneCellAnchor>
    <xdr:from>
      <xdr:col>17</xdr:col>
      <xdr:colOff>166255</xdr:colOff>
      <xdr:row>21</xdr:row>
      <xdr:rowOff>124691</xdr:rowOff>
    </xdr:from>
    <xdr:ext cx="1080655" cy="332509"/>
    <xdr:sp macro="" textlink="">
      <xdr:nvSpPr>
        <xdr:cNvPr id="34" name="TextBox 33">
          <a:extLst>
            <a:ext uri="{FF2B5EF4-FFF2-40B4-BE49-F238E27FC236}">
              <a16:creationId xmlns:a16="http://schemas.microsoft.com/office/drawing/2014/main" id="{209D5E38-B7E5-42CA-8EEC-F98EA98F5C74}"/>
            </a:ext>
          </a:extLst>
        </xdr:cNvPr>
        <xdr:cNvSpPr txBox="1"/>
      </xdr:nvSpPr>
      <xdr:spPr>
        <a:xfrm>
          <a:off x="20587855" y="7107382"/>
          <a:ext cx="1080655" cy="332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1"/>
              </a:solidFill>
            </a:rPr>
            <a:t>Completed</a:t>
          </a:r>
        </a:p>
      </xdr:txBody>
    </xdr:sp>
    <xdr:clientData/>
  </xdr:oneCellAnchor>
  <xdr:oneCellAnchor>
    <xdr:from>
      <xdr:col>17</xdr:col>
      <xdr:colOff>401782</xdr:colOff>
      <xdr:row>23</xdr:row>
      <xdr:rowOff>138545</xdr:rowOff>
    </xdr:from>
    <xdr:ext cx="640368" cy="311496"/>
    <xdr:sp macro="" textlink="">
      <xdr:nvSpPr>
        <xdr:cNvPr id="36" name="TextBox 35">
          <a:extLst>
            <a:ext uri="{FF2B5EF4-FFF2-40B4-BE49-F238E27FC236}">
              <a16:creationId xmlns:a16="http://schemas.microsoft.com/office/drawing/2014/main" id="{D59C4541-BCE1-4738-8ADE-A0203ED4CA79}"/>
            </a:ext>
          </a:extLst>
        </xdr:cNvPr>
        <xdr:cNvSpPr txBox="1"/>
      </xdr:nvSpPr>
      <xdr:spPr>
        <a:xfrm>
          <a:off x="20823382" y="7786254"/>
          <a:ext cx="64036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Failed</a:t>
          </a:r>
          <a:endParaRPr lang="en-US" sz="1100" b="1">
            <a:solidFill>
              <a:schemeClr val="accent2"/>
            </a:solidFill>
          </a:endParaRPr>
        </a:p>
      </xdr:txBody>
    </xdr:sp>
    <xdr:clientData/>
  </xdr:oneCellAnchor>
  <xdr:oneCellAnchor>
    <xdr:from>
      <xdr:col>14</xdr:col>
      <xdr:colOff>595745</xdr:colOff>
      <xdr:row>21</xdr:row>
      <xdr:rowOff>110837</xdr:rowOff>
    </xdr:from>
    <xdr:ext cx="1080655" cy="332509"/>
    <xdr:sp macro="" textlink="">
      <xdr:nvSpPr>
        <xdr:cNvPr id="37" name="TextBox 36">
          <a:extLst>
            <a:ext uri="{FF2B5EF4-FFF2-40B4-BE49-F238E27FC236}">
              <a16:creationId xmlns:a16="http://schemas.microsoft.com/office/drawing/2014/main" id="{8702BDC1-0300-43D8-ABD6-CDC7CD25E84E}"/>
            </a:ext>
          </a:extLst>
        </xdr:cNvPr>
        <xdr:cNvSpPr txBox="1"/>
      </xdr:nvSpPr>
      <xdr:spPr>
        <a:xfrm>
          <a:off x="17526000" y="7093528"/>
          <a:ext cx="1080655" cy="332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4">
                  <a:lumMod val="40000"/>
                  <a:lumOff val="60000"/>
                </a:schemeClr>
              </a:solidFill>
            </a:rPr>
            <a:t>Incomplete</a:t>
          </a:r>
        </a:p>
      </xdr:txBody>
    </xdr:sp>
    <xdr:clientData/>
  </xdr:oneCellAnchor>
  <xdr:oneCellAnchor>
    <xdr:from>
      <xdr:col>14</xdr:col>
      <xdr:colOff>775853</xdr:colOff>
      <xdr:row>23</xdr:row>
      <xdr:rowOff>138545</xdr:rowOff>
    </xdr:from>
    <xdr:ext cx="1080655" cy="332509"/>
    <xdr:sp macro="" textlink="">
      <xdr:nvSpPr>
        <xdr:cNvPr id="50" name="TextBox 49">
          <a:extLst>
            <a:ext uri="{FF2B5EF4-FFF2-40B4-BE49-F238E27FC236}">
              <a16:creationId xmlns:a16="http://schemas.microsoft.com/office/drawing/2014/main" id="{1CB8722A-23DE-47C6-B8C8-B9B4AB732E32}"/>
            </a:ext>
          </a:extLst>
        </xdr:cNvPr>
        <xdr:cNvSpPr txBox="1"/>
      </xdr:nvSpPr>
      <xdr:spPr>
        <a:xfrm>
          <a:off x="17706108" y="7786254"/>
          <a:ext cx="1080655" cy="332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2">
                  <a:lumMod val="40000"/>
                  <a:lumOff val="60000"/>
                </a:schemeClr>
              </a:solidFill>
            </a:rPr>
            <a:t>Pass</a:t>
          </a:r>
        </a:p>
      </xdr:txBody>
    </xdr:sp>
    <xdr:clientData/>
  </xdr:oneCellAnchor>
  <xdr:oneCellAnchor>
    <xdr:from>
      <xdr:col>17</xdr:col>
      <xdr:colOff>471054</xdr:colOff>
      <xdr:row>22</xdr:row>
      <xdr:rowOff>55419</xdr:rowOff>
    </xdr:from>
    <xdr:ext cx="554181" cy="405432"/>
    <xdr:sp macro="" textlink="PivotTable!J15">
      <xdr:nvSpPr>
        <xdr:cNvPr id="51" name="TextBox 50">
          <a:extLst>
            <a:ext uri="{FF2B5EF4-FFF2-40B4-BE49-F238E27FC236}">
              <a16:creationId xmlns:a16="http://schemas.microsoft.com/office/drawing/2014/main" id="{AB2C9424-53C9-4200-B5FD-71111D738934}"/>
            </a:ext>
          </a:extLst>
        </xdr:cNvPr>
        <xdr:cNvSpPr txBox="1"/>
      </xdr:nvSpPr>
      <xdr:spPr>
        <a:xfrm>
          <a:off x="20892654" y="7370619"/>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6853640-6695-4E9F-A172-EE0D3D63E2EC}" type="TxLink">
            <a:rPr lang="en-US" sz="2000" b="0" i="0" u="none" strike="noStrike">
              <a:solidFill>
                <a:srgbClr val="000000"/>
              </a:solidFill>
              <a:latin typeface="Aptos Narrow"/>
            </a:rPr>
            <a:pPr/>
            <a:t>17</a:t>
          </a:fld>
          <a:endParaRPr lang="en-US" sz="1100" b="1"/>
        </a:p>
      </xdr:txBody>
    </xdr:sp>
    <xdr:clientData/>
  </xdr:oneCellAnchor>
  <xdr:oneCellAnchor>
    <xdr:from>
      <xdr:col>17</xdr:col>
      <xdr:colOff>471055</xdr:colOff>
      <xdr:row>24</xdr:row>
      <xdr:rowOff>110836</xdr:rowOff>
    </xdr:from>
    <xdr:ext cx="554181" cy="405432"/>
    <xdr:sp macro="" textlink="PivotTable!J16">
      <xdr:nvSpPr>
        <xdr:cNvPr id="52" name="TextBox 51">
          <a:extLst>
            <a:ext uri="{FF2B5EF4-FFF2-40B4-BE49-F238E27FC236}">
              <a16:creationId xmlns:a16="http://schemas.microsoft.com/office/drawing/2014/main" id="{1DFE3D72-17DC-4377-B7B0-9CA2B363C584}"/>
            </a:ext>
          </a:extLst>
        </xdr:cNvPr>
        <xdr:cNvSpPr txBox="1"/>
      </xdr:nvSpPr>
      <xdr:spPr>
        <a:xfrm>
          <a:off x="20892655" y="8091054"/>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940A6A9-4E6A-4E41-9025-7AF25C9246E5}" type="TxLink">
            <a:rPr lang="en-US" sz="2000" b="0" i="0" u="none" strike="noStrike">
              <a:solidFill>
                <a:srgbClr val="000000"/>
              </a:solidFill>
              <a:latin typeface="Aptos Narrow"/>
            </a:rPr>
            <a:pPr/>
            <a:t>17</a:t>
          </a:fld>
          <a:endParaRPr lang="en-US" sz="1100" b="1"/>
        </a:p>
      </xdr:txBody>
    </xdr:sp>
    <xdr:clientData/>
  </xdr:oneCellAnchor>
  <xdr:oneCellAnchor>
    <xdr:from>
      <xdr:col>14</xdr:col>
      <xdr:colOff>762000</xdr:colOff>
      <xdr:row>22</xdr:row>
      <xdr:rowOff>55418</xdr:rowOff>
    </xdr:from>
    <xdr:ext cx="554181" cy="405432"/>
    <xdr:sp macro="" textlink="PivotTable!J17">
      <xdr:nvSpPr>
        <xdr:cNvPr id="53" name="TextBox 52">
          <a:extLst>
            <a:ext uri="{FF2B5EF4-FFF2-40B4-BE49-F238E27FC236}">
              <a16:creationId xmlns:a16="http://schemas.microsoft.com/office/drawing/2014/main" id="{A9E66A33-4EF3-4CC2-9C40-1925FD9D195C}"/>
            </a:ext>
          </a:extLst>
        </xdr:cNvPr>
        <xdr:cNvSpPr txBox="1"/>
      </xdr:nvSpPr>
      <xdr:spPr>
        <a:xfrm>
          <a:off x="17692255" y="7370618"/>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CCACC5F-F470-40D8-A75B-47BE3EAD135C}" type="TxLink">
            <a:rPr lang="en-US" sz="2000" b="0" i="0" u="none" strike="noStrike">
              <a:solidFill>
                <a:srgbClr val="000000"/>
              </a:solidFill>
              <a:latin typeface="Aptos Narrow"/>
            </a:rPr>
            <a:pPr/>
            <a:t>11</a:t>
          </a:fld>
          <a:endParaRPr lang="en-US" sz="1100" b="1"/>
        </a:p>
      </xdr:txBody>
    </xdr:sp>
    <xdr:clientData/>
  </xdr:oneCellAnchor>
  <xdr:oneCellAnchor>
    <xdr:from>
      <xdr:col>14</xdr:col>
      <xdr:colOff>762000</xdr:colOff>
      <xdr:row>24</xdr:row>
      <xdr:rowOff>69272</xdr:rowOff>
    </xdr:from>
    <xdr:ext cx="554181" cy="405432"/>
    <xdr:sp macro="" textlink="PivotTable!J18">
      <xdr:nvSpPr>
        <xdr:cNvPr id="54" name="TextBox 53">
          <a:extLst>
            <a:ext uri="{FF2B5EF4-FFF2-40B4-BE49-F238E27FC236}">
              <a16:creationId xmlns:a16="http://schemas.microsoft.com/office/drawing/2014/main" id="{99F5D661-4A99-4019-A547-AD968294DC46}"/>
            </a:ext>
          </a:extLst>
        </xdr:cNvPr>
        <xdr:cNvSpPr txBox="1"/>
      </xdr:nvSpPr>
      <xdr:spPr>
        <a:xfrm>
          <a:off x="17692255" y="8049490"/>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FC9CCAB-54E8-4938-B9C5-5A35C6D3832B}" type="TxLink">
            <a:rPr lang="en-US" sz="2000" b="0" i="0" u="none" strike="noStrike">
              <a:solidFill>
                <a:srgbClr val="000000"/>
              </a:solidFill>
              <a:latin typeface="Aptos Narrow"/>
            </a:rPr>
            <a:pPr/>
            <a:t>13</a:t>
          </a:fld>
          <a:endParaRPr lang="en-US" sz="1100" b="1"/>
        </a:p>
      </xdr:txBody>
    </xdr:sp>
    <xdr:clientData/>
  </xdr:oneCellAnchor>
  <xdr:twoCellAnchor editAs="oneCell">
    <xdr:from>
      <xdr:col>0</xdr:col>
      <xdr:colOff>263237</xdr:colOff>
      <xdr:row>0</xdr:row>
      <xdr:rowOff>249382</xdr:rowOff>
    </xdr:from>
    <xdr:to>
      <xdr:col>1</xdr:col>
      <xdr:colOff>554182</xdr:colOff>
      <xdr:row>2</xdr:row>
      <xdr:rowOff>296823</xdr:rowOff>
    </xdr:to>
    <xdr:pic>
      <xdr:nvPicPr>
        <xdr:cNvPr id="58" name="Picture 57">
          <a:extLst>
            <a:ext uri="{FF2B5EF4-FFF2-40B4-BE49-F238E27FC236}">
              <a16:creationId xmlns:a16="http://schemas.microsoft.com/office/drawing/2014/main" id="{C8004F1F-3DF8-8F74-6F02-5B8E758AA492}"/>
            </a:ext>
          </a:extLst>
        </xdr:cNvPr>
        <xdr:cNvPicPr>
          <a:picLocks noChangeAspect="1"/>
        </xdr:cNvPicPr>
      </xdr:nvPicPr>
      <xdr:blipFill>
        <a:blip xmlns:r="http://schemas.openxmlformats.org/officeDocument/2006/relationships" r:embed="rId9"/>
        <a:stretch>
          <a:fillRect/>
        </a:stretch>
      </xdr:blipFill>
      <xdr:spPr>
        <a:xfrm>
          <a:off x="263237" y="249382"/>
          <a:ext cx="1454727" cy="712459"/>
        </a:xfrm>
        <a:prstGeom prst="rect">
          <a:avLst/>
        </a:prstGeom>
      </xdr:spPr>
    </xdr:pic>
    <xdr:clientData/>
  </xdr:twoCellAnchor>
  <xdr:oneCellAnchor>
    <xdr:from>
      <xdr:col>15</xdr:col>
      <xdr:colOff>623455</xdr:colOff>
      <xdr:row>1</xdr:row>
      <xdr:rowOff>180109</xdr:rowOff>
    </xdr:from>
    <xdr:ext cx="2881744" cy="415636"/>
    <xdr:sp macro="" textlink="">
      <xdr:nvSpPr>
        <xdr:cNvPr id="59" name="TextBox 58">
          <a:extLst>
            <a:ext uri="{FF2B5EF4-FFF2-40B4-BE49-F238E27FC236}">
              <a16:creationId xmlns:a16="http://schemas.microsoft.com/office/drawing/2014/main" id="{E1D4CFD5-EFDE-42A8-B368-D398EBEDB111}"/>
            </a:ext>
          </a:extLst>
        </xdr:cNvPr>
        <xdr:cNvSpPr txBox="1"/>
      </xdr:nvSpPr>
      <xdr:spPr>
        <a:xfrm>
          <a:off x="18717491" y="512618"/>
          <a:ext cx="2881744" cy="415636"/>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Improvement in Average</a:t>
          </a:r>
          <a:endParaRPr lang="en-US" sz="3600" b="1" baseline="0">
            <a:solidFill>
              <a:schemeClr val="bg1"/>
            </a:solidFill>
          </a:endParaRPr>
        </a:p>
      </xdr:txBody>
    </xdr:sp>
    <xdr:clientData/>
  </xdr:oneCellAnchor>
  <xdr:oneCellAnchor>
    <xdr:from>
      <xdr:col>15</xdr:col>
      <xdr:colOff>692729</xdr:colOff>
      <xdr:row>3</xdr:row>
      <xdr:rowOff>83128</xdr:rowOff>
    </xdr:from>
    <xdr:ext cx="2784763" cy="665018"/>
    <xdr:sp macro="" textlink="PivotTable!F84">
      <xdr:nvSpPr>
        <xdr:cNvPr id="60" name="TextBox 59">
          <a:extLst>
            <a:ext uri="{FF2B5EF4-FFF2-40B4-BE49-F238E27FC236}">
              <a16:creationId xmlns:a16="http://schemas.microsoft.com/office/drawing/2014/main" id="{7A627307-231C-48FD-B558-B432676664C9}"/>
            </a:ext>
          </a:extLst>
        </xdr:cNvPr>
        <xdr:cNvSpPr txBox="1"/>
      </xdr:nvSpPr>
      <xdr:spPr>
        <a:xfrm>
          <a:off x="18786765" y="1080655"/>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A407824-624B-48C8-98F2-8F91D6BF86E4}" type="TxLink">
            <a:rPr lang="en-US" sz="2000" b="1" i="0" u="none" strike="noStrike">
              <a:solidFill>
                <a:schemeClr val="bg1"/>
              </a:solidFill>
              <a:latin typeface="Aptos Narrow"/>
            </a:rPr>
            <a:pPr algn="ctr"/>
            <a:t>19.828</a:t>
          </a:fld>
          <a:endParaRPr lang="en-US" sz="1100" b="1">
            <a:solidFill>
              <a:schemeClr val="bg1"/>
            </a:solidFill>
          </a:endParaRPr>
        </a:p>
      </xdr:txBody>
    </xdr:sp>
    <xdr:clientData/>
  </xdr:oneCellAnchor>
  <xdr:oneCellAnchor>
    <xdr:from>
      <xdr:col>18</xdr:col>
      <xdr:colOff>360217</xdr:colOff>
      <xdr:row>12</xdr:row>
      <xdr:rowOff>221673</xdr:rowOff>
    </xdr:from>
    <xdr:ext cx="2923308" cy="762000"/>
    <xdr:sp macro="" textlink="">
      <xdr:nvSpPr>
        <xdr:cNvPr id="61" name="TextBox 60">
          <a:extLst>
            <a:ext uri="{FF2B5EF4-FFF2-40B4-BE49-F238E27FC236}">
              <a16:creationId xmlns:a16="http://schemas.microsoft.com/office/drawing/2014/main" id="{2295D46C-9BCD-4DF1-87F0-F6E552D213F5}"/>
            </a:ext>
          </a:extLst>
        </xdr:cNvPr>
        <xdr:cNvSpPr txBox="1"/>
      </xdr:nvSpPr>
      <xdr:spPr>
        <a:xfrm>
          <a:off x="21945599" y="4211782"/>
          <a:ext cx="2923308" cy="7620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Effectiveness Index</a:t>
          </a:r>
          <a:endParaRPr lang="en-US" sz="3600" b="1" baseline="0">
            <a:solidFill>
              <a:schemeClr val="bg1"/>
            </a:solidFill>
          </a:endParaRPr>
        </a:p>
      </xdr:txBody>
    </xdr:sp>
    <xdr:clientData/>
  </xdr:oneCellAnchor>
  <xdr:oneCellAnchor>
    <xdr:from>
      <xdr:col>18</xdr:col>
      <xdr:colOff>471055</xdr:colOff>
      <xdr:row>15</xdr:row>
      <xdr:rowOff>249383</xdr:rowOff>
    </xdr:from>
    <xdr:ext cx="2840181" cy="665018"/>
    <xdr:sp macro="" textlink="PivotTable!A87">
      <xdr:nvSpPr>
        <xdr:cNvPr id="62" name="TextBox 61">
          <a:extLst>
            <a:ext uri="{FF2B5EF4-FFF2-40B4-BE49-F238E27FC236}">
              <a16:creationId xmlns:a16="http://schemas.microsoft.com/office/drawing/2014/main" id="{7B94CC68-E3FF-42E9-9341-297CE268BC69}"/>
            </a:ext>
          </a:extLst>
        </xdr:cNvPr>
        <xdr:cNvSpPr txBox="1"/>
      </xdr:nvSpPr>
      <xdr:spPr>
        <a:xfrm>
          <a:off x="22056437" y="5237019"/>
          <a:ext cx="2840181"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E981942-1E69-4671-9BFE-1E2D53B852CC}" type="TxLink">
            <a:rPr lang="en-US" sz="2000" b="1" i="0" u="none" strike="noStrike">
              <a:solidFill>
                <a:schemeClr val="bg1"/>
              </a:solidFill>
              <a:latin typeface="Aptos Narrow"/>
            </a:rPr>
            <a:pPr algn="ctr"/>
            <a:t>1.361</a:t>
          </a:fld>
          <a:endParaRPr lang="en-US" sz="1100" b="1">
            <a:solidFill>
              <a:schemeClr val="bg1"/>
            </a:solidFill>
          </a:endParaRPr>
        </a:p>
      </xdr:txBody>
    </xdr:sp>
    <xdr:clientData/>
  </xdr:oneCellAnchor>
  <xdr:oneCellAnchor>
    <xdr:from>
      <xdr:col>0</xdr:col>
      <xdr:colOff>69273</xdr:colOff>
      <xdr:row>16</xdr:row>
      <xdr:rowOff>152402</xdr:rowOff>
    </xdr:from>
    <xdr:ext cx="3435928" cy="734289"/>
    <xdr:sp macro="" textlink="">
      <xdr:nvSpPr>
        <xdr:cNvPr id="26" name="TextBox 25">
          <a:extLst>
            <a:ext uri="{FF2B5EF4-FFF2-40B4-BE49-F238E27FC236}">
              <a16:creationId xmlns:a16="http://schemas.microsoft.com/office/drawing/2014/main" id="{B475E34F-A6DF-47BB-A969-254EAA2FE126}"/>
            </a:ext>
          </a:extLst>
        </xdr:cNvPr>
        <xdr:cNvSpPr txBox="1"/>
      </xdr:nvSpPr>
      <xdr:spPr>
        <a:xfrm>
          <a:off x="69273" y="5472547"/>
          <a:ext cx="3435928" cy="734289"/>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No. of  participants over training program </a:t>
          </a:r>
          <a:endParaRPr lang="en-US" sz="3600" b="1" baseline="0">
            <a:solidFill>
              <a:schemeClr val="bg1"/>
            </a:solidFill>
          </a:endParaRPr>
        </a:p>
      </xdr:txBody>
    </xdr:sp>
    <xdr:clientData/>
  </xdr:oneCellAnchor>
  <xdr:twoCellAnchor>
    <xdr:from>
      <xdr:col>0</xdr:col>
      <xdr:colOff>55419</xdr:colOff>
      <xdr:row>18</xdr:row>
      <xdr:rowOff>263237</xdr:rowOff>
    </xdr:from>
    <xdr:to>
      <xdr:col>2</xdr:col>
      <xdr:colOff>1080654</xdr:colOff>
      <xdr:row>26</xdr:row>
      <xdr:rowOff>138546</xdr:rowOff>
    </xdr:to>
    <mc:AlternateContent xmlns:mc="http://schemas.openxmlformats.org/markup-compatibility/2006">
      <mc:Choice xmlns:cx2="http://schemas.microsoft.com/office/drawing/2015/10/21/chartex" Requires="cx2">
        <xdr:graphicFrame macro="">
          <xdr:nvGraphicFramePr>
            <xdr:cNvPr id="55" name="Chart 54">
              <a:extLst>
                <a:ext uri="{FF2B5EF4-FFF2-40B4-BE49-F238E27FC236}">
                  <a16:creationId xmlns:a16="http://schemas.microsoft.com/office/drawing/2014/main" id="{29289527-3E34-477E-9508-6274E86CEC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55419" y="6161117"/>
              <a:ext cx="3341715" cy="24965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318654</xdr:colOff>
      <xdr:row>0</xdr:row>
      <xdr:rowOff>304799</xdr:rowOff>
    </xdr:from>
    <xdr:to>
      <xdr:col>20</xdr:col>
      <xdr:colOff>789710</xdr:colOff>
      <xdr:row>11</xdr:row>
      <xdr:rowOff>318655</xdr:rowOff>
    </xdr:to>
    <mc:AlternateContent xmlns:mc="http://schemas.openxmlformats.org/markup-compatibility/2006" xmlns:a14="http://schemas.microsoft.com/office/drawing/2010/main">
      <mc:Choice Requires="a14">
        <xdr:graphicFrame macro="">
          <xdr:nvGraphicFramePr>
            <xdr:cNvPr id="56" name="Trainer">
              <a:extLst>
                <a:ext uri="{FF2B5EF4-FFF2-40B4-BE49-F238E27FC236}">
                  <a16:creationId xmlns:a16="http://schemas.microsoft.com/office/drawing/2014/main" id="{3CF69336-8372-43C7-9B65-4B8DC691B4C8}"/>
                </a:ext>
              </a:extLst>
            </xdr:cNvPr>
            <xdr:cNvGraphicFramePr/>
          </xdr:nvGraphicFramePr>
          <xdr:xfrm>
            <a:off x="0" y="0"/>
            <a:ext cx="0" cy="0"/>
          </xdr:xfrm>
          <a:graphic>
            <a:graphicData uri="http://schemas.microsoft.com/office/drawing/2010/slicer">
              <sle:slicer xmlns:sle="http://schemas.microsoft.com/office/drawing/2010/slicer" name="Trainer"/>
            </a:graphicData>
          </a:graphic>
        </xdr:graphicFrame>
      </mc:Choice>
      <mc:Fallback xmlns="">
        <xdr:sp macro="" textlink="">
          <xdr:nvSpPr>
            <xdr:cNvPr id="0" name=""/>
            <xdr:cNvSpPr>
              <a:spLocks noTextEdit="1"/>
            </xdr:cNvSpPr>
          </xdr:nvSpPr>
          <xdr:spPr>
            <a:xfrm>
              <a:off x="21904036" y="304799"/>
              <a:ext cx="2798619" cy="36714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0</xdr:col>
      <xdr:colOff>55418</xdr:colOff>
      <xdr:row>0</xdr:row>
      <xdr:rowOff>249381</xdr:rowOff>
    </xdr:from>
    <xdr:ext cx="12219709" cy="762001"/>
    <xdr:sp macro="" textlink="">
      <xdr:nvSpPr>
        <xdr:cNvPr id="2" name="TextBox 1">
          <a:extLst>
            <a:ext uri="{FF2B5EF4-FFF2-40B4-BE49-F238E27FC236}">
              <a16:creationId xmlns:a16="http://schemas.microsoft.com/office/drawing/2014/main" id="{B4CD99D0-CCB5-47D8-B058-3E683E772C34}"/>
            </a:ext>
          </a:extLst>
        </xdr:cNvPr>
        <xdr:cNvSpPr txBox="1"/>
      </xdr:nvSpPr>
      <xdr:spPr>
        <a:xfrm>
          <a:off x="55418" y="249381"/>
          <a:ext cx="12219709" cy="7620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3600" b="1" baseline="0">
              <a:solidFill>
                <a:schemeClr val="accent1"/>
              </a:solidFill>
            </a:rPr>
            <a:t>                     </a:t>
          </a:r>
          <a:r>
            <a:rPr lang="en-US" sz="3600" b="1" baseline="0">
              <a:solidFill>
                <a:schemeClr val="accent2"/>
              </a:solidFill>
            </a:rPr>
            <a:t>Dashboard for training program Evaluation</a:t>
          </a:r>
        </a:p>
      </xdr:txBody>
    </xdr:sp>
    <xdr:clientData/>
  </xdr:oneCellAnchor>
  <xdr:oneCellAnchor>
    <xdr:from>
      <xdr:col>0</xdr:col>
      <xdr:colOff>55421</xdr:colOff>
      <xdr:row>8</xdr:row>
      <xdr:rowOff>124692</xdr:rowOff>
    </xdr:from>
    <xdr:ext cx="3047998" cy="471055"/>
    <xdr:sp macro="" textlink="">
      <xdr:nvSpPr>
        <xdr:cNvPr id="3" name="TextBox 2">
          <a:extLst>
            <a:ext uri="{FF2B5EF4-FFF2-40B4-BE49-F238E27FC236}">
              <a16:creationId xmlns:a16="http://schemas.microsoft.com/office/drawing/2014/main" id="{BDBEA3C6-CB0D-4397-85B6-307A3111F973}"/>
            </a:ext>
          </a:extLst>
        </xdr:cNvPr>
        <xdr:cNvSpPr txBox="1"/>
      </xdr:nvSpPr>
      <xdr:spPr>
        <a:xfrm>
          <a:off x="55421" y="2745972"/>
          <a:ext cx="3047998" cy="471055"/>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cost  Actual </a:t>
          </a:r>
          <a:endParaRPr lang="en-US" sz="3600" b="1" baseline="0">
            <a:solidFill>
              <a:schemeClr val="bg1"/>
            </a:solidFill>
          </a:endParaRPr>
        </a:p>
      </xdr:txBody>
    </xdr:sp>
    <xdr:clientData/>
  </xdr:oneCellAnchor>
  <xdr:oneCellAnchor>
    <xdr:from>
      <xdr:col>0</xdr:col>
      <xdr:colOff>96981</xdr:colOff>
      <xdr:row>12</xdr:row>
      <xdr:rowOff>96979</xdr:rowOff>
    </xdr:from>
    <xdr:ext cx="3006437" cy="512620"/>
    <xdr:sp macro="" textlink="">
      <xdr:nvSpPr>
        <xdr:cNvPr id="4" name="TextBox 3">
          <a:extLst>
            <a:ext uri="{FF2B5EF4-FFF2-40B4-BE49-F238E27FC236}">
              <a16:creationId xmlns:a16="http://schemas.microsoft.com/office/drawing/2014/main" id="{A4F0A7A0-C73F-413D-8067-29EB76B499EA}"/>
            </a:ext>
          </a:extLst>
        </xdr:cNvPr>
        <xdr:cNvSpPr txBox="1"/>
      </xdr:nvSpPr>
      <xdr:spPr>
        <a:xfrm>
          <a:off x="96981" y="4028899"/>
          <a:ext cx="3006437" cy="51262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Budget </a:t>
          </a:r>
          <a:endParaRPr lang="en-US" sz="3600" b="1" baseline="0">
            <a:solidFill>
              <a:schemeClr val="bg1"/>
            </a:solidFill>
          </a:endParaRPr>
        </a:p>
      </xdr:txBody>
    </xdr:sp>
    <xdr:clientData/>
  </xdr:oneCellAnchor>
  <xdr:oneCellAnchor>
    <xdr:from>
      <xdr:col>0</xdr:col>
      <xdr:colOff>83131</xdr:colOff>
      <xdr:row>10</xdr:row>
      <xdr:rowOff>-1</xdr:rowOff>
    </xdr:from>
    <xdr:ext cx="2992580" cy="651164"/>
    <xdr:sp macro="" textlink="PivotTable!A42">
      <xdr:nvSpPr>
        <xdr:cNvPr id="5" name="TextBox 4">
          <a:extLst>
            <a:ext uri="{FF2B5EF4-FFF2-40B4-BE49-F238E27FC236}">
              <a16:creationId xmlns:a16="http://schemas.microsoft.com/office/drawing/2014/main" id="{D90BB6C1-8B62-491E-BF21-86A96A2B773D}"/>
            </a:ext>
          </a:extLst>
        </xdr:cNvPr>
        <xdr:cNvSpPr txBox="1"/>
      </xdr:nvSpPr>
      <xdr:spPr>
        <a:xfrm>
          <a:off x="83131" y="3276599"/>
          <a:ext cx="2992580" cy="651164"/>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90FF00F-4896-449D-8CC2-2E3E03FE78B6}" type="TxLink">
            <a:rPr lang="en-US" sz="2000" b="1" i="0" u="none" strike="noStrike">
              <a:solidFill>
                <a:schemeClr val="bg1"/>
              </a:solidFill>
              <a:latin typeface="Aptos Narrow"/>
            </a:rPr>
            <a:pPr algn="ctr"/>
            <a:t> 32,783.00 </a:t>
          </a:fld>
          <a:endParaRPr lang="en-US" sz="1100" b="1">
            <a:solidFill>
              <a:schemeClr val="bg1"/>
            </a:solidFill>
          </a:endParaRPr>
        </a:p>
      </xdr:txBody>
    </xdr:sp>
    <xdr:clientData/>
  </xdr:oneCellAnchor>
  <xdr:oneCellAnchor>
    <xdr:from>
      <xdr:col>0</xdr:col>
      <xdr:colOff>110836</xdr:colOff>
      <xdr:row>14</xdr:row>
      <xdr:rowOff>41562</xdr:rowOff>
    </xdr:from>
    <xdr:ext cx="3020291" cy="609601"/>
    <xdr:sp macro="" textlink="PivotTable!B42">
      <xdr:nvSpPr>
        <xdr:cNvPr id="6" name="TextBox 5">
          <a:extLst>
            <a:ext uri="{FF2B5EF4-FFF2-40B4-BE49-F238E27FC236}">
              <a16:creationId xmlns:a16="http://schemas.microsoft.com/office/drawing/2014/main" id="{F4733A1B-E041-4F32-B862-E96F593ED128}"/>
            </a:ext>
          </a:extLst>
        </xdr:cNvPr>
        <xdr:cNvSpPr txBox="1"/>
      </xdr:nvSpPr>
      <xdr:spPr>
        <a:xfrm>
          <a:off x="110836" y="4628802"/>
          <a:ext cx="3020291" cy="609601"/>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3C49B8C-09A3-420E-968D-3409A8D31E6B}" type="TxLink">
            <a:rPr lang="en-US" sz="2000" b="1" i="0" u="none" strike="noStrike">
              <a:solidFill>
                <a:schemeClr val="bg1"/>
              </a:solidFill>
              <a:latin typeface="Aptos Narrow"/>
            </a:rPr>
            <a:pPr algn="ctr"/>
            <a:t> 33,739.00 </a:t>
          </a:fld>
          <a:endParaRPr lang="en-US" sz="1100" b="1">
            <a:solidFill>
              <a:schemeClr val="bg1"/>
            </a:solidFill>
          </a:endParaRPr>
        </a:p>
      </xdr:txBody>
    </xdr:sp>
    <xdr:clientData/>
  </xdr:oneCellAnchor>
  <xdr:oneCellAnchor>
    <xdr:from>
      <xdr:col>12</xdr:col>
      <xdr:colOff>1108364</xdr:colOff>
      <xdr:row>1</xdr:row>
      <xdr:rowOff>186342</xdr:rowOff>
    </xdr:from>
    <xdr:ext cx="2770908" cy="423258"/>
    <xdr:sp macro="" textlink="">
      <xdr:nvSpPr>
        <xdr:cNvPr id="7" name="TextBox 6">
          <a:extLst>
            <a:ext uri="{FF2B5EF4-FFF2-40B4-BE49-F238E27FC236}">
              <a16:creationId xmlns:a16="http://schemas.microsoft.com/office/drawing/2014/main" id="{AFD2996F-D5CF-41EA-AB96-C94A8A17AF76}"/>
            </a:ext>
          </a:extLst>
        </xdr:cNvPr>
        <xdr:cNvSpPr txBox="1"/>
      </xdr:nvSpPr>
      <xdr:spPr>
        <a:xfrm>
          <a:off x="15647324" y="514002"/>
          <a:ext cx="2770908" cy="42325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Costs per participants</a:t>
          </a:r>
          <a:endParaRPr lang="en-US" sz="3600" b="1" baseline="0">
            <a:solidFill>
              <a:schemeClr val="bg1"/>
            </a:solidFill>
          </a:endParaRPr>
        </a:p>
      </xdr:txBody>
    </xdr:sp>
    <xdr:clientData/>
  </xdr:oneCellAnchor>
  <xdr:oneCellAnchor>
    <xdr:from>
      <xdr:col>10</xdr:col>
      <xdr:colOff>290946</xdr:colOff>
      <xdr:row>1</xdr:row>
      <xdr:rowOff>138545</xdr:rowOff>
    </xdr:from>
    <xdr:ext cx="2854036" cy="401783"/>
    <xdr:sp macro="" textlink="">
      <xdr:nvSpPr>
        <xdr:cNvPr id="8" name="TextBox 7">
          <a:extLst>
            <a:ext uri="{FF2B5EF4-FFF2-40B4-BE49-F238E27FC236}">
              <a16:creationId xmlns:a16="http://schemas.microsoft.com/office/drawing/2014/main" id="{84A1E415-21D5-4105-95D2-6CCCC6D1FFBB}"/>
            </a:ext>
          </a:extLst>
        </xdr:cNvPr>
        <xdr:cNvSpPr txBox="1"/>
      </xdr:nvSpPr>
      <xdr:spPr>
        <a:xfrm>
          <a:off x="12513426" y="466205"/>
          <a:ext cx="2854036" cy="401783"/>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Costs per  Day</a:t>
          </a:r>
          <a:endParaRPr lang="en-US" sz="3600" b="1" baseline="0">
            <a:solidFill>
              <a:schemeClr val="bg1"/>
            </a:solidFill>
          </a:endParaRPr>
        </a:p>
      </xdr:txBody>
    </xdr:sp>
    <xdr:clientData/>
  </xdr:oneCellAnchor>
  <xdr:oneCellAnchor>
    <xdr:from>
      <xdr:col>12</xdr:col>
      <xdr:colOff>1080655</xdr:colOff>
      <xdr:row>3</xdr:row>
      <xdr:rowOff>69275</xdr:rowOff>
    </xdr:from>
    <xdr:ext cx="2784763" cy="665018"/>
    <xdr:sp macro="" textlink="PivotTable!I25">
      <xdr:nvSpPr>
        <xdr:cNvPr id="9" name="TextBox 8">
          <a:extLst>
            <a:ext uri="{FF2B5EF4-FFF2-40B4-BE49-F238E27FC236}">
              <a16:creationId xmlns:a16="http://schemas.microsoft.com/office/drawing/2014/main" id="{BCAC771A-E535-4AFE-8F30-BE41252A1F3A}"/>
            </a:ext>
          </a:extLst>
        </xdr:cNvPr>
        <xdr:cNvSpPr txBox="1"/>
      </xdr:nvSpPr>
      <xdr:spPr>
        <a:xfrm>
          <a:off x="15619615" y="1052255"/>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955DD5B-8FFB-46B3-86A1-F3E0A41D27E8}" type="TxLink">
            <a:rPr lang="en-US" sz="2000" b="1" i="0" u="none" strike="noStrike">
              <a:solidFill>
                <a:schemeClr val="bg1"/>
              </a:solidFill>
              <a:latin typeface="Aptos Narrow"/>
            </a:rPr>
            <a:pPr algn="ctr"/>
            <a:t> 565.22 </a:t>
          </a:fld>
          <a:endParaRPr lang="en-US" sz="1100" b="1">
            <a:solidFill>
              <a:schemeClr val="bg1"/>
            </a:solidFill>
          </a:endParaRPr>
        </a:p>
      </xdr:txBody>
    </xdr:sp>
    <xdr:clientData/>
  </xdr:oneCellAnchor>
  <xdr:oneCellAnchor>
    <xdr:from>
      <xdr:col>10</xdr:col>
      <xdr:colOff>360218</xdr:colOff>
      <xdr:row>3</xdr:row>
      <xdr:rowOff>41565</xdr:rowOff>
    </xdr:from>
    <xdr:ext cx="2784763" cy="665018"/>
    <xdr:sp macro="" textlink="PivotTable!I26">
      <xdr:nvSpPr>
        <xdr:cNvPr id="10" name="TextBox 9">
          <a:extLst>
            <a:ext uri="{FF2B5EF4-FFF2-40B4-BE49-F238E27FC236}">
              <a16:creationId xmlns:a16="http://schemas.microsoft.com/office/drawing/2014/main" id="{19E0ABF4-9ADF-437A-8D19-17BAD56227C5}"/>
            </a:ext>
          </a:extLst>
        </xdr:cNvPr>
        <xdr:cNvSpPr txBox="1"/>
      </xdr:nvSpPr>
      <xdr:spPr>
        <a:xfrm>
          <a:off x="12582698" y="1024545"/>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F7CF405-4607-4721-BCCE-A9A9B1A53FED}" type="TxLink">
            <a:rPr lang="en-US" sz="2000" b="1" i="0" u="none" strike="noStrike">
              <a:solidFill>
                <a:schemeClr val="bg1"/>
              </a:solidFill>
              <a:latin typeface="Aptos Narrow"/>
            </a:rPr>
            <a:pPr algn="ctr"/>
            <a:t> 187.33 </a:t>
          </a:fld>
          <a:endParaRPr lang="en-US" sz="1100" b="1">
            <a:solidFill>
              <a:schemeClr val="bg1"/>
            </a:solidFill>
          </a:endParaRPr>
        </a:p>
      </xdr:txBody>
    </xdr:sp>
    <xdr:clientData/>
  </xdr:oneCellAnchor>
  <xdr:twoCellAnchor editAs="oneCell">
    <xdr:from>
      <xdr:col>0</xdr:col>
      <xdr:colOff>41564</xdr:colOff>
      <xdr:row>3</xdr:row>
      <xdr:rowOff>235528</xdr:rowOff>
    </xdr:from>
    <xdr:to>
      <xdr:col>2</xdr:col>
      <xdr:colOff>858981</xdr:colOff>
      <xdr:row>7</xdr:row>
      <xdr:rowOff>318656</xdr:rowOff>
    </xdr:to>
    <mc:AlternateContent xmlns:mc="http://schemas.openxmlformats.org/markup-compatibility/2006">
      <mc:Choice xmlns:a14="http://schemas.microsoft.com/office/drawing/2010/main" Requires="a14">
        <xdr:graphicFrame macro="">
          <xdr:nvGraphicFramePr>
            <xdr:cNvPr id="11" name="TrainingYear 2">
              <a:extLst>
                <a:ext uri="{FF2B5EF4-FFF2-40B4-BE49-F238E27FC236}">
                  <a16:creationId xmlns:a16="http://schemas.microsoft.com/office/drawing/2014/main" id="{F8D90881-C7A2-4117-926F-3D1E0982EBA3}"/>
                </a:ext>
              </a:extLst>
            </xdr:cNvPr>
            <xdr:cNvGraphicFramePr/>
          </xdr:nvGraphicFramePr>
          <xdr:xfrm>
            <a:off x="0" y="0"/>
            <a:ext cx="0" cy="0"/>
          </xdr:xfrm>
          <a:graphic>
            <a:graphicData uri="http://schemas.microsoft.com/office/drawing/2010/slicer">
              <sle:slicer xmlns:sle="http://schemas.microsoft.com/office/drawing/2010/slicer" name="TrainingYear 2"/>
            </a:graphicData>
          </a:graphic>
        </xdr:graphicFrame>
      </mc:Choice>
      <mc:Fallback>
        <xdr:sp macro="" textlink="">
          <xdr:nvSpPr>
            <xdr:cNvPr id="0" name=""/>
            <xdr:cNvSpPr>
              <a:spLocks noTextEdit="1"/>
            </xdr:cNvSpPr>
          </xdr:nvSpPr>
          <xdr:spPr>
            <a:xfrm>
              <a:off x="41564" y="1233055"/>
              <a:ext cx="3144981" cy="1413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18</xdr:col>
      <xdr:colOff>429491</xdr:colOff>
      <xdr:row>18</xdr:row>
      <xdr:rowOff>138545</xdr:rowOff>
    </xdr:from>
    <xdr:ext cx="2881744" cy="415636"/>
    <xdr:sp macro="" textlink="">
      <xdr:nvSpPr>
        <xdr:cNvPr id="12" name="TextBox 11">
          <a:extLst>
            <a:ext uri="{FF2B5EF4-FFF2-40B4-BE49-F238E27FC236}">
              <a16:creationId xmlns:a16="http://schemas.microsoft.com/office/drawing/2014/main" id="{FBF6942A-C6F1-4E8E-8E70-CDE54ACDC263}"/>
            </a:ext>
          </a:extLst>
        </xdr:cNvPr>
        <xdr:cNvSpPr txBox="1"/>
      </xdr:nvSpPr>
      <xdr:spPr>
        <a:xfrm>
          <a:off x="21917891" y="6036425"/>
          <a:ext cx="2881744" cy="415636"/>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Completed Training</a:t>
          </a:r>
          <a:endParaRPr lang="en-US" sz="3600" b="1" baseline="0">
            <a:solidFill>
              <a:schemeClr val="bg1"/>
            </a:solidFill>
          </a:endParaRPr>
        </a:p>
      </xdr:txBody>
    </xdr:sp>
    <xdr:clientData/>
  </xdr:oneCellAnchor>
  <xdr:oneCellAnchor>
    <xdr:from>
      <xdr:col>18</xdr:col>
      <xdr:colOff>498763</xdr:colOff>
      <xdr:row>22</xdr:row>
      <xdr:rowOff>263237</xdr:rowOff>
    </xdr:from>
    <xdr:ext cx="2840183" cy="471054"/>
    <xdr:sp macro="" textlink="">
      <xdr:nvSpPr>
        <xdr:cNvPr id="13" name="TextBox 12">
          <a:extLst>
            <a:ext uri="{FF2B5EF4-FFF2-40B4-BE49-F238E27FC236}">
              <a16:creationId xmlns:a16="http://schemas.microsoft.com/office/drawing/2014/main" id="{17BC3089-D94E-495D-AFE6-237811C7B8E7}"/>
            </a:ext>
          </a:extLst>
        </xdr:cNvPr>
        <xdr:cNvSpPr txBox="1"/>
      </xdr:nvSpPr>
      <xdr:spPr>
        <a:xfrm>
          <a:off x="21987163" y="7471757"/>
          <a:ext cx="2840183" cy="471054"/>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Days of Training</a:t>
          </a:r>
          <a:endParaRPr lang="en-US" sz="3600" b="1" baseline="0">
            <a:solidFill>
              <a:schemeClr val="bg1"/>
            </a:solidFill>
          </a:endParaRPr>
        </a:p>
      </xdr:txBody>
    </xdr:sp>
    <xdr:clientData/>
  </xdr:oneCellAnchor>
  <xdr:oneCellAnchor>
    <xdr:from>
      <xdr:col>18</xdr:col>
      <xdr:colOff>484908</xdr:colOff>
      <xdr:row>20</xdr:row>
      <xdr:rowOff>110838</xdr:rowOff>
    </xdr:from>
    <xdr:ext cx="2784763" cy="665018"/>
    <xdr:sp macro="" textlink="PivotTable!I37">
      <xdr:nvSpPr>
        <xdr:cNvPr id="14" name="TextBox 13">
          <a:extLst>
            <a:ext uri="{FF2B5EF4-FFF2-40B4-BE49-F238E27FC236}">
              <a16:creationId xmlns:a16="http://schemas.microsoft.com/office/drawing/2014/main" id="{4A7E5358-6EB3-4396-A91A-EC4A19B33245}"/>
            </a:ext>
          </a:extLst>
        </xdr:cNvPr>
        <xdr:cNvSpPr txBox="1"/>
      </xdr:nvSpPr>
      <xdr:spPr>
        <a:xfrm>
          <a:off x="21973308" y="6664038"/>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AE67DC6-8811-413A-B8F5-B01399B5768A}" type="TxLink">
            <a:rPr lang="en-US" sz="2000" b="1" i="0" u="none" strike="noStrike">
              <a:solidFill>
                <a:schemeClr val="bg1"/>
              </a:solidFill>
              <a:latin typeface="Aptos Narrow"/>
            </a:rPr>
            <a:pPr algn="ctr"/>
            <a:t>17</a:t>
          </a:fld>
          <a:endParaRPr lang="en-US" sz="1100" b="1">
            <a:solidFill>
              <a:schemeClr val="bg1"/>
            </a:solidFill>
          </a:endParaRPr>
        </a:p>
      </xdr:txBody>
    </xdr:sp>
    <xdr:clientData/>
  </xdr:oneCellAnchor>
  <xdr:oneCellAnchor>
    <xdr:from>
      <xdr:col>18</xdr:col>
      <xdr:colOff>568037</xdr:colOff>
      <xdr:row>24</xdr:row>
      <xdr:rowOff>221673</xdr:rowOff>
    </xdr:from>
    <xdr:ext cx="2784763" cy="665018"/>
    <xdr:sp macro="" textlink="PivotTable!I39">
      <xdr:nvSpPr>
        <xdr:cNvPr id="15" name="TextBox 14">
          <a:extLst>
            <a:ext uri="{FF2B5EF4-FFF2-40B4-BE49-F238E27FC236}">
              <a16:creationId xmlns:a16="http://schemas.microsoft.com/office/drawing/2014/main" id="{C15B1A1D-8070-47E1-B1B7-5FF107FC907C}"/>
            </a:ext>
          </a:extLst>
        </xdr:cNvPr>
        <xdr:cNvSpPr txBox="1"/>
      </xdr:nvSpPr>
      <xdr:spPr>
        <a:xfrm>
          <a:off x="22056437" y="8085513"/>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03CADFE-EC83-4DC1-809A-C43C8D079EA4}" type="TxLink">
            <a:rPr lang="en-US" sz="2000" b="1" i="0" u="none" strike="noStrike">
              <a:solidFill>
                <a:schemeClr val="bg1"/>
              </a:solidFill>
              <a:latin typeface="Aptos Narrow"/>
            </a:rPr>
            <a:pPr algn="ctr"/>
            <a:t>175</a:t>
          </a:fld>
          <a:endParaRPr lang="en-US" sz="1100" b="1">
            <a:solidFill>
              <a:schemeClr val="bg1"/>
            </a:solidFill>
          </a:endParaRPr>
        </a:p>
      </xdr:txBody>
    </xdr:sp>
    <xdr:clientData/>
  </xdr:oneCellAnchor>
  <xdr:oneCellAnchor>
    <xdr:from>
      <xdr:col>10</xdr:col>
      <xdr:colOff>872834</xdr:colOff>
      <xdr:row>16</xdr:row>
      <xdr:rowOff>166254</xdr:rowOff>
    </xdr:from>
    <xdr:ext cx="4239491" cy="665019"/>
    <xdr:sp macro="" textlink="">
      <xdr:nvSpPr>
        <xdr:cNvPr id="16" name="TextBox 15">
          <a:extLst>
            <a:ext uri="{FF2B5EF4-FFF2-40B4-BE49-F238E27FC236}">
              <a16:creationId xmlns:a16="http://schemas.microsoft.com/office/drawing/2014/main" id="{6F2A035D-F089-472C-BA4A-9AB0B11DB6F8}"/>
            </a:ext>
          </a:extLst>
        </xdr:cNvPr>
        <xdr:cNvSpPr txBox="1"/>
      </xdr:nvSpPr>
      <xdr:spPr>
        <a:xfrm>
          <a:off x="13095314" y="5408814"/>
          <a:ext cx="4239491" cy="665019"/>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Days of Training over Time</a:t>
          </a:r>
          <a:endParaRPr lang="en-US" sz="3600" b="1" baseline="0">
            <a:solidFill>
              <a:schemeClr val="bg1"/>
            </a:solidFill>
          </a:endParaRPr>
        </a:p>
      </xdr:txBody>
    </xdr:sp>
    <xdr:clientData/>
  </xdr:oneCellAnchor>
  <xdr:oneCellAnchor>
    <xdr:from>
      <xdr:col>3</xdr:col>
      <xdr:colOff>221673</xdr:colOff>
      <xdr:row>16</xdr:row>
      <xdr:rowOff>152397</xdr:rowOff>
    </xdr:from>
    <xdr:ext cx="4765965" cy="720439"/>
    <xdr:sp macro="" textlink="">
      <xdr:nvSpPr>
        <xdr:cNvPr id="17" name="TextBox 16">
          <a:extLst>
            <a:ext uri="{FF2B5EF4-FFF2-40B4-BE49-F238E27FC236}">
              <a16:creationId xmlns:a16="http://schemas.microsoft.com/office/drawing/2014/main" id="{18E4AA04-1F64-47B0-8EA7-CB8923A50454}"/>
            </a:ext>
          </a:extLst>
        </xdr:cNvPr>
        <xdr:cNvSpPr txBox="1"/>
      </xdr:nvSpPr>
      <xdr:spPr>
        <a:xfrm>
          <a:off x="3696393" y="5394957"/>
          <a:ext cx="4765965" cy="720439"/>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No. of participants over time</a:t>
          </a:r>
          <a:endParaRPr lang="en-US" sz="3600" b="1" baseline="0">
            <a:solidFill>
              <a:schemeClr val="bg1"/>
            </a:solidFill>
          </a:endParaRPr>
        </a:p>
      </xdr:txBody>
    </xdr:sp>
    <xdr:clientData/>
  </xdr:oneCellAnchor>
  <xdr:twoCellAnchor>
    <xdr:from>
      <xdr:col>3</xdr:col>
      <xdr:colOff>235529</xdr:colOff>
      <xdr:row>18</xdr:row>
      <xdr:rowOff>241759</xdr:rowOff>
    </xdr:from>
    <xdr:to>
      <xdr:col>7</xdr:col>
      <xdr:colOff>346363</xdr:colOff>
      <xdr:row>26</xdr:row>
      <xdr:rowOff>166255</xdr:rowOff>
    </xdr:to>
    <xdr:graphicFrame macro="">
      <xdr:nvGraphicFramePr>
        <xdr:cNvPr id="18" name="Chart 17">
          <a:extLst>
            <a:ext uri="{FF2B5EF4-FFF2-40B4-BE49-F238E27FC236}">
              <a16:creationId xmlns:a16="http://schemas.microsoft.com/office/drawing/2014/main" id="{F2133417-25B7-4AC3-AEA3-8DD4E4F5A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817418</xdr:colOff>
      <xdr:row>18</xdr:row>
      <xdr:rowOff>166253</xdr:rowOff>
    </xdr:from>
    <xdr:to>
      <xdr:col>14</xdr:col>
      <xdr:colOff>526472</xdr:colOff>
      <xdr:row>26</xdr:row>
      <xdr:rowOff>221672</xdr:rowOff>
    </xdr:to>
    <xdr:graphicFrame macro="">
      <xdr:nvGraphicFramePr>
        <xdr:cNvPr id="19" name="Chart 18">
          <a:extLst>
            <a:ext uri="{FF2B5EF4-FFF2-40B4-BE49-F238E27FC236}">
              <a16:creationId xmlns:a16="http://schemas.microsoft.com/office/drawing/2014/main" id="{F233525C-63AE-4DDB-881E-12E706A3D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235528</xdr:colOff>
      <xdr:row>7</xdr:row>
      <xdr:rowOff>318658</xdr:rowOff>
    </xdr:from>
    <xdr:to>
      <xdr:col>7</xdr:col>
      <xdr:colOff>304801</xdr:colOff>
      <xdr:row>15</xdr:row>
      <xdr:rowOff>235528</xdr:rowOff>
    </xdr:to>
    <xdr:graphicFrame macro="">
      <xdr:nvGraphicFramePr>
        <xdr:cNvPr id="20" name="Chart 19">
          <a:extLst>
            <a:ext uri="{FF2B5EF4-FFF2-40B4-BE49-F238E27FC236}">
              <a16:creationId xmlns:a16="http://schemas.microsoft.com/office/drawing/2014/main" id="{059FEDB1-8F16-4EFD-9434-0F176AFF6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180110</xdr:colOff>
      <xdr:row>5</xdr:row>
      <xdr:rowOff>318655</xdr:rowOff>
    </xdr:from>
    <xdr:ext cx="4807529" cy="678872"/>
    <xdr:sp macro="" textlink="">
      <xdr:nvSpPr>
        <xdr:cNvPr id="21" name="TextBox 20">
          <a:extLst>
            <a:ext uri="{FF2B5EF4-FFF2-40B4-BE49-F238E27FC236}">
              <a16:creationId xmlns:a16="http://schemas.microsoft.com/office/drawing/2014/main" id="{601B8D67-F571-4B44-AA37-3D5752E6DC3D}"/>
            </a:ext>
          </a:extLst>
        </xdr:cNvPr>
        <xdr:cNvSpPr txBox="1"/>
      </xdr:nvSpPr>
      <xdr:spPr>
        <a:xfrm>
          <a:off x="3654830" y="1956955"/>
          <a:ext cx="4807529" cy="678872"/>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Type</a:t>
          </a:r>
          <a:endParaRPr lang="en-US" sz="3600" b="1" baseline="0">
            <a:solidFill>
              <a:schemeClr val="bg1"/>
            </a:solidFill>
          </a:endParaRPr>
        </a:p>
      </xdr:txBody>
    </xdr:sp>
    <xdr:clientData/>
  </xdr:oneCellAnchor>
  <xdr:oneCellAnchor>
    <xdr:from>
      <xdr:col>6</xdr:col>
      <xdr:colOff>942107</xdr:colOff>
      <xdr:row>11</xdr:row>
      <xdr:rowOff>166254</xdr:rowOff>
    </xdr:from>
    <xdr:ext cx="554181" cy="405432"/>
    <xdr:sp macro="" textlink="PivotTable!C2">
      <xdr:nvSpPr>
        <xdr:cNvPr id="22" name="TextBox 21">
          <a:extLst>
            <a:ext uri="{FF2B5EF4-FFF2-40B4-BE49-F238E27FC236}">
              <a16:creationId xmlns:a16="http://schemas.microsoft.com/office/drawing/2014/main" id="{DDD17061-440C-45AE-8D38-DE9953D8EEB5}"/>
            </a:ext>
          </a:extLst>
        </xdr:cNvPr>
        <xdr:cNvSpPr txBox="1"/>
      </xdr:nvSpPr>
      <xdr:spPr>
        <a:xfrm>
          <a:off x="7891547" y="3770514"/>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D78E007-2E53-4A0C-80D5-420757F0A47D}" type="TxLink">
            <a:rPr lang="en-US" sz="2000" b="1" i="0" u="none" strike="noStrike">
              <a:solidFill>
                <a:srgbClr val="000000"/>
              </a:solidFill>
              <a:latin typeface="Aptos Narrow"/>
            </a:rPr>
            <a:pPr/>
            <a:t>6</a:t>
          </a:fld>
          <a:endParaRPr lang="en-US" sz="1100" b="1"/>
        </a:p>
      </xdr:txBody>
    </xdr:sp>
    <xdr:clientData/>
  </xdr:oneCellAnchor>
  <xdr:oneCellAnchor>
    <xdr:from>
      <xdr:col>6</xdr:col>
      <xdr:colOff>955962</xdr:colOff>
      <xdr:row>12</xdr:row>
      <xdr:rowOff>263237</xdr:rowOff>
    </xdr:from>
    <xdr:ext cx="692727" cy="415636"/>
    <xdr:sp macro="" textlink="PivotTable!C3">
      <xdr:nvSpPr>
        <xdr:cNvPr id="23" name="TextBox 22">
          <a:extLst>
            <a:ext uri="{FF2B5EF4-FFF2-40B4-BE49-F238E27FC236}">
              <a16:creationId xmlns:a16="http://schemas.microsoft.com/office/drawing/2014/main" id="{6CAC0764-85F5-4925-A143-77148FEFB8F1}"/>
            </a:ext>
          </a:extLst>
        </xdr:cNvPr>
        <xdr:cNvSpPr txBox="1"/>
      </xdr:nvSpPr>
      <xdr:spPr>
        <a:xfrm>
          <a:off x="7905402" y="4195157"/>
          <a:ext cx="692727"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5C601A4-33D5-4D77-A25E-0E68E247A368}" type="TxLink">
            <a:rPr lang="en-US" sz="2000" b="1" i="0" u="none" strike="noStrike">
              <a:solidFill>
                <a:srgbClr val="000000"/>
              </a:solidFill>
              <a:latin typeface="Aptos Narrow"/>
            </a:rPr>
            <a:pPr/>
            <a:t>52</a:t>
          </a:fld>
          <a:endParaRPr lang="en-US" sz="1100" b="1"/>
        </a:p>
      </xdr:txBody>
    </xdr:sp>
    <xdr:clientData/>
  </xdr:oneCellAnchor>
  <xdr:oneCellAnchor>
    <xdr:from>
      <xdr:col>6</xdr:col>
      <xdr:colOff>124691</xdr:colOff>
      <xdr:row>11</xdr:row>
      <xdr:rowOff>221673</xdr:rowOff>
    </xdr:from>
    <xdr:ext cx="797911" cy="353059"/>
    <xdr:sp macro="" textlink="">
      <xdr:nvSpPr>
        <xdr:cNvPr id="24" name="TextBox 23">
          <a:extLst>
            <a:ext uri="{FF2B5EF4-FFF2-40B4-BE49-F238E27FC236}">
              <a16:creationId xmlns:a16="http://schemas.microsoft.com/office/drawing/2014/main" id="{417D6C26-DFBC-4622-A4CA-12B2F352D7E9}"/>
            </a:ext>
          </a:extLst>
        </xdr:cNvPr>
        <xdr:cNvSpPr txBox="1"/>
      </xdr:nvSpPr>
      <xdr:spPr>
        <a:xfrm>
          <a:off x="7074131" y="3825933"/>
          <a:ext cx="797911" cy="353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1"/>
              </a:solidFill>
            </a:rPr>
            <a:t>External</a:t>
          </a:r>
        </a:p>
      </xdr:txBody>
    </xdr:sp>
    <xdr:clientData/>
  </xdr:oneCellAnchor>
  <xdr:oneCellAnchor>
    <xdr:from>
      <xdr:col>6</xdr:col>
      <xdr:colOff>96983</xdr:colOff>
      <xdr:row>12</xdr:row>
      <xdr:rowOff>318654</xdr:rowOff>
    </xdr:from>
    <xdr:ext cx="768928" cy="311496"/>
    <xdr:sp macro="" textlink="">
      <xdr:nvSpPr>
        <xdr:cNvPr id="25" name="TextBox 24">
          <a:extLst>
            <a:ext uri="{FF2B5EF4-FFF2-40B4-BE49-F238E27FC236}">
              <a16:creationId xmlns:a16="http://schemas.microsoft.com/office/drawing/2014/main" id="{7F774452-E63C-4E7B-867E-5BC7E80ED072}"/>
            </a:ext>
          </a:extLst>
        </xdr:cNvPr>
        <xdr:cNvSpPr txBox="1"/>
      </xdr:nvSpPr>
      <xdr:spPr>
        <a:xfrm>
          <a:off x="7046423" y="4250574"/>
          <a:ext cx="76892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Internal</a:t>
          </a:r>
          <a:endParaRPr lang="en-US" sz="1100" b="1">
            <a:solidFill>
              <a:schemeClr val="accent2"/>
            </a:solidFill>
          </a:endParaRPr>
        </a:p>
      </xdr:txBody>
    </xdr:sp>
    <xdr:clientData/>
  </xdr:oneCellAnchor>
  <xdr:oneCellAnchor>
    <xdr:from>
      <xdr:col>5</xdr:col>
      <xdr:colOff>69274</xdr:colOff>
      <xdr:row>11</xdr:row>
      <xdr:rowOff>263238</xdr:rowOff>
    </xdr:from>
    <xdr:ext cx="775856" cy="415636"/>
    <xdr:sp macro="" textlink="PivotTable!B9">
      <xdr:nvSpPr>
        <xdr:cNvPr id="26" name="TextBox 25">
          <a:extLst>
            <a:ext uri="{FF2B5EF4-FFF2-40B4-BE49-F238E27FC236}">
              <a16:creationId xmlns:a16="http://schemas.microsoft.com/office/drawing/2014/main" id="{C6E2871A-E83B-44D5-9F9E-CDEA0D3225E5}"/>
            </a:ext>
          </a:extLst>
        </xdr:cNvPr>
        <xdr:cNvSpPr txBox="1"/>
      </xdr:nvSpPr>
      <xdr:spPr>
        <a:xfrm>
          <a:off x="5860474" y="3867498"/>
          <a:ext cx="775856"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23D6E3C-870E-46A4-9D6F-27BFE0C62ECB}" type="TxLink">
            <a:rPr lang="en-US" sz="2000" b="1" i="0" u="none" strike="noStrike">
              <a:solidFill>
                <a:srgbClr val="000000"/>
              </a:solidFill>
              <a:latin typeface="Aptos Narrow"/>
            </a:rPr>
            <a:pPr/>
            <a:t>58</a:t>
          </a:fld>
          <a:endParaRPr lang="en-US" sz="1100" b="1"/>
        </a:p>
      </xdr:txBody>
    </xdr:sp>
    <xdr:clientData/>
  </xdr:oneCellAnchor>
  <xdr:oneCellAnchor>
    <xdr:from>
      <xdr:col>4</xdr:col>
      <xdr:colOff>831272</xdr:colOff>
      <xdr:row>11</xdr:row>
      <xdr:rowOff>96981</xdr:rowOff>
    </xdr:from>
    <xdr:ext cx="1343892" cy="264560"/>
    <xdr:sp macro="" textlink="">
      <xdr:nvSpPr>
        <xdr:cNvPr id="27" name="TextBox 26">
          <a:extLst>
            <a:ext uri="{FF2B5EF4-FFF2-40B4-BE49-F238E27FC236}">
              <a16:creationId xmlns:a16="http://schemas.microsoft.com/office/drawing/2014/main" id="{E6355CC9-7763-4592-858F-57F7623745D5}"/>
            </a:ext>
          </a:extLst>
        </xdr:cNvPr>
        <xdr:cNvSpPr txBox="1"/>
      </xdr:nvSpPr>
      <xdr:spPr>
        <a:xfrm>
          <a:off x="5464232" y="3701241"/>
          <a:ext cx="13438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Total  participants</a:t>
          </a:r>
        </a:p>
      </xdr:txBody>
    </xdr:sp>
    <xdr:clientData/>
  </xdr:oneCellAnchor>
  <xdr:oneCellAnchor>
    <xdr:from>
      <xdr:col>7</xdr:col>
      <xdr:colOff>637309</xdr:colOff>
      <xdr:row>5</xdr:row>
      <xdr:rowOff>263237</xdr:rowOff>
    </xdr:from>
    <xdr:ext cx="4253346" cy="692727"/>
    <xdr:sp macro="" textlink="">
      <xdr:nvSpPr>
        <xdr:cNvPr id="28" name="TextBox 27">
          <a:extLst>
            <a:ext uri="{FF2B5EF4-FFF2-40B4-BE49-F238E27FC236}">
              <a16:creationId xmlns:a16="http://schemas.microsoft.com/office/drawing/2014/main" id="{FB48CDDF-D1DF-440F-A1A1-2D487262FA05}"/>
            </a:ext>
          </a:extLst>
        </xdr:cNvPr>
        <xdr:cNvSpPr txBox="1"/>
      </xdr:nvSpPr>
      <xdr:spPr>
        <a:xfrm>
          <a:off x="8744989" y="1901537"/>
          <a:ext cx="4253346" cy="69272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Actual costs VS Budgets</a:t>
          </a:r>
          <a:endParaRPr lang="en-US" sz="3600" b="1" baseline="0">
            <a:solidFill>
              <a:schemeClr val="bg1"/>
            </a:solidFill>
          </a:endParaRPr>
        </a:p>
      </xdr:txBody>
    </xdr:sp>
    <xdr:clientData/>
  </xdr:oneCellAnchor>
  <xdr:twoCellAnchor>
    <xdr:from>
      <xdr:col>7</xdr:col>
      <xdr:colOff>581892</xdr:colOff>
      <xdr:row>7</xdr:row>
      <xdr:rowOff>318655</xdr:rowOff>
    </xdr:from>
    <xdr:to>
      <xdr:col>10</xdr:col>
      <xdr:colOff>734291</xdr:colOff>
      <xdr:row>15</xdr:row>
      <xdr:rowOff>193964</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BAC01FAC-CCB7-4E66-829F-A9616ABC0D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689572" y="2612275"/>
              <a:ext cx="4267199" cy="24965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955965</xdr:colOff>
      <xdr:row>7</xdr:row>
      <xdr:rowOff>235527</xdr:rowOff>
    </xdr:from>
    <xdr:to>
      <xdr:col>14</xdr:col>
      <xdr:colOff>457200</xdr:colOff>
      <xdr:row>15</xdr:row>
      <xdr:rowOff>235528</xdr:rowOff>
    </xdr:to>
    <xdr:graphicFrame macro="">
      <xdr:nvGraphicFramePr>
        <xdr:cNvPr id="30" name="Chart 29">
          <a:extLst>
            <a:ext uri="{FF2B5EF4-FFF2-40B4-BE49-F238E27FC236}">
              <a16:creationId xmlns:a16="http://schemas.microsoft.com/office/drawing/2014/main" id="{36FF32F6-1A23-443D-805A-E009FA336A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983674</xdr:colOff>
      <xdr:row>5</xdr:row>
      <xdr:rowOff>277092</xdr:rowOff>
    </xdr:from>
    <xdr:ext cx="4142508" cy="665018"/>
    <xdr:sp macro="" textlink="">
      <xdr:nvSpPr>
        <xdr:cNvPr id="31" name="TextBox 30">
          <a:extLst>
            <a:ext uri="{FF2B5EF4-FFF2-40B4-BE49-F238E27FC236}">
              <a16:creationId xmlns:a16="http://schemas.microsoft.com/office/drawing/2014/main" id="{2C2B9E5A-1C34-42D0-9B1D-E8543C19B16D}"/>
            </a:ext>
          </a:extLst>
        </xdr:cNvPr>
        <xdr:cNvSpPr txBox="1"/>
      </xdr:nvSpPr>
      <xdr:spPr>
        <a:xfrm>
          <a:off x="13206154" y="1915392"/>
          <a:ext cx="4142508" cy="66501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costs and Budgets over time</a:t>
          </a:r>
          <a:endParaRPr lang="en-US" sz="3600" b="1" baseline="0">
            <a:solidFill>
              <a:schemeClr val="bg1"/>
            </a:solidFill>
          </a:endParaRPr>
        </a:p>
      </xdr:txBody>
    </xdr:sp>
    <xdr:clientData/>
  </xdr:oneCellAnchor>
  <xdr:twoCellAnchor>
    <xdr:from>
      <xdr:col>7</xdr:col>
      <xdr:colOff>512617</xdr:colOff>
      <xdr:row>18</xdr:row>
      <xdr:rowOff>180109</xdr:rowOff>
    </xdr:from>
    <xdr:to>
      <xdr:col>10</xdr:col>
      <xdr:colOff>581890</xdr:colOff>
      <xdr:row>26</xdr:row>
      <xdr:rowOff>221673</xdr:rowOff>
    </xdr:to>
    <xdr:graphicFrame macro="">
      <xdr:nvGraphicFramePr>
        <xdr:cNvPr id="32" name="Chart 31">
          <a:extLst>
            <a:ext uri="{FF2B5EF4-FFF2-40B4-BE49-F238E27FC236}">
              <a16:creationId xmlns:a16="http://schemas.microsoft.com/office/drawing/2014/main" id="{58716ACF-03F3-4246-A1ED-19DA2FEFF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7</xdr:col>
      <xdr:colOff>512618</xdr:colOff>
      <xdr:row>16</xdr:row>
      <xdr:rowOff>124690</xdr:rowOff>
    </xdr:from>
    <xdr:ext cx="4225636" cy="720438"/>
    <xdr:sp macro="" textlink="">
      <xdr:nvSpPr>
        <xdr:cNvPr id="33" name="TextBox 32">
          <a:extLst>
            <a:ext uri="{FF2B5EF4-FFF2-40B4-BE49-F238E27FC236}">
              <a16:creationId xmlns:a16="http://schemas.microsoft.com/office/drawing/2014/main" id="{5784D39F-7308-49F8-8782-31F9B6163055}"/>
            </a:ext>
          </a:extLst>
        </xdr:cNvPr>
        <xdr:cNvSpPr txBox="1"/>
      </xdr:nvSpPr>
      <xdr:spPr>
        <a:xfrm>
          <a:off x="8620298" y="5367250"/>
          <a:ext cx="4225636" cy="72043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Certification Rate</a:t>
          </a:r>
          <a:endParaRPr lang="en-US" sz="3600" b="1" baseline="0">
            <a:solidFill>
              <a:schemeClr val="bg1"/>
            </a:solidFill>
          </a:endParaRPr>
        </a:p>
      </xdr:txBody>
    </xdr:sp>
    <xdr:clientData/>
  </xdr:oneCellAnchor>
  <xdr:oneCellAnchor>
    <xdr:from>
      <xdr:col>9</xdr:col>
      <xdr:colOff>1094509</xdr:colOff>
      <xdr:row>20</xdr:row>
      <xdr:rowOff>0</xdr:rowOff>
    </xdr:from>
    <xdr:ext cx="706582" cy="401782"/>
    <xdr:sp macro="" textlink="PivotTable!J30">
      <xdr:nvSpPr>
        <xdr:cNvPr id="34" name="TextBox 33">
          <a:extLst>
            <a:ext uri="{FF2B5EF4-FFF2-40B4-BE49-F238E27FC236}">
              <a16:creationId xmlns:a16="http://schemas.microsoft.com/office/drawing/2014/main" id="{C617EAFF-B245-4D44-989B-3113E9FF5590}"/>
            </a:ext>
          </a:extLst>
        </xdr:cNvPr>
        <xdr:cNvSpPr txBox="1"/>
      </xdr:nvSpPr>
      <xdr:spPr>
        <a:xfrm>
          <a:off x="12158749" y="6553200"/>
          <a:ext cx="706582" cy="401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6F00F2A-A372-44EF-90FF-10BD19C71753}" type="TxLink">
            <a:rPr lang="en-US" sz="1400" b="1" i="0" u="none" strike="noStrike">
              <a:solidFill>
                <a:srgbClr val="000000"/>
              </a:solidFill>
              <a:latin typeface="Aptos Narrow"/>
            </a:rPr>
            <a:pPr/>
            <a:t>28</a:t>
          </a:fld>
          <a:endParaRPr lang="en-US" sz="1400" b="1"/>
        </a:p>
      </xdr:txBody>
    </xdr:sp>
    <xdr:clientData/>
  </xdr:oneCellAnchor>
  <xdr:oneCellAnchor>
    <xdr:from>
      <xdr:col>9</xdr:col>
      <xdr:colOff>1108363</xdr:colOff>
      <xdr:row>21</xdr:row>
      <xdr:rowOff>55418</xdr:rowOff>
    </xdr:from>
    <xdr:ext cx="568036" cy="554183"/>
    <xdr:sp macro="" textlink="PivotTable!J31">
      <xdr:nvSpPr>
        <xdr:cNvPr id="35" name="TextBox 34">
          <a:extLst>
            <a:ext uri="{FF2B5EF4-FFF2-40B4-BE49-F238E27FC236}">
              <a16:creationId xmlns:a16="http://schemas.microsoft.com/office/drawing/2014/main" id="{4B240DF3-4295-4E0A-9387-AFD2010B11D9}"/>
            </a:ext>
          </a:extLst>
        </xdr:cNvPr>
        <xdr:cNvSpPr txBox="1"/>
      </xdr:nvSpPr>
      <xdr:spPr>
        <a:xfrm>
          <a:off x="12172603" y="6936278"/>
          <a:ext cx="568036" cy="5541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28A9FA2-2200-40C4-9DC5-FBF62A05284B}" type="TxLink">
            <a:rPr lang="en-US" sz="1400" b="1" i="0" u="none" strike="noStrike">
              <a:solidFill>
                <a:srgbClr val="000000"/>
              </a:solidFill>
              <a:latin typeface="Aptos Narrow"/>
            </a:rPr>
            <a:pPr/>
            <a:t>30</a:t>
          </a:fld>
          <a:endParaRPr lang="en-US" sz="1400" b="1"/>
        </a:p>
      </xdr:txBody>
    </xdr:sp>
    <xdr:clientData/>
  </xdr:oneCellAnchor>
  <xdr:oneCellAnchor>
    <xdr:from>
      <xdr:col>9</xdr:col>
      <xdr:colOff>568037</xdr:colOff>
      <xdr:row>20</xdr:row>
      <xdr:rowOff>13854</xdr:rowOff>
    </xdr:from>
    <xdr:ext cx="393506" cy="311496"/>
    <xdr:sp macro="" textlink="">
      <xdr:nvSpPr>
        <xdr:cNvPr id="36" name="TextBox 35">
          <a:extLst>
            <a:ext uri="{FF2B5EF4-FFF2-40B4-BE49-F238E27FC236}">
              <a16:creationId xmlns:a16="http://schemas.microsoft.com/office/drawing/2014/main" id="{7BA49E7F-303A-4E9F-A41E-7375519CDFE8}"/>
            </a:ext>
          </a:extLst>
        </xdr:cNvPr>
        <xdr:cNvSpPr txBox="1"/>
      </xdr:nvSpPr>
      <xdr:spPr>
        <a:xfrm>
          <a:off x="11632277" y="6567054"/>
          <a:ext cx="39350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1"/>
              </a:solidFill>
            </a:rPr>
            <a:t>No</a:t>
          </a:r>
        </a:p>
      </xdr:txBody>
    </xdr:sp>
    <xdr:clientData/>
  </xdr:oneCellAnchor>
  <xdr:oneCellAnchor>
    <xdr:from>
      <xdr:col>9</xdr:col>
      <xdr:colOff>540327</xdr:colOff>
      <xdr:row>21</xdr:row>
      <xdr:rowOff>47797</xdr:rowOff>
    </xdr:from>
    <xdr:ext cx="452496" cy="311496"/>
    <xdr:sp macro="" textlink="">
      <xdr:nvSpPr>
        <xdr:cNvPr id="37" name="TextBox 36">
          <a:extLst>
            <a:ext uri="{FF2B5EF4-FFF2-40B4-BE49-F238E27FC236}">
              <a16:creationId xmlns:a16="http://schemas.microsoft.com/office/drawing/2014/main" id="{F934ADC0-A0B7-4231-B621-B38FC1136DCE}"/>
            </a:ext>
          </a:extLst>
        </xdr:cNvPr>
        <xdr:cNvSpPr txBox="1"/>
      </xdr:nvSpPr>
      <xdr:spPr>
        <a:xfrm>
          <a:off x="11604567" y="6928657"/>
          <a:ext cx="45249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Yes</a:t>
          </a:r>
        </a:p>
      </xdr:txBody>
    </xdr:sp>
    <xdr:clientData/>
  </xdr:oneCellAnchor>
  <xdr:twoCellAnchor>
    <xdr:from>
      <xdr:col>14</xdr:col>
      <xdr:colOff>651164</xdr:colOff>
      <xdr:row>7</xdr:row>
      <xdr:rowOff>166254</xdr:rowOff>
    </xdr:from>
    <xdr:to>
      <xdr:col>18</xdr:col>
      <xdr:colOff>207819</xdr:colOff>
      <xdr:row>15</xdr:row>
      <xdr:rowOff>235528</xdr:rowOff>
    </xdr:to>
    <xdr:graphicFrame macro="">
      <xdr:nvGraphicFramePr>
        <xdr:cNvPr id="38" name="Chart 37">
          <a:extLst>
            <a:ext uri="{FF2B5EF4-FFF2-40B4-BE49-F238E27FC236}">
              <a16:creationId xmlns:a16="http://schemas.microsoft.com/office/drawing/2014/main" id="{981AD0B0-F3B7-483F-9B07-194ABF6DA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14</xdr:col>
      <xdr:colOff>637308</xdr:colOff>
      <xdr:row>5</xdr:row>
      <xdr:rowOff>249383</xdr:rowOff>
    </xdr:from>
    <xdr:ext cx="4211782" cy="581891"/>
    <xdr:sp macro="" textlink="">
      <xdr:nvSpPr>
        <xdr:cNvPr id="39" name="TextBox 38">
          <a:extLst>
            <a:ext uri="{FF2B5EF4-FFF2-40B4-BE49-F238E27FC236}">
              <a16:creationId xmlns:a16="http://schemas.microsoft.com/office/drawing/2014/main" id="{892B9375-8240-44E5-91F1-04D45E68E119}"/>
            </a:ext>
          </a:extLst>
        </xdr:cNvPr>
        <xdr:cNvSpPr txBox="1"/>
      </xdr:nvSpPr>
      <xdr:spPr>
        <a:xfrm>
          <a:off x="17492748" y="1887683"/>
          <a:ext cx="4211782" cy="581891"/>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Duration of program over days</a:t>
          </a:r>
          <a:endParaRPr lang="en-US" sz="3600" b="1" baseline="0">
            <a:solidFill>
              <a:schemeClr val="bg1"/>
            </a:solidFill>
          </a:endParaRPr>
        </a:p>
      </xdr:txBody>
    </xdr:sp>
    <xdr:clientData/>
  </xdr:oneCellAnchor>
  <xdr:twoCellAnchor>
    <xdr:from>
      <xdr:col>14</xdr:col>
      <xdr:colOff>665019</xdr:colOff>
      <xdr:row>18</xdr:row>
      <xdr:rowOff>207818</xdr:rowOff>
    </xdr:from>
    <xdr:to>
      <xdr:col>18</xdr:col>
      <xdr:colOff>221672</xdr:colOff>
      <xdr:row>26</xdr:row>
      <xdr:rowOff>290946</xdr:rowOff>
    </xdr:to>
    <xdr:graphicFrame macro="">
      <xdr:nvGraphicFramePr>
        <xdr:cNvPr id="40" name="Chart 39">
          <a:extLst>
            <a:ext uri="{FF2B5EF4-FFF2-40B4-BE49-F238E27FC236}">
              <a16:creationId xmlns:a16="http://schemas.microsoft.com/office/drawing/2014/main" id="{A76FFF58-FD0D-4F28-B84F-5ABA15830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14</xdr:col>
      <xdr:colOff>692726</xdr:colOff>
      <xdr:row>16</xdr:row>
      <xdr:rowOff>207819</xdr:rowOff>
    </xdr:from>
    <xdr:ext cx="4225635" cy="665017"/>
    <xdr:sp macro="" textlink="">
      <xdr:nvSpPr>
        <xdr:cNvPr id="41" name="TextBox 40">
          <a:extLst>
            <a:ext uri="{FF2B5EF4-FFF2-40B4-BE49-F238E27FC236}">
              <a16:creationId xmlns:a16="http://schemas.microsoft.com/office/drawing/2014/main" id="{A661FD66-8CC4-4DF2-801F-515C2263A274}"/>
            </a:ext>
          </a:extLst>
        </xdr:cNvPr>
        <xdr:cNvSpPr txBox="1"/>
      </xdr:nvSpPr>
      <xdr:spPr>
        <a:xfrm>
          <a:off x="17548166" y="5450379"/>
          <a:ext cx="4225635" cy="66501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Outcome</a:t>
          </a:r>
          <a:endParaRPr lang="en-US" sz="3600" b="1" baseline="0">
            <a:solidFill>
              <a:schemeClr val="bg1"/>
            </a:solidFill>
          </a:endParaRPr>
        </a:p>
      </xdr:txBody>
    </xdr:sp>
    <xdr:clientData/>
  </xdr:oneCellAnchor>
  <xdr:oneCellAnchor>
    <xdr:from>
      <xdr:col>17</xdr:col>
      <xdr:colOff>166255</xdr:colOff>
      <xdr:row>21</xdr:row>
      <xdr:rowOff>124691</xdr:rowOff>
    </xdr:from>
    <xdr:ext cx="1080655" cy="332509"/>
    <xdr:sp macro="" textlink="">
      <xdr:nvSpPr>
        <xdr:cNvPr id="42" name="TextBox 41">
          <a:extLst>
            <a:ext uri="{FF2B5EF4-FFF2-40B4-BE49-F238E27FC236}">
              <a16:creationId xmlns:a16="http://schemas.microsoft.com/office/drawing/2014/main" id="{D45AC593-BDA5-450D-A3B2-D11B7259D315}"/>
            </a:ext>
          </a:extLst>
        </xdr:cNvPr>
        <xdr:cNvSpPr txBox="1"/>
      </xdr:nvSpPr>
      <xdr:spPr>
        <a:xfrm>
          <a:off x="20496415" y="7005551"/>
          <a:ext cx="1080655" cy="332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1"/>
              </a:solidFill>
            </a:rPr>
            <a:t>Completed</a:t>
          </a:r>
        </a:p>
      </xdr:txBody>
    </xdr:sp>
    <xdr:clientData/>
  </xdr:oneCellAnchor>
  <xdr:oneCellAnchor>
    <xdr:from>
      <xdr:col>17</xdr:col>
      <xdr:colOff>401782</xdr:colOff>
      <xdr:row>23</xdr:row>
      <xdr:rowOff>138545</xdr:rowOff>
    </xdr:from>
    <xdr:ext cx="640368" cy="311496"/>
    <xdr:sp macro="" textlink="">
      <xdr:nvSpPr>
        <xdr:cNvPr id="43" name="TextBox 42">
          <a:extLst>
            <a:ext uri="{FF2B5EF4-FFF2-40B4-BE49-F238E27FC236}">
              <a16:creationId xmlns:a16="http://schemas.microsoft.com/office/drawing/2014/main" id="{A24685F2-D5A1-4789-9C2D-E0F2CA831D0D}"/>
            </a:ext>
          </a:extLst>
        </xdr:cNvPr>
        <xdr:cNvSpPr txBox="1"/>
      </xdr:nvSpPr>
      <xdr:spPr>
        <a:xfrm>
          <a:off x="20731942" y="7674725"/>
          <a:ext cx="64036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Failed</a:t>
          </a:r>
          <a:endParaRPr lang="en-US" sz="1100" b="1">
            <a:solidFill>
              <a:schemeClr val="accent2"/>
            </a:solidFill>
          </a:endParaRPr>
        </a:p>
      </xdr:txBody>
    </xdr:sp>
    <xdr:clientData/>
  </xdr:oneCellAnchor>
  <xdr:oneCellAnchor>
    <xdr:from>
      <xdr:col>14</xdr:col>
      <xdr:colOff>595745</xdr:colOff>
      <xdr:row>21</xdr:row>
      <xdr:rowOff>110837</xdr:rowOff>
    </xdr:from>
    <xdr:ext cx="1080655" cy="332509"/>
    <xdr:sp macro="" textlink="">
      <xdr:nvSpPr>
        <xdr:cNvPr id="44" name="TextBox 43">
          <a:extLst>
            <a:ext uri="{FF2B5EF4-FFF2-40B4-BE49-F238E27FC236}">
              <a16:creationId xmlns:a16="http://schemas.microsoft.com/office/drawing/2014/main" id="{0660ADE6-C2A5-4D58-8854-6A47862A5BE3}"/>
            </a:ext>
          </a:extLst>
        </xdr:cNvPr>
        <xdr:cNvSpPr txBox="1"/>
      </xdr:nvSpPr>
      <xdr:spPr>
        <a:xfrm>
          <a:off x="17451185" y="6991697"/>
          <a:ext cx="1080655" cy="332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4">
                  <a:lumMod val="40000"/>
                  <a:lumOff val="60000"/>
                </a:schemeClr>
              </a:solidFill>
            </a:rPr>
            <a:t>Incomplete</a:t>
          </a:r>
        </a:p>
      </xdr:txBody>
    </xdr:sp>
    <xdr:clientData/>
  </xdr:oneCellAnchor>
  <xdr:oneCellAnchor>
    <xdr:from>
      <xdr:col>14</xdr:col>
      <xdr:colOff>775853</xdr:colOff>
      <xdr:row>23</xdr:row>
      <xdr:rowOff>138545</xdr:rowOff>
    </xdr:from>
    <xdr:ext cx="1080655" cy="332509"/>
    <xdr:sp macro="" textlink="">
      <xdr:nvSpPr>
        <xdr:cNvPr id="45" name="TextBox 44">
          <a:extLst>
            <a:ext uri="{FF2B5EF4-FFF2-40B4-BE49-F238E27FC236}">
              <a16:creationId xmlns:a16="http://schemas.microsoft.com/office/drawing/2014/main" id="{610DFD50-42EF-48AB-9157-5C569787E624}"/>
            </a:ext>
          </a:extLst>
        </xdr:cNvPr>
        <xdr:cNvSpPr txBox="1"/>
      </xdr:nvSpPr>
      <xdr:spPr>
        <a:xfrm>
          <a:off x="17631293" y="7674725"/>
          <a:ext cx="1080655" cy="332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2">
                  <a:lumMod val="40000"/>
                  <a:lumOff val="60000"/>
                </a:schemeClr>
              </a:solidFill>
            </a:rPr>
            <a:t>Pass</a:t>
          </a:r>
        </a:p>
      </xdr:txBody>
    </xdr:sp>
    <xdr:clientData/>
  </xdr:oneCellAnchor>
  <xdr:oneCellAnchor>
    <xdr:from>
      <xdr:col>17</xdr:col>
      <xdr:colOff>471054</xdr:colOff>
      <xdr:row>22</xdr:row>
      <xdr:rowOff>55419</xdr:rowOff>
    </xdr:from>
    <xdr:ext cx="554181" cy="405432"/>
    <xdr:sp macro="" textlink="PivotTable!J15">
      <xdr:nvSpPr>
        <xdr:cNvPr id="46" name="TextBox 45">
          <a:extLst>
            <a:ext uri="{FF2B5EF4-FFF2-40B4-BE49-F238E27FC236}">
              <a16:creationId xmlns:a16="http://schemas.microsoft.com/office/drawing/2014/main" id="{7A71F0DB-50D5-434C-8B9E-D7C16B3F775C}"/>
            </a:ext>
          </a:extLst>
        </xdr:cNvPr>
        <xdr:cNvSpPr txBox="1"/>
      </xdr:nvSpPr>
      <xdr:spPr>
        <a:xfrm>
          <a:off x="20801214" y="7263939"/>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6853640-6695-4E9F-A172-EE0D3D63E2EC}" type="TxLink">
            <a:rPr lang="en-US" sz="2000" b="0" i="0" u="none" strike="noStrike">
              <a:solidFill>
                <a:srgbClr val="000000"/>
              </a:solidFill>
              <a:latin typeface="Aptos Narrow"/>
            </a:rPr>
            <a:pPr/>
            <a:t>17</a:t>
          </a:fld>
          <a:endParaRPr lang="en-US" sz="1100" b="1"/>
        </a:p>
      </xdr:txBody>
    </xdr:sp>
    <xdr:clientData/>
  </xdr:oneCellAnchor>
  <xdr:oneCellAnchor>
    <xdr:from>
      <xdr:col>17</xdr:col>
      <xdr:colOff>471055</xdr:colOff>
      <xdr:row>24</xdr:row>
      <xdr:rowOff>110836</xdr:rowOff>
    </xdr:from>
    <xdr:ext cx="554181" cy="405432"/>
    <xdr:sp macro="" textlink="PivotTable!J16">
      <xdr:nvSpPr>
        <xdr:cNvPr id="47" name="TextBox 46">
          <a:extLst>
            <a:ext uri="{FF2B5EF4-FFF2-40B4-BE49-F238E27FC236}">
              <a16:creationId xmlns:a16="http://schemas.microsoft.com/office/drawing/2014/main" id="{3456A5D6-AD5D-4292-9C48-942BC0F84405}"/>
            </a:ext>
          </a:extLst>
        </xdr:cNvPr>
        <xdr:cNvSpPr txBox="1"/>
      </xdr:nvSpPr>
      <xdr:spPr>
        <a:xfrm>
          <a:off x="20801215" y="7974676"/>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940A6A9-4E6A-4E41-9025-7AF25C9246E5}" type="TxLink">
            <a:rPr lang="en-US" sz="2000" b="0" i="0" u="none" strike="noStrike">
              <a:solidFill>
                <a:srgbClr val="000000"/>
              </a:solidFill>
              <a:latin typeface="Aptos Narrow"/>
            </a:rPr>
            <a:pPr/>
            <a:t>17</a:t>
          </a:fld>
          <a:endParaRPr lang="en-US" sz="1100" b="1"/>
        </a:p>
      </xdr:txBody>
    </xdr:sp>
    <xdr:clientData/>
  </xdr:oneCellAnchor>
  <xdr:oneCellAnchor>
    <xdr:from>
      <xdr:col>14</xdr:col>
      <xdr:colOff>762000</xdr:colOff>
      <xdr:row>22</xdr:row>
      <xdr:rowOff>55418</xdr:rowOff>
    </xdr:from>
    <xdr:ext cx="554181" cy="405432"/>
    <xdr:sp macro="" textlink="PivotTable!J17">
      <xdr:nvSpPr>
        <xdr:cNvPr id="48" name="TextBox 47">
          <a:extLst>
            <a:ext uri="{FF2B5EF4-FFF2-40B4-BE49-F238E27FC236}">
              <a16:creationId xmlns:a16="http://schemas.microsoft.com/office/drawing/2014/main" id="{F37E9C8E-4DC7-4B68-A499-BFC99D30799C}"/>
            </a:ext>
          </a:extLst>
        </xdr:cNvPr>
        <xdr:cNvSpPr txBox="1"/>
      </xdr:nvSpPr>
      <xdr:spPr>
        <a:xfrm>
          <a:off x="17617440" y="7263938"/>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CCACC5F-F470-40D8-A75B-47BE3EAD135C}" type="TxLink">
            <a:rPr lang="en-US" sz="2000" b="0" i="0" u="none" strike="noStrike">
              <a:solidFill>
                <a:srgbClr val="000000"/>
              </a:solidFill>
              <a:latin typeface="Aptos Narrow"/>
            </a:rPr>
            <a:pPr/>
            <a:t>11</a:t>
          </a:fld>
          <a:endParaRPr lang="en-US" sz="1100" b="1"/>
        </a:p>
      </xdr:txBody>
    </xdr:sp>
    <xdr:clientData/>
  </xdr:oneCellAnchor>
  <xdr:oneCellAnchor>
    <xdr:from>
      <xdr:col>14</xdr:col>
      <xdr:colOff>762000</xdr:colOff>
      <xdr:row>24</xdr:row>
      <xdr:rowOff>69272</xdr:rowOff>
    </xdr:from>
    <xdr:ext cx="554181" cy="405432"/>
    <xdr:sp macro="" textlink="PivotTable!J18">
      <xdr:nvSpPr>
        <xdr:cNvPr id="49" name="TextBox 48">
          <a:extLst>
            <a:ext uri="{FF2B5EF4-FFF2-40B4-BE49-F238E27FC236}">
              <a16:creationId xmlns:a16="http://schemas.microsoft.com/office/drawing/2014/main" id="{97526CBA-A434-4E62-A346-554AD9316927}"/>
            </a:ext>
          </a:extLst>
        </xdr:cNvPr>
        <xdr:cNvSpPr txBox="1"/>
      </xdr:nvSpPr>
      <xdr:spPr>
        <a:xfrm>
          <a:off x="17617440" y="7933112"/>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FC9CCAB-54E8-4938-B9C5-5A35C6D3832B}" type="TxLink">
            <a:rPr lang="en-US" sz="2000" b="0" i="0" u="none" strike="noStrike">
              <a:solidFill>
                <a:srgbClr val="000000"/>
              </a:solidFill>
              <a:latin typeface="Aptos Narrow"/>
            </a:rPr>
            <a:pPr/>
            <a:t>13</a:t>
          </a:fld>
          <a:endParaRPr lang="en-US" sz="1100" b="1"/>
        </a:p>
      </xdr:txBody>
    </xdr:sp>
    <xdr:clientData/>
  </xdr:oneCellAnchor>
  <xdr:twoCellAnchor editAs="oneCell">
    <xdr:from>
      <xdr:col>0</xdr:col>
      <xdr:colOff>263237</xdr:colOff>
      <xdr:row>0</xdr:row>
      <xdr:rowOff>249382</xdr:rowOff>
    </xdr:from>
    <xdr:to>
      <xdr:col>1</xdr:col>
      <xdr:colOff>554182</xdr:colOff>
      <xdr:row>2</xdr:row>
      <xdr:rowOff>296823</xdr:rowOff>
    </xdr:to>
    <xdr:pic>
      <xdr:nvPicPr>
        <xdr:cNvPr id="50" name="Picture 49">
          <a:extLst>
            <a:ext uri="{FF2B5EF4-FFF2-40B4-BE49-F238E27FC236}">
              <a16:creationId xmlns:a16="http://schemas.microsoft.com/office/drawing/2014/main" id="{EA326F73-B54C-4C25-B3B4-1C1FA5A4E119}"/>
            </a:ext>
          </a:extLst>
        </xdr:cNvPr>
        <xdr:cNvPicPr>
          <a:picLocks noChangeAspect="1"/>
        </xdr:cNvPicPr>
      </xdr:nvPicPr>
      <xdr:blipFill>
        <a:blip xmlns:r="http://schemas.openxmlformats.org/officeDocument/2006/relationships" r:embed="rId9"/>
        <a:stretch>
          <a:fillRect/>
        </a:stretch>
      </xdr:blipFill>
      <xdr:spPr>
        <a:xfrm>
          <a:off x="263237" y="249382"/>
          <a:ext cx="1449185" cy="702761"/>
        </a:xfrm>
        <a:prstGeom prst="rect">
          <a:avLst/>
        </a:prstGeom>
      </xdr:spPr>
    </xdr:pic>
    <xdr:clientData/>
  </xdr:twoCellAnchor>
  <xdr:oneCellAnchor>
    <xdr:from>
      <xdr:col>15</xdr:col>
      <xdr:colOff>623455</xdr:colOff>
      <xdr:row>1</xdr:row>
      <xdr:rowOff>180109</xdr:rowOff>
    </xdr:from>
    <xdr:ext cx="2881744" cy="415636"/>
    <xdr:sp macro="" textlink="">
      <xdr:nvSpPr>
        <xdr:cNvPr id="51" name="TextBox 50">
          <a:extLst>
            <a:ext uri="{FF2B5EF4-FFF2-40B4-BE49-F238E27FC236}">
              <a16:creationId xmlns:a16="http://schemas.microsoft.com/office/drawing/2014/main" id="{40632F00-706B-4302-8A8F-4C67FD3150D3}"/>
            </a:ext>
          </a:extLst>
        </xdr:cNvPr>
        <xdr:cNvSpPr txBox="1"/>
      </xdr:nvSpPr>
      <xdr:spPr>
        <a:xfrm>
          <a:off x="18637135" y="507769"/>
          <a:ext cx="2881744" cy="415636"/>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Improvement in Average</a:t>
          </a:r>
          <a:endParaRPr lang="en-US" sz="3600" b="1" baseline="0">
            <a:solidFill>
              <a:schemeClr val="bg1"/>
            </a:solidFill>
          </a:endParaRPr>
        </a:p>
      </xdr:txBody>
    </xdr:sp>
    <xdr:clientData/>
  </xdr:oneCellAnchor>
  <xdr:oneCellAnchor>
    <xdr:from>
      <xdr:col>15</xdr:col>
      <xdr:colOff>692729</xdr:colOff>
      <xdr:row>3</xdr:row>
      <xdr:rowOff>83128</xdr:rowOff>
    </xdr:from>
    <xdr:ext cx="2784763" cy="665018"/>
    <xdr:sp macro="" textlink="PivotTable!F84">
      <xdr:nvSpPr>
        <xdr:cNvPr id="52" name="TextBox 51">
          <a:extLst>
            <a:ext uri="{FF2B5EF4-FFF2-40B4-BE49-F238E27FC236}">
              <a16:creationId xmlns:a16="http://schemas.microsoft.com/office/drawing/2014/main" id="{E3C7A488-1AB8-4CEC-9605-D5634C5898BE}"/>
            </a:ext>
          </a:extLst>
        </xdr:cNvPr>
        <xdr:cNvSpPr txBox="1"/>
      </xdr:nvSpPr>
      <xdr:spPr>
        <a:xfrm>
          <a:off x="18706409" y="1066108"/>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A407824-624B-48C8-98F2-8F91D6BF86E4}" type="TxLink">
            <a:rPr lang="en-US" sz="2000" b="1" i="0" u="none" strike="noStrike">
              <a:solidFill>
                <a:schemeClr val="bg1"/>
              </a:solidFill>
              <a:latin typeface="Aptos Narrow"/>
            </a:rPr>
            <a:pPr algn="ctr"/>
            <a:t>19.828</a:t>
          </a:fld>
          <a:endParaRPr lang="en-US" sz="1100" b="1">
            <a:solidFill>
              <a:schemeClr val="bg1"/>
            </a:solidFill>
          </a:endParaRPr>
        </a:p>
      </xdr:txBody>
    </xdr:sp>
    <xdr:clientData/>
  </xdr:oneCellAnchor>
  <xdr:oneCellAnchor>
    <xdr:from>
      <xdr:col>18</xdr:col>
      <xdr:colOff>360217</xdr:colOff>
      <xdr:row>12</xdr:row>
      <xdr:rowOff>221673</xdr:rowOff>
    </xdr:from>
    <xdr:ext cx="2923308" cy="762000"/>
    <xdr:sp macro="" textlink="">
      <xdr:nvSpPr>
        <xdr:cNvPr id="53" name="TextBox 52">
          <a:extLst>
            <a:ext uri="{FF2B5EF4-FFF2-40B4-BE49-F238E27FC236}">
              <a16:creationId xmlns:a16="http://schemas.microsoft.com/office/drawing/2014/main" id="{B00449E8-C91B-4BCD-AB70-CAFF5FB1F870}"/>
            </a:ext>
          </a:extLst>
        </xdr:cNvPr>
        <xdr:cNvSpPr txBox="1"/>
      </xdr:nvSpPr>
      <xdr:spPr>
        <a:xfrm>
          <a:off x="21848617" y="4153593"/>
          <a:ext cx="2923308" cy="7620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Effectiveness Index</a:t>
          </a:r>
          <a:endParaRPr lang="en-US" sz="3600" b="1" baseline="0">
            <a:solidFill>
              <a:schemeClr val="bg1"/>
            </a:solidFill>
          </a:endParaRPr>
        </a:p>
      </xdr:txBody>
    </xdr:sp>
    <xdr:clientData/>
  </xdr:oneCellAnchor>
  <xdr:oneCellAnchor>
    <xdr:from>
      <xdr:col>18</xdr:col>
      <xdr:colOff>471055</xdr:colOff>
      <xdr:row>15</xdr:row>
      <xdr:rowOff>249383</xdr:rowOff>
    </xdr:from>
    <xdr:ext cx="2840181" cy="665018"/>
    <xdr:sp macro="" textlink="PivotTable!A87">
      <xdr:nvSpPr>
        <xdr:cNvPr id="54" name="TextBox 53">
          <a:extLst>
            <a:ext uri="{FF2B5EF4-FFF2-40B4-BE49-F238E27FC236}">
              <a16:creationId xmlns:a16="http://schemas.microsoft.com/office/drawing/2014/main" id="{01DC2F5E-FAA4-424C-AF70-0ADB9A564DF5}"/>
            </a:ext>
          </a:extLst>
        </xdr:cNvPr>
        <xdr:cNvSpPr txBox="1"/>
      </xdr:nvSpPr>
      <xdr:spPr>
        <a:xfrm>
          <a:off x="21959455" y="5164283"/>
          <a:ext cx="2840181"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E981942-1E69-4671-9BFE-1E2D53B852CC}" type="TxLink">
            <a:rPr lang="en-US" sz="2000" b="1" i="0" u="none" strike="noStrike">
              <a:solidFill>
                <a:schemeClr val="bg1"/>
              </a:solidFill>
              <a:latin typeface="Aptos Narrow"/>
            </a:rPr>
            <a:pPr algn="ctr"/>
            <a:t>1.361</a:t>
          </a:fld>
          <a:endParaRPr lang="en-US" sz="1100" b="1">
            <a:solidFill>
              <a:schemeClr val="bg1"/>
            </a:solidFill>
          </a:endParaRPr>
        </a:p>
      </xdr:txBody>
    </xdr:sp>
    <xdr:clientData/>
  </xdr:oneCellAnchor>
  <xdr:oneCellAnchor>
    <xdr:from>
      <xdr:col>0</xdr:col>
      <xdr:colOff>69273</xdr:colOff>
      <xdr:row>16</xdr:row>
      <xdr:rowOff>152402</xdr:rowOff>
    </xdr:from>
    <xdr:ext cx="3435928" cy="734289"/>
    <xdr:sp macro="" textlink="">
      <xdr:nvSpPr>
        <xdr:cNvPr id="55" name="TextBox 54">
          <a:extLst>
            <a:ext uri="{FF2B5EF4-FFF2-40B4-BE49-F238E27FC236}">
              <a16:creationId xmlns:a16="http://schemas.microsoft.com/office/drawing/2014/main" id="{E7555211-E064-48FA-A998-8C13D41DD53E}"/>
            </a:ext>
          </a:extLst>
        </xdr:cNvPr>
        <xdr:cNvSpPr txBox="1"/>
      </xdr:nvSpPr>
      <xdr:spPr>
        <a:xfrm>
          <a:off x="69273" y="5394962"/>
          <a:ext cx="3435928" cy="734289"/>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No. of  participants over training program </a:t>
          </a:r>
          <a:endParaRPr lang="en-US" sz="3600" b="1" baseline="0">
            <a:solidFill>
              <a:schemeClr val="bg1"/>
            </a:solidFill>
          </a:endParaRPr>
        </a:p>
      </xdr:txBody>
    </xdr:sp>
    <xdr:clientData/>
  </xdr:oneCellAnchor>
  <xdr:twoCellAnchor>
    <xdr:from>
      <xdr:col>0</xdr:col>
      <xdr:colOff>55419</xdr:colOff>
      <xdr:row>18</xdr:row>
      <xdr:rowOff>263237</xdr:rowOff>
    </xdr:from>
    <xdr:to>
      <xdr:col>2</xdr:col>
      <xdr:colOff>1080654</xdr:colOff>
      <xdr:row>26</xdr:row>
      <xdr:rowOff>138546</xdr:rowOff>
    </xdr:to>
    <mc:AlternateContent xmlns:mc="http://schemas.openxmlformats.org/markup-compatibility/2006">
      <mc:Choice xmlns:cx2="http://schemas.microsoft.com/office/drawing/2015/10/21/chartex" Requires="cx2">
        <xdr:graphicFrame macro="">
          <xdr:nvGraphicFramePr>
            <xdr:cNvPr id="56" name="Chart 55">
              <a:extLst>
                <a:ext uri="{FF2B5EF4-FFF2-40B4-BE49-F238E27FC236}">
                  <a16:creationId xmlns:a16="http://schemas.microsoft.com/office/drawing/2014/main" id="{DF664E6A-8E5B-4CB4-A58D-CB90E824E9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55419" y="6161117"/>
              <a:ext cx="3341715" cy="24965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318654</xdr:colOff>
      <xdr:row>0</xdr:row>
      <xdr:rowOff>304799</xdr:rowOff>
    </xdr:from>
    <xdr:to>
      <xdr:col>20</xdr:col>
      <xdr:colOff>789710</xdr:colOff>
      <xdr:row>11</xdr:row>
      <xdr:rowOff>318655</xdr:rowOff>
    </xdr:to>
    <mc:AlternateContent xmlns:mc="http://schemas.openxmlformats.org/markup-compatibility/2006">
      <mc:Choice xmlns:a14="http://schemas.microsoft.com/office/drawing/2010/main" Requires="a14">
        <xdr:graphicFrame macro="">
          <xdr:nvGraphicFramePr>
            <xdr:cNvPr id="57" name="Trainer 2">
              <a:extLst>
                <a:ext uri="{FF2B5EF4-FFF2-40B4-BE49-F238E27FC236}">
                  <a16:creationId xmlns:a16="http://schemas.microsoft.com/office/drawing/2014/main" id="{6BB9BDBE-B95F-46C4-B97F-D5343FAD9652}"/>
                </a:ext>
              </a:extLst>
            </xdr:cNvPr>
            <xdr:cNvGraphicFramePr/>
          </xdr:nvGraphicFramePr>
          <xdr:xfrm>
            <a:off x="0" y="0"/>
            <a:ext cx="0" cy="0"/>
          </xdr:xfrm>
          <a:graphic>
            <a:graphicData uri="http://schemas.microsoft.com/office/drawing/2010/slicer">
              <sle:slicer xmlns:sle="http://schemas.microsoft.com/office/drawing/2010/slicer" name="Trainer 2"/>
            </a:graphicData>
          </a:graphic>
        </xdr:graphicFrame>
      </mc:Choice>
      <mc:Fallback>
        <xdr:sp macro="" textlink="">
          <xdr:nvSpPr>
            <xdr:cNvPr id="0" name=""/>
            <xdr:cNvSpPr>
              <a:spLocks noTextEdit="1"/>
            </xdr:cNvSpPr>
          </xdr:nvSpPr>
          <xdr:spPr>
            <a:xfrm>
              <a:off x="21904036" y="304799"/>
              <a:ext cx="2798619" cy="36714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1186641</xdr:colOff>
      <xdr:row>87</xdr:row>
      <xdr:rowOff>37407</xdr:rowOff>
    </xdr:from>
    <xdr:to>
      <xdr:col>5</xdr:col>
      <xdr:colOff>1108362</xdr:colOff>
      <xdr:row>100</xdr:row>
      <xdr:rowOff>10564</xdr:rowOff>
    </xdr:to>
    <mc:AlternateContent xmlns:mc="http://schemas.openxmlformats.org/markup-compatibility/2006" xmlns:a14="http://schemas.microsoft.com/office/drawing/2010/main">
      <mc:Choice Requires="a14">
        <xdr:graphicFrame macro="">
          <xdr:nvGraphicFramePr>
            <xdr:cNvPr id="3" name="TrainingYear">
              <a:extLst>
                <a:ext uri="{FF2B5EF4-FFF2-40B4-BE49-F238E27FC236}">
                  <a16:creationId xmlns:a16="http://schemas.microsoft.com/office/drawing/2014/main" id="{EFF75F9F-4238-638B-D662-5A2658547DD8}"/>
                </a:ext>
              </a:extLst>
            </xdr:cNvPr>
            <xdr:cNvGraphicFramePr/>
          </xdr:nvGraphicFramePr>
          <xdr:xfrm>
            <a:off x="0" y="0"/>
            <a:ext cx="0" cy="0"/>
          </xdr:xfrm>
          <a:graphic>
            <a:graphicData uri="http://schemas.microsoft.com/office/drawing/2010/slicer">
              <sle:slicer xmlns:sle="http://schemas.microsoft.com/office/drawing/2010/slicer" name="TrainingYear"/>
            </a:graphicData>
          </a:graphic>
        </xdr:graphicFrame>
      </mc:Choice>
      <mc:Fallback xmlns="">
        <xdr:sp macro="" textlink="">
          <xdr:nvSpPr>
            <xdr:cNvPr id="0" name=""/>
            <xdr:cNvSpPr>
              <a:spLocks noTextEdit="1"/>
            </xdr:cNvSpPr>
          </xdr:nvSpPr>
          <xdr:spPr>
            <a:xfrm>
              <a:off x="8377150" y="28965698"/>
              <a:ext cx="3025139" cy="4295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xdr:colOff>
      <xdr:row>0</xdr:row>
      <xdr:rowOff>0</xdr:rowOff>
    </xdr:from>
    <xdr:to>
      <xdr:col>25</xdr:col>
      <xdr:colOff>123825</xdr:colOff>
      <xdr:row>55</xdr:row>
      <xdr:rowOff>169332</xdr:rowOff>
    </xdr:to>
    <xdr:sp macro="" textlink="">
      <xdr:nvSpPr>
        <xdr:cNvPr id="2" name="Rectangle: Rounded Corners 1">
          <a:extLst>
            <a:ext uri="{FF2B5EF4-FFF2-40B4-BE49-F238E27FC236}">
              <a16:creationId xmlns:a16="http://schemas.microsoft.com/office/drawing/2014/main" id="{4CAF9F25-7F00-4278-9583-7F26FAF3D65D}"/>
            </a:ext>
          </a:extLst>
        </xdr:cNvPr>
        <xdr:cNvSpPr/>
      </xdr:nvSpPr>
      <xdr:spPr>
        <a:xfrm>
          <a:off x="19050" y="0"/>
          <a:ext cx="29156025" cy="10122957"/>
        </a:xfrm>
        <a:prstGeom prst="roundRect">
          <a:avLst>
            <a:gd name="adj" fmla="val 538"/>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0</xdr:col>
      <xdr:colOff>0</xdr:colOff>
      <xdr:row>14</xdr:row>
      <xdr:rowOff>95250</xdr:rowOff>
    </xdr:from>
    <xdr:to>
      <xdr:col>3</xdr:col>
      <xdr:colOff>265640</xdr:colOff>
      <xdr:row>34</xdr:row>
      <xdr:rowOff>19050</xdr:rowOff>
    </xdr:to>
    <xdr:grpSp>
      <xdr:nvGrpSpPr>
        <xdr:cNvPr id="3" name="Group 2">
          <a:extLst>
            <a:ext uri="{FF2B5EF4-FFF2-40B4-BE49-F238E27FC236}">
              <a16:creationId xmlns:a16="http://schemas.microsoft.com/office/drawing/2014/main" id="{DD395765-805C-4A1F-8A5E-5E0008C4BD89}"/>
            </a:ext>
          </a:extLst>
        </xdr:cNvPr>
        <xdr:cNvGrpSpPr/>
      </xdr:nvGrpSpPr>
      <xdr:grpSpPr>
        <a:xfrm>
          <a:off x="0" y="2628900"/>
          <a:ext cx="3751790" cy="3543300"/>
          <a:chOff x="275773" y="3019372"/>
          <a:chExt cx="4214283" cy="3323167"/>
        </a:xfrm>
      </xdr:grpSpPr>
      <xdr:sp macro="" textlink="">
        <xdr:nvSpPr>
          <xdr:cNvPr id="4" name="Rectangle: Rounded Corners 3">
            <a:extLst>
              <a:ext uri="{FF2B5EF4-FFF2-40B4-BE49-F238E27FC236}">
                <a16:creationId xmlns:a16="http://schemas.microsoft.com/office/drawing/2014/main" id="{16068BC6-ED19-EB84-E054-2EC5BCDB4365}"/>
              </a:ext>
            </a:extLst>
          </xdr:cNvPr>
          <xdr:cNvSpPr/>
        </xdr:nvSpPr>
        <xdr:spPr>
          <a:xfrm>
            <a:off x="275773" y="3019372"/>
            <a:ext cx="4214283" cy="3323167"/>
          </a:xfrm>
          <a:prstGeom prst="roundRect">
            <a:avLst>
              <a:gd name="adj" fmla="val 5391"/>
            </a:avLst>
          </a:prstGeom>
          <a:solidFill>
            <a:schemeClr val="tx1">
              <a:lumMod val="85000"/>
              <a:lumOff val="15000"/>
            </a:schemeClr>
          </a:solidFill>
          <a:ln w="19050">
            <a:noFill/>
          </a:ln>
          <a:effectLst>
            <a:outerShdw blurRad="50800" dist="101600" dir="2700000" algn="tl" rotWithShape="0">
              <a:schemeClr val="bg2">
                <a:lumMod val="75000"/>
                <a:alpha val="38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 name="Chart 4">
            <a:extLst>
              <a:ext uri="{FF2B5EF4-FFF2-40B4-BE49-F238E27FC236}">
                <a16:creationId xmlns:a16="http://schemas.microsoft.com/office/drawing/2014/main" id="{D735DDD1-B23D-D20C-A091-5A0CD85569ED}"/>
              </a:ext>
            </a:extLst>
          </xdr:cNvPr>
          <xdr:cNvGraphicFramePr>
            <a:graphicFrameLocks/>
          </xdr:cNvGraphicFramePr>
        </xdr:nvGraphicFramePr>
        <xdr:xfrm>
          <a:off x="338666" y="3725333"/>
          <a:ext cx="4138083" cy="2550583"/>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6" name="TextBox 5">
            <a:extLst>
              <a:ext uri="{FF2B5EF4-FFF2-40B4-BE49-F238E27FC236}">
                <a16:creationId xmlns:a16="http://schemas.microsoft.com/office/drawing/2014/main" id="{89EA0266-66BE-A760-79AF-A6CC294C8DFF}"/>
              </a:ext>
            </a:extLst>
          </xdr:cNvPr>
          <xdr:cNvSpPr txBox="1"/>
        </xdr:nvSpPr>
        <xdr:spPr>
          <a:xfrm>
            <a:off x="370417" y="3069167"/>
            <a:ext cx="4032250" cy="402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rPr>
              <a:t> </a:t>
            </a:r>
            <a:r>
              <a:rPr lang="en-US" sz="1800" b="1">
                <a:solidFill>
                  <a:schemeClr val="bg1"/>
                </a:solidFill>
                <a:latin typeface="Times New Roman" panose="02020603050405020304" pitchFamily="18" charset="0"/>
                <a:cs typeface="Times New Roman" panose="02020603050405020304" pitchFamily="18" charset="0"/>
              </a:rPr>
              <a:t>Training Outcome Distribution</a:t>
            </a:r>
            <a:endParaRPr lang="en-US" sz="1200" b="1">
              <a:solidFill>
                <a:schemeClr val="bg1"/>
              </a:solidFill>
              <a:latin typeface="Times New Roman" panose="02020603050405020304" pitchFamily="18" charset="0"/>
              <a:cs typeface="Times New Roman" panose="02020603050405020304" pitchFamily="18" charset="0"/>
            </a:endParaRPr>
          </a:p>
        </xdr:txBody>
      </xdr:sp>
      <xdr:cxnSp macro="">
        <xdr:nvCxnSpPr>
          <xdr:cNvPr id="7" name="Straight Connector 6">
            <a:extLst>
              <a:ext uri="{FF2B5EF4-FFF2-40B4-BE49-F238E27FC236}">
                <a16:creationId xmlns:a16="http://schemas.microsoft.com/office/drawing/2014/main" id="{0127F4D4-4169-7F0F-72C9-2D53131B7C2B}"/>
              </a:ext>
            </a:extLst>
          </xdr:cNvPr>
          <xdr:cNvCxnSpPr/>
        </xdr:nvCxnSpPr>
        <xdr:spPr>
          <a:xfrm>
            <a:off x="666750" y="3460751"/>
            <a:ext cx="3481917" cy="10582"/>
          </a:xfrm>
          <a:prstGeom prst="line">
            <a:avLst/>
          </a:prstGeom>
          <a:ln w="15875">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288925</xdr:colOff>
      <xdr:row>34</xdr:row>
      <xdr:rowOff>171450</xdr:rowOff>
    </xdr:from>
    <xdr:to>
      <xdr:col>11</xdr:col>
      <xdr:colOff>523875</xdr:colOff>
      <xdr:row>53</xdr:row>
      <xdr:rowOff>85725</xdr:rowOff>
    </xdr:to>
    <xdr:grpSp>
      <xdr:nvGrpSpPr>
        <xdr:cNvPr id="8" name="Group 7">
          <a:extLst>
            <a:ext uri="{FF2B5EF4-FFF2-40B4-BE49-F238E27FC236}">
              <a16:creationId xmlns:a16="http://schemas.microsoft.com/office/drawing/2014/main" id="{DB04C6C4-15DA-4796-AD78-10B4C16A858E}"/>
            </a:ext>
          </a:extLst>
        </xdr:cNvPr>
        <xdr:cNvGrpSpPr/>
      </xdr:nvGrpSpPr>
      <xdr:grpSpPr>
        <a:xfrm>
          <a:off x="4937125" y="6324600"/>
          <a:ext cx="8369300" cy="3352800"/>
          <a:chOff x="4470411" y="6558329"/>
          <a:chExt cx="8988762" cy="3333751"/>
        </a:xfrm>
      </xdr:grpSpPr>
      <xdr:sp macro="" textlink="">
        <xdr:nvSpPr>
          <xdr:cNvPr id="9" name="Rectangle: Rounded Corners 8">
            <a:extLst>
              <a:ext uri="{FF2B5EF4-FFF2-40B4-BE49-F238E27FC236}">
                <a16:creationId xmlns:a16="http://schemas.microsoft.com/office/drawing/2014/main" id="{CFB1D85F-E260-31DE-068E-846DEF2691B2}"/>
              </a:ext>
            </a:extLst>
          </xdr:cNvPr>
          <xdr:cNvSpPr/>
        </xdr:nvSpPr>
        <xdr:spPr>
          <a:xfrm>
            <a:off x="4736392" y="6558329"/>
            <a:ext cx="8722781" cy="3333751"/>
          </a:xfrm>
          <a:prstGeom prst="roundRect">
            <a:avLst>
              <a:gd name="adj" fmla="val 5391"/>
            </a:avLst>
          </a:prstGeom>
          <a:solidFill>
            <a:schemeClr val="tx1">
              <a:lumMod val="85000"/>
              <a:lumOff val="15000"/>
            </a:schemeClr>
          </a:solidFill>
          <a:ln w="19050">
            <a:noFill/>
          </a:ln>
          <a:effectLst>
            <a:outerShdw blurRad="50800" dist="101600" dir="2700000" algn="tl" rotWithShape="0">
              <a:schemeClr val="bg2">
                <a:lumMod val="75000"/>
                <a:alpha val="38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10" name="Chart 9">
            <a:extLst>
              <a:ext uri="{FF2B5EF4-FFF2-40B4-BE49-F238E27FC236}">
                <a16:creationId xmlns:a16="http://schemas.microsoft.com/office/drawing/2014/main" id="{F28DBD5D-67BF-83D1-8ED3-EA3D2D8B7BA7}"/>
              </a:ext>
            </a:extLst>
          </xdr:cNvPr>
          <xdr:cNvGraphicFramePr>
            <a:graphicFrameLocks/>
          </xdr:cNvGraphicFramePr>
        </xdr:nvGraphicFramePr>
        <xdr:xfrm>
          <a:off x="4470411" y="6882554"/>
          <a:ext cx="8701615" cy="2815167"/>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1" name="TextBox 10">
            <a:extLst>
              <a:ext uri="{FF2B5EF4-FFF2-40B4-BE49-F238E27FC236}">
                <a16:creationId xmlns:a16="http://schemas.microsoft.com/office/drawing/2014/main" id="{1ECDF5C3-82C6-7272-87FB-57ECC42B0070}"/>
              </a:ext>
            </a:extLst>
          </xdr:cNvPr>
          <xdr:cNvSpPr txBox="1"/>
        </xdr:nvSpPr>
        <xdr:spPr>
          <a:xfrm>
            <a:off x="6593416" y="6625167"/>
            <a:ext cx="4667250" cy="433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Times New Roman" panose="02020603050405020304" pitchFamily="18" charset="0"/>
                <a:cs typeface="Times New Roman" panose="02020603050405020304" pitchFamily="18" charset="0"/>
              </a:rPr>
              <a:t>Pre-Test vs Post-Test Scores by Program</a:t>
            </a:r>
            <a:endParaRPr lang="en-US" sz="1800" b="1">
              <a:solidFill>
                <a:schemeClr val="bg1"/>
              </a:solidFill>
              <a:latin typeface="Times New Roman" panose="02020603050405020304" pitchFamily="18" charset="0"/>
              <a:cs typeface="Times New Roman" panose="02020603050405020304" pitchFamily="18" charset="0"/>
            </a:endParaRPr>
          </a:p>
        </xdr:txBody>
      </xdr:sp>
      <xdr:cxnSp macro="">
        <xdr:nvCxnSpPr>
          <xdr:cNvPr id="12" name="Straight Connector 11">
            <a:extLst>
              <a:ext uri="{FF2B5EF4-FFF2-40B4-BE49-F238E27FC236}">
                <a16:creationId xmlns:a16="http://schemas.microsoft.com/office/drawing/2014/main" id="{368EC15D-4222-EA4B-28F0-3F056A650BD8}"/>
              </a:ext>
            </a:extLst>
          </xdr:cNvPr>
          <xdr:cNvCxnSpPr/>
        </xdr:nvCxnSpPr>
        <xdr:spPr>
          <a:xfrm>
            <a:off x="6477000" y="6985000"/>
            <a:ext cx="4847167" cy="42333"/>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100541</xdr:colOff>
      <xdr:row>14</xdr:row>
      <xdr:rowOff>152400</xdr:rowOff>
    </xdr:from>
    <xdr:to>
      <xdr:col>11</xdr:col>
      <xdr:colOff>304800</xdr:colOff>
      <xdr:row>34</xdr:row>
      <xdr:rowOff>19050</xdr:rowOff>
    </xdr:to>
    <xdr:grpSp>
      <xdr:nvGrpSpPr>
        <xdr:cNvPr id="13" name="Group 12">
          <a:extLst>
            <a:ext uri="{FF2B5EF4-FFF2-40B4-BE49-F238E27FC236}">
              <a16:creationId xmlns:a16="http://schemas.microsoft.com/office/drawing/2014/main" id="{B0F02500-0C36-46A2-AE7A-88EA8160E75E}"/>
            </a:ext>
          </a:extLst>
        </xdr:cNvPr>
        <xdr:cNvGrpSpPr/>
      </xdr:nvGrpSpPr>
      <xdr:grpSpPr>
        <a:xfrm>
          <a:off x="8234891" y="2686050"/>
          <a:ext cx="4852459" cy="3486150"/>
          <a:chOff x="6805719" y="2991822"/>
          <a:chExt cx="4214283" cy="3323167"/>
        </a:xfrm>
      </xdr:grpSpPr>
      <xdr:sp macro="" textlink="">
        <xdr:nvSpPr>
          <xdr:cNvPr id="14" name="Rectangle: Rounded Corners 13">
            <a:extLst>
              <a:ext uri="{FF2B5EF4-FFF2-40B4-BE49-F238E27FC236}">
                <a16:creationId xmlns:a16="http://schemas.microsoft.com/office/drawing/2014/main" id="{F1EDB2F4-F173-CA37-6D15-4CED101712AA}"/>
              </a:ext>
            </a:extLst>
          </xdr:cNvPr>
          <xdr:cNvSpPr/>
        </xdr:nvSpPr>
        <xdr:spPr>
          <a:xfrm>
            <a:off x="6805719" y="2991822"/>
            <a:ext cx="4214283" cy="3323167"/>
          </a:xfrm>
          <a:prstGeom prst="roundRect">
            <a:avLst>
              <a:gd name="adj" fmla="val 5391"/>
            </a:avLst>
          </a:prstGeom>
          <a:solidFill>
            <a:schemeClr val="tx1">
              <a:lumMod val="85000"/>
              <a:lumOff val="15000"/>
            </a:schemeClr>
          </a:solidFill>
          <a:ln w="19050">
            <a:noFill/>
          </a:ln>
          <a:effectLst>
            <a:outerShdw blurRad="50800" dist="101600" dir="2700000" algn="tl" rotWithShape="0">
              <a:schemeClr val="bg2">
                <a:lumMod val="75000"/>
                <a:alpha val="38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15" name="Chart 14">
            <a:extLst>
              <a:ext uri="{FF2B5EF4-FFF2-40B4-BE49-F238E27FC236}">
                <a16:creationId xmlns:a16="http://schemas.microsoft.com/office/drawing/2014/main" id="{8CCCC959-AD16-FF78-ADD8-7FCC4848B1FF}"/>
              </a:ext>
            </a:extLst>
          </xdr:cNvPr>
          <xdr:cNvGraphicFramePr>
            <a:graphicFrameLocks/>
          </xdr:cNvGraphicFramePr>
        </xdr:nvGraphicFramePr>
        <xdr:xfrm>
          <a:off x="7421729" y="3532325"/>
          <a:ext cx="3409244" cy="2772832"/>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6" name="TextBox 15">
            <a:extLst>
              <a:ext uri="{FF2B5EF4-FFF2-40B4-BE49-F238E27FC236}">
                <a16:creationId xmlns:a16="http://schemas.microsoft.com/office/drawing/2014/main" id="{CD698B16-576A-74A1-0854-3A89031995FB}"/>
              </a:ext>
            </a:extLst>
          </xdr:cNvPr>
          <xdr:cNvSpPr txBox="1"/>
        </xdr:nvSpPr>
        <xdr:spPr>
          <a:xfrm>
            <a:off x="7146001" y="3000729"/>
            <a:ext cx="3413567"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latin typeface="Times New Roman" panose="02020603050405020304" pitchFamily="18" charset="0"/>
                <a:cs typeface="Times New Roman" panose="02020603050405020304" pitchFamily="18" charset="0"/>
              </a:rPr>
              <a:t>Top 5 Trainers by Avg Feedback</a:t>
            </a:r>
          </a:p>
        </xdr:txBody>
      </xdr:sp>
      <xdr:cxnSp macro="">
        <xdr:nvCxnSpPr>
          <xdr:cNvPr id="17" name="Straight Connector 16">
            <a:extLst>
              <a:ext uri="{FF2B5EF4-FFF2-40B4-BE49-F238E27FC236}">
                <a16:creationId xmlns:a16="http://schemas.microsoft.com/office/drawing/2014/main" id="{88EC32EA-95E4-FD18-5BCD-A2D8126A7FFD}"/>
              </a:ext>
            </a:extLst>
          </xdr:cNvPr>
          <xdr:cNvCxnSpPr/>
        </xdr:nvCxnSpPr>
        <xdr:spPr>
          <a:xfrm flipV="1">
            <a:off x="7309632" y="3451421"/>
            <a:ext cx="3693583" cy="21168"/>
          </a:xfrm>
          <a:prstGeom prst="line">
            <a:avLst/>
          </a:prstGeom>
          <a:ln w="15875">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95250</xdr:colOff>
      <xdr:row>34</xdr:row>
      <xdr:rowOff>152400</xdr:rowOff>
    </xdr:from>
    <xdr:to>
      <xdr:col>4</xdr:col>
      <xdr:colOff>312207</xdr:colOff>
      <xdr:row>52</xdr:row>
      <xdr:rowOff>161925</xdr:rowOff>
    </xdr:to>
    <xdr:grpSp>
      <xdr:nvGrpSpPr>
        <xdr:cNvPr id="18" name="Group 17">
          <a:extLst>
            <a:ext uri="{FF2B5EF4-FFF2-40B4-BE49-F238E27FC236}">
              <a16:creationId xmlns:a16="http://schemas.microsoft.com/office/drawing/2014/main" id="{D8E408F3-B6E0-4014-A5D4-84CB9BB5218F}"/>
            </a:ext>
          </a:extLst>
        </xdr:cNvPr>
        <xdr:cNvGrpSpPr/>
      </xdr:nvGrpSpPr>
      <xdr:grpSpPr>
        <a:xfrm>
          <a:off x="95250" y="6305550"/>
          <a:ext cx="4865157" cy="3267075"/>
          <a:chOff x="268818" y="6529916"/>
          <a:chExt cx="4214283" cy="3323167"/>
        </a:xfrm>
      </xdr:grpSpPr>
      <xdr:sp macro="" textlink="">
        <xdr:nvSpPr>
          <xdr:cNvPr id="19" name="Rectangle: Rounded Corners 18">
            <a:extLst>
              <a:ext uri="{FF2B5EF4-FFF2-40B4-BE49-F238E27FC236}">
                <a16:creationId xmlns:a16="http://schemas.microsoft.com/office/drawing/2014/main" id="{1B864E5B-0923-5260-3009-4898558EB9F2}"/>
              </a:ext>
            </a:extLst>
          </xdr:cNvPr>
          <xdr:cNvSpPr/>
        </xdr:nvSpPr>
        <xdr:spPr>
          <a:xfrm>
            <a:off x="268818" y="6529916"/>
            <a:ext cx="4214283" cy="3323167"/>
          </a:xfrm>
          <a:prstGeom prst="roundRect">
            <a:avLst>
              <a:gd name="adj" fmla="val 5391"/>
            </a:avLst>
          </a:prstGeom>
          <a:solidFill>
            <a:schemeClr val="tx1">
              <a:lumMod val="85000"/>
              <a:lumOff val="15000"/>
            </a:schemeClr>
          </a:solidFill>
          <a:ln w="19050">
            <a:noFill/>
          </a:ln>
          <a:effectLst>
            <a:outerShdw blurRad="50800" dist="101600" dir="2700000" algn="tl" rotWithShape="0">
              <a:schemeClr val="bg2">
                <a:lumMod val="75000"/>
                <a:alpha val="38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20" name="Chart 19">
            <a:extLst>
              <a:ext uri="{FF2B5EF4-FFF2-40B4-BE49-F238E27FC236}">
                <a16:creationId xmlns:a16="http://schemas.microsoft.com/office/drawing/2014/main" id="{092D32DC-9DEB-44D9-8D6D-336D85EC1A2C}"/>
              </a:ext>
            </a:extLst>
          </xdr:cNvPr>
          <xdr:cNvGraphicFramePr>
            <a:graphicFrameLocks/>
          </xdr:cNvGraphicFramePr>
        </xdr:nvGraphicFramePr>
        <xdr:xfrm>
          <a:off x="268818" y="7069667"/>
          <a:ext cx="4186765" cy="2741082"/>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1" name="TextBox 20">
            <a:extLst>
              <a:ext uri="{FF2B5EF4-FFF2-40B4-BE49-F238E27FC236}">
                <a16:creationId xmlns:a16="http://schemas.microsoft.com/office/drawing/2014/main" id="{79B5F87C-AE94-8283-CECA-061E7C2AF93E}"/>
              </a:ext>
            </a:extLst>
          </xdr:cNvPr>
          <xdr:cNvSpPr txBox="1"/>
        </xdr:nvSpPr>
        <xdr:spPr>
          <a:xfrm>
            <a:off x="275166" y="6593416"/>
            <a:ext cx="4148667" cy="402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latin typeface="Times New Roman" panose="02020603050405020304" pitchFamily="18" charset="0"/>
                <a:cs typeface="Times New Roman" panose="02020603050405020304" pitchFamily="18" charset="0"/>
              </a:rPr>
              <a:t>Training Participation Trend (Month</a:t>
            </a:r>
            <a:r>
              <a:rPr lang="en-US" sz="1800" b="1" baseline="0">
                <a:solidFill>
                  <a:schemeClr val="bg1"/>
                </a:solidFill>
                <a:latin typeface="Times New Roman" panose="02020603050405020304" pitchFamily="18" charset="0"/>
                <a:cs typeface="Times New Roman" panose="02020603050405020304" pitchFamily="18" charset="0"/>
              </a:rPr>
              <a:t> </a:t>
            </a:r>
            <a:r>
              <a:rPr lang="en-US" sz="1800" b="1">
                <a:solidFill>
                  <a:schemeClr val="bg1"/>
                </a:solidFill>
                <a:latin typeface="Times New Roman" panose="02020603050405020304" pitchFamily="18" charset="0"/>
                <a:cs typeface="Times New Roman" panose="02020603050405020304" pitchFamily="18" charset="0"/>
              </a:rPr>
              <a:t>wise)</a:t>
            </a:r>
          </a:p>
        </xdr:txBody>
      </xdr:sp>
      <xdr:cxnSp macro="">
        <xdr:nvCxnSpPr>
          <xdr:cNvPr id="22" name="Straight Connector 21">
            <a:extLst>
              <a:ext uri="{FF2B5EF4-FFF2-40B4-BE49-F238E27FC236}">
                <a16:creationId xmlns:a16="http://schemas.microsoft.com/office/drawing/2014/main" id="{EC2D25CB-DB0D-E894-20EE-2D9E73C16727}"/>
              </a:ext>
            </a:extLst>
          </xdr:cNvPr>
          <xdr:cNvCxnSpPr/>
        </xdr:nvCxnSpPr>
        <xdr:spPr>
          <a:xfrm flipV="1">
            <a:off x="423333" y="6942667"/>
            <a:ext cx="3841750" cy="21166"/>
          </a:xfrm>
          <a:prstGeom prst="line">
            <a:avLst/>
          </a:prstGeom>
          <a:ln w="15875">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423335</xdr:colOff>
      <xdr:row>14</xdr:row>
      <xdr:rowOff>123825</xdr:rowOff>
    </xdr:from>
    <xdr:to>
      <xdr:col>6</xdr:col>
      <xdr:colOff>1104900</xdr:colOff>
      <xdr:row>33</xdr:row>
      <xdr:rowOff>171450</xdr:rowOff>
    </xdr:to>
    <xdr:grpSp>
      <xdr:nvGrpSpPr>
        <xdr:cNvPr id="23" name="Group 22">
          <a:extLst>
            <a:ext uri="{FF2B5EF4-FFF2-40B4-BE49-F238E27FC236}">
              <a16:creationId xmlns:a16="http://schemas.microsoft.com/office/drawing/2014/main" id="{CD25832B-C6F5-4EEF-9124-053A1A11B198}"/>
            </a:ext>
          </a:extLst>
        </xdr:cNvPr>
        <xdr:cNvGrpSpPr/>
      </xdr:nvGrpSpPr>
      <xdr:grpSpPr>
        <a:xfrm>
          <a:off x="3909485" y="2657475"/>
          <a:ext cx="4167715" cy="3486150"/>
          <a:chOff x="4729693" y="3090333"/>
          <a:chExt cx="4214283" cy="3323167"/>
        </a:xfrm>
      </xdr:grpSpPr>
      <xdr:sp macro="" textlink="">
        <xdr:nvSpPr>
          <xdr:cNvPr id="24" name="Rectangle: Rounded Corners 23">
            <a:extLst>
              <a:ext uri="{FF2B5EF4-FFF2-40B4-BE49-F238E27FC236}">
                <a16:creationId xmlns:a16="http://schemas.microsoft.com/office/drawing/2014/main" id="{EE6FC8A4-7BF5-5BE5-D691-73DB7C7F5431}"/>
              </a:ext>
            </a:extLst>
          </xdr:cNvPr>
          <xdr:cNvSpPr/>
        </xdr:nvSpPr>
        <xdr:spPr>
          <a:xfrm>
            <a:off x="4729693" y="3090333"/>
            <a:ext cx="4214283" cy="3323167"/>
          </a:xfrm>
          <a:prstGeom prst="roundRect">
            <a:avLst>
              <a:gd name="adj" fmla="val 5391"/>
            </a:avLst>
          </a:prstGeom>
          <a:solidFill>
            <a:schemeClr val="tx1">
              <a:lumMod val="85000"/>
              <a:lumOff val="15000"/>
            </a:schemeClr>
          </a:solidFill>
          <a:ln w="19050">
            <a:noFill/>
          </a:ln>
          <a:effectLst>
            <a:outerShdw blurRad="50800" dist="101600" dir="2700000" algn="tl" rotWithShape="0">
              <a:schemeClr val="bg2">
                <a:lumMod val="75000"/>
                <a:alpha val="38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25" name="Chart 24">
            <a:extLst>
              <a:ext uri="{FF2B5EF4-FFF2-40B4-BE49-F238E27FC236}">
                <a16:creationId xmlns:a16="http://schemas.microsoft.com/office/drawing/2014/main" id="{9145BC83-1481-034C-F8D1-A879837D4A03}"/>
              </a:ext>
            </a:extLst>
          </xdr:cNvPr>
          <xdr:cNvGraphicFramePr>
            <a:graphicFrameLocks/>
          </xdr:cNvGraphicFramePr>
        </xdr:nvGraphicFramePr>
        <xdr:xfrm>
          <a:off x="4740275" y="3619500"/>
          <a:ext cx="3969381" cy="26670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6" name="TextBox 25">
            <a:extLst>
              <a:ext uri="{FF2B5EF4-FFF2-40B4-BE49-F238E27FC236}">
                <a16:creationId xmlns:a16="http://schemas.microsoft.com/office/drawing/2014/main" id="{505BC755-B74D-8EC9-3370-8A8FDB0E18AB}"/>
              </a:ext>
            </a:extLst>
          </xdr:cNvPr>
          <xdr:cNvSpPr txBox="1"/>
        </xdr:nvSpPr>
        <xdr:spPr>
          <a:xfrm>
            <a:off x="5312834" y="3201784"/>
            <a:ext cx="2963333" cy="368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latin typeface="Times New Roman" panose="02020603050405020304" pitchFamily="18" charset="0"/>
                <a:cs typeface="Times New Roman" panose="02020603050405020304" pitchFamily="18" charset="0"/>
              </a:rPr>
              <a:t>Training Type Distribution</a:t>
            </a:r>
          </a:p>
        </xdr:txBody>
      </xdr:sp>
      <xdr:cxnSp macro="">
        <xdr:nvCxnSpPr>
          <xdr:cNvPr id="27" name="Straight Connector 26">
            <a:extLst>
              <a:ext uri="{FF2B5EF4-FFF2-40B4-BE49-F238E27FC236}">
                <a16:creationId xmlns:a16="http://schemas.microsoft.com/office/drawing/2014/main" id="{2679FE64-06BD-6001-45DE-016A82D82936}"/>
              </a:ext>
            </a:extLst>
          </xdr:cNvPr>
          <xdr:cNvCxnSpPr/>
        </xdr:nvCxnSpPr>
        <xdr:spPr>
          <a:xfrm>
            <a:off x="5302250" y="3551030"/>
            <a:ext cx="3037417" cy="0"/>
          </a:xfrm>
          <a:prstGeom prst="line">
            <a:avLst/>
          </a:prstGeom>
          <a:ln w="15875">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613835</xdr:colOff>
      <xdr:row>14</xdr:row>
      <xdr:rowOff>152400</xdr:rowOff>
    </xdr:from>
    <xdr:to>
      <xdr:col>13</xdr:col>
      <xdr:colOff>923925</xdr:colOff>
      <xdr:row>54</xdr:row>
      <xdr:rowOff>171450</xdr:rowOff>
    </xdr:to>
    <xdr:grpSp>
      <xdr:nvGrpSpPr>
        <xdr:cNvPr id="28" name="Group 27">
          <a:extLst>
            <a:ext uri="{FF2B5EF4-FFF2-40B4-BE49-F238E27FC236}">
              <a16:creationId xmlns:a16="http://schemas.microsoft.com/office/drawing/2014/main" id="{FB0AA49C-E37E-4046-8958-FF3C533989F8}"/>
            </a:ext>
          </a:extLst>
        </xdr:cNvPr>
        <xdr:cNvGrpSpPr/>
      </xdr:nvGrpSpPr>
      <xdr:grpSpPr>
        <a:xfrm>
          <a:off x="13396385" y="2686050"/>
          <a:ext cx="2634190" cy="7258050"/>
          <a:chOff x="13476655" y="2984500"/>
          <a:chExt cx="2783416" cy="6879167"/>
        </a:xfrm>
      </xdr:grpSpPr>
      <xdr:sp macro="" textlink="">
        <xdr:nvSpPr>
          <xdr:cNvPr id="29" name="Rectangle: Rounded Corners 28">
            <a:extLst>
              <a:ext uri="{FF2B5EF4-FFF2-40B4-BE49-F238E27FC236}">
                <a16:creationId xmlns:a16="http://schemas.microsoft.com/office/drawing/2014/main" id="{A7AA4C80-89BB-837E-3783-9A91B739F1CE}"/>
              </a:ext>
            </a:extLst>
          </xdr:cNvPr>
          <xdr:cNvSpPr/>
        </xdr:nvSpPr>
        <xdr:spPr>
          <a:xfrm>
            <a:off x="13476655" y="2984500"/>
            <a:ext cx="2783416" cy="6879167"/>
          </a:xfrm>
          <a:prstGeom prst="roundRect">
            <a:avLst>
              <a:gd name="adj" fmla="val 7345"/>
            </a:avLst>
          </a:prstGeom>
          <a:solidFill>
            <a:schemeClr val="tx1">
              <a:lumMod val="85000"/>
              <a:lumOff val="15000"/>
            </a:schemeClr>
          </a:solidFill>
          <a:ln w="19050">
            <a:noFill/>
          </a:ln>
          <a:effectLst>
            <a:outerShdw blurRad="50800" dist="101600" dir="2700000" algn="tl" rotWithShape="0">
              <a:schemeClr val="bg2">
                <a:lumMod val="75000"/>
                <a:alpha val="38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0" name="TextBox 29">
            <a:extLst>
              <a:ext uri="{FF2B5EF4-FFF2-40B4-BE49-F238E27FC236}">
                <a16:creationId xmlns:a16="http://schemas.microsoft.com/office/drawing/2014/main" id="{DCEEDF5A-07A5-93E3-B43A-49869F1E1E0A}"/>
              </a:ext>
            </a:extLst>
          </xdr:cNvPr>
          <xdr:cNvSpPr txBox="1"/>
        </xdr:nvSpPr>
        <xdr:spPr>
          <a:xfrm>
            <a:off x="14213417" y="3069168"/>
            <a:ext cx="1375834"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Times New Roman" panose="02020603050405020304" pitchFamily="18" charset="0"/>
                <a:cs typeface="Times New Roman" panose="02020603050405020304" pitchFamily="18" charset="0"/>
              </a:rPr>
              <a:t>Filters</a:t>
            </a:r>
          </a:p>
        </xdr:txBody>
      </xdr:sp>
      <xdr:cxnSp macro="">
        <xdr:nvCxnSpPr>
          <xdr:cNvPr id="31" name="Straight Connector 30">
            <a:extLst>
              <a:ext uri="{FF2B5EF4-FFF2-40B4-BE49-F238E27FC236}">
                <a16:creationId xmlns:a16="http://schemas.microsoft.com/office/drawing/2014/main" id="{8909E820-CA96-00FC-2F57-23B7239A9155}"/>
              </a:ext>
            </a:extLst>
          </xdr:cNvPr>
          <xdr:cNvCxnSpPr/>
        </xdr:nvCxnSpPr>
        <xdr:spPr>
          <a:xfrm flipV="1">
            <a:off x="14107583" y="3471333"/>
            <a:ext cx="1640417" cy="10584"/>
          </a:xfrm>
          <a:prstGeom prst="line">
            <a:avLst/>
          </a:prstGeom>
          <a:ln w="15875">
            <a:solidFill>
              <a:schemeClr val="bg1"/>
            </a:solidFill>
          </a:ln>
        </xdr:spPr>
        <xdr:style>
          <a:lnRef idx="1">
            <a:schemeClr val="accent1"/>
          </a:lnRef>
          <a:fillRef idx="0">
            <a:schemeClr val="accent1"/>
          </a:fillRef>
          <a:effectRef idx="0">
            <a:schemeClr val="accent1"/>
          </a:effectRef>
          <a:fontRef idx="minor">
            <a:schemeClr val="tx1"/>
          </a:fontRef>
        </xdr:style>
      </xdr:cxnSp>
      <mc:AlternateContent xmlns:mc="http://schemas.openxmlformats.org/markup-compatibility/2006">
        <mc:Choice xmlns:a14="http://schemas.microsoft.com/office/drawing/2010/main" Requires="a14">
          <xdr:graphicFrame macro="">
            <xdr:nvGraphicFramePr>
              <xdr:cNvPr id="32" name="Year">
                <a:extLst>
                  <a:ext uri="{FF2B5EF4-FFF2-40B4-BE49-F238E27FC236}">
                    <a16:creationId xmlns:a16="http://schemas.microsoft.com/office/drawing/2014/main" id="{819A0884-A660-C1AE-0C55-7471FA20F00D}"/>
                  </a:ext>
                </a:extLst>
              </xdr:cNvPr>
              <xdr:cNvGraphicFramePr/>
            </xdr:nvGraphicFramePr>
            <xdr:xfrm>
              <a:off x="13684250" y="3810000"/>
              <a:ext cx="2508250" cy="1090083"/>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3592850" y="3557016"/>
                <a:ext cx="2373776" cy="1150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3" name="Training Program Name">
                <a:extLst>
                  <a:ext uri="{FF2B5EF4-FFF2-40B4-BE49-F238E27FC236}">
                    <a16:creationId xmlns:a16="http://schemas.microsoft.com/office/drawing/2014/main" id="{C971DC0E-2F1C-6550-3AE6-622EA59C6057}"/>
                  </a:ext>
                </a:extLst>
              </xdr:cNvPr>
              <xdr:cNvGraphicFramePr/>
            </xdr:nvGraphicFramePr>
            <xdr:xfrm>
              <a:off x="13673667" y="5101167"/>
              <a:ext cx="2518833" cy="2201333"/>
            </xdr:xfrm>
            <a:graphic>
              <a:graphicData uri="http://schemas.microsoft.com/office/drawing/2010/slicer">
                <sle:slicer xmlns:sle="http://schemas.microsoft.com/office/drawing/2010/slicer" name="Training Program Name"/>
              </a:graphicData>
            </a:graphic>
          </xdr:graphicFrame>
        </mc:Choice>
        <mc:Fallback>
          <xdr:sp macro="" textlink="">
            <xdr:nvSpPr>
              <xdr:cNvPr id="0" name=""/>
              <xdr:cNvSpPr>
                <a:spLocks noTextEdit="1"/>
              </xdr:cNvSpPr>
            </xdr:nvSpPr>
            <xdr:spPr>
              <a:xfrm>
                <a:off x="13582835" y="4919296"/>
                <a:ext cx="2383792" cy="2322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4" name="Trainer 1">
                <a:extLst>
                  <a:ext uri="{FF2B5EF4-FFF2-40B4-BE49-F238E27FC236}">
                    <a16:creationId xmlns:a16="http://schemas.microsoft.com/office/drawing/2014/main" id="{9BA548FB-B368-3FF9-900F-8AA02E33591D}"/>
                  </a:ext>
                </a:extLst>
              </xdr:cNvPr>
              <xdr:cNvGraphicFramePr/>
            </xdr:nvGraphicFramePr>
            <xdr:xfrm>
              <a:off x="13694834" y="7461250"/>
              <a:ext cx="2518833" cy="2190750"/>
            </xdr:xfrm>
            <a:graphic>
              <a:graphicData uri="http://schemas.microsoft.com/office/drawing/2010/slicer">
                <sle:slicer xmlns:sle="http://schemas.microsoft.com/office/drawing/2010/slicer" name="Trainer 1"/>
              </a:graphicData>
            </a:graphic>
          </xdr:graphicFrame>
        </mc:Choice>
        <mc:Fallback>
          <xdr:sp macro="" textlink="">
            <xdr:nvSpPr>
              <xdr:cNvPr id="0" name=""/>
              <xdr:cNvSpPr>
                <a:spLocks noTextEdit="1"/>
              </xdr:cNvSpPr>
            </xdr:nvSpPr>
            <xdr:spPr>
              <a:xfrm>
                <a:off x="13602867" y="7409365"/>
                <a:ext cx="2383792" cy="23114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127000</xdr:colOff>
      <xdr:row>1</xdr:row>
      <xdr:rowOff>10584</xdr:rowOff>
    </xdr:from>
    <xdr:to>
      <xdr:col>12</xdr:col>
      <xdr:colOff>275166</xdr:colOff>
      <xdr:row>4</xdr:row>
      <xdr:rowOff>47625</xdr:rowOff>
    </xdr:to>
    <xdr:sp macro="" textlink="">
      <xdr:nvSpPr>
        <xdr:cNvPr id="35" name="TextBox 34">
          <a:extLst>
            <a:ext uri="{FF2B5EF4-FFF2-40B4-BE49-F238E27FC236}">
              <a16:creationId xmlns:a16="http://schemas.microsoft.com/office/drawing/2014/main" id="{3340F1E1-267B-4E25-8BEA-631B1511C1BD}"/>
            </a:ext>
          </a:extLst>
        </xdr:cNvPr>
        <xdr:cNvSpPr txBox="1"/>
      </xdr:nvSpPr>
      <xdr:spPr>
        <a:xfrm>
          <a:off x="127000" y="191559"/>
          <a:ext cx="14092766" cy="579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i="1">
              <a:solidFill>
                <a:schemeClr val="bg1"/>
              </a:solidFill>
              <a:latin typeface="Times New Roman" panose="02020603050405020304" pitchFamily="18" charset="0"/>
              <a:cs typeface="Times New Roman" panose="02020603050405020304" pitchFamily="18" charset="0"/>
            </a:rPr>
            <a:t>Training Performance Dashboard</a:t>
          </a:r>
        </a:p>
      </xdr:txBody>
    </xdr:sp>
    <xdr:clientData/>
  </xdr:twoCellAnchor>
  <xdr:twoCellAnchor>
    <xdr:from>
      <xdr:col>0</xdr:col>
      <xdr:colOff>0</xdr:colOff>
      <xdr:row>4</xdr:row>
      <xdr:rowOff>78315</xdr:rowOff>
    </xdr:from>
    <xdr:to>
      <xdr:col>13</xdr:col>
      <xdr:colOff>909108</xdr:colOff>
      <xdr:row>13</xdr:row>
      <xdr:rowOff>28575</xdr:rowOff>
    </xdr:to>
    <xdr:grpSp>
      <xdr:nvGrpSpPr>
        <xdr:cNvPr id="36" name="Group 35">
          <a:extLst>
            <a:ext uri="{FF2B5EF4-FFF2-40B4-BE49-F238E27FC236}">
              <a16:creationId xmlns:a16="http://schemas.microsoft.com/office/drawing/2014/main" id="{E0BA0684-C6BD-48E8-92AB-221DB631EFA1}"/>
            </a:ext>
          </a:extLst>
        </xdr:cNvPr>
        <xdr:cNvGrpSpPr/>
      </xdr:nvGrpSpPr>
      <xdr:grpSpPr>
        <a:xfrm>
          <a:off x="0" y="802215"/>
          <a:ext cx="16015758" cy="1579035"/>
          <a:chOff x="243416" y="1253066"/>
          <a:chExt cx="16129001" cy="1435101"/>
        </a:xfrm>
      </xdr:grpSpPr>
      <xdr:grpSp>
        <xdr:nvGrpSpPr>
          <xdr:cNvPr id="37" name="Group 36">
            <a:extLst>
              <a:ext uri="{FF2B5EF4-FFF2-40B4-BE49-F238E27FC236}">
                <a16:creationId xmlns:a16="http://schemas.microsoft.com/office/drawing/2014/main" id="{24B94875-90EA-EF5A-6546-D2928B9BFBF6}"/>
              </a:ext>
            </a:extLst>
          </xdr:cNvPr>
          <xdr:cNvGrpSpPr/>
        </xdr:nvGrpSpPr>
        <xdr:grpSpPr>
          <a:xfrm>
            <a:off x="243416" y="1253066"/>
            <a:ext cx="2530221" cy="1435101"/>
            <a:chOff x="243416" y="1253066"/>
            <a:chExt cx="2530221" cy="1435101"/>
          </a:xfrm>
        </xdr:grpSpPr>
        <xdr:sp macro="" textlink="">
          <xdr:nvSpPr>
            <xdr:cNvPr id="58" name="Rectangle: Rounded Corners 57">
              <a:extLst>
                <a:ext uri="{FF2B5EF4-FFF2-40B4-BE49-F238E27FC236}">
                  <a16:creationId xmlns:a16="http://schemas.microsoft.com/office/drawing/2014/main" id="{75689D1A-E9B1-3E1C-4E8D-D8E3582ECC18}"/>
                </a:ext>
              </a:extLst>
            </xdr:cNvPr>
            <xdr:cNvSpPr/>
          </xdr:nvSpPr>
          <xdr:spPr>
            <a:xfrm>
              <a:off x="243416" y="1253066"/>
              <a:ext cx="2530221" cy="1435101"/>
            </a:xfrm>
            <a:prstGeom prst="roundRect">
              <a:avLst>
                <a:gd name="adj" fmla="val 8753"/>
              </a:avLst>
            </a:prstGeom>
            <a:gradFill flip="none" rotWithShape="1">
              <a:gsLst>
                <a:gs pos="3000">
                  <a:srgbClr val="FF6600"/>
                </a:gs>
                <a:gs pos="5000">
                  <a:schemeClr val="tx1">
                    <a:lumMod val="85000"/>
                    <a:lumOff val="15000"/>
                  </a:schemeClr>
                </a:gs>
                <a:gs pos="98000">
                  <a:schemeClr val="tx1">
                    <a:lumMod val="85000"/>
                    <a:lumOff val="15000"/>
                  </a:schemeClr>
                </a:gs>
              </a:gsLst>
              <a:lin ang="0" scaled="1"/>
              <a:tileRect/>
            </a:gradFill>
            <a:ln w="19050">
              <a:noFill/>
            </a:ln>
            <a:effectLst>
              <a:outerShdw blurRad="50800" dist="38100" dir="5400000" sx="102000" sy="102000" algn="t" rotWithShape="0">
                <a:schemeClr val="bg2">
                  <a:lumMod val="75000"/>
                  <a:alpha val="37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TextBox 58">
              <a:extLst>
                <a:ext uri="{FF2B5EF4-FFF2-40B4-BE49-F238E27FC236}">
                  <a16:creationId xmlns:a16="http://schemas.microsoft.com/office/drawing/2014/main" id="{2D575F67-9521-C68A-6457-4E00023510B6}"/>
                </a:ext>
              </a:extLst>
            </xdr:cNvPr>
            <xdr:cNvSpPr txBox="1"/>
          </xdr:nvSpPr>
          <xdr:spPr>
            <a:xfrm>
              <a:off x="465667" y="2116666"/>
              <a:ext cx="2148417" cy="412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Times New Roman" panose="02020603050405020304" pitchFamily="18" charset="0"/>
                  <a:cs typeface="Times New Roman" panose="02020603050405020304" pitchFamily="18" charset="0"/>
                </a:rPr>
                <a:t>Total Employees</a:t>
              </a:r>
            </a:p>
          </xdr:txBody>
        </xdr:sp>
        <xdr:sp macro="" textlink="'[1]KPI and chart table of T.D'!$B$4">
          <xdr:nvSpPr>
            <xdr:cNvPr id="60" name="TextBox 59">
              <a:extLst>
                <a:ext uri="{FF2B5EF4-FFF2-40B4-BE49-F238E27FC236}">
                  <a16:creationId xmlns:a16="http://schemas.microsoft.com/office/drawing/2014/main" id="{2B653D8C-A938-6872-8772-82C7D981FA69}"/>
                </a:ext>
              </a:extLst>
            </xdr:cNvPr>
            <xdr:cNvSpPr txBox="1"/>
          </xdr:nvSpPr>
          <xdr:spPr>
            <a:xfrm>
              <a:off x="730250" y="1471083"/>
              <a:ext cx="1587500" cy="637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114258-7501-47A0-BCF6-79AF9F7C5331}" type="TxLink">
                <a:rPr lang="en-US" sz="3200" b="1" i="0" u="none" strike="noStrike">
                  <a:solidFill>
                    <a:schemeClr val="bg1"/>
                  </a:solidFill>
                  <a:latin typeface="Times New Roman" panose="02020603050405020304" pitchFamily="18" charset="0"/>
                  <a:cs typeface="Times New Roman" panose="02020603050405020304" pitchFamily="18" charset="0"/>
                </a:rPr>
                <a:pPr algn="ctr"/>
                <a:t>58</a:t>
              </a:fld>
              <a:endParaRPr lang="en-US" sz="3200" b="1">
                <a:solidFill>
                  <a:schemeClr val="bg1"/>
                </a:solidFill>
                <a:latin typeface="Times New Roman" panose="02020603050405020304" pitchFamily="18" charset="0"/>
                <a:cs typeface="Times New Roman" panose="02020603050405020304" pitchFamily="18" charset="0"/>
              </a:endParaRPr>
            </a:p>
          </xdr:txBody>
        </xdr:sp>
      </xdr:grpSp>
      <xdr:grpSp>
        <xdr:nvGrpSpPr>
          <xdr:cNvPr id="38" name="Group 37">
            <a:extLst>
              <a:ext uri="{FF2B5EF4-FFF2-40B4-BE49-F238E27FC236}">
                <a16:creationId xmlns:a16="http://schemas.microsoft.com/office/drawing/2014/main" id="{52512D8E-A500-0908-764A-668643DE12AB}"/>
              </a:ext>
            </a:extLst>
          </xdr:cNvPr>
          <xdr:cNvGrpSpPr/>
        </xdr:nvGrpSpPr>
        <xdr:grpSpPr>
          <a:xfrm>
            <a:off x="5682928" y="1253066"/>
            <a:ext cx="2530221" cy="1435101"/>
            <a:chOff x="5682928" y="1253066"/>
            <a:chExt cx="2530221" cy="1435101"/>
          </a:xfrm>
        </xdr:grpSpPr>
        <xdr:sp macro="" textlink="">
          <xdr:nvSpPr>
            <xdr:cNvPr id="55" name="Rectangle: Rounded Corners 54">
              <a:extLst>
                <a:ext uri="{FF2B5EF4-FFF2-40B4-BE49-F238E27FC236}">
                  <a16:creationId xmlns:a16="http://schemas.microsoft.com/office/drawing/2014/main" id="{ABDDABF2-A5DD-EB46-1F34-9C00D25E663C}"/>
                </a:ext>
              </a:extLst>
            </xdr:cNvPr>
            <xdr:cNvSpPr/>
          </xdr:nvSpPr>
          <xdr:spPr>
            <a:xfrm>
              <a:off x="5682928" y="1253066"/>
              <a:ext cx="2530221" cy="1435101"/>
            </a:xfrm>
            <a:prstGeom prst="roundRect">
              <a:avLst>
                <a:gd name="adj" fmla="val 8753"/>
              </a:avLst>
            </a:prstGeom>
            <a:gradFill flip="none" rotWithShape="1">
              <a:gsLst>
                <a:gs pos="3000">
                  <a:srgbClr val="FF6600"/>
                </a:gs>
                <a:gs pos="5000">
                  <a:schemeClr val="tx1">
                    <a:lumMod val="85000"/>
                    <a:lumOff val="15000"/>
                  </a:schemeClr>
                </a:gs>
                <a:gs pos="98000">
                  <a:schemeClr val="tx1">
                    <a:lumMod val="85000"/>
                    <a:lumOff val="15000"/>
                  </a:schemeClr>
                </a:gs>
              </a:gsLst>
              <a:lin ang="0" scaled="1"/>
              <a:tileRect/>
            </a:gradFill>
            <a:ln w="19050">
              <a:noFill/>
            </a:ln>
            <a:effectLst>
              <a:outerShdw blurRad="50800" dist="38100" dir="5400000" sx="102000" sy="102000" algn="t" rotWithShape="0">
                <a:schemeClr val="bg2">
                  <a:lumMod val="75000"/>
                  <a:alpha val="37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6" name="TextBox 55">
              <a:extLst>
                <a:ext uri="{FF2B5EF4-FFF2-40B4-BE49-F238E27FC236}">
                  <a16:creationId xmlns:a16="http://schemas.microsoft.com/office/drawing/2014/main" id="{2BEAC11D-16ED-81DC-FBC3-981DECB4158A}"/>
                </a:ext>
              </a:extLst>
            </xdr:cNvPr>
            <xdr:cNvSpPr txBox="1"/>
          </xdr:nvSpPr>
          <xdr:spPr>
            <a:xfrm>
              <a:off x="6212417" y="2116666"/>
              <a:ext cx="1725082" cy="433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Times New Roman" panose="02020603050405020304" pitchFamily="18" charset="0"/>
                  <a:cs typeface="Times New Roman" panose="02020603050405020304" pitchFamily="18" charset="0"/>
                </a:rPr>
                <a:t>Pass Rate %</a:t>
              </a:r>
            </a:p>
          </xdr:txBody>
        </xdr:sp>
        <xdr:sp macro="" textlink="'[1]KPI and chart table of T.D'!$D$4">
          <xdr:nvSpPr>
            <xdr:cNvPr id="57" name="TextBox 56">
              <a:extLst>
                <a:ext uri="{FF2B5EF4-FFF2-40B4-BE49-F238E27FC236}">
                  <a16:creationId xmlns:a16="http://schemas.microsoft.com/office/drawing/2014/main" id="{CFBA1D2B-6E2D-C64D-90D0-A1C22F66749D}"/>
                </a:ext>
              </a:extLst>
            </xdr:cNvPr>
            <xdr:cNvSpPr txBox="1"/>
          </xdr:nvSpPr>
          <xdr:spPr>
            <a:xfrm>
              <a:off x="6155690" y="1460500"/>
              <a:ext cx="1587500" cy="641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F98BDC-DBD8-4B11-9BF9-C75ADB7BDBA1}" type="TxLink">
                <a:rPr lang="en-US" sz="3200" b="1" i="0" u="none" strike="noStrike">
                  <a:solidFill>
                    <a:schemeClr val="bg1"/>
                  </a:solidFill>
                  <a:latin typeface="Times New Roman" panose="02020603050405020304" pitchFamily="18" charset="0"/>
                  <a:cs typeface="Times New Roman" panose="02020603050405020304" pitchFamily="18" charset="0"/>
                </a:rPr>
                <a:pPr algn="ctr"/>
                <a:t>22%</a:t>
              </a:fld>
              <a:endParaRPr lang="en-US" sz="3200" b="1">
                <a:solidFill>
                  <a:schemeClr val="bg1"/>
                </a:solidFill>
                <a:latin typeface="Times New Roman" panose="02020603050405020304" pitchFamily="18" charset="0"/>
                <a:cs typeface="Times New Roman" panose="02020603050405020304" pitchFamily="18" charset="0"/>
              </a:endParaRPr>
            </a:p>
          </xdr:txBody>
        </xdr:sp>
      </xdr:grpSp>
      <xdr:grpSp>
        <xdr:nvGrpSpPr>
          <xdr:cNvPr id="39" name="Group 38">
            <a:extLst>
              <a:ext uri="{FF2B5EF4-FFF2-40B4-BE49-F238E27FC236}">
                <a16:creationId xmlns:a16="http://schemas.microsoft.com/office/drawing/2014/main" id="{11A93B1C-D2CA-B070-D30F-CDE59FCA0F18}"/>
              </a:ext>
            </a:extLst>
          </xdr:cNvPr>
          <xdr:cNvGrpSpPr/>
        </xdr:nvGrpSpPr>
        <xdr:grpSpPr>
          <a:xfrm>
            <a:off x="8402684" y="1253066"/>
            <a:ext cx="2530221" cy="1435101"/>
            <a:chOff x="8402684" y="1253066"/>
            <a:chExt cx="2530221" cy="1435101"/>
          </a:xfrm>
        </xdr:grpSpPr>
        <xdr:sp macro="" textlink="">
          <xdr:nvSpPr>
            <xdr:cNvPr id="52" name="Rectangle: Rounded Corners 51">
              <a:extLst>
                <a:ext uri="{FF2B5EF4-FFF2-40B4-BE49-F238E27FC236}">
                  <a16:creationId xmlns:a16="http://schemas.microsoft.com/office/drawing/2014/main" id="{F5FF4FC2-A6C1-18C3-9166-4E33CFD4FD53}"/>
                </a:ext>
              </a:extLst>
            </xdr:cNvPr>
            <xdr:cNvSpPr/>
          </xdr:nvSpPr>
          <xdr:spPr>
            <a:xfrm>
              <a:off x="8402684" y="1253066"/>
              <a:ext cx="2530221" cy="1435101"/>
            </a:xfrm>
            <a:prstGeom prst="roundRect">
              <a:avLst>
                <a:gd name="adj" fmla="val 10192"/>
              </a:avLst>
            </a:prstGeom>
            <a:gradFill flip="none" rotWithShape="1">
              <a:gsLst>
                <a:gs pos="3000">
                  <a:srgbClr val="FF6600"/>
                </a:gs>
                <a:gs pos="5000">
                  <a:schemeClr val="tx1">
                    <a:lumMod val="85000"/>
                    <a:lumOff val="15000"/>
                  </a:schemeClr>
                </a:gs>
                <a:gs pos="98000">
                  <a:schemeClr val="tx1">
                    <a:lumMod val="85000"/>
                    <a:lumOff val="15000"/>
                  </a:schemeClr>
                </a:gs>
              </a:gsLst>
              <a:lin ang="0" scaled="1"/>
              <a:tileRect/>
            </a:gradFill>
            <a:ln w="19050">
              <a:noFill/>
            </a:ln>
            <a:effectLst>
              <a:outerShdw blurRad="50800" dist="38100" dir="5400000" sx="102000" sy="102000" algn="t" rotWithShape="0">
                <a:schemeClr val="bg2">
                  <a:lumMod val="75000"/>
                  <a:alpha val="37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3" name="TextBox 52">
              <a:extLst>
                <a:ext uri="{FF2B5EF4-FFF2-40B4-BE49-F238E27FC236}">
                  <a16:creationId xmlns:a16="http://schemas.microsoft.com/office/drawing/2014/main" id="{E7D94E8F-B7B3-3E1C-B61B-23448E003457}"/>
                </a:ext>
              </a:extLst>
            </xdr:cNvPr>
            <xdr:cNvSpPr txBox="1"/>
          </xdr:nvSpPr>
          <xdr:spPr>
            <a:xfrm>
              <a:off x="8540750" y="2116666"/>
              <a:ext cx="2338918"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Times New Roman" panose="02020603050405020304" pitchFamily="18" charset="0"/>
                  <a:cs typeface="Times New Roman" panose="02020603050405020304" pitchFamily="18" charset="0"/>
                </a:rPr>
                <a:t>Avg Pre-Test Score</a:t>
              </a:r>
            </a:p>
          </xdr:txBody>
        </xdr:sp>
        <xdr:sp macro="" textlink="'[1]KPI and chart table of T.D'!$E$4">
          <xdr:nvSpPr>
            <xdr:cNvPr id="54" name="TextBox 53">
              <a:extLst>
                <a:ext uri="{FF2B5EF4-FFF2-40B4-BE49-F238E27FC236}">
                  <a16:creationId xmlns:a16="http://schemas.microsoft.com/office/drawing/2014/main" id="{5573108A-8643-67EC-E70E-25298BE4E0B3}"/>
                </a:ext>
              </a:extLst>
            </xdr:cNvPr>
            <xdr:cNvSpPr txBox="1"/>
          </xdr:nvSpPr>
          <xdr:spPr>
            <a:xfrm>
              <a:off x="8868410" y="1481667"/>
              <a:ext cx="1587500" cy="626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E9D49A-944A-418D-B21B-784BF7AEE40E}" type="TxLink">
                <a:rPr lang="en-US" sz="3200" b="1" i="0" u="none" strike="noStrike">
                  <a:solidFill>
                    <a:schemeClr val="bg1"/>
                  </a:solidFill>
                  <a:latin typeface="Times New Roman" panose="02020603050405020304" pitchFamily="18" charset="0"/>
                  <a:cs typeface="Times New Roman" panose="02020603050405020304" pitchFamily="18" charset="0"/>
                </a:rPr>
                <a:pPr algn="ctr"/>
                <a:t>55</a:t>
              </a:fld>
              <a:endParaRPr lang="en-US" sz="3200" b="1">
                <a:solidFill>
                  <a:schemeClr val="bg1"/>
                </a:solidFill>
                <a:latin typeface="Times New Roman" panose="02020603050405020304" pitchFamily="18" charset="0"/>
                <a:cs typeface="Times New Roman" panose="02020603050405020304" pitchFamily="18" charset="0"/>
              </a:endParaRPr>
            </a:p>
          </xdr:txBody>
        </xdr:sp>
      </xdr:grpSp>
      <xdr:grpSp>
        <xdr:nvGrpSpPr>
          <xdr:cNvPr id="40" name="Group 39">
            <a:extLst>
              <a:ext uri="{FF2B5EF4-FFF2-40B4-BE49-F238E27FC236}">
                <a16:creationId xmlns:a16="http://schemas.microsoft.com/office/drawing/2014/main" id="{96FC15E2-D620-0886-36AA-14A719522186}"/>
              </a:ext>
            </a:extLst>
          </xdr:cNvPr>
          <xdr:cNvGrpSpPr/>
        </xdr:nvGrpSpPr>
        <xdr:grpSpPr>
          <a:xfrm>
            <a:off x="11122441" y="1253066"/>
            <a:ext cx="2530221" cy="1435101"/>
            <a:chOff x="11122441" y="1253066"/>
            <a:chExt cx="2530221" cy="1435101"/>
          </a:xfrm>
        </xdr:grpSpPr>
        <xdr:sp macro="" textlink="">
          <xdr:nvSpPr>
            <xdr:cNvPr id="49" name="Rectangle: Rounded Corners 48">
              <a:extLst>
                <a:ext uri="{FF2B5EF4-FFF2-40B4-BE49-F238E27FC236}">
                  <a16:creationId xmlns:a16="http://schemas.microsoft.com/office/drawing/2014/main" id="{19404C42-F5F0-810D-8D2B-B539AD966523}"/>
                </a:ext>
              </a:extLst>
            </xdr:cNvPr>
            <xdr:cNvSpPr/>
          </xdr:nvSpPr>
          <xdr:spPr>
            <a:xfrm>
              <a:off x="11122441" y="1253066"/>
              <a:ext cx="2530221" cy="1435101"/>
            </a:xfrm>
            <a:prstGeom prst="roundRect">
              <a:avLst>
                <a:gd name="adj" fmla="val 9473"/>
              </a:avLst>
            </a:prstGeom>
            <a:gradFill flip="none" rotWithShape="1">
              <a:gsLst>
                <a:gs pos="3000">
                  <a:srgbClr val="FF6600"/>
                </a:gs>
                <a:gs pos="5000">
                  <a:schemeClr val="tx1">
                    <a:lumMod val="85000"/>
                    <a:lumOff val="15000"/>
                  </a:schemeClr>
                </a:gs>
                <a:gs pos="98000">
                  <a:schemeClr val="tx1">
                    <a:lumMod val="85000"/>
                    <a:lumOff val="15000"/>
                  </a:schemeClr>
                </a:gs>
              </a:gsLst>
              <a:lin ang="0" scaled="1"/>
              <a:tileRect/>
            </a:gradFill>
            <a:ln w="19050">
              <a:noFill/>
            </a:ln>
            <a:effectLst>
              <a:outerShdw blurRad="50800" dist="38100" dir="5400000" sx="102000" sy="102000" algn="t" rotWithShape="0">
                <a:schemeClr val="bg2">
                  <a:lumMod val="75000"/>
                  <a:alpha val="37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0" name="TextBox 49">
              <a:extLst>
                <a:ext uri="{FF2B5EF4-FFF2-40B4-BE49-F238E27FC236}">
                  <a16:creationId xmlns:a16="http://schemas.microsoft.com/office/drawing/2014/main" id="{9B7952A1-5221-27BA-2DCB-5ADF636F929A}"/>
                </a:ext>
              </a:extLst>
            </xdr:cNvPr>
            <xdr:cNvSpPr txBox="1"/>
          </xdr:nvSpPr>
          <xdr:spPr>
            <a:xfrm>
              <a:off x="11231121" y="2116666"/>
              <a:ext cx="2391833" cy="370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Times New Roman" panose="02020603050405020304" pitchFamily="18" charset="0"/>
                  <a:cs typeface="Times New Roman" panose="02020603050405020304" pitchFamily="18" charset="0"/>
                </a:rPr>
                <a:t>Avg Post-Test Score</a:t>
              </a:r>
            </a:p>
          </xdr:txBody>
        </xdr:sp>
        <xdr:sp macro="" textlink="'[1]KPI and chart table of T.D'!$F$4">
          <xdr:nvSpPr>
            <xdr:cNvPr id="51" name="TextBox 50">
              <a:extLst>
                <a:ext uri="{FF2B5EF4-FFF2-40B4-BE49-F238E27FC236}">
                  <a16:creationId xmlns:a16="http://schemas.microsoft.com/office/drawing/2014/main" id="{923A6997-322B-51D2-B4D5-3FACC04FE9B0}"/>
                </a:ext>
              </a:extLst>
            </xdr:cNvPr>
            <xdr:cNvSpPr txBox="1"/>
          </xdr:nvSpPr>
          <xdr:spPr>
            <a:xfrm>
              <a:off x="11581130" y="1502833"/>
              <a:ext cx="1587500" cy="605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A1C6BBC-5DA7-4AD2-A656-CC4CEB91018F}" type="TxLink">
                <a:rPr lang="en-US" sz="3200" b="1" i="0" u="none" strike="noStrike">
                  <a:solidFill>
                    <a:schemeClr val="bg1"/>
                  </a:solidFill>
                  <a:latin typeface="Times New Roman" panose="02020603050405020304" pitchFamily="18" charset="0"/>
                  <a:cs typeface="Times New Roman" panose="02020603050405020304" pitchFamily="18" charset="0"/>
                </a:rPr>
                <a:pPr algn="ctr"/>
                <a:t>75</a:t>
              </a:fld>
              <a:endParaRPr lang="en-US" sz="3200" b="1">
                <a:solidFill>
                  <a:schemeClr val="bg1"/>
                </a:solidFill>
                <a:latin typeface="Times New Roman" panose="02020603050405020304" pitchFamily="18" charset="0"/>
                <a:cs typeface="Times New Roman" panose="02020603050405020304" pitchFamily="18" charset="0"/>
              </a:endParaRPr>
            </a:p>
          </xdr:txBody>
        </xdr:sp>
      </xdr:grpSp>
      <xdr:grpSp>
        <xdr:nvGrpSpPr>
          <xdr:cNvPr id="41" name="Group 40">
            <a:extLst>
              <a:ext uri="{FF2B5EF4-FFF2-40B4-BE49-F238E27FC236}">
                <a16:creationId xmlns:a16="http://schemas.microsoft.com/office/drawing/2014/main" id="{072E4C1F-BD6C-CA30-E3D2-E8E625CE73B3}"/>
              </a:ext>
            </a:extLst>
          </xdr:cNvPr>
          <xdr:cNvGrpSpPr/>
        </xdr:nvGrpSpPr>
        <xdr:grpSpPr>
          <a:xfrm>
            <a:off x="13842196" y="1253066"/>
            <a:ext cx="2530221" cy="1435101"/>
            <a:chOff x="13842196" y="1253066"/>
            <a:chExt cx="2530221" cy="1435101"/>
          </a:xfrm>
        </xdr:grpSpPr>
        <xdr:sp macro="" textlink="">
          <xdr:nvSpPr>
            <xdr:cNvPr id="46" name="Rectangle: Rounded Corners 45">
              <a:extLst>
                <a:ext uri="{FF2B5EF4-FFF2-40B4-BE49-F238E27FC236}">
                  <a16:creationId xmlns:a16="http://schemas.microsoft.com/office/drawing/2014/main" id="{CB09F91A-5E43-E704-1220-EA159D1B39C5}"/>
                </a:ext>
              </a:extLst>
            </xdr:cNvPr>
            <xdr:cNvSpPr/>
          </xdr:nvSpPr>
          <xdr:spPr>
            <a:xfrm>
              <a:off x="13842196" y="1253066"/>
              <a:ext cx="2530221" cy="1435101"/>
            </a:xfrm>
            <a:prstGeom prst="roundRect">
              <a:avLst>
                <a:gd name="adj" fmla="val 9473"/>
              </a:avLst>
            </a:prstGeom>
            <a:gradFill flip="none" rotWithShape="1">
              <a:gsLst>
                <a:gs pos="3000">
                  <a:srgbClr val="FF6600"/>
                </a:gs>
                <a:gs pos="5000">
                  <a:schemeClr val="tx1">
                    <a:lumMod val="85000"/>
                    <a:lumOff val="15000"/>
                  </a:schemeClr>
                </a:gs>
                <a:gs pos="98000">
                  <a:schemeClr val="tx1">
                    <a:lumMod val="85000"/>
                    <a:lumOff val="15000"/>
                  </a:schemeClr>
                </a:gs>
              </a:gsLst>
              <a:lin ang="0" scaled="1"/>
              <a:tileRect/>
            </a:gradFill>
            <a:ln w="19050">
              <a:noFill/>
            </a:ln>
            <a:effectLst>
              <a:outerShdw blurRad="50800" dist="38100" dir="5400000" sx="102000" sy="102000" algn="t" rotWithShape="0">
                <a:schemeClr val="bg2">
                  <a:lumMod val="75000"/>
                  <a:alpha val="37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TextBox 46">
              <a:extLst>
                <a:ext uri="{FF2B5EF4-FFF2-40B4-BE49-F238E27FC236}">
                  <a16:creationId xmlns:a16="http://schemas.microsoft.com/office/drawing/2014/main" id="{8989DF23-BDFD-8CB3-D2BF-71596308FA7C}"/>
                </a:ext>
              </a:extLst>
            </xdr:cNvPr>
            <xdr:cNvSpPr txBox="1"/>
          </xdr:nvSpPr>
          <xdr:spPr>
            <a:xfrm>
              <a:off x="14099204" y="2116666"/>
              <a:ext cx="2137833" cy="380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Times New Roman" panose="02020603050405020304" pitchFamily="18" charset="0"/>
                  <a:cs typeface="Times New Roman" panose="02020603050405020304" pitchFamily="18" charset="0"/>
                </a:rPr>
                <a:t>Improvement %</a:t>
              </a:r>
            </a:p>
          </xdr:txBody>
        </xdr:sp>
        <xdr:sp macro="" textlink="'[1]KPI and chart table of T.D'!$G$4">
          <xdr:nvSpPr>
            <xdr:cNvPr id="48" name="TextBox 47">
              <a:extLst>
                <a:ext uri="{FF2B5EF4-FFF2-40B4-BE49-F238E27FC236}">
                  <a16:creationId xmlns:a16="http://schemas.microsoft.com/office/drawing/2014/main" id="{6FA5C82B-2345-E59B-AB95-710E4396872E}"/>
                </a:ext>
              </a:extLst>
            </xdr:cNvPr>
            <xdr:cNvSpPr txBox="1"/>
          </xdr:nvSpPr>
          <xdr:spPr>
            <a:xfrm>
              <a:off x="14293850" y="1502833"/>
              <a:ext cx="1587500" cy="605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BE286F-8FA2-4334-8E2C-F124307E6EDD}" type="TxLink">
                <a:rPr lang="en-US" sz="3200" b="1" i="0" u="none" strike="noStrike">
                  <a:solidFill>
                    <a:schemeClr val="bg1"/>
                  </a:solidFill>
                  <a:latin typeface="Times New Roman" panose="02020603050405020304" pitchFamily="18" charset="0"/>
                  <a:cs typeface="Times New Roman" panose="02020603050405020304" pitchFamily="18" charset="0"/>
                </a:rPr>
                <a:pPr algn="ctr"/>
                <a:t>36%</a:t>
              </a:fld>
              <a:endParaRPr lang="en-US" sz="3200" b="1">
                <a:solidFill>
                  <a:schemeClr val="bg1"/>
                </a:solidFill>
                <a:latin typeface="Times New Roman" panose="02020603050405020304" pitchFamily="18" charset="0"/>
                <a:cs typeface="Times New Roman" panose="02020603050405020304" pitchFamily="18" charset="0"/>
              </a:endParaRPr>
            </a:p>
          </xdr:txBody>
        </xdr:sp>
      </xdr:grpSp>
      <xdr:grpSp>
        <xdr:nvGrpSpPr>
          <xdr:cNvPr id="42" name="Group 41">
            <a:extLst>
              <a:ext uri="{FF2B5EF4-FFF2-40B4-BE49-F238E27FC236}">
                <a16:creationId xmlns:a16="http://schemas.microsoft.com/office/drawing/2014/main" id="{4788B323-DCE8-27F7-7137-326984D05014}"/>
              </a:ext>
            </a:extLst>
          </xdr:cNvPr>
          <xdr:cNvGrpSpPr/>
        </xdr:nvGrpSpPr>
        <xdr:grpSpPr>
          <a:xfrm>
            <a:off x="2963172" y="1253066"/>
            <a:ext cx="2530221" cy="1435101"/>
            <a:chOff x="2963172" y="1253066"/>
            <a:chExt cx="2530221" cy="1435101"/>
          </a:xfrm>
        </xdr:grpSpPr>
        <xdr:sp macro="" textlink="">
          <xdr:nvSpPr>
            <xdr:cNvPr id="43" name="Rectangle: Rounded Corners 42">
              <a:extLst>
                <a:ext uri="{FF2B5EF4-FFF2-40B4-BE49-F238E27FC236}">
                  <a16:creationId xmlns:a16="http://schemas.microsoft.com/office/drawing/2014/main" id="{CCEB1717-3025-411B-FB1B-33733B6BEE4C}"/>
                </a:ext>
              </a:extLst>
            </xdr:cNvPr>
            <xdr:cNvSpPr/>
          </xdr:nvSpPr>
          <xdr:spPr>
            <a:xfrm>
              <a:off x="2963172" y="1253066"/>
              <a:ext cx="2530221" cy="1435101"/>
            </a:xfrm>
            <a:prstGeom prst="roundRect">
              <a:avLst>
                <a:gd name="adj" fmla="val 8753"/>
              </a:avLst>
            </a:prstGeom>
            <a:gradFill flip="none" rotWithShape="1">
              <a:gsLst>
                <a:gs pos="3000">
                  <a:srgbClr val="FF6600"/>
                </a:gs>
                <a:gs pos="5000">
                  <a:schemeClr val="tx1">
                    <a:lumMod val="85000"/>
                    <a:lumOff val="15000"/>
                  </a:schemeClr>
                </a:gs>
                <a:gs pos="98000">
                  <a:schemeClr val="tx1">
                    <a:lumMod val="85000"/>
                    <a:lumOff val="15000"/>
                  </a:schemeClr>
                </a:gs>
              </a:gsLst>
              <a:lin ang="0" scaled="1"/>
              <a:tileRect/>
            </a:gradFill>
            <a:ln w="19050">
              <a:noFill/>
            </a:ln>
            <a:effectLst>
              <a:outerShdw blurRad="50800" dist="38100" dir="5400000" sx="102000" sy="102000" algn="t" rotWithShape="0">
                <a:schemeClr val="bg2">
                  <a:lumMod val="75000"/>
                  <a:alpha val="37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4" name="TextBox 43">
              <a:extLst>
                <a:ext uri="{FF2B5EF4-FFF2-40B4-BE49-F238E27FC236}">
                  <a16:creationId xmlns:a16="http://schemas.microsoft.com/office/drawing/2014/main" id="{76E78125-E76B-0FA4-9A4C-0479A77F28EE}"/>
                </a:ext>
              </a:extLst>
            </xdr:cNvPr>
            <xdr:cNvSpPr txBox="1"/>
          </xdr:nvSpPr>
          <xdr:spPr>
            <a:xfrm>
              <a:off x="3026833" y="2116666"/>
              <a:ext cx="2370667"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Times New Roman" panose="02020603050405020304" pitchFamily="18" charset="0"/>
                  <a:cs typeface="Times New Roman" panose="02020603050405020304" pitchFamily="18" charset="0"/>
                </a:rPr>
                <a:t>Completion Rate %</a:t>
              </a:r>
            </a:p>
          </xdr:txBody>
        </xdr:sp>
        <xdr:sp macro="" textlink="'[1]KPI and chart table of T.D'!$C$4">
          <xdr:nvSpPr>
            <xdr:cNvPr id="45" name="TextBox 44">
              <a:extLst>
                <a:ext uri="{FF2B5EF4-FFF2-40B4-BE49-F238E27FC236}">
                  <a16:creationId xmlns:a16="http://schemas.microsoft.com/office/drawing/2014/main" id="{4BDFA194-88C7-9B76-01C1-266B962CA4FA}"/>
                </a:ext>
              </a:extLst>
            </xdr:cNvPr>
            <xdr:cNvSpPr txBox="1"/>
          </xdr:nvSpPr>
          <xdr:spPr>
            <a:xfrm>
              <a:off x="3442970" y="1428749"/>
              <a:ext cx="1587500" cy="67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5E936E-7B8D-4C10-B37F-A12547D10FCC}" type="TxLink">
                <a:rPr lang="en-US" sz="3200" b="1" i="0" u="none" strike="noStrike">
                  <a:solidFill>
                    <a:schemeClr val="bg1"/>
                  </a:solidFill>
                  <a:latin typeface="Times New Roman" panose="02020603050405020304" pitchFamily="18" charset="0"/>
                  <a:cs typeface="Times New Roman" panose="02020603050405020304" pitchFamily="18" charset="0"/>
                </a:rPr>
                <a:pPr algn="ctr"/>
                <a:t>29%</a:t>
              </a:fld>
              <a:endParaRPr lang="en-US" sz="3200" b="1">
                <a:solidFill>
                  <a:schemeClr val="bg1"/>
                </a:solidFill>
                <a:latin typeface="Times New Roman" panose="02020603050405020304" pitchFamily="18" charset="0"/>
                <a:cs typeface="Times New Roman" panose="02020603050405020304" pitchFamily="18" charset="0"/>
              </a:endParaRPr>
            </a:p>
          </xdr:txBody>
        </xdr:sp>
      </xdr:grpSp>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E:\DataSolutionIntern\1stProject\Rozina_Teammate.xlsx" TargetMode="External"/><Relationship Id="rId1" Type="http://schemas.openxmlformats.org/officeDocument/2006/relationships/externalLinkPath" Target="Rozina_Team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e_Table"/>
      <sheetName val="KPI and chart table of T.D"/>
      <sheetName val="KPI and chart table of T.F.D"/>
      <sheetName val="Training_Dashboard"/>
      <sheetName val=" Financial &amp; FeedbackDashboard"/>
    </sheetNames>
    <sheetDataSet>
      <sheetData sheetId="0"/>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87.838212962961" createdVersion="8" refreshedVersion="8" minRefreshableVersion="3" recordCount="125" xr:uid="{69606554-12C9-48B7-AC10-6061D8B6C46C}">
  <cacheSource type="worksheet">
    <worksheetSource name="Table13"/>
  </cacheSource>
  <cacheFields count="20">
    <cacheField name="Employee ID" numFmtId="0">
      <sharedItems containsSemiMixedTypes="0" containsString="0" containsNumber="1" containsInteger="1" minValue="1001" maxValue="1125" count="125">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sharedItems>
    </cacheField>
    <cacheField name="Training Date" numFmtId="15">
      <sharedItems containsSemiMixedTypes="0" containsNonDate="0" containsDate="1" containsString="0" minDate="2022-08-10T00:00:00" maxDate="2023-08-04T00:00:00" count="107">
        <d v="2022-09-21T00:00:00"/>
        <d v="2023-07-19T00:00:00"/>
        <d v="2023-02-24T00:00:00"/>
        <d v="2023-01-12T00:00:00"/>
        <d v="2023-05-12T00:00:00"/>
        <d v="2023-05-08T00:00:00"/>
        <d v="2023-05-14T00:00:00"/>
        <d v="2023-08-02T00:00:00"/>
        <d v="2022-08-21T00:00:00"/>
        <d v="2022-08-19T00:00:00"/>
        <d v="2022-11-06T00:00:00"/>
        <d v="2023-03-28T00:00:00"/>
        <d v="2023-04-08T00:00:00"/>
        <d v="2023-02-21T00:00:00"/>
        <d v="2023-05-13T00:00:00"/>
        <d v="2023-04-30T00:00:00"/>
        <d v="2022-11-14T00:00:00"/>
        <d v="2023-03-25T00:00:00"/>
        <d v="2022-10-26T00:00:00"/>
        <d v="2022-12-30T00:00:00"/>
        <d v="2023-03-10T00:00:00"/>
        <d v="2022-10-19T00:00:00"/>
        <d v="2022-10-11T00:00:00"/>
        <d v="2023-01-13T00:00:00"/>
        <d v="2023-04-17T00:00:00"/>
        <d v="2023-03-16T00:00:00"/>
        <d v="2023-01-19T00:00:00"/>
        <d v="2023-02-25T00:00:00"/>
        <d v="2023-01-04T00:00:00"/>
        <d v="2022-12-26T00:00:00"/>
        <d v="2022-12-07T00:00:00"/>
        <d v="2023-06-20T00:00:00"/>
        <d v="2022-11-10T00:00:00"/>
        <d v="2023-03-11T00:00:00"/>
        <d v="2022-12-10T00:00:00"/>
        <d v="2022-10-25T00:00:00"/>
        <d v="2023-07-28T00:00:00"/>
        <d v="2023-01-24T00:00:00"/>
        <d v="2022-12-01T00:00:00"/>
        <d v="2023-03-07T00:00:00"/>
        <d v="2022-10-05T00:00:00"/>
        <d v="2022-08-10T00:00:00"/>
        <d v="2022-09-13T00:00:00"/>
        <d v="2023-06-11T00:00:00"/>
        <d v="2022-11-27T00:00:00"/>
        <d v="2022-12-02T00:00:00"/>
        <d v="2022-11-20T00:00:00"/>
        <d v="2023-08-03T00:00:00"/>
        <d v="2022-10-13T00:00:00"/>
        <d v="2022-12-19T00:00:00"/>
        <d v="2022-11-04T00:00:00"/>
        <d v="2022-11-15T00:00:00"/>
        <d v="2023-02-16T00:00:00"/>
        <d v="2022-10-23T00:00:00"/>
        <d v="2023-04-01T00:00:00"/>
        <d v="2022-09-16T00:00:00"/>
        <d v="2022-09-06T00:00:00"/>
        <d v="2023-08-01T00:00:00"/>
        <d v="2022-10-15T00:00:00"/>
        <d v="2022-10-06T00:00:00"/>
        <d v="2022-12-09T00:00:00"/>
        <d v="2023-06-14T00:00:00"/>
        <d v="2023-06-24T00:00:00"/>
        <d v="2022-08-22T00:00:00"/>
        <d v="2023-01-14T00:00:00"/>
        <d v="2023-05-19T00:00:00"/>
        <d v="2022-10-03T00:00:00"/>
        <d v="2023-07-07T00:00:00"/>
        <d v="2023-05-16T00:00:00"/>
        <d v="2022-11-07T00:00:00"/>
        <d v="2022-12-21T00:00:00"/>
        <d v="2023-03-24T00:00:00"/>
        <d v="2023-04-15T00:00:00"/>
        <d v="2023-04-22T00:00:00"/>
        <d v="2023-06-05T00:00:00"/>
        <d v="2022-11-18T00:00:00"/>
        <d v="2022-12-17T00:00:00"/>
        <d v="2022-11-01T00:00:00"/>
        <d v="2023-07-15T00:00:00"/>
        <d v="2023-05-10T00:00:00"/>
        <d v="2023-05-17T00:00:00"/>
        <d v="2023-05-27T00:00:00"/>
        <d v="2023-03-21T00:00:00"/>
        <d v="2022-10-20T00:00:00"/>
        <d v="2022-09-20T00:00:00"/>
        <d v="2022-08-18T00:00:00"/>
        <d v="2022-08-17T00:00:00"/>
        <d v="2022-09-25T00:00:00"/>
        <d v="2022-08-11T00:00:00"/>
        <d v="2022-10-30T00:00:00"/>
        <d v="2023-03-31T00:00:00"/>
        <d v="2022-12-31T00:00:00"/>
        <d v="2023-07-05T00:00:00"/>
        <d v="2023-01-17T00:00:00"/>
        <d v="2022-10-31T00:00:00"/>
        <d v="2023-01-26T00:00:00"/>
        <d v="2023-05-23T00:00:00"/>
        <d v="2023-01-21T00:00:00"/>
        <d v="2022-12-05T00:00:00"/>
        <d v="2022-09-30T00:00:00"/>
        <d v="2023-01-20T00:00:00"/>
        <d v="2022-12-16T00:00:00"/>
        <d v="2023-07-08T00:00:00"/>
        <d v="2022-09-19T00:00:00"/>
        <d v="2023-01-31T00:00:00"/>
        <d v="2022-11-03T00:00:00"/>
        <d v="2022-12-14T00:00:00"/>
      </sharedItems>
      <fieldGroup par="17"/>
    </cacheField>
    <cacheField name="Training Program Name" numFmtId="0">
      <sharedItems count="6">
        <s v="Project Management"/>
        <s v="Communication Skills"/>
        <s v="Technical Skills"/>
        <s v="Excel - Basic to Advance"/>
        <s v="Customer Service"/>
        <s v="Leadership Development"/>
      </sharedItems>
    </cacheField>
    <cacheField name="Training Type" numFmtId="0">
      <sharedItems count="2">
        <s v="Internal"/>
        <s v="External"/>
      </sharedItems>
    </cacheField>
    <cacheField name="Training Outcome" numFmtId="0">
      <sharedItems count="4">
        <s v="Failed"/>
        <s v="Incomplete"/>
        <s v="Completed"/>
        <s v="Passed"/>
      </sharedItems>
    </cacheField>
    <cacheField name="Trainer" numFmtId="0">
      <sharedItems count="6">
        <s v="Md. Majharul Islam"/>
        <s v="Md. Shohidul Huq"/>
        <s v="Md. Mohsin Hossain"/>
        <s v="Data Soultion 360"/>
        <s v="Md. Arifur Rahman"/>
        <s v="Md. Rakibul Ahsan"/>
      </sharedItems>
    </cacheField>
    <cacheField name="Training Duration(Days)" numFmtId="0">
      <sharedItems containsSemiMixedTypes="0" containsString="0" containsNumber="1" containsInteger="1" minValue="1" maxValue="5"/>
    </cacheField>
    <cacheField name="Training Budget" numFmtId="0">
      <sharedItems containsSemiMixedTypes="0" containsString="0" containsNumber="1" containsInteger="1" minValue="106" maxValue="1035" count="117">
        <n v="536"/>
        <n v="611"/>
        <n v="815"/>
        <n v="865"/>
        <n v="153"/>
        <n v="879"/>
        <n v="700"/>
        <n v="796"/>
        <n v="106"/>
        <n v="348"/>
        <n v="844"/>
        <n v="931"/>
        <n v="690"/>
        <n v="940"/>
        <n v="565"/>
        <n v="637"/>
        <n v="279"/>
        <n v="706"/>
        <n v="458"/>
        <n v="607"/>
        <n v="679"/>
        <n v="697"/>
        <n v="937"/>
        <n v="912"/>
        <n v="800"/>
        <n v="453"/>
        <n v="375"/>
        <n v="765"/>
        <n v="177"/>
        <n v="874"/>
        <n v="506"/>
        <n v="178"/>
        <n v="599"/>
        <n v="760"/>
        <n v="321"/>
        <n v="542"/>
        <n v="546"/>
        <n v="748"/>
        <n v="914"/>
        <n v="239"/>
        <n v="304"/>
        <n v="966"/>
        <n v="724"/>
        <n v="221"/>
        <n v="636"/>
        <n v="529"/>
        <n v="544"/>
        <n v="888"/>
        <n v="601"/>
        <n v="246"/>
        <n v="739"/>
        <n v="560"/>
        <n v="131"/>
        <n v="464"/>
        <n v="681"/>
        <n v="898"/>
        <n v="269"/>
        <n v="801"/>
        <n v="896"/>
        <n v="730"/>
        <n v="852"/>
        <n v="505"/>
        <n v="891"/>
        <n v="247"/>
        <n v="921"/>
        <n v="981"/>
        <n v="243"/>
        <n v="187"/>
        <n v="318"/>
        <n v="107"/>
        <n v="596"/>
        <n v="644"/>
        <n v="985"/>
        <n v="621"/>
        <n v="895"/>
        <n v="207"/>
        <n v="547"/>
        <n v="688"/>
        <n v="904"/>
        <n v="307"/>
        <n v="1032"/>
        <n v="667"/>
        <n v="205"/>
        <n v="244"/>
        <n v="725"/>
        <n v="946"/>
        <n v="222"/>
        <n v="1010"/>
        <n v="1035"/>
        <n v="167"/>
        <n v="744"/>
        <n v="809"/>
        <n v="633"/>
        <n v="640"/>
        <n v="497"/>
        <n v="409"/>
        <n v="144"/>
        <n v="295"/>
        <n v="736"/>
        <n v="165"/>
        <n v="712"/>
        <n v="119"/>
        <n v="862"/>
        <n v="733"/>
        <n v="755"/>
        <n v="641"/>
        <n v="918"/>
        <n v="875"/>
        <n v="846"/>
        <n v="535"/>
        <n v="260"/>
        <n v="287"/>
        <n v="422"/>
        <n v="531"/>
        <n v="411"/>
        <n v="426"/>
        <n v="248"/>
      </sharedItems>
    </cacheField>
    <cacheField name="Training Cost" numFmtId="0">
      <sharedItems containsSemiMixedTypes="0" containsString="0" containsNumber="1" containsInteger="1" minValue="101" maxValue="995"/>
    </cacheField>
    <cacheField name="PreTestScore" numFmtId="0">
      <sharedItems containsSemiMixedTypes="0" containsString="0" containsNumber="1" containsInteger="1" minValue="41" maxValue="68" count="9">
        <n v="55"/>
        <n v="61"/>
        <n v="50"/>
        <n v="63"/>
        <n v="66"/>
        <n v="62"/>
        <n v="41"/>
        <n v="60"/>
        <n v="68"/>
      </sharedItems>
    </cacheField>
    <cacheField name="PostTestScore" numFmtId="0">
      <sharedItems containsSemiMixedTypes="0" containsString="0" containsNumber="1" containsInteger="1" minValue="46" maxValue="90" count="13">
        <n v="65"/>
        <n v="77"/>
        <n v="85"/>
        <n v="75"/>
        <n v="57"/>
        <n v="90"/>
        <n v="86"/>
        <n v="70"/>
        <n v="80"/>
        <n v="87"/>
        <n v="74"/>
        <n v="46"/>
        <n v="71"/>
      </sharedItems>
    </cacheField>
    <cacheField name="FeedbackScore" numFmtId="0">
      <sharedItems containsSemiMixedTypes="0" containsString="0" containsNumber="1" minValue="3.5" maxValue="4.9000000000000004" count="9">
        <n v="4"/>
        <n v="4.5999999999999996"/>
        <n v="3.5"/>
        <n v="4.2"/>
        <n v="4.5"/>
        <n v="4.9000000000000004"/>
        <n v="4.7"/>
        <n v="4.0999999999999996"/>
        <n v="4.8"/>
      </sharedItems>
    </cacheField>
    <cacheField name="CertificateIssued" numFmtId="0">
      <sharedItems count="2">
        <s v="N"/>
        <s v="Y"/>
      </sharedItems>
    </cacheField>
    <cacheField name="TrainingMonth" numFmtId="0">
      <sharedItems count="12">
        <s v="September"/>
        <s v="July"/>
        <s v="February"/>
        <s v="January"/>
        <s v="May"/>
        <s v="August"/>
        <s v="November"/>
        <s v="March"/>
        <s v="April"/>
        <s v="October"/>
        <s v="December"/>
        <s v="June"/>
      </sharedItems>
    </cacheField>
    <cacheField name="TrainingYear" numFmtId="0">
      <sharedItems containsSemiMixedTypes="0" containsString="0" containsNumber="1" containsInteger="1" minValue="2022" maxValue="2023" count="2">
        <n v="2022"/>
        <n v="2023"/>
      </sharedItems>
    </cacheField>
    <cacheField name="Months (Training Date)" numFmtId="0" databaseField="0">
      <fieldGroup base="1">
        <rangePr groupBy="months" startDate="2022-08-10T00:00:00" endDate="2023-08-04T00:00:00"/>
        <groupItems count="14">
          <s v="&lt;8/10/2022"/>
          <s v="Jan"/>
          <s v="Feb"/>
          <s v="Mar"/>
          <s v="Apr"/>
          <s v="May"/>
          <s v="Jun"/>
          <s v="Jul"/>
          <s v="Aug"/>
          <s v="Sep"/>
          <s v="Oct"/>
          <s v="Nov"/>
          <s v="Dec"/>
          <s v="&gt;8/4/2023"/>
        </groupItems>
      </fieldGroup>
    </cacheField>
    <cacheField name="Quarters (Training Date)" numFmtId="0" databaseField="0">
      <fieldGroup base="1">
        <rangePr groupBy="quarters" startDate="2022-08-10T00:00:00" endDate="2023-08-04T00:00:00"/>
        <groupItems count="6">
          <s v="&lt;8/10/2022"/>
          <s v="Qtr1"/>
          <s v="Qtr2"/>
          <s v="Qtr3"/>
          <s v="Qtr4"/>
          <s v="&gt;8/4/2023"/>
        </groupItems>
      </fieldGroup>
    </cacheField>
    <cacheField name="Years (Training Date)" numFmtId="0" databaseField="0">
      <fieldGroup base="1">
        <rangePr groupBy="years" startDate="2022-08-10T00:00:00" endDate="2023-08-04T00:00:00"/>
        <groupItems count="4">
          <s v="&lt;8/10/2022"/>
          <s v="2022"/>
          <s v="2023"/>
          <s v="&gt;8/4/2023"/>
        </groupItems>
      </fieldGroup>
    </cacheField>
    <cacheField name="Improvement" numFmtId="0" formula="PostTestScore-PreTestScore" databaseField="0"/>
    <cacheField name="improve" numFmtId="0" formula="PostTestScore-PreTestScore" databaseField="0"/>
  </cacheFields>
  <extLst>
    <ext xmlns:x14="http://schemas.microsoft.com/office/spreadsheetml/2009/9/main" uri="{725AE2AE-9491-48be-B2B4-4EB974FC3084}">
      <x14:pivotCacheDefinition pivotCacheId="16728433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90.052348379628" createdVersion="8" refreshedVersion="8" minRefreshableVersion="3" recordCount="125" xr:uid="{B8F6BD60-0FEA-4A49-AE41-5CD07345C9EB}">
  <cacheSource type="worksheet">
    <worksheetSource name="Table13[[Training Outcome]:[TrainingYear]]"/>
  </cacheSource>
  <cacheFields count="11">
    <cacheField name="Training Outcome" numFmtId="0">
      <sharedItems/>
    </cacheField>
    <cacheField name="Trainer" numFmtId="0">
      <sharedItems/>
    </cacheField>
    <cacheField name="Training Duration(Days)" numFmtId="0">
      <sharedItems containsSemiMixedTypes="0" containsString="0" containsNumber="1" containsInteger="1" minValue="1" maxValue="5"/>
    </cacheField>
    <cacheField name="Training Budget" numFmtId="0">
      <sharedItems containsSemiMixedTypes="0" containsString="0" containsNumber="1" containsInteger="1" minValue="106" maxValue="1035"/>
    </cacheField>
    <cacheField name="Training Cost" numFmtId="0">
      <sharedItems containsSemiMixedTypes="0" containsString="0" containsNumber="1" containsInteger="1" minValue="101" maxValue="995"/>
    </cacheField>
    <cacheField name="PreTestScore" numFmtId="0">
      <sharedItems containsSemiMixedTypes="0" containsString="0" containsNumber="1" containsInteger="1" minValue="41" maxValue="68"/>
    </cacheField>
    <cacheField name="PostTestScore" numFmtId="2">
      <sharedItems containsSemiMixedTypes="0" containsString="0" containsNumber="1" containsInteger="1" minValue="46" maxValue="90"/>
    </cacheField>
    <cacheField name="FeedbackScore" numFmtId="0">
      <sharedItems containsSemiMixedTypes="0" containsString="0" containsNumber="1" minValue="3.5" maxValue="4.9000000000000004"/>
    </cacheField>
    <cacheField name="CertificateIssued" numFmtId="0">
      <sharedItems/>
    </cacheField>
    <cacheField name="TrainingMonth" numFmtId="0">
      <sharedItems count="12">
        <s v="September"/>
        <s v="July"/>
        <s v="February"/>
        <s v="January"/>
        <s v="May"/>
        <s v="August"/>
        <s v="November"/>
        <s v="March"/>
        <s v="April"/>
        <s v="October"/>
        <s v="December"/>
        <s v="June"/>
      </sharedItems>
    </cacheField>
    <cacheField name="TrainingYear" numFmtId="0">
      <sharedItems containsSemiMixedTypes="0" containsString="0" containsNumber="1" containsInteger="1" minValue="2022" maxValue="202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95.590309490741" createdVersion="3" refreshedVersion="8" minRefreshableVersion="3" recordCount="0" supportSubquery="1" supportAdvancedDrill="1" xr:uid="{47966C9C-5ADD-45F9-AD02-825F8405B146}">
  <cacheSource type="external" connectionId="2">
    <extLst>
      <ext xmlns:x14="http://schemas.microsoft.com/office/spreadsheetml/2009/9/main" uri="{F057638F-6D5F-4e77-A914-E7F072B9BCA8}">
        <x14:sourceConnection name="ThisWorkbookDataModel"/>
      </ext>
    </extLst>
  </cacheSource>
  <cacheFields count="0"/>
  <cacheHierarchies count="218">
    <cacheHierarchy uniqueName="[Date_Table].[Training Date]" caption="Training Date" attribute="1" time="1" defaultMemberUniqueName="[Date_Table].[Training Date].[All]" allUniqueName="[Date_Table].[Training Date].[All]" dimensionUniqueName="[Date_Table]" displayFolder="" count="0" memberValueDatatype="7" unbalanced="0"/>
    <cacheHierarchy uniqueName="[Date_Table].[Start of Month]" caption="Start of Month" attribute="1" time="1" defaultMemberUniqueName="[Date_Table].[Start of Month].[All]" allUniqueName="[Date_Table].[Start of Month].[All]" dimensionUniqueName="[Date_Table]" displayFolder="" count="0" memberValueDatatype="7"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Start of Week]" caption="Start of Week" attribute="1" time="1" defaultMemberUniqueName="[Date_Table].[Start of Week].[All]" allUniqueName="[Date_Table].[Start of Week].[All]" dimensionUniqueName="[Date_Table]" displayFolder="" count="0" memberValueDatatype="7"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Date_Table].[Training Date (Year)]" caption="Training Date (Year)" attribute="1" defaultMemberUniqueName="[Date_Table].[Training Date (Year)].[All]" allUniqueName="[Date_Table].[Training Date (Year)].[All]" dimensionUniqueName="[Date_Table]" displayFolder="" count="0" memberValueDatatype="130" unbalanced="0"/>
    <cacheHierarchy uniqueName="[Date_Table].[Training Date (Quarter)]" caption="Training Date (Quarter)" attribute="1" defaultMemberUniqueName="[Date_Table].[Training Date (Quarter)].[All]" allUniqueName="[Date_Table].[Training Date (Quarter)].[All]" dimensionUniqueName="[Date_Table]" displayFolder="" count="0" memberValueDatatype="130" unbalanced="0"/>
    <cacheHierarchy uniqueName="[Date_Table].[Training Date (Month)]" caption="Training Date (Month)" attribute="1" defaultMemberUniqueName="[Date_Table].[Training Date (Month)].[All]" allUniqueName="[Date_Table].[Training Date (Month)].[All]" dimensionUniqueName="[Date_Table]" displayFolder="" count="0" memberValueDatatype="130" unbalanced="0"/>
    <cacheHierarchy uniqueName="[Date_Table1].[Training Date]" caption="Training Date" attribute="1" time="1" defaultMemberUniqueName="[Date_Table1].[Training Date].[All]" allUniqueName="[Date_Table1].[Training Date].[All]" dimensionUniqueName="[Date_Table1]" displayFolder="" count="0" memberValueDatatype="7" unbalanced="0"/>
    <cacheHierarchy uniqueName="[Date_Table1].[Start of Month]" caption="Start of Month" attribute="1" time="1" defaultMemberUniqueName="[Date_Table1].[Start of Month].[All]" allUniqueName="[Date_Table1].[Start of Month].[All]" dimensionUniqueName="[Date_Table1]" displayFolder="" count="0" memberValueDatatype="7" unbalanced="0"/>
    <cacheHierarchy uniqueName="[Date_Table1].[Month Name]" caption="Month Name" attribute="1" defaultMemberUniqueName="[Date_Table1].[Month Name].[All]" allUniqueName="[Date_Table1].[Month Name].[All]" dimensionUniqueName="[Date_Table1]" displayFolder="" count="0" memberValueDatatype="130" unbalanced="0"/>
    <cacheHierarchy uniqueName="[Date_Table1].[Start of Week]" caption="Start of Week" attribute="1" time="1" defaultMemberUniqueName="[Date_Table1].[Start of Week].[All]" allUniqueName="[Date_Table1].[Start of Week].[All]" dimensionUniqueName="[Date_Table1]" displayFolder="" count="0" memberValueDatatype="7" unbalanced="0"/>
    <cacheHierarchy uniqueName="[Date_Table1].[Day Name]" caption="Day Name" attribute="1" defaultMemberUniqueName="[Date_Table1].[Day Name].[All]" allUniqueName="[Date_Table1].[Day Name].[All]" dimensionUniqueName="[Date_Table1]" displayFolder="" count="0" memberValueDatatype="130" unbalanced="0"/>
    <cacheHierarchy uniqueName="[Date_Table1].[Year]" caption="Year" attribute="1" defaultMemberUniqueName="[Date_Table1].[Year].[All]" allUniqueName="[Date_Table1].[Year].[All]" dimensionUniqueName="[Date_Table1]" displayFolder="" count="0" memberValueDatatype="20" unbalanced="0"/>
    <cacheHierarchy uniqueName="[Date_Table1].[Training Date (Year)]" caption="Training Date (Year)" attribute="1" defaultMemberUniqueName="[Date_Table1].[Training Date (Year)].[All]" allUniqueName="[Date_Table1].[Training Date (Year)].[All]" dimensionUniqueName="[Date_Table1]" displayFolder="" count="0" memberValueDatatype="130" unbalanced="0"/>
    <cacheHierarchy uniqueName="[Date_Table1].[Training Date (Quarter)]" caption="Training Date (Quarter)" attribute="1" defaultMemberUniqueName="[Date_Table1].[Training Date (Quarter)].[All]" allUniqueName="[Date_Table1].[Training Date (Quarter)].[All]" dimensionUniqueName="[Date_Table1]" displayFolder="" count="0" memberValueDatatype="130" unbalanced="0"/>
    <cacheHierarchy uniqueName="[Date_Table1].[Training Date (Month)]" caption="Training Date (Month)" attribute="1" defaultMemberUniqueName="[Date_Table1].[Training Date (Month)].[All]" allUniqueName="[Date_Table1].[Training Date (Month)].[All]" dimensionUniqueName="[Date_Table1]" displayFolder="" count="0" memberValueDatatype="130" unbalanced="0"/>
    <cacheHierarchy uniqueName="[Date_Table2].[Training Date]" caption="Training Date" attribute="1" time="1" defaultMemberUniqueName="[Date_Table2].[Training Date].[All]" allUniqueName="[Date_Table2].[Training Date].[All]" dimensionUniqueName="[Date_Table2]" displayFolder="" count="0" memberValueDatatype="7" unbalanced="0"/>
    <cacheHierarchy uniqueName="[Date_Table2].[Start of Month]" caption="Start of Month" attribute="1" time="1" defaultMemberUniqueName="[Date_Table2].[Start of Month].[All]" allUniqueName="[Date_Table2].[Start of Month].[All]" dimensionUniqueName="[Date_Table2]" displayFolder="" count="0" memberValueDatatype="7" unbalanced="0"/>
    <cacheHierarchy uniqueName="[Date_Table2].[Month Name]" caption="Month Name" attribute="1" defaultMemberUniqueName="[Date_Table2].[Month Name].[All]" allUniqueName="[Date_Table2].[Month Name].[All]" dimensionUniqueName="[Date_Table2]" displayFolder="" count="0" memberValueDatatype="130" unbalanced="0"/>
    <cacheHierarchy uniqueName="[Date_Table2].[Start of Week]" caption="Start of Week" attribute="1" time="1" defaultMemberUniqueName="[Date_Table2].[Start of Week].[All]" allUniqueName="[Date_Table2].[Start of Week].[All]" dimensionUniqueName="[Date_Table2]" displayFolder="" count="0" memberValueDatatype="7" unbalanced="0"/>
    <cacheHierarchy uniqueName="[Date_Table2].[Day Name]" caption="Day Name" attribute="1" defaultMemberUniqueName="[Date_Table2].[Day Name].[All]" allUniqueName="[Date_Table2].[Day Name].[All]" dimensionUniqueName="[Date_Table2]" displayFolder="" count="0" memberValueDatatype="130" unbalanced="0"/>
    <cacheHierarchy uniqueName="[Date_Table2].[Year]" caption="Year" attribute="1" defaultMemberUniqueName="[Date_Table2].[Year].[All]" allUniqueName="[Date_Table2].[Year].[All]" dimensionUniqueName="[Date_Table2]" displayFolder="" count="0" memberValueDatatype="20" unbalanced="0"/>
    <cacheHierarchy uniqueName="[Date_Table2].[Training Date (Year)]" caption="Training Date (Year)" attribute="1" defaultMemberUniqueName="[Date_Table2].[Training Date (Year)].[All]" allUniqueName="[Date_Table2].[Training Date (Year)].[All]" dimensionUniqueName="[Date_Table2]" displayFolder="" count="0" memberValueDatatype="130" unbalanced="0"/>
    <cacheHierarchy uniqueName="[Date_Table2].[Training Date (Quarter)]" caption="Training Date (Quarter)" attribute="1" defaultMemberUniqueName="[Date_Table2].[Training Date (Quarter)].[All]" allUniqueName="[Date_Table2].[Training Date (Quarter)].[All]" dimensionUniqueName="[Date_Table2]" displayFolder="" count="0" memberValueDatatype="130" unbalanced="0"/>
    <cacheHierarchy uniqueName="[Date_Table2].[Training Date (Month)]" caption="Training Date (Month)" attribute="1" defaultMemberUniqueName="[Date_Table2].[Training Date (Month)].[All]" allUniqueName="[Date_Table2].[Training Date (Month)].[All]" dimensionUniqueName="[Date_Table2]" displayFolder="" count="0" memberValueDatatype="130" unbalanced="0"/>
    <cacheHierarchy uniqueName="[Date_Table3].[Training Date]" caption="Training Date" attribute="1" time="1" defaultMemberUniqueName="[Date_Table3].[Training Date].[All]" allUniqueName="[Date_Table3].[Training Date].[All]" dimensionUniqueName="[Date_Table3]" displayFolder="" count="0" memberValueDatatype="7" unbalanced="0"/>
    <cacheHierarchy uniqueName="[Date_Table3].[Start of Month]" caption="Start of Month" attribute="1" time="1" defaultMemberUniqueName="[Date_Table3].[Start of Month].[All]" allUniqueName="[Date_Table3].[Start of Month].[All]" dimensionUniqueName="[Date_Table3]" displayFolder="" count="0" memberValueDatatype="7" unbalanced="0"/>
    <cacheHierarchy uniqueName="[Date_Table3].[Month Name]" caption="Month Name" attribute="1" defaultMemberUniqueName="[Date_Table3].[Month Name].[All]" allUniqueName="[Date_Table3].[Month Name].[All]" dimensionUniqueName="[Date_Table3]" displayFolder="" count="0" memberValueDatatype="130" unbalanced="0"/>
    <cacheHierarchy uniqueName="[Date_Table3].[Start of Week]" caption="Start of Week" attribute="1" time="1" defaultMemberUniqueName="[Date_Table3].[Start of Week].[All]" allUniqueName="[Date_Table3].[Start of Week].[All]" dimensionUniqueName="[Date_Table3]" displayFolder="" count="0" memberValueDatatype="7" unbalanced="0"/>
    <cacheHierarchy uniqueName="[Date_Table3].[Day Name]" caption="Day Name" attribute="1" defaultMemberUniqueName="[Date_Table3].[Day Name].[All]" allUniqueName="[Date_Table3].[Day Name].[All]" dimensionUniqueName="[Date_Table3]" displayFolder="" count="0" memberValueDatatype="130" unbalanced="0"/>
    <cacheHierarchy uniqueName="[Date_Table3].[Year]" caption="Year" attribute="1" defaultMemberUniqueName="[Date_Table3].[Year].[All]" allUniqueName="[Date_Table3].[Year].[All]" dimensionUniqueName="[Date_Table3]" displayFolder="" count="2" memberValueDatatype="20" unbalanced="0"/>
    <cacheHierarchy uniqueName="[Date_Table3].[Training Date (Year)]" caption="Training Date (Year)" attribute="1" defaultMemberUniqueName="[Date_Table3].[Training Date (Year)].[All]" allUniqueName="[Date_Table3].[Training Date (Year)].[All]" dimensionUniqueName="[Date_Table3]" displayFolder="" count="0" memberValueDatatype="130" unbalanced="0"/>
    <cacheHierarchy uniqueName="[Date_Table3].[Training Date (Quarter)]" caption="Training Date (Quarter)" attribute="1" defaultMemberUniqueName="[Date_Table3].[Training Date (Quarter)].[All]" allUniqueName="[Date_Table3].[Training Date (Quarter)].[All]" dimensionUniqueName="[Date_Table3]" displayFolder="" count="0" memberValueDatatype="130" unbalanced="0"/>
    <cacheHierarchy uniqueName="[Date_Table3].[Training Date (Month)]" caption="Training Date (Month)" attribute="1" defaultMemberUniqueName="[Date_Table3].[Training Date (Month)].[All]" allUniqueName="[Date_Table3].[Training Date (Month)].[All]" dimensionUniqueName="[Date_Table3]" displayFolder="" count="0" memberValueDatatype="130" unbalanced="0"/>
    <cacheHierarchy uniqueName="[Date_Table4].[Training Date]" caption="Training Date" attribute="1" time="1" defaultMemberUniqueName="[Date_Table4].[Training Date].[All]" allUniqueName="[Date_Table4].[Training Date].[All]" dimensionUniqueName="[Date_Table4]" displayFolder="" count="0" memberValueDatatype="7" unbalanced="0"/>
    <cacheHierarchy uniqueName="[Date_Table4].[Start of Month]" caption="Start of Month" attribute="1" time="1" defaultMemberUniqueName="[Date_Table4].[Start of Month].[All]" allUniqueName="[Date_Table4].[Start of Month].[All]" dimensionUniqueName="[Date_Table4]" displayFolder="" count="0" memberValueDatatype="7" unbalanced="0"/>
    <cacheHierarchy uniqueName="[Date_Table4].[Month Name]" caption="Month Name" attribute="1" defaultMemberUniqueName="[Date_Table4].[Month Name].[All]" allUniqueName="[Date_Table4].[Month Name].[All]" dimensionUniqueName="[Date_Table4]" displayFolder="" count="0" memberValueDatatype="130" unbalanced="0"/>
    <cacheHierarchy uniqueName="[Date_Table4].[Start of Week]" caption="Start of Week" attribute="1" time="1" defaultMemberUniqueName="[Date_Table4].[Start of Week].[All]" allUniqueName="[Date_Table4].[Start of Week].[All]" dimensionUniqueName="[Date_Table4]" displayFolder="" count="0" memberValueDatatype="7" unbalanced="0"/>
    <cacheHierarchy uniqueName="[Date_Table4].[Day Name]" caption="Day Name" attribute="1" defaultMemberUniqueName="[Date_Table4].[Day Name].[All]" allUniqueName="[Date_Table4].[Day Name].[All]" dimensionUniqueName="[Date_Table4]" displayFolder="" count="0" memberValueDatatype="130" unbalanced="0"/>
    <cacheHierarchy uniqueName="[Date_Table4].[Year]" caption="Year" attribute="1" defaultMemberUniqueName="[Date_Table4].[Year].[All]" allUniqueName="[Date_Table4].[Year].[All]" dimensionUniqueName="[Date_Table4]" displayFolder="" count="0" memberValueDatatype="20" unbalanced="0"/>
    <cacheHierarchy uniqueName="[Date_Table4].[Training Date (Year)]" caption="Training Date (Year)" attribute="1" defaultMemberUniqueName="[Date_Table4].[Training Date (Year)].[All]" allUniqueName="[Date_Table4].[Training Date (Year)].[All]" dimensionUniqueName="[Date_Table4]" displayFolder="" count="0" memberValueDatatype="130" unbalanced="0"/>
    <cacheHierarchy uniqueName="[Date_Table4].[Training Date (Quarter)]" caption="Training Date (Quarter)" attribute="1" defaultMemberUniqueName="[Date_Table4].[Training Date (Quarter)].[All]" allUniqueName="[Date_Table4].[Training Date (Quarter)].[All]" dimensionUniqueName="[Date_Table4]" displayFolder="" count="0" memberValueDatatype="130" unbalanced="0"/>
    <cacheHierarchy uniqueName="[Date_Table4].[Training Date (Month)]" caption="Training Date (Month)" attribute="1" defaultMemberUniqueName="[Date_Table4].[Training Date (Month)].[All]" allUniqueName="[Date_Table4].[Training Date (Month)].[All]" dimensionUniqueName="[Date_Table4]" displayFolder="" count="0" memberValueDatatype="130" unbalanced="0"/>
    <cacheHierarchy uniqueName="[Date_Table5].[Training Date]" caption="Training Date" attribute="1" time="1" defaultMemberUniqueName="[Date_Table5].[Training Date].[All]" allUniqueName="[Date_Table5].[Training Date].[All]" dimensionUniqueName="[Date_Table5]" displayFolder="" count="0" memberValueDatatype="7" unbalanced="0"/>
    <cacheHierarchy uniqueName="[Date_Table5].[Start of Month]" caption="Start of Month" attribute="1" time="1" defaultMemberUniqueName="[Date_Table5].[Start of Month].[All]" allUniqueName="[Date_Table5].[Start of Month].[All]" dimensionUniqueName="[Date_Table5]" displayFolder="" count="0" memberValueDatatype="7" unbalanced="0"/>
    <cacheHierarchy uniqueName="[Date_Table5].[Month Name]" caption="Month Name" attribute="1" defaultMemberUniqueName="[Date_Table5].[Month Name].[All]" allUniqueName="[Date_Table5].[Month Name].[All]" dimensionUniqueName="[Date_Table5]" displayFolder="" count="0" memberValueDatatype="130" unbalanced="0"/>
    <cacheHierarchy uniqueName="[Date_Table5].[Start of Week]" caption="Start of Week" attribute="1" time="1" defaultMemberUniqueName="[Date_Table5].[Start of Week].[All]" allUniqueName="[Date_Table5].[Start of Week].[All]" dimensionUniqueName="[Date_Table5]" displayFolder="" count="0" memberValueDatatype="7" unbalanced="0"/>
    <cacheHierarchy uniqueName="[Date_Table5].[Day Name]" caption="Day Name" attribute="1" defaultMemberUniqueName="[Date_Table5].[Day Name].[All]" allUniqueName="[Date_Table5].[Day Name].[All]" dimensionUniqueName="[Date_Table5]" displayFolder="" count="0" memberValueDatatype="130" unbalanced="0"/>
    <cacheHierarchy uniqueName="[Date_Table5].[Year]" caption="Year" attribute="1" defaultMemberUniqueName="[Date_Table5].[Year].[All]" allUniqueName="[Date_Table5].[Year].[All]" dimensionUniqueName="[Date_Table5]" displayFolder="" count="0" memberValueDatatype="20" unbalanced="0"/>
    <cacheHierarchy uniqueName="[Date_Table5].[Training Date (Year)]" caption="Training Date (Year)" attribute="1" defaultMemberUniqueName="[Date_Table5].[Training Date (Year)].[All]" allUniqueName="[Date_Table5].[Training Date (Year)].[All]" dimensionUniqueName="[Date_Table5]" displayFolder="" count="0" memberValueDatatype="130" unbalanced="0"/>
    <cacheHierarchy uniqueName="[Date_Table5].[Training Date (Quarter)]" caption="Training Date (Quarter)" attribute="1" defaultMemberUniqueName="[Date_Table5].[Training Date (Quarter)].[All]" allUniqueName="[Date_Table5].[Training Date (Quarter)].[All]" dimensionUniqueName="[Date_Table5]" displayFolder="" count="0" memberValueDatatype="130" unbalanced="0"/>
    <cacheHierarchy uniqueName="[Date_Table5].[Training Date (Month)]" caption="Training Date (Month)" attribute="1" defaultMemberUniqueName="[Date_Table5].[Training Date (Month)].[All]" allUniqueName="[Date_Table5].[Training Date (Month)].[All]" dimensionUniqueName="[Date_Table5]" displayFolder="" count="0" memberValueDatatype="130" unbalanced="0"/>
    <cacheHierarchy uniqueName="[Training].[Employee ID]" caption="Employee ID" attribute="1" defaultMemberUniqueName="[Training].[Employee ID].[All]" allUniqueName="[Training].[Employee ID].[All]" dimensionUniqueName="[Training]" displayFolder="" count="0" memberValueDatatype="20" unbalanced="0"/>
    <cacheHierarchy uniqueName="[Training].[Training Date]" caption="Training Date" attribute="1" time="1" defaultMemberUniqueName="[Training].[Training Date].[All]" allUniqueName="[Training].[Training Date].[All]" dimensionUniqueName="[Training]" displayFolder="" count="0" memberValueDatatype="7" unbalanced="0"/>
    <cacheHierarchy uniqueName="[Training].[Training Program Name]" caption="Training Program Name" attribute="1" defaultMemberUniqueName="[Training].[Training Program Name].[All]" allUniqueName="[Training].[Training Program Name].[All]" dimensionUniqueName="[Training]" displayFolder="" count="0" memberValueDatatype="130" unbalanced="0"/>
    <cacheHierarchy uniqueName="[Training].[Training Type]" caption="Training Type" attribute="1" defaultMemberUniqueName="[Training].[Training Type].[All]" allUniqueName="[Training].[Training Type].[All]" dimensionUniqueName="[Training]" displayFolder="" count="0" memberValueDatatype="130" unbalanced="0"/>
    <cacheHierarchy uniqueName="[Training].[Training Outcome]" caption="Training Outcome" attribute="1" defaultMemberUniqueName="[Training].[Training Outcome].[All]" allUniqueName="[Training].[Training Outcome].[All]" dimensionUniqueName="[Training]" displayFolder="" count="0" memberValueDatatype="130" unbalanced="0"/>
    <cacheHierarchy uniqueName="[Training].[Trainer]" caption="Trainer" attribute="1" defaultMemberUniqueName="[Training].[Trainer].[All]" allUniqueName="[Training].[Trainer].[All]" dimensionUniqueName="[Training]" displayFolder="" count="0" memberValueDatatype="130" unbalanced="0"/>
    <cacheHierarchy uniqueName="[Training].[Training Duration(Days)]" caption="Training Duration(Days)" attribute="1" defaultMemberUniqueName="[Training].[Training Duration(Days)].[All]" allUniqueName="[Training].[Training Duration(Days)].[All]" dimensionUniqueName="[Training]" displayFolder="" count="0" memberValueDatatype="20" unbalanced="0"/>
    <cacheHierarchy uniqueName="[Training].[Training Budget]" caption="Training Budget" attribute="1" defaultMemberUniqueName="[Training].[Training Budget].[All]" allUniqueName="[Training].[Training Budget].[All]" dimensionUniqueName="[Training]" displayFolder="" count="0" memberValueDatatype="20" unbalanced="0"/>
    <cacheHierarchy uniqueName="[Training].[Training Cost]" caption="Training Cost" attribute="1" defaultMemberUniqueName="[Training].[Training Cost].[All]" allUniqueName="[Training].[Training Cost].[All]" dimensionUniqueName="[Training]" displayFolder="" count="0" memberValueDatatype="20" unbalanced="0"/>
    <cacheHierarchy uniqueName="[Training].[PreTestScore]" caption="PreTestScore" attribute="1" defaultMemberUniqueName="[Training].[PreTestScore].[All]" allUniqueName="[Training].[PreTestScore].[All]" dimensionUniqueName="[Training]" displayFolder="" count="0" memberValueDatatype="20" unbalanced="0"/>
    <cacheHierarchy uniqueName="[Training].[PostTestScore]" caption="PostTestScore" attribute="1" defaultMemberUniqueName="[Training].[PostTestScore].[All]" allUniqueName="[Training].[PostTestScore].[All]" dimensionUniqueName="[Training]" displayFolder="" count="0" memberValueDatatype="20" unbalanced="0"/>
    <cacheHierarchy uniqueName="[Training].[FeedbackScore]" caption="FeedbackScore" attribute="1" defaultMemberUniqueName="[Training].[FeedbackScore].[All]" allUniqueName="[Training].[FeedbackScore].[All]" dimensionUniqueName="[Training]" displayFolder="" count="0" memberValueDatatype="5" unbalanced="0"/>
    <cacheHierarchy uniqueName="[Training].[CertificateIssued]" caption="CertificateIssued" attribute="1" defaultMemberUniqueName="[Training].[CertificateIssued].[All]" allUniqueName="[Training].[CertificateIssued].[All]" dimensionUniqueName="[Training]" displayFolder="" count="0" memberValueDatatype="130" unbalanced="0"/>
    <cacheHierarchy uniqueName="[Training].[Training Date (Year)]" caption="Training Date (Year)" attribute="1" defaultMemberUniqueName="[Training].[Training Date (Year)].[All]" allUniqueName="[Training].[Training Date (Year)].[All]" dimensionUniqueName="[Training]" displayFolder="" count="0" memberValueDatatype="130" unbalanced="0"/>
    <cacheHierarchy uniqueName="[Training].[Training Date (Quarter)]" caption="Training Date (Quarter)" attribute="1" defaultMemberUniqueName="[Training].[Training Date (Quarter)].[All]" allUniqueName="[Training].[Training Date (Quarter)].[All]" dimensionUniqueName="[Training]" displayFolder="" count="0" memberValueDatatype="130" unbalanced="0"/>
    <cacheHierarchy uniqueName="[Training].[Training Date (Month)]" caption="Training Date (Month)" attribute="1" defaultMemberUniqueName="[Training].[Training Date (Month)].[All]" allUniqueName="[Training].[Training Date (Month)].[All]" dimensionUniqueName="[Training]" displayFolder="" count="0" memberValueDatatype="130" unbalanced="0"/>
    <cacheHierarchy uniqueName="[Training1].[Employee ID]" caption="Employee ID" attribute="1" defaultMemberUniqueName="[Training1].[Employee ID].[All]" allUniqueName="[Training1].[Employee ID].[All]" dimensionUniqueName="[Training1]" displayFolder="" count="0" memberValueDatatype="20" unbalanced="0"/>
    <cacheHierarchy uniqueName="[Training1].[Training Date]" caption="Training Date" attribute="1" time="1" defaultMemberUniqueName="[Training1].[Training Date].[All]" allUniqueName="[Training1].[Training Date].[All]" dimensionUniqueName="[Training1]" displayFolder="" count="0" memberValueDatatype="7" unbalanced="0"/>
    <cacheHierarchy uniqueName="[Training1].[Training Program Name]" caption="Training Program Name" attribute="1" defaultMemberUniqueName="[Training1].[Training Program Name].[All]" allUniqueName="[Training1].[Training Program Name].[All]" dimensionUniqueName="[Training1]" displayFolder="" count="0" memberValueDatatype="130" unbalanced="0"/>
    <cacheHierarchy uniqueName="[Training1].[Training Type]" caption="Training Type" attribute="1" defaultMemberUniqueName="[Training1].[Training Type].[All]" allUniqueName="[Training1].[Training Type].[All]" dimensionUniqueName="[Training1]" displayFolder="" count="0" memberValueDatatype="130" unbalanced="0"/>
    <cacheHierarchy uniqueName="[Training1].[Training Outcome]" caption="Training Outcome" attribute="1" defaultMemberUniqueName="[Training1].[Training Outcome].[All]" allUniqueName="[Training1].[Training Outcome].[All]" dimensionUniqueName="[Training1]" displayFolder="" count="0" memberValueDatatype="130" unbalanced="0"/>
    <cacheHierarchy uniqueName="[Training1].[Trainer]" caption="Trainer" attribute="1" defaultMemberUniqueName="[Training1].[Trainer].[All]" allUniqueName="[Training1].[Trainer].[All]" dimensionUniqueName="[Training1]" displayFolder="" count="0" memberValueDatatype="130" unbalanced="0"/>
    <cacheHierarchy uniqueName="[Training1].[Training Duration(Days)]" caption="Training Duration(Days)" attribute="1" defaultMemberUniqueName="[Training1].[Training Duration(Days)].[All]" allUniqueName="[Training1].[Training Duration(Days)].[All]" dimensionUniqueName="[Training1]" displayFolder="" count="0" memberValueDatatype="20" unbalanced="0"/>
    <cacheHierarchy uniqueName="[Training1].[Training Budget]" caption="Training Budget" attribute="1" defaultMemberUniqueName="[Training1].[Training Budget].[All]" allUniqueName="[Training1].[Training Budget].[All]" dimensionUniqueName="[Training1]" displayFolder="" count="0" memberValueDatatype="20" unbalanced="0"/>
    <cacheHierarchy uniqueName="[Training1].[Training Cost]" caption="Training Cost" attribute="1" defaultMemberUniqueName="[Training1].[Training Cost].[All]" allUniqueName="[Training1].[Training Cost].[All]" dimensionUniqueName="[Training1]" displayFolder="" count="0" memberValueDatatype="20" unbalanced="0"/>
    <cacheHierarchy uniqueName="[Training1].[PreTestScore]" caption="PreTestScore" attribute="1" defaultMemberUniqueName="[Training1].[PreTestScore].[All]" allUniqueName="[Training1].[PreTestScore].[All]" dimensionUniqueName="[Training1]" displayFolder="" count="0" memberValueDatatype="20" unbalanced="0"/>
    <cacheHierarchy uniqueName="[Training1].[PostTestScore]" caption="PostTestScore" attribute="1" defaultMemberUniqueName="[Training1].[PostTestScore].[All]" allUniqueName="[Training1].[PostTestScore].[All]" dimensionUniqueName="[Training1]" displayFolder="" count="0" memberValueDatatype="20" unbalanced="0"/>
    <cacheHierarchy uniqueName="[Training1].[FeedbackScore]" caption="FeedbackScore" attribute="1" defaultMemberUniqueName="[Training1].[FeedbackScore].[All]" allUniqueName="[Training1].[FeedbackScore].[All]" dimensionUniqueName="[Training1]" displayFolder="" count="0" memberValueDatatype="5" unbalanced="0"/>
    <cacheHierarchy uniqueName="[Training1].[CertificateIssued]" caption="CertificateIssued" attribute="1" defaultMemberUniqueName="[Training1].[CertificateIssued].[All]" allUniqueName="[Training1].[CertificateIssued].[All]" dimensionUniqueName="[Training1]" displayFolder="" count="0" memberValueDatatype="130" unbalanced="0"/>
    <cacheHierarchy uniqueName="[Training1].[Training Date (Year)]" caption="Training Date (Year)" attribute="1" defaultMemberUniqueName="[Training1].[Training Date (Year)].[All]" allUniqueName="[Training1].[Training Date (Year)].[All]" dimensionUniqueName="[Training1]" displayFolder="" count="0" memberValueDatatype="130" unbalanced="0"/>
    <cacheHierarchy uniqueName="[Training1].[Training Date (Quarter)]" caption="Training Date (Quarter)" attribute="1" defaultMemberUniqueName="[Training1].[Training Date (Quarter)].[All]" allUniqueName="[Training1].[Training Date (Quarter)].[All]" dimensionUniqueName="[Training1]" displayFolder="" count="0" memberValueDatatype="130" unbalanced="0"/>
    <cacheHierarchy uniqueName="[Training1].[Training Date (Month)]" caption="Training Date (Month)" attribute="1" defaultMemberUniqueName="[Training1].[Training Date (Month)].[All]" allUniqueName="[Training1].[Training Date (Month)].[All]" dimensionUniqueName="[Training1]" displayFolder="" count="0" memberValueDatatype="130" unbalanced="0"/>
    <cacheHierarchy uniqueName="[Training2].[Employee ID]" caption="Employee ID" attribute="1" defaultMemberUniqueName="[Training2].[Employee ID].[All]" allUniqueName="[Training2].[Employee ID].[All]" dimensionUniqueName="[Training2]" displayFolder="" count="0" memberValueDatatype="20" unbalanced="0"/>
    <cacheHierarchy uniqueName="[Training2].[Training Date]" caption="Training Date" attribute="1" time="1" defaultMemberUniqueName="[Training2].[Training Date].[All]" allUniqueName="[Training2].[Training Date].[All]" dimensionUniqueName="[Training2]" displayFolder="" count="0" memberValueDatatype="7" unbalanced="0"/>
    <cacheHierarchy uniqueName="[Training2].[Training Program Name]" caption="Training Program Name" attribute="1" defaultMemberUniqueName="[Training2].[Training Program Name].[All]" allUniqueName="[Training2].[Training Program Name].[All]" dimensionUniqueName="[Training2]" displayFolder="" count="0" memberValueDatatype="130" unbalanced="0"/>
    <cacheHierarchy uniqueName="[Training2].[Training Type]" caption="Training Type" attribute="1" defaultMemberUniqueName="[Training2].[Training Type].[All]" allUniqueName="[Training2].[Training Type].[All]" dimensionUniqueName="[Training2]" displayFolder="" count="0" memberValueDatatype="130" unbalanced="0"/>
    <cacheHierarchy uniqueName="[Training2].[Training Outcome]" caption="Training Outcome" attribute="1" defaultMemberUniqueName="[Training2].[Training Outcome].[All]" allUniqueName="[Training2].[Training Outcome].[All]" dimensionUniqueName="[Training2]" displayFolder="" count="0" memberValueDatatype="130" unbalanced="0"/>
    <cacheHierarchy uniqueName="[Training2].[Trainer]" caption="Trainer" attribute="1" defaultMemberUniqueName="[Training2].[Trainer].[All]" allUniqueName="[Training2].[Trainer].[All]" dimensionUniqueName="[Training2]" displayFolder="" count="0" memberValueDatatype="130" unbalanced="0"/>
    <cacheHierarchy uniqueName="[Training2].[Training Duration(Days)]" caption="Training Duration(Days)" attribute="1" defaultMemberUniqueName="[Training2].[Training Duration(Days)].[All]" allUniqueName="[Training2].[Training Duration(Days)].[All]" dimensionUniqueName="[Training2]" displayFolder="" count="0" memberValueDatatype="20" unbalanced="0"/>
    <cacheHierarchy uniqueName="[Training2].[Training Budget]" caption="Training Budget" attribute="1" defaultMemberUniqueName="[Training2].[Training Budget].[All]" allUniqueName="[Training2].[Training Budget].[All]" dimensionUniqueName="[Training2]" displayFolder="" count="0" memberValueDatatype="20" unbalanced="0"/>
    <cacheHierarchy uniqueName="[Training2].[Training Cost]" caption="Training Cost" attribute="1" defaultMemberUniqueName="[Training2].[Training Cost].[All]" allUniqueName="[Training2].[Training Cost].[All]" dimensionUniqueName="[Training2]" displayFolder="" count="0" memberValueDatatype="20" unbalanced="0"/>
    <cacheHierarchy uniqueName="[Training2].[PreTestScore]" caption="PreTestScore" attribute="1" defaultMemberUniqueName="[Training2].[PreTestScore].[All]" allUniqueName="[Training2].[PreTestScore].[All]" dimensionUniqueName="[Training2]" displayFolder="" count="0" memberValueDatatype="20" unbalanced="0"/>
    <cacheHierarchy uniqueName="[Training2].[PostTestScore]" caption="PostTestScore" attribute="1" defaultMemberUniqueName="[Training2].[PostTestScore].[All]" allUniqueName="[Training2].[PostTestScore].[All]" dimensionUniqueName="[Training2]" displayFolder="" count="0" memberValueDatatype="20" unbalanced="0"/>
    <cacheHierarchy uniqueName="[Training2].[FeedbackScore]" caption="FeedbackScore" attribute="1" defaultMemberUniqueName="[Training2].[FeedbackScore].[All]" allUniqueName="[Training2].[FeedbackScore].[All]" dimensionUniqueName="[Training2]" displayFolder="" count="0" memberValueDatatype="5" unbalanced="0"/>
    <cacheHierarchy uniqueName="[Training2].[CertificateIssued]" caption="CertificateIssued" attribute="1" defaultMemberUniqueName="[Training2].[CertificateIssued].[All]" allUniqueName="[Training2].[CertificateIssued].[All]" dimensionUniqueName="[Training2]" displayFolder="" count="0" memberValueDatatype="130" unbalanced="0"/>
    <cacheHierarchy uniqueName="[Training2].[Training Date (Year)]" caption="Training Date (Year)" attribute="1" defaultMemberUniqueName="[Training2].[Training Date (Year)].[All]" allUniqueName="[Training2].[Training Date (Year)].[All]" dimensionUniqueName="[Training2]" displayFolder="" count="0" memberValueDatatype="130" unbalanced="0"/>
    <cacheHierarchy uniqueName="[Training2].[Training Date (Quarter)]" caption="Training Date (Quarter)" attribute="1" defaultMemberUniqueName="[Training2].[Training Date (Quarter)].[All]" allUniqueName="[Training2].[Training Date (Quarter)].[All]" dimensionUniqueName="[Training2]" displayFolder="" count="0" memberValueDatatype="130" unbalanced="0"/>
    <cacheHierarchy uniqueName="[Training2].[Training Date (Month)]" caption="Training Date (Month)" attribute="1" defaultMemberUniqueName="[Training2].[Training Date (Month)].[All]" allUniqueName="[Training2].[Training Date (Month)].[All]" dimensionUniqueName="[Training2]" displayFolder="" count="0" memberValueDatatype="130" unbalanced="0"/>
    <cacheHierarchy uniqueName="[Training3].[Employee ID]" caption="Employee ID" attribute="1" defaultMemberUniqueName="[Training3].[Employee ID].[All]" allUniqueName="[Training3].[Employee ID].[All]" dimensionUniqueName="[Training3]" displayFolder="" count="0" memberValueDatatype="20" unbalanced="0"/>
    <cacheHierarchy uniqueName="[Training3].[Training Date]" caption="Training Date" attribute="1" time="1" defaultMemberUniqueName="[Training3].[Training Date].[All]" allUniqueName="[Training3].[Training Date].[All]" dimensionUniqueName="[Training3]" displayFolder="" count="0" memberValueDatatype="7" unbalanced="0"/>
    <cacheHierarchy uniqueName="[Training3].[Training Program Name]" caption="Training Program Name" attribute="1" defaultMemberUniqueName="[Training3].[Training Program Name].[All]" allUniqueName="[Training3].[Training Program Name].[All]" dimensionUniqueName="[Training3]" displayFolder="" count="2" memberValueDatatype="130" unbalanced="0"/>
    <cacheHierarchy uniqueName="[Training3].[Training Type]" caption="Training Type" attribute="1" defaultMemberUniqueName="[Training3].[Training Type].[All]" allUniqueName="[Training3].[Training Type].[All]" dimensionUniqueName="[Training3]" displayFolder="" count="0" memberValueDatatype="130" unbalanced="0"/>
    <cacheHierarchy uniqueName="[Training3].[Training Outcome]" caption="Training Outcome" attribute="1" defaultMemberUniqueName="[Training3].[Training Outcome].[All]" allUniqueName="[Training3].[Training Outcome].[All]" dimensionUniqueName="[Training3]" displayFolder="" count="0" memberValueDatatype="130" unbalanced="0"/>
    <cacheHierarchy uniqueName="[Training3].[Trainer]" caption="Trainer" attribute="1" defaultMemberUniqueName="[Training3].[Trainer].[All]" allUniqueName="[Training3].[Trainer].[All]" dimensionUniqueName="[Training3]" displayFolder="" count="2" memberValueDatatype="130" unbalanced="0"/>
    <cacheHierarchy uniqueName="[Training3].[Training Duration(Days)]" caption="Training Duration(Days)" attribute="1" defaultMemberUniqueName="[Training3].[Training Duration(Days)].[All]" allUniqueName="[Training3].[Training Duration(Days)].[All]" dimensionUniqueName="[Training3]" displayFolder="" count="0" memberValueDatatype="20" unbalanced="0"/>
    <cacheHierarchy uniqueName="[Training3].[Training Budget]" caption="Training Budget" attribute="1" defaultMemberUniqueName="[Training3].[Training Budget].[All]" allUniqueName="[Training3].[Training Budget].[All]" dimensionUniqueName="[Training3]" displayFolder="" count="0" memberValueDatatype="20" unbalanced="0"/>
    <cacheHierarchy uniqueName="[Training3].[Training Cost]" caption="Training Cost" attribute="1" defaultMemberUniqueName="[Training3].[Training Cost].[All]" allUniqueName="[Training3].[Training Cost].[All]" dimensionUniqueName="[Training3]" displayFolder="" count="0" memberValueDatatype="20" unbalanced="0"/>
    <cacheHierarchy uniqueName="[Training3].[PreTestScore]" caption="PreTestScore" attribute="1" defaultMemberUniqueName="[Training3].[PreTestScore].[All]" allUniqueName="[Training3].[PreTestScore].[All]" dimensionUniqueName="[Training3]" displayFolder="" count="0" memberValueDatatype="20" unbalanced="0"/>
    <cacheHierarchy uniqueName="[Training3].[PostTestScore]" caption="PostTestScore" attribute="1" defaultMemberUniqueName="[Training3].[PostTestScore].[All]" allUniqueName="[Training3].[PostTestScore].[All]" dimensionUniqueName="[Training3]" displayFolder="" count="0" memberValueDatatype="20" unbalanced="0"/>
    <cacheHierarchy uniqueName="[Training3].[FeedbackScore]" caption="FeedbackScore" attribute="1" defaultMemberUniqueName="[Training3].[FeedbackScore].[All]" allUniqueName="[Training3].[FeedbackScore].[All]" dimensionUniqueName="[Training3]" displayFolder="" count="0" memberValueDatatype="5" unbalanced="0"/>
    <cacheHierarchy uniqueName="[Training3].[CertificateIssued]" caption="CertificateIssued" attribute="1" defaultMemberUniqueName="[Training3].[CertificateIssued].[All]" allUniqueName="[Training3].[CertificateIssued].[All]" dimensionUniqueName="[Training3]" displayFolder="" count="0" memberValueDatatype="130" unbalanced="0"/>
    <cacheHierarchy uniqueName="[Training3].[Training Date (Year)]" caption="Training Date (Year)" attribute="1" defaultMemberUniqueName="[Training3].[Training Date (Year)].[All]" allUniqueName="[Training3].[Training Date (Year)].[All]" dimensionUniqueName="[Training3]" displayFolder="" count="0" memberValueDatatype="130" unbalanced="0"/>
    <cacheHierarchy uniqueName="[Training3].[Training Date (Quarter)]" caption="Training Date (Quarter)" attribute="1" defaultMemberUniqueName="[Training3].[Training Date (Quarter)].[All]" allUniqueName="[Training3].[Training Date (Quarter)].[All]" dimensionUniqueName="[Training3]" displayFolder="" count="0" memberValueDatatype="130" unbalanced="0"/>
    <cacheHierarchy uniqueName="[Training3].[Training Date (Month)]" caption="Training Date (Month)" attribute="1" defaultMemberUniqueName="[Training3].[Training Date (Month)].[All]" allUniqueName="[Training3].[Training Date (Month)].[All]" dimensionUniqueName="[Training3]" displayFolder="" count="0" memberValueDatatype="130" unbalanced="0"/>
    <cacheHierarchy uniqueName="[Training4].[Employee ID]" caption="Employee ID" attribute="1" defaultMemberUniqueName="[Training4].[Employee ID].[All]" allUniqueName="[Training4].[Employee ID].[All]" dimensionUniqueName="[Training4]" displayFolder="" count="0" memberValueDatatype="20" unbalanced="0"/>
    <cacheHierarchy uniqueName="[Training4].[Training Date]" caption="Training Date" attribute="1" time="1" defaultMemberUniqueName="[Training4].[Training Date].[All]" allUniqueName="[Training4].[Training Date].[All]" dimensionUniqueName="[Training4]" displayFolder="" count="0" memberValueDatatype="7" unbalanced="0"/>
    <cacheHierarchy uniqueName="[Training4].[Training Program Name]" caption="Training Program Name" attribute="1" defaultMemberUniqueName="[Training4].[Training Program Name].[All]" allUniqueName="[Training4].[Training Program Name].[All]" dimensionUniqueName="[Training4]" displayFolder="" count="0" memberValueDatatype="130" unbalanced="0"/>
    <cacheHierarchy uniqueName="[Training4].[Training Type]" caption="Training Type" attribute="1" defaultMemberUniqueName="[Training4].[Training Type].[All]" allUniqueName="[Training4].[Training Type].[All]" dimensionUniqueName="[Training4]" displayFolder="" count="0" memberValueDatatype="130" unbalanced="0"/>
    <cacheHierarchy uniqueName="[Training4].[Training Outcome]" caption="Training Outcome" attribute="1" defaultMemberUniqueName="[Training4].[Training Outcome].[All]" allUniqueName="[Training4].[Training Outcome].[All]" dimensionUniqueName="[Training4]" displayFolder="" count="0" memberValueDatatype="130" unbalanced="0"/>
    <cacheHierarchy uniqueName="[Training4].[Trainer]" caption="Trainer" attribute="1" defaultMemberUniqueName="[Training4].[Trainer].[All]" allUniqueName="[Training4].[Trainer].[All]" dimensionUniqueName="[Training4]" displayFolder="" count="0" memberValueDatatype="130" unbalanced="0"/>
    <cacheHierarchy uniqueName="[Training4].[Training Duration(Days)]" caption="Training Duration(Days)" attribute="1" defaultMemberUniqueName="[Training4].[Training Duration(Days)].[All]" allUniqueName="[Training4].[Training Duration(Days)].[All]" dimensionUniqueName="[Training4]" displayFolder="" count="0" memberValueDatatype="20" unbalanced="0"/>
    <cacheHierarchy uniqueName="[Training4].[Training Budget]" caption="Training Budget" attribute="1" defaultMemberUniqueName="[Training4].[Training Budget].[All]" allUniqueName="[Training4].[Training Budget].[All]" dimensionUniqueName="[Training4]" displayFolder="" count="0" memberValueDatatype="20" unbalanced="0"/>
    <cacheHierarchy uniqueName="[Training4].[Training Cost]" caption="Training Cost" attribute="1" defaultMemberUniqueName="[Training4].[Training Cost].[All]" allUniqueName="[Training4].[Training Cost].[All]" dimensionUniqueName="[Training4]" displayFolder="" count="0" memberValueDatatype="20" unbalanced="0"/>
    <cacheHierarchy uniqueName="[Training4].[PreTestScore]" caption="PreTestScore" attribute="1" defaultMemberUniqueName="[Training4].[PreTestScore].[All]" allUniqueName="[Training4].[PreTestScore].[All]" dimensionUniqueName="[Training4]" displayFolder="" count="0" memberValueDatatype="20" unbalanced="0"/>
    <cacheHierarchy uniqueName="[Training4].[PostTestScore]" caption="PostTestScore" attribute="1" defaultMemberUniqueName="[Training4].[PostTestScore].[All]" allUniqueName="[Training4].[PostTestScore].[All]" dimensionUniqueName="[Training4]" displayFolder="" count="0" memberValueDatatype="20" unbalanced="0"/>
    <cacheHierarchy uniqueName="[Training4].[FeedbackScore]" caption="FeedbackScore" attribute="1" defaultMemberUniqueName="[Training4].[FeedbackScore].[All]" allUniqueName="[Training4].[FeedbackScore].[All]" dimensionUniqueName="[Training4]" displayFolder="" count="0" memberValueDatatype="5" unbalanced="0"/>
    <cacheHierarchy uniqueName="[Training4].[CertificateIssued]" caption="CertificateIssued" attribute="1" defaultMemberUniqueName="[Training4].[CertificateIssued].[All]" allUniqueName="[Training4].[CertificateIssued].[All]" dimensionUniqueName="[Training4]" displayFolder="" count="0" memberValueDatatype="130" unbalanced="0"/>
    <cacheHierarchy uniqueName="[Training4].[Training Date (Year)]" caption="Training Date (Year)" attribute="1" defaultMemberUniqueName="[Training4].[Training Date (Year)].[All]" allUniqueName="[Training4].[Training Date (Year)].[All]" dimensionUniqueName="[Training4]" displayFolder="" count="0" memberValueDatatype="130" unbalanced="0"/>
    <cacheHierarchy uniqueName="[Training4].[Training Date (Quarter)]" caption="Training Date (Quarter)" attribute="1" defaultMemberUniqueName="[Training4].[Training Date (Quarter)].[All]" allUniqueName="[Training4].[Training Date (Quarter)].[All]" dimensionUniqueName="[Training4]" displayFolder="" count="0" memberValueDatatype="130" unbalanced="0"/>
    <cacheHierarchy uniqueName="[Training4].[Training Date (Month)]" caption="Training Date (Month)" attribute="1" defaultMemberUniqueName="[Training4].[Training Date (Month)].[All]" allUniqueName="[Training4].[Training Date (Month)].[All]" dimensionUniqueName="[Training4]" displayFolder="" count="0" memberValueDatatype="130" unbalanced="0"/>
    <cacheHierarchy uniqueName="[Training5].[Employee ID]" caption="Employee ID" attribute="1" defaultMemberUniqueName="[Training5].[Employee ID].[All]" allUniqueName="[Training5].[Employee ID].[All]" dimensionUniqueName="[Training5]" displayFolder="" count="0" memberValueDatatype="20" unbalanced="0"/>
    <cacheHierarchy uniqueName="[Training5].[Training Date]" caption="Training Date" attribute="1" time="1" defaultMemberUniqueName="[Training5].[Training Date].[All]" allUniqueName="[Training5].[Training Date].[All]" dimensionUniqueName="[Training5]" displayFolder="" count="0" memberValueDatatype="7" unbalanced="0"/>
    <cacheHierarchy uniqueName="[Training5].[Training Program Name]" caption="Training Program Name" attribute="1" defaultMemberUniqueName="[Training5].[Training Program Name].[All]" allUniqueName="[Training5].[Training Program Name].[All]" dimensionUniqueName="[Training5]" displayFolder="" count="0" memberValueDatatype="130" unbalanced="0"/>
    <cacheHierarchy uniqueName="[Training5].[Training Type]" caption="Training Type" attribute="1" defaultMemberUniqueName="[Training5].[Training Type].[All]" allUniqueName="[Training5].[Training Type].[All]" dimensionUniqueName="[Training5]" displayFolder="" count="0" memberValueDatatype="130" unbalanced="0"/>
    <cacheHierarchy uniqueName="[Training5].[Training Outcome]" caption="Training Outcome" attribute="1" defaultMemberUniqueName="[Training5].[Training Outcome].[All]" allUniqueName="[Training5].[Training Outcome].[All]" dimensionUniqueName="[Training5]" displayFolder="" count="0" memberValueDatatype="130" unbalanced="0"/>
    <cacheHierarchy uniqueName="[Training5].[Trainer]" caption="Trainer" attribute="1" defaultMemberUniqueName="[Training5].[Trainer].[All]" allUniqueName="[Training5].[Trainer].[All]" dimensionUniqueName="[Training5]" displayFolder="" count="0" memberValueDatatype="130" unbalanced="0"/>
    <cacheHierarchy uniqueName="[Training5].[Training Duration(Days)]" caption="Training Duration(Days)" attribute="1" defaultMemberUniqueName="[Training5].[Training Duration(Days)].[All]" allUniqueName="[Training5].[Training Duration(Days)].[All]" dimensionUniqueName="[Training5]" displayFolder="" count="0" memberValueDatatype="20" unbalanced="0"/>
    <cacheHierarchy uniqueName="[Training5].[Training Budget]" caption="Training Budget" attribute="1" defaultMemberUniqueName="[Training5].[Training Budget].[All]" allUniqueName="[Training5].[Training Budget].[All]" dimensionUniqueName="[Training5]" displayFolder="" count="0" memberValueDatatype="20" unbalanced="0"/>
    <cacheHierarchy uniqueName="[Training5].[Training Cost]" caption="Training Cost" attribute="1" defaultMemberUniqueName="[Training5].[Training Cost].[All]" allUniqueName="[Training5].[Training Cost].[All]" dimensionUniqueName="[Training5]" displayFolder="" count="0" memberValueDatatype="20" unbalanced="0"/>
    <cacheHierarchy uniqueName="[Training5].[PreTestScore]" caption="PreTestScore" attribute="1" defaultMemberUniqueName="[Training5].[PreTestScore].[All]" allUniqueName="[Training5].[PreTestScore].[All]" dimensionUniqueName="[Training5]" displayFolder="" count="0" memberValueDatatype="20" unbalanced="0"/>
    <cacheHierarchy uniqueName="[Training5].[PostTestScore]" caption="PostTestScore" attribute="1" defaultMemberUniqueName="[Training5].[PostTestScore].[All]" allUniqueName="[Training5].[PostTestScore].[All]" dimensionUniqueName="[Training5]" displayFolder="" count="0" memberValueDatatype="20" unbalanced="0"/>
    <cacheHierarchy uniqueName="[Training5].[FeedbackScore]" caption="FeedbackScore" attribute="1" defaultMemberUniqueName="[Training5].[FeedbackScore].[All]" allUniqueName="[Training5].[FeedbackScore].[All]" dimensionUniqueName="[Training5]" displayFolder="" count="0" memberValueDatatype="5" unbalanced="0"/>
    <cacheHierarchy uniqueName="[Training5].[CertificateIssued]" caption="CertificateIssued" attribute="1" defaultMemberUniqueName="[Training5].[CertificateIssued].[All]" allUniqueName="[Training5].[CertificateIssued].[All]" dimensionUniqueName="[Training5]" displayFolder="" count="0" memberValueDatatype="130" unbalanced="0"/>
    <cacheHierarchy uniqueName="[Training5].[Training Date (Year)]" caption="Training Date (Year)" attribute="1" defaultMemberUniqueName="[Training5].[Training Date (Year)].[All]" allUniqueName="[Training5].[Training Date (Year)].[All]" dimensionUniqueName="[Training5]" displayFolder="" count="0" memberValueDatatype="130" unbalanced="0"/>
    <cacheHierarchy uniqueName="[Training5].[Training Date (Quarter)]" caption="Training Date (Quarter)" attribute="1" defaultMemberUniqueName="[Training5].[Training Date (Quarter)].[All]" allUniqueName="[Training5].[Training Date (Quarter)].[All]" dimensionUniqueName="[Training5]" displayFolder="" count="0" memberValueDatatype="130" unbalanced="0"/>
    <cacheHierarchy uniqueName="[Training5].[Training Date (Month)]" caption="Training Date (Month)" attribute="1" defaultMemberUniqueName="[Training5].[Training Date (Month)].[All]" allUniqueName="[Training5].[Training Date (Month)].[All]" dimensionUniqueName="[Training5]" displayFolder="" count="0" memberValueDatatype="130" unbalanced="0"/>
    <cacheHierarchy uniqueName="[Date_Table].[Training Date (Month Index)]" caption="Training Date (Month Index)" attribute="1" defaultMemberUniqueName="[Date_Table].[Training Date (Month Index)].[All]" allUniqueName="[Date_Table].[Training Date (Month Index)].[All]" dimensionUniqueName="[Date_Table]" displayFolder="" count="0" memberValueDatatype="20" unbalanced="0" hidden="1"/>
    <cacheHierarchy uniqueName="[Date_Table1].[Training Date (Month Index)]" caption="Training Date (Month Index)" attribute="1" defaultMemberUniqueName="[Date_Table1].[Training Date (Month Index)].[All]" allUniqueName="[Date_Table1].[Training Date (Month Index)].[All]" dimensionUniqueName="[Date_Table1]" displayFolder="" count="0" memberValueDatatype="20" unbalanced="0" hidden="1"/>
    <cacheHierarchy uniqueName="[Date_Table2].[Training Date (Month Index)]" caption="Training Date (Month Index)" attribute="1" defaultMemberUniqueName="[Date_Table2].[Training Date (Month Index)].[All]" allUniqueName="[Date_Table2].[Training Date (Month Index)].[All]" dimensionUniqueName="[Date_Table2]" displayFolder="" count="0" memberValueDatatype="20" unbalanced="0" hidden="1"/>
    <cacheHierarchy uniqueName="[Date_Table3].[Training Date (Month Index)]" caption="Training Date (Month Index)" attribute="1" defaultMemberUniqueName="[Date_Table3].[Training Date (Month Index)].[All]" allUniqueName="[Date_Table3].[Training Date (Month Index)].[All]" dimensionUniqueName="[Date_Table3]" displayFolder="" count="0" memberValueDatatype="20" unbalanced="0" hidden="1"/>
    <cacheHierarchy uniqueName="[Date_Table4].[Training Date (Month Index)]" caption="Training Date (Month Index)" attribute="1" defaultMemberUniqueName="[Date_Table4].[Training Date (Month Index)].[All]" allUniqueName="[Date_Table4].[Training Date (Month Index)].[All]" dimensionUniqueName="[Date_Table4]" displayFolder="" count="0" memberValueDatatype="20" unbalanced="0" hidden="1"/>
    <cacheHierarchy uniqueName="[Date_Table5].[Training Date (Month Index)]" caption="Training Date (Month Index)" attribute="1" defaultMemberUniqueName="[Date_Table5].[Training Date (Month Index)].[All]" allUniqueName="[Date_Table5].[Training Date (Month Index)].[All]" dimensionUniqueName="[Date_Table5]" displayFolder="" count="0" memberValueDatatype="20" unbalanced="0" hidden="1"/>
    <cacheHierarchy uniqueName="[Training].[Training Date (Month Index)]" caption="Training Date (Month Index)" attribute="1" defaultMemberUniqueName="[Training].[Training Date (Month Index)].[All]" allUniqueName="[Training].[Training Date (Month Index)].[All]" dimensionUniqueName="[Training]" displayFolder="" count="0" memberValueDatatype="20" unbalanced="0" hidden="1"/>
    <cacheHierarchy uniqueName="[Training1].[Training Date (Month Index)]" caption="Training Date (Month Index)" attribute="1" defaultMemberUniqueName="[Training1].[Training Date (Month Index)].[All]" allUniqueName="[Training1].[Training Date (Month Index)].[All]" dimensionUniqueName="[Training1]" displayFolder="" count="0" memberValueDatatype="20" unbalanced="0" hidden="1"/>
    <cacheHierarchy uniqueName="[Training2].[Training Date (Month Index)]" caption="Training Date (Month Index)" attribute="1" defaultMemberUniqueName="[Training2].[Training Date (Month Index)].[All]" allUniqueName="[Training2].[Training Date (Month Index)].[All]" dimensionUniqueName="[Training2]" displayFolder="" count="0" memberValueDatatype="20" unbalanced="0" hidden="1"/>
    <cacheHierarchy uniqueName="[Training3].[Training Date (Month Index)]" caption="Training Date (Month Index)" attribute="1" defaultMemberUniqueName="[Training3].[Training Date (Month Index)].[All]" allUniqueName="[Training3].[Training Date (Month Index)].[All]" dimensionUniqueName="[Training3]" displayFolder="" count="0" memberValueDatatype="20" unbalanced="0" hidden="1"/>
    <cacheHierarchy uniqueName="[Training4].[Training Date (Month Index)]" caption="Training Date (Month Index)" attribute="1" defaultMemberUniqueName="[Training4].[Training Date (Month Index)].[All]" allUniqueName="[Training4].[Training Date (Month Index)].[All]" dimensionUniqueName="[Training4]" displayFolder="" count="0" memberValueDatatype="20" unbalanced="0" hidden="1"/>
    <cacheHierarchy uniqueName="[Training5].[Training Date (Month Index)]" caption="Training Date (Month Index)" attribute="1" defaultMemberUniqueName="[Training5].[Training Date (Month Index)].[All]" allUniqueName="[Training5].[Training Date (Month Index)].[All]" dimensionUniqueName="[Training5]" displayFolder="" count="0" memberValueDatatype="20" unbalanced="0" hidden="1"/>
    <cacheHierarchy uniqueName="[Measures].[Total Employees]" caption="Total Employees" measure="1" displayFolder="" measureGroup="Training" count="0"/>
    <cacheHierarchy uniqueName="[Measures].[Completion Rate %]" caption="Completion Rate %" measure="1" displayFolder="" measureGroup="Training" count="0"/>
    <cacheHierarchy uniqueName="[Measures].[Pass Rate %]" caption="Pass Rate %" measure="1" displayFolder="" measureGroup="Training" count="0"/>
    <cacheHierarchy uniqueName="[Measures].[Avg Pre-test Score]" caption="Avg Pre-test Score" measure="1" displayFolder="" measureGroup="Training" count="0"/>
    <cacheHierarchy uniqueName="[Measures].[Avg Post-test Score]" caption="Avg Post-test Score" measure="1" displayFolder="" measureGroup="Training" count="0"/>
    <cacheHierarchy uniqueName="[Measures].[Improvement %]" caption="Improvement %" measure="1" displayFolder="" measureGroup="Training" count="0"/>
    <cacheHierarchy uniqueName="[Measures].[Avg Feedback]" caption="Avg Feedback" measure="1" displayFolder="" measureGroup="Training" count="0"/>
    <cacheHierarchy uniqueName="[Measures].[Total Training Budget]" caption="Total Training Budget" measure="1" displayFolder="" measureGroup="Training" count="0"/>
    <cacheHierarchy uniqueName="[Measures].[Total Training Cost]" caption="Total Training Cost" measure="1" displayFolder="" measureGroup="Training" count="0"/>
    <cacheHierarchy uniqueName="[Measures].[Budget Utilization]" caption="Budget Utilization" measure="1" displayFolder="" measureGroup="Training" count="0"/>
    <cacheHierarchy uniqueName="[Measures].[Cost per Employee]" caption="Cost per Employee" measure="1" displayFolder="" measureGroup="Training" count="0"/>
    <cacheHierarchy uniqueName="[Measures].[Certificates Issued]" caption="Certificates Issued" measure="1" displayFolder="" measureGroup="Training" count="0"/>
    <cacheHierarchy uniqueName="[Measures].[Cost Utilization %]" caption="Cost Utilization %" measure="1" displayFolder="" measureGroup="Training" count="0"/>
    <cacheHierarchy uniqueName="[Measures].[__XL_Count Date_Table]" caption="__XL_Count Date_Table" measure="1" displayFolder="" measureGroup="Date_Table" count="0" hidden="1"/>
    <cacheHierarchy uniqueName="[Measures].[__XL_Count Training]" caption="__XL_Count Training" measure="1" displayFolder="" measureGroup="Training" count="0" hidden="1"/>
    <cacheHierarchy uniqueName="[Measures].[__XL_Count Training1]" caption="__XL_Count Training1" measure="1" displayFolder="" measureGroup="Training1" count="0" hidden="1"/>
    <cacheHierarchy uniqueName="[Measures].[__XL_Count Date_Table1]" caption="__XL_Count Date_Table1" measure="1" displayFolder="" measureGroup="Date_Table1" count="0" hidden="1"/>
    <cacheHierarchy uniqueName="[Measures].[__XL_Count Training2]" caption="__XL_Count Training2" measure="1" displayFolder="" measureGroup="Training2" count="0" hidden="1"/>
    <cacheHierarchy uniqueName="[Measures].[__XL_Count Date_Table2]" caption="__XL_Count Date_Table2" measure="1" displayFolder="" measureGroup="Date_Table2" count="0" hidden="1"/>
    <cacheHierarchy uniqueName="[Measures].[__XL_Count Date_Table3]" caption="__XL_Count Date_Table3" measure="1" displayFolder="" measureGroup="Date_Table3" count="0" hidden="1"/>
    <cacheHierarchy uniqueName="[Measures].[__XL_Count Training3]" caption="__XL_Count Training3" measure="1" displayFolder="" measureGroup="Training3" count="0" hidden="1"/>
    <cacheHierarchy uniqueName="[Measures].[__XL_Count Date_Table4]" caption="__XL_Count Date_Table4" measure="1" displayFolder="" measureGroup="Date_Table4" count="0" hidden="1"/>
    <cacheHierarchy uniqueName="[Measures].[__XL_Count Training4]" caption="__XL_Count Training4" measure="1" displayFolder="" measureGroup="Training4" count="0" hidden="1"/>
    <cacheHierarchy uniqueName="[Measures].[__XL_Count Date_Table5]" caption="__XL_Count Date_Table5" measure="1" displayFolder="" measureGroup="Date_Table5" count="0" hidden="1"/>
    <cacheHierarchy uniqueName="[Measures].[__XL_Count Training5]" caption="__XL_Count Training5" measure="1" displayFolder="" measureGroup="Training5" count="0" hidden="1"/>
    <cacheHierarchy uniqueName="[Measures].[__No measures defined]" caption="__No measures defined" measure="1" displayFolder="" count="0" hidden="1"/>
    <cacheHierarchy uniqueName="[Measures].[Sum of Employee ID]" caption="Sum of Employee ID" measure="1" displayFolder="" measureGroup="Training" count="0" hidden="1">
      <extLst>
        <ext xmlns:x15="http://schemas.microsoft.com/office/spreadsheetml/2010/11/main" uri="{B97F6D7D-B522-45F9-BDA1-12C45D357490}">
          <x15:cacheHierarchy aggregatedColumn="54"/>
        </ext>
      </extLst>
    </cacheHierarchy>
    <cacheHierarchy uniqueName="[Measures].[Count of Employee ID]" caption="Count of Employee ID" measure="1" displayFolder="" measureGroup="Training" count="0" hidden="1">
      <extLst>
        <ext xmlns:x15="http://schemas.microsoft.com/office/spreadsheetml/2010/11/main" uri="{B97F6D7D-B522-45F9-BDA1-12C45D357490}">
          <x15:cacheHierarchy aggregatedColumn="54"/>
        </ext>
      </extLst>
    </cacheHierarchy>
    <cacheHierarchy uniqueName="[Measures].[Sum of Training Duration(Days)]" caption="Sum of Training Duration(Days)" measure="1" displayFolder="" measureGroup="Training" count="0" hidden="1">
      <extLst>
        <ext xmlns:x15="http://schemas.microsoft.com/office/spreadsheetml/2010/11/main" uri="{B97F6D7D-B522-45F9-BDA1-12C45D357490}">
          <x15:cacheHierarchy aggregatedColumn="60"/>
        </ext>
      </extLst>
    </cacheHierarchy>
    <cacheHierarchy uniqueName="[Measures].[Count of Training Duration(Days)]" caption="Count of Training Duration(Days)" measure="1" displayFolder="" measureGroup="Training" count="0" hidden="1">
      <extLst>
        <ext xmlns:x15="http://schemas.microsoft.com/office/spreadsheetml/2010/11/main" uri="{B97F6D7D-B522-45F9-BDA1-12C45D357490}">
          <x15:cacheHierarchy aggregatedColumn="60"/>
        </ext>
      </extLst>
    </cacheHierarchy>
    <cacheHierarchy uniqueName="[Measures].[Count of Training Type]" caption="Count of Training Type" measure="1" displayFolder="" measureGroup="Training" count="0" hidden="1">
      <extLst>
        <ext xmlns:x15="http://schemas.microsoft.com/office/spreadsheetml/2010/11/main" uri="{B97F6D7D-B522-45F9-BDA1-12C45D357490}">
          <x15:cacheHierarchy aggregatedColumn="57"/>
        </ext>
      </extLst>
    </cacheHierarchy>
    <cacheHierarchy uniqueName="[Measures].[Sum of Employee ID 2]" caption="Sum of Employee ID 2" measure="1" displayFolder="" measureGroup="Training1" count="0" hidden="1">
      <extLst>
        <ext xmlns:x15="http://schemas.microsoft.com/office/spreadsheetml/2010/11/main" uri="{B97F6D7D-B522-45F9-BDA1-12C45D357490}">
          <x15:cacheHierarchy aggregatedColumn="70"/>
        </ext>
      </extLst>
    </cacheHierarchy>
    <cacheHierarchy uniqueName="[Measures].[Count of Employee ID 2]" caption="Count of Employee ID 2" measure="1" displayFolder="" measureGroup="Training1" count="0" hidden="1">
      <extLst>
        <ext xmlns:x15="http://schemas.microsoft.com/office/spreadsheetml/2010/11/main" uri="{B97F6D7D-B522-45F9-BDA1-12C45D357490}">
          <x15:cacheHierarchy aggregatedColumn="70"/>
        </ext>
      </extLst>
    </cacheHierarchy>
    <cacheHierarchy uniqueName="[Measures].[Sum of Training Duration(Days) 2]" caption="Sum of Training Duration(Days) 2" measure="1" displayFolder="" measureGroup="Training1" count="0" hidden="1">
      <extLst>
        <ext xmlns:x15="http://schemas.microsoft.com/office/spreadsheetml/2010/11/main" uri="{B97F6D7D-B522-45F9-BDA1-12C45D357490}">
          <x15:cacheHierarchy aggregatedColumn="76"/>
        </ext>
      </extLst>
    </cacheHierarchy>
    <cacheHierarchy uniqueName="[Measures].[Count of Training Duration(Days) 2]" caption="Count of Training Duration(Days) 2" measure="1" displayFolder="" measureGroup="Training1" count="0" hidden="1">
      <extLst>
        <ext xmlns:x15="http://schemas.microsoft.com/office/spreadsheetml/2010/11/main" uri="{B97F6D7D-B522-45F9-BDA1-12C45D357490}">
          <x15:cacheHierarchy aggregatedColumn="76"/>
        </ext>
      </extLst>
    </cacheHierarchy>
    <cacheHierarchy uniqueName="[Measures].[Count of Training Type 2]" caption="Count of Training Type 2" measure="1" displayFolder="" measureGroup="Training1" count="0" hidden="1">
      <extLst>
        <ext xmlns:x15="http://schemas.microsoft.com/office/spreadsheetml/2010/11/main" uri="{B97F6D7D-B522-45F9-BDA1-12C45D357490}">
          <x15:cacheHierarchy aggregatedColumn="73"/>
        </ext>
      </extLst>
    </cacheHierarchy>
    <cacheHierarchy uniqueName="[Measures].[Sum of Employee ID 3]" caption="Sum of Employee ID 3" measure="1" displayFolder="" measureGroup="Training2" count="0" hidden="1">
      <extLst>
        <ext xmlns:x15="http://schemas.microsoft.com/office/spreadsheetml/2010/11/main" uri="{B97F6D7D-B522-45F9-BDA1-12C45D357490}">
          <x15:cacheHierarchy aggregatedColumn="86"/>
        </ext>
      </extLst>
    </cacheHierarchy>
    <cacheHierarchy uniqueName="[Measures].[Count of Employee ID 3]" caption="Count of Employee ID 3" measure="1" displayFolder="" measureGroup="Training2" count="0" hidden="1">
      <extLst>
        <ext xmlns:x15="http://schemas.microsoft.com/office/spreadsheetml/2010/11/main" uri="{B97F6D7D-B522-45F9-BDA1-12C45D357490}">
          <x15:cacheHierarchy aggregatedColumn="86"/>
        </ext>
      </extLst>
    </cacheHierarchy>
    <cacheHierarchy uniqueName="[Measures].[Sum of Training Duration(Days) 3]" caption="Sum of Training Duration(Days) 3" measure="1" displayFolder="" measureGroup="Training2" count="0" hidden="1">
      <extLst>
        <ext xmlns:x15="http://schemas.microsoft.com/office/spreadsheetml/2010/11/main" uri="{B97F6D7D-B522-45F9-BDA1-12C45D357490}">
          <x15:cacheHierarchy aggregatedColumn="92"/>
        </ext>
      </extLst>
    </cacheHierarchy>
    <cacheHierarchy uniqueName="[Measures].[Count of Training Duration(Days) 3]" caption="Count of Training Duration(Days) 3" measure="1" displayFolder="" measureGroup="Training2" count="0" hidden="1">
      <extLst>
        <ext xmlns:x15="http://schemas.microsoft.com/office/spreadsheetml/2010/11/main" uri="{B97F6D7D-B522-45F9-BDA1-12C45D357490}">
          <x15:cacheHierarchy aggregatedColumn="92"/>
        </ext>
      </extLst>
    </cacheHierarchy>
    <cacheHierarchy uniqueName="[Measures].[Count of Training Type 3]" caption="Count of Training Type 3" measure="1" displayFolder="" measureGroup="Training2" count="0" hidden="1">
      <extLst>
        <ext xmlns:x15="http://schemas.microsoft.com/office/spreadsheetml/2010/11/main" uri="{B97F6D7D-B522-45F9-BDA1-12C45D357490}">
          <x15:cacheHierarchy aggregatedColumn="89"/>
        </ext>
      </extLst>
    </cacheHierarchy>
    <cacheHierarchy uniqueName="[Measures].[Sum of Employee ID 4]" caption="Sum of Employee ID 4" measure="1" displayFolder="" measureGroup="Training3" count="0" hidden="1">
      <extLst>
        <ext xmlns:x15="http://schemas.microsoft.com/office/spreadsheetml/2010/11/main" uri="{B97F6D7D-B522-45F9-BDA1-12C45D357490}">
          <x15:cacheHierarchy aggregatedColumn="102"/>
        </ext>
      </extLst>
    </cacheHierarchy>
    <cacheHierarchy uniqueName="[Measures].[Count of Employee ID 4]" caption="Count of Employee ID 4" measure="1" displayFolder="" measureGroup="Training3" count="0" hidden="1">
      <extLst>
        <ext xmlns:x15="http://schemas.microsoft.com/office/spreadsheetml/2010/11/main" uri="{B97F6D7D-B522-45F9-BDA1-12C45D357490}">
          <x15:cacheHierarchy aggregatedColumn="102"/>
        </ext>
      </extLst>
    </cacheHierarchy>
    <cacheHierarchy uniqueName="[Measures].[Sum of Training Duration(Days) 4]" caption="Sum of Training Duration(Days) 4" measure="1" displayFolder="" measureGroup="Training3" count="0" hidden="1">
      <extLst>
        <ext xmlns:x15="http://schemas.microsoft.com/office/spreadsheetml/2010/11/main" uri="{B97F6D7D-B522-45F9-BDA1-12C45D357490}">
          <x15:cacheHierarchy aggregatedColumn="108"/>
        </ext>
      </extLst>
    </cacheHierarchy>
    <cacheHierarchy uniqueName="[Measures].[Count of Training Duration(Days) 4]" caption="Count of Training Duration(Days) 4" measure="1" displayFolder="" measureGroup="Training3" count="0" hidden="1">
      <extLst>
        <ext xmlns:x15="http://schemas.microsoft.com/office/spreadsheetml/2010/11/main" uri="{B97F6D7D-B522-45F9-BDA1-12C45D357490}">
          <x15:cacheHierarchy aggregatedColumn="108"/>
        </ext>
      </extLst>
    </cacheHierarchy>
    <cacheHierarchy uniqueName="[Measures].[Count of Training Type 4]" caption="Count of Training Type 4" measure="1" displayFolder="" measureGroup="Training3" count="0" hidden="1">
      <extLst>
        <ext xmlns:x15="http://schemas.microsoft.com/office/spreadsheetml/2010/11/main" uri="{B97F6D7D-B522-45F9-BDA1-12C45D357490}">
          <x15:cacheHierarchy aggregatedColumn="105"/>
        </ext>
      </extLst>
    </cacheHierarchy>
    <cacheHierarchy uniqueName="[Measures].[Sum of Employee ID 5]" caption="Sum of Employee ID 5" measure="1" displayFolder="" measureGroup="Training4" count="0" hidden="1">
      <extLst>
        <ext xmlns:x15="http://schemas.microsoft.com/office/spreadsheetml/2010/11/main" uri="{B97F6D7D-B522-45F9-BDA1-12C45D357490}">
          <x15:cacheHierarchy aggregatedColumn="118"/>
        </ext>
      </extLst>
    </cacheHierarchy>
    <cacheHierarchy uniqueName="[Measures].[Count of Employee ID 5]" caption="Count of Employee ID 5" measure="1" displayFolder="" measureGroup="Training4" count="0" hidden="1">
      <extLst>
        <ext xmlns:x15="http://schemas.microsoft.com/office/spreadsheetml/2010/11/main" uri="{B97F6D7D-B522-45F9-BDA1-12C45D357490}">
          <x15:cacheHierarchy aggregatedColumn="118"/>
        </ext>
      </extLst>
    </cacheHierarchy>
    <cacheHierarchy uniqueName="[Measures].[Sum of Training Duration(Days) 5]" caption="Sum of Training Duration(Days) 5" measure="1" displayFolder="" measureGroup="Training4" count="0" hidden="1">
      <extLst>
        <ext xmlns:x15="http://schemas.microsoft.com/office/spreadsheetml/2010/11/main" uri="{B97F6D7D-B522-45F9-BDA1-12C45D357490}">
          <x15:cacheHierarchy aggregatedColumn="124"/>
        </ext>
      </extLst>
    </cacheHierarchy>
    <cacheHierarchy uniqueName="[Measures].[Count of Training Duration(Days) 5]" caption="Count of Training Duration(Days) 5" measure="1" displayFolder="" measureGroup="Training4" count="0" hidden="1">
      <extLst>
        <ext xmlns:x15="http://schemas.microsoft.com/office/spreadsheetml/2010/11/main" uri="{B97F6D7D-B522-45F9-BDA1-12C45D357490}">
          <x15:cacheHierarchy aggregatedColumn="124"/>
        </ext>
      </extLst>
    </cacheHierarchy>
    <cacheHierarchy uniqueName="[Measures].[Count of Training Type 5]" caption="Count of Training Type 5" measure="1" displayFolder="" measureGroup="Training4" count="0" hidden="1">
      <extLst>
        <ext xmlns:x15="http://schemas.microsoft.com/office/spreadsheetml/2010/11/main" uri="{B97F6D7D-B522-45F9-BDA1-12C45D357490}">
          <x15:cacheHierarchy aggregatedColumn="121"/>
        </ext>
      </extLst>
    </cacheHierarchy>
    <cacheHierarchy uniqueName="[Measures].[Sum of Employee ID 6]" caption="Sum of Employee ID 6" measure="1" displayFolder="" measureGroup="Training5" count="0" hidden="1">
      <extLst>
        <ext xmlns:x15="http://schemas.microsoft.com/office/spreadsheetml/2010/11/main" uri="{B97F6D7D-B522-45F9-BDA1-12C45D357490}">
          <x15:cacheHierarchy aggregatedColumn="134"/>
        </ext>
      </extLst>
    </cacheHierarchy>
    <cacheHierarchy uniqueName="[Measures].[Count of Employee ID 6]" caption="Count of Employee ID 6" measure="1" displayFolder="" measureGroup="Training5" count="0" hidden="1">
      <extLst>
        <ext xmlns:x15="http://schemas.microsoft.com/office/spreadsheetml/2010/11/main" uri="{B97F6D7D-B522-45F9-BDA1-12C45D357490}">
          <x15:cacheHierarchy aggregatedColumn="134"/>
        </ext>
      </extLst>
    </cacheHierarchy>
    <cacheHierarchy uniqueName="[Measures].[Sum of Training Duration(Days) 6]" caption="Sum of Training Duration(Days) 6" measure="1" displayFolder="" measureGroup="Training5" count="0" hidden="1">
      <extLst>
        <ext xmlns:x15="http://schemas.microsoft.com/office/spreadsheetml/2010/11/main" uri="{B97F6D7D-B522-45F9-BDA1-12C45D357490}">
          <x15:cacheHierarchy aggregatedColumn="140"/>
        </ext>
      </extLst>
    </cacheHierarchy>
    <cacheHierarchy uniqueName="[Measures].[Count of Training Duration(Days) 6]" caption="Count of Training Duration(Days) 6" measure="1" displayFolder="" measureGroup="Training5" count="0" hidden="1">
      <extLst>
        <ext xmlns:x15="http://schemas.microsoft.com/office/spreadsheetml/2010/11/main" uri="{B97F6D7D-B522-45F9-BDA1-12C45D357490}">
          <x15:cacheHierarchy aggregatedColumn="140"/>
        </ext>
      </extLst>
    </cacheHierarchy>
    <cacheHierarchy uniqueName="[Measures].[Count of Training Type 6]" caption="Count of Training Type 6" measure="1" displayFolder="" measureGroup="Training5" count="0" hidden="1">
      <extLst>
        <ext xmlns:x15="http://schemas.microsoft.com/office/spreadsheetml/2010/11/main" uri="{B97F6D7D-B522-45F9-BDA1-12C45D357490}">
          <x15:cacheHierarchy aggregatedColumn="137"/>
        </ext>
      </extLst>
    </cacheHierarchy>
  </cacheHierarchies>
  <kpis count="0"/>
  <extLst>
    <ext xmlns:x14="http://schemas.microsoft.com/office/spreadsheetml/2009/9/main" uri="{725AE2AE-9491-48be-B2B4-4EB974FC3084}">
      <x14:pivotCacheDefinition slicerData="1" pivotCacheId="2134270468"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x v="0"/>
    <x v="0"/>
    <x v="0"/>
    <x v="0"/>
    <x v="0"/>
    <x v="0"/>
    <n v="4"/>
    <x v="0"/>
    <n v="510"/>
    <x v="0"/>
    <x v="0"/>
    <x v="0"/>
    <x v="0"/>
    <x v="0"/>
    <x v="0"/>
  </r>
  <r>
    <x v="1"/>
    <x v="1"/>
    <x v="1"/>
    <x v="0"/>
    <x v="0"/>
    <x v="1"/>
    <n v="2"/>
    <x v="1"/>
    <n v="582"/>
    <x v="1"/>
    <x v="1"/>
    <x v="1"/>
    <x v="0"/>
    <x v="1"/>
    <x v="1"/>
  </r>
  <r>
    <x v="2"/>
    <x v="2"/>
    <x v="0"/>
    <x v="0"/>
    <x v="1"/>
    <x v="0"/>
    <n v="4"/>
    <x v="2"/>
    <n v="777"/>
    <x v="2"/>
    <x v="2"/>
    <x v="2"/>
    <x v="0"/>
    <x v="2"/>
    <x v="1"/>
  </r>
  <r>
    <x v="3"/>
    <x v="3"/>
    <x v="2"/>
    <x v="0"/>
    <x v="2"/>
    <x v="2"/>
    <n v="2"/>
    <x v="3"/>
    <n v="824"/>
    <x v="2"/>
    <x v="1"/>
    <x v="3"/>
    <x v="1"/>
    <x v="3"/>
    <x v="1"/>
  </r>
  <r>
    <x v="4"/>
    <x v="4"/>
    <x v="0"/>
    <x v="0"/>
    <x v="3"/>
    <x v="0"/>
    <n v="4"/>
    <x v="4"/>
    <n v="145"/>
    <x v="3"/>
    <x v="3"/>
    <x v="0"/>
    <x v="1"/>
    <x v="4"/>
    <x v="1"/>
  </r>
  <r>
    <x v="5"/>
    <x v="5"/>
    <x v="3"/>
    <x v="1"/>
    <x v="0"/>
    <x v="3"/>
    <n v="2"/>
    <x v="5"/>
    <n v="838"/>
    <x v="4"/>
    <x v="1"/>
    <x v="1"/>
    <x v="0"/>
    <x v="4"/>
    <x v="1"/>
  </r>
  <r>
    <x v="6"/>
    <x v="6"/>
    <x v="2"/>
    <x v="0"/>
    <x v="0"/>
    <x v="2"/>
    <n v="2"/>
    <x v="6"/>
    <n v="667"/>
    <x v="5"/>
    <x v="4"/>
    <x v="4"/>
    <x v="0"/>
    <x v="4"/>
    <x v="1"/>
  </r>
  <r>
    <x v="7"/>
    <x v="7"/>
    <x v="2"/>
    <x v="0"/>
    <x v="1"/>
    <x v="2"/>
    <n v="2"/>
    <x v="7"/>
    <n v="758"/>
    <x v="2"/>
    <x v="5"/>
    <x v="5"/>
    <x v="0"/>
    <x v="5"/>
    <x v="1"/>
  </r>
  <r>
    <x v="8"/>
    <x v="8"/>
    <x v="0"/>
    <x v="0"/>
    <x v="1"/>
    <x v="0"/>
    <n v="2"/>
    <x v="8"/>
    <n v="101"/>
    <x v="6"/>
    <x v="6"/>
    <x v="6"/>
    <x v="0"/>
    <x v="5"/>
    <x v="0"/>
  </r>
  <r>
    <x v="9"/>
    <x v="9"/>
    <x v="4"/>
    <x v="0"/>
    <x v="1"/>
    <x v="4"/>
    <n v="5"/>
    <x v="9"/>
    <n v="332"/>
    <x v="7"/>
    <x v="7"/>
    <x v="4"/>
    <x v="0"/>
    <x v="5"/>
    <x v="0"/>
  </r>
  <r>
    <x v="10"/>
    <x v="10"/>
    <x v="2"/>
    <x v="0"/>
    <x v="2"/>
    <x v="2"/>
    <n v="1"/>
    <x v="10"/>
    <n v="803"/>
    <x v="7"/>
    <x v="0"/>
    <x v="3"/>
    <x v="1"/>
    <x v="6"/>
    <x v="0"/>
  </r>
  <r>
    <x v="11"/>
    <x v="11"/>
    <x v="4"/>
    <x v="0"/>
    <x v="0"/>
    <x v="4"/>
    <n v="3"/>
    <x v="11"/>
    <n v="887"/>
    <x v="6"/>
    <x v="3"/>
    <x v="6"/>
    <x v="0"/>
    <x v="7"/>
    <x v="1"/>
  </r>
  <r>
    <x v="12"/>
    <x v="12"/>
    <x v="2"/>
    <x v="0"/>
    <x v="1"/>
    <x v="2"/>
    <n v="2"/>
    <x v="12"/>
    <n v="657"/>
    <x v="0"/>
    <x v="1"/>
    <x v="4"/>
    <x v="0"/>
    <x v="8"/>
    <x v="1"/>
  </r>
  <r>
    <x v="13"/>
    <x v="13"/>
    <x v="2"/>
    <x v="0"/>
    <x v="1"/>
    <x v="2"/>
    <n v="2"/>
    <x v="13"/>
    <n v="895"/>
    <x v="7"/>
    <x v="3"/>
    <x v="7"/>
    <x v="0"/>
    <x v="2"/>
    <x v="1"/>
  </r>
  <r>
    <x v="14"/>
    <x v="14"/>
    <x v="0"/>
    <x v="0"/>
    <x v="3"/>
    <x v="0"/>
    <n v="1"/>
    <x v="14"/>
    <n v="539"/>
    <x v="2"/>
    <x v="8"/>
    <x v="6"/>
    <x v="1"/>
    <x v="4"/>
    <x v="1"/>
  </r>
  <r>
    <x v="15"/>
    <x v="15"/>
    <x v="2"/>
    <x v="0"/>
    <x v="2"/>
    <x v="2"/>
    <n v="2"/>
    <x v="15"/>
    <n v="606"/>
    <x v="7"/>
    <x v="8"/>
    <x v="7"/>
    <x v="1"/>
    <x v="8"/>
    <x v="1"/>
  </r>
  <r>
    <x v="16"/>
    <x v="16"/>
    <x v="0"/>
    <x v="0"/>
    <x v="3"/>
    <x v="0"/>
    <n v="3"/>
    <x v="16"/>
    <n v="265"/>
    <x v="2"/>
    <x v="9"/>
    <x v="0"/>
    <x v="1"/>
    <x v="6"/>
    <x v="0"/>
  </r>
  <r>
    <x v="17"/>
    <x v="17"/>
    <x v="5"/>
    <x v="0"/>
    <x v="1"/>
    <x v="5"/>
    <n v="2"/>
    <x v="17"/>
    <n v="673"/>
    <x v="7"/>
    <x v="6"/>
    <x v="5"/>
    <x v="0"/>
    <x v="7"/>
    <x v="1"/>
  </r>
  <r>
    <x v="18"/>
    <x v="18"/>
    <x v="1"/>
    <x v="0"/>
    <x v="3"/>
    <x v="1"/>
    <n v="5"/>
    <x v="18"/>
    <n v="436"/>
    <x v="7"/>
    <x v="1"/>
    <x v="8"/>
    <x v="1"/>
    <x v="9"/>
    <x v="0"/>
  </r>
  <r>
    <x v="19"/>
    <x v="19"/>
    <x v="4"/>
    <x v="0"/>
    <x v="3"/>
    <x v="4"/>
    <n v="4"/>
    <x v="19"/>
    <n v="578"/>
    <x v="6"/>
    <x v="10"/>
    <x v="6"/>
    <x v="1"/>
    <x v="10"/>
    <x v="0"/>
  </r>
  <r>
    <x v="20"/>
    <x v="20"/>
    <x v="3"/>
    <x v="1"/>
    <x v="0"/>
    <x v="3"/>
    <n v="1"/>
    <x v="20"/>
    <n v="647"/>
    <x v="0"/>
    <x v="6"/>
    <x v="4"/>
    <x v="0"/>
    <x v="7"/>
    <x v="1"/>
  </r>
  <r>
    <x v="21"/>
    <x v="3"/>
    <x v="0"/>
    <x v="0"/>
    <x v="0"/>
    <x v="0"/>
    <n v="1"/>
    <x v="21"/>
    <n v="664"/>
    <x v="2"/>
    <x v="5"/>
    <x v="4"/>
    <x v="0"/>
    <x v="3"/>
    <x v="1"/>
  </r>
  <r>
    <x v="22"/>
    <x v="21"/>
    <x v="0"/>
    <x v="0"/>
    <x v="0"/>
    <x v="0"/>
    <n v="4"/>
    <x v="22"/>
    <n v="893"/>
    <x v="5"/>
    <x v="5"/>
    <x v="6"/>
    <x v="0"/>
    <x v="9"/>
    <x v="0"/>
  </r>
  <r>
    <x v="23"/>
    <x v="22"/>
    <x v="5"/>
    <x v="0"/>
    <x v="2"/>
    <x v="5"/>
    <n v="5"/>
    <x v="23"/>
    <n v="868"/>
    <x v="0"/>
    <x v="4"/>
    <x v="7"/>
    <x v="1"/>
    <x v="9"/>
    <x v="0"/>
  </r>
  <r>
    <x v="24"/>
    <x v="23"/>
    <x v="3"/>
    <x v="1"/>
    <x v="1"/>
    <x v="3"/>
    <n v="5"/>
    <x v="24"/>
    <n v="761"/>
    <x v="5"/>
    <x v="3"/>
    <x v="1"/>
    <x v="0"/>
    <x v="3"/>
    <x v="1"/>
  </r>
  <r>
    <x v="25"/>
    <x v="24"/>
    <x v="0"/>
    <x v="0"/>
    <x v="1"/>
    <x v="0"/>
    <n v="4"/>
    <x v="25"/>
    <n v="431"/>
    <x v="3"/>
    <x v="2"/>
    <x v="0"/>
    <x v="0"/>
    <x v="8"/>
    <x v="1"/>
  </r>
  <r>
    <x v="26"/>
    <x v="25"/>
    <x v="2"/>
    <x v="0"/>
    <x v="1"/>
    <x v="2"/>
    <n v="4"/>
    <x v="26"/>
    <n v="357"/>
    <x v="8"/>
    <x v="2"/>
    <x v="4"/>
    <x v="0"/>
    <x v="7"/>
    <x v="1"/>
  </r>
  <r>
    <x v="27"/>
    <x v="26"/>
    <x v="4"/>
    <x v="0"/>
    <x v="1"/>
    <x v="4"/>
    <n v="3"/>
    <x v="10"/>
    <n v="804"/>
    <x v="3"/>
    <x v="1"/>
    <x v="7"/>
    <x v="0"/>
    <x v="3"/>
    <x v="1"/>
  </r>
  <r>
    <x v="28"/>
    <x v="27"/>
    <x v="0"/>
    <x v="0"/>
    <x v="0"/>
    <x v="0"/>
    <n v="5"/>
    <x v="27"/>
    <n v="729"/>
    <x v="2"/>
    <x v="11"/>
    <x v="2"/>
    <x v="0"/>
    <x v="2"/>
    <x v="1"/>
  </r>
  <r>
    <x v="29"/>
    <x v="28"/>
    <x v="3"/>
    <x v="1"/>
    <x v="2"/>
    <x v="3"/>
    <n v="1"/>
    <x v="28"/>
    <n v="169"/>
    <x v="0"/>
    <x v="1"/>
    <x v="2"/>
    <x v="1"/>
    <x v="3"/>
    <x v="1"/>
  </r>
  <r>
    <x v="30"/>
    <x v="29"/>
    <x v="5"/>
    <x v="0"/>
    <x v="0"/>
    <x v="5"/>
    <n v="1"/>
    <x v="29"/>
    <n v="833"/>
    <x v="1"/>
    <x v="12"/>
    <x v="5"/>
    <x v="0"/>
    <x v="10"/>
    <x v="0"/>
  </r>
  <r>
    <x v="31"/>
    <x v="30"/>
    <x v="0"/>
    <x v="0"/>
    <x v="2"/>
    <x v="0"/>
    <n v="3"/>
    <x v="30"/>
    <n v="482"/>
    <x v="2"/>
    <x v="10"/>
    <x v="3"/>
    <x v="1"/>
    <x v="10"/>
    <x v="0"/>
  </r>
  <r>
    <x v="32"/>
    <x v="31"/>
    <x v="1"/>
    <x v="0"/>
    <x v="1"/>
    <x v="1"/>
    <n v="4"/>
    <x v="31"/>
    <n v="169"/>
    <x v="6"/>
    <x v="6"/>
    <x v="5"/>
    <x v="0"/>
    <x v="11"/>
    <x v="1"/>
  </r>
  <r>
    <x v="33"/>
    <x v="32"/>
    <x v="2"/>
    <x v="0"/>
    <x v="0"/>
    <x v="2"/>
    <n v="1"/>
    <x v="32"/>
    <n v="570"/>
    <x v="2"/>
    <x v="5"/>
    <x v="3"/>
    <x v="0"/>
    <x v="6"/>
    <x v="0"/>
  </r>
  <r>
    <x v="34"/>
    <x v="33"/>
    <x v="0"/>
    <x v="0"/>
    <x v="2"/>
    <x v="0"/>
    <n v="2"/>
    <x v="33"/>
    <n v="724"/>
    <x v="0"/>
    <x v="7"/>
    <x v="5"/>
    <x v="1"/>
    <x v="7"/>
    <x v="1"/>
  </r>
  <r>
    <x v="35"/>
    <x v="34"/>
    <x v="3"/>
    <x v="1"/>
    <x v="0"/>
    <x v="3"/>
    <n v="3"/>
    <x v="34"/>
    <n v="305"/>
    <x v="1"/>
    <x v="8"/>
    <x v="7"/>
    <x v="0"/>
    <x v="10"/>
    <x v="0"/>
  </r>
  <r>
    <x v="36"/>
    <x v="35"/>
    <x v="1"/>
    <x v="0"/>
    <x v="0"/>
    <x v="1"/>
    <n v="2"/>
    <x v="20"/>
    <n v="646"/>
    <x v="5"/>
    <x v="1"/>
    <x v="0"/>
    <x v="0"/>
    <x v="9"/>
    <x v="0"/>
  </r>
  <r>
    <x v="37"/>
    <x v="36"/>
    <x v="5"/>
    <x v="0"/>
    <x v="0"/>
    <x v="5"/>
    <n v="2"/>
    <x v="35"/>
    <n v="516"/>
    <x v="7"/>
    <x v="1"/>
    <x v="3"/>
    <x v="0"/>
    <x v="1"/>
    <x v="1"/>
  </r>
  <r>
    <x v="38"/>
    <x v="37"/>
    <x v="0"/>
    <x v="0"/>
    <x v="3"/>
    <x v="0"/>
    <n v="5"/>
    <x v="36"/>
    <n v="520"/>
    <x v="6"/>
    <x v="0"/>
    <x v="3"/>
    <x v="1"/>
    <x v="3"/>
    <x v="1"/>
  </r>
  <r>
    <x v="39"/>
    <x v="38"/>
    <x v="5"/>
    <x v="0"/>
    <x v="2"/>
    <x v="5"/>
    <n v="5"/>
    <x v="37"/>
    <n v="712"/>
    <x v="5"/>
    <x v="10"/>
    <x v="3"/>
    <x v="1"/>
    <x v="10"/>
    <x v="0"/>
  </r>
  <r>
    <x v="40"/>
    <x v="39"/>
    <x v="3"/>
    <x v="1"/>
    <x v="2"/>
    <x v="3"/>
    <n v="3"/>
    <x v="38"/>
    <n v="871"/>
    <x v="1"/>
    <x v="0"/>
    <x v="6"/>
    <x v="1"/>
    <x v="7"/>
    <x v="1"/>
  </r>
  <r>
    <x v="41"/>
    <x v="40"/>
    <x v="2"/>
    <x v="0"/>
    <x v="3"/>
    <x v="2"/>
    <n v="1"/>
    <x v="39"/>
    <n v="228"/>
    <x v="6"/>
    <x v="8"/>
    <x v="3"/>
    <x v="1"/>
    <x v="9"/>
    <x v="0"/>
  </r>
  <r>
    <x v="42"/>
    <x v="41"/>
    <x v="0"/>
    <x v="0"/>
    <x v="2"/>
    <x v="0"/>
    <n v="2"/>
    <x v="40"/>
    <n v="289"/>
    <x v="6"/>
    <x v="7"/>
    <x v="6"/>
    <x v="1"/>
    <x v="5"/>
    <x v="0"/>
  </r>
  <r>
    <x v="43"/>
    <x v="42"/>
    <x v="2"/>
    <x v="0"/>
    <x v="1"/>
    <x v="2"/>
    <n v="4"/>
    <x v="41"/>
    <n v="920"/>
    <x v="0"/>
    <x v="7"/>
    <x v="6"/>
    <x v="0"/>
    <x v="0"/>
    <x v="0"/>
  </r>
  <r>
    <x v="44"/>
    <x v="43"/>
    <x v="3"/>
    <x v="1"/>
    <x v="2"/>
    <x v="3"/>
    <n v="2"/>
    <x v="42"/>
    <n v="690"/>
    <x v="7"/>
    <x v="5"/>
    <x v="8"/>
    <x v="1"/>
    <x v="11"/>
    <x v="1"/>
  </r>
  <r>
    <x v="45"/>
    <x v="36"/>
    <x v="0"/>
    <x v="0"/>
    <x v="0"/>
    <x v="0"/>
    <n v="2"/>
    <x v="43"/>
    <n v="211"/>
    <x v="2"/>
    <x v="2"/>
    <x v="3"/>
    <x v="0"/>
    <x v="1"/>
    <x v="1"/>
  </r>
  <r>
    <x v="46"/>
    <x v="44"/>
    <x v="1"/>
    <x v="0"/>
    <x v="3"/>
    <x v="1"/>
    <n v="2"/>
    <x v="44"/>
    <n v="606"/>
    <x v="7"/>
    <x v="6"/>
    <x v="6"/>
    <x v="1"/>
    <x v="6"/>
    <x v="0"/>
  </r>
  <r>
    <x v="47"/>
    <x v="45"/>
    <x v="5"/>
    <x v="0"/>
    <x v="2"/>
    <x v="5"/>
    <n v="5"/>
    <x v="45"/>
    <n v="503"/>
    <x v="3"/>
    <x v="10"/>
    <x v="3"/>
    <x v="1"/>
    <x v="10"/>
    <x v="0"/>
  </r>
  <r>
    <x v="48"/>
    <x v="46"/>
    <x v="0"/>
    <x v="0"/>
    <x v="2"/>
    <x v="0"/>
    <n v="2"/>
    <x v="46"/>
    <n v="518"/>
    <x v="2"/>
    <x v="7"/>
    <x v="3"/>
    <x v="1"/>
    <x v="6"/>
    <x v="0"/>
  </r>
  <r>
    <x v="49"/>
    <x v="47"/>
    <x v="1"/>
    <x v="0"/>
    <x v="2"/>
    <x v="1"/>
    <n v="1"/>
    <x v="47"/>
    <n v="846"/>
    <x v="6"/>
    <x v="0"/>
    <x v="0"/>
    <x v="1"/>
    <x v="5"/>
    <x v="1"/>
  </r>
  <r>
    <x v="50"/>
    <x v="48"/>
    <x v="2"/>
    <x v="0"/>
    <x v="3"/>
    <x v="2"/>
    <n v="3"/>
    <x v="48"/>
    <n v="572"/>
    <x v="1"/>
    <x v="5"/>
    <x v="3"/>
    <x v="1"/>
    <x v="9"/>
    <x v="0"/>
  </r>
  <r>
    <x v="51"/>
    <x v="35"/>
    <x v="1"/>
    <x v="0"/>
    <x v="1"/>
    <x v="1"/>
    <n v="4"/>
    <x v="49"/>
    <n v="234"/>
    <x v="2"/>
    <x v="3"/>
    <x v="3"/>
    <x v="0"/>
    <x v="9"/>
    <x v="0"/>
  </r>
  <r>
    <x v="52"/>
    <x v="49"/>
    <x v="1"/>
    <x v="0"/>
    <x v="3"/>
    <x v="1"/>
    <n v="4"/>
    <x v="50"/>
    <n v="704"/>
    <x v="4"/>
    <x v="4"/>
    <x v="0"/>
    <x v="1"/>
    <x v="10"/>
    <x v="0"/>
  </r>
  <r>
    <x v="53"/>
    <x v="50"/>
    <x v="4"/>
    <x v="0"/>
    <x v="0"/>
    <x v="4"/>
    <n v="3"/>
    <x v="51"/>
    <n v="533"/>
    <x v="5"/>
    <x v="1"/>
    <x v="6"/>
    <x v="0"/>
    <x v="6"/>
    <x v="0"/>
  </r>
  <r>
    <x v="54"/>
    <x v="51"/>
    <x v="2"/>
    <x v="0"/>
    <x v="3"/>
    <x v="2"/>
    <n v="2"/>
    <x v="52"/>
    <n v="125"/>
    <x v="4"/>
    <x v="5"/>
    <x v="2"/>
    <x v="1"/>
    <x v="6"/>
    <x v="0"/>
  </r>
  <r>
    <x v="55"/>
    <x v="52"/>
    <x v="4"/>
    <x v="0"/>
    <x v="2"/>
    <x v="4"/>
    <n v="2"/>
    <x v="53"/>
    <n v="442"/>
    <x v="3"/>
    <x v="3"/>
    <x v="8"/>
    <x v="1"/>
    <x v="2"/>
    <x v="1"/>
  </r>
  <r>
    <x v="56"/>
    <x v="53"/>
    <x v="2"/>
    <x v="0"/>
    <x v="0"/>
    <x v="2"/>
    <n v="4"/>
    <x v="54"/>
    <n v="649"/>
    <x v="2"/>
    <x v="9"/>
    <x v="8"/>
    <x v="0"/>
    <x v="9"/>
    <x v="0"/>
  </r>
  <r>
    <x v="57"/>
    <x v="54"/>
    <x v="4"/>
    <x v="0"/>
    <x v="1"/>
    <x v="4"/>
    <n v="1"/>
    <x v="55"/>
    <n v="855"/>
    <x v="7"/>
    <x v="4"/>
    <x v="1"/>
    <x v="0"/>
    <x v="8"/>
    <x v="1"/>
  </r>
  <r>
    <x v="58"/>
    <x v="55"/>
    <x v="1"/>
    <x v="0"/>
    <x v="1"/>
    <x v="1"/>
    <n v="3"/>
    <x v="56"/>
    <n v="256"/>
    <x v="2"/>
    <x v="5"/>
    <x v="3"/>
    <x v="0"/>
    <x v="0"/>
    <x v="0"/>
  </r>
  <r>
    <x v="59"/>
    <x v="56"/>
    <x v="4"/>
    <x v="0"/>
    <x v="2"/>
    <x v="4"/>
    <n v="1"/>
    <x v="57"/>
    <n v="770"/>
    <x v="6"/>
    <x v="1"/>
    <x v="8"/>
    <x v="1"/>
    <x v="0"/>
    <x v="0"/>
  </r>
  <r>
    <x v="60"/>
    <x v="57"/>
    <x v="1"/>
    <x v="0"/>
    <x v="1"/>
    <x v="1"/>
    <n v="2"/>
    <x v="58"/>
    <n v="862"/>
    <x v="0"/>
    <x v="7"/>
    <x v="3"/>
    <x v="0"/>
    <x v="5"/>
    <x v="1"/>
  </r>
  <r>
    <x v="61"/>
    <x v="44"/>
    <x v="0"/>
    <x v="0"/>
    <x v="0"/>
    <x v="0"/>
    <n v="5"/>
    <x v="59"/>
    <n v="702"/>
    <x v="4"/>
    <x v="0"/>
    <x v="6"/>
    <x v="0"/>
    <x v="6"/>
    <x v="0"/>
  </r>
  <r>
    <x v="62"/>
    <x v="58"/>
    <x v="0"/>
    <x v="0"/>
    <x v="2"/>
    <x v="0"/>
    <n v="1"/>
    <x v="46"/>
    <n v="523"/>
    <x v="7"/>
    <x v="7"/>
    <x v="7"/>
    <x v="1"/>
    <x v="9"/>
    <x v="0"/>
  </r>
  <r>
    <x v="63"/>
    <x v="59"/>
    <x v="4"/>
    <x v="0"/>
    <x v="3"/>
    <x v="4"/>
    <n v="1"/>
    <x v="60"/>
    <n v="819"/>
    <x v="2"/>
    <x v="6"/>
    <x v="7"/>
    <x v="1"/>
    <x v="9"/>
    <x v="0"/>
  </r>
  <r>
    <x v="64"/>
    <x v="60"/>
    <x v="4"/>
    <x v="0"/>
    <x v="3"/>
    <x v="4"/>
    <n v="4"/>
    <x v="61"/>
    <n v="486"/>
    <x v="7"/>
    <x v="2"/>
    <x v="5"/>
    <x v="1"/>
    <x v="10"/>
    <x v="0"/>
  </r>
  <r>
    <x v="65"/>
    <x v="61"/>
    <x v="5"/>
    <x v="0"/>
    <x v="2"/>
    <x v="5"/>
    <n v="5"/>
    <x v="24"/>
    <n v="769"/>
    <x v="6"/>
    <x v="7"/>
    <x v="7"/>
    <x v="1"/>
    <x v="11"/>
    <x v="1"/>
  </r>
  <r>
    <x v="66"/>
    <x v="62"/>
    <x v="3"/>
    <x v="1"/>
    <x v="2"/>
    <x v="3"/>
    <n v="5"/>
    <x v="62"/>
    <n v="857"/>
    <x v="0"/>
    <x v="4"/>
    <x v="4"/>
    <x v="1"/>
    <x v="11"/>
    <x v="1"/>
  </r>
  <r>
    <x v="67"/>
    <x v="10"/>
    <x v="1"/>
    <x v="0"/>
    <x v="2"/>
    <x v="1"/>
    <n v="1"/>
    <x v="63"/>
    <n v="238"/>
    <x v="6"/>
    <x v="5"/>
    <x v="8"/>
    <x v="1"/>
    <x v="6"/>
    <x v="0"/>
  </r>
  <r>
    <x v="68"/>
    <x v="63"/>
    <x v="2"/>
    <x v="0"/>
    <x v="0"/>
    <x v="2"/>
    <n v="5"/>
    <x v="64"/>
    <n v="886"/>
    <x v="2"/>
    <x v="11"/>
    <x v="2"/>
    <x v="0"/>
    <x v="5"/>
    <x v="0"/>
  </r>
  <r>
    <x v="69"/>
    <x v="64"/>
    <x v="0"/>
    <x v="0"/>
    <x v="0"/>
    <x v="0"/>
    <n v="1"/>
    <x v="65"/>
    <n v="943"/>
    <x v="4"/>
    <x v="2"/>
    <x v="0"/>
    <x v="0"/>
    <x v="3"/>
    <x v="1"/>
  </r>
  <r>
    <x v="70"/>
    <x v="25"/>
    <x v="5"/>
    <x v="0"/>
    <x v="2"/>
    <x v="5"/>
    <n v="5"/>
    <x v="66"/>
    <n v="234"/>
    <x v="4"/>
    <x v="1"/>
    <x v="3"/>
    <x v="1"/>
    <x v="7"/>
    <x v="1"/>
  </r>
  <r>
    <x v="71"/>
    <x v="65"/>
    <x v="1"/>
    <x v="0"/>
    <x v="3"/>
    <x v="1"/>
    <n v="5"/>
    <x v="67"/>
    <n v="179"/>
    <x v="2"/>
    <x v="10"/>
    <x v="6"/>
    <x v="1"/>
    <x v="4"/>
    <x v="1"/>
  </r>
  <r>
    <x v="72"/>
    <x v="66"/>
    <x v="5"/>
    <x v="0"/>
    <x v="0"/>
    <x v="5"/>
    <n v="4"/>
    <x v="68"/>
    <n v="306"/>
    <x v="0"/>
    <x v="11"/>
    <x v="7"/>
    <x v="0"/>
    <x v="9"/>
    <x v="0"/>
  </r>
  <r>
    <x v="73"/>
    <x v="67"/>
    <x v="0"/>
    <x v="0"/>
    <x v="3"/>
    <x v="0"/>
    <n v="5"/>
    <x v="69"/>
    <n v="103"/>
    <x v="7"/>
    <x v="1"/>
    <x v="5"/>
    <x v="1"/>
    <x v="1"/>
    <x v="1"/>
  </r>
  <r>
    <x v="74"/>
    <x v="68"/>
    <x v="1"/>
    <x v="0"/>
    <x v="3"/>
    <x v="1"/>
    <n v="4"/>
    <x v="70"/>
    <n v="573"/>
    <x v="0"/>
    <x v="11"/>
    <x v="8"/>
    <x v="1"/>
    <x v="4"/>
    <x v="1"/>
  </r>
  <r>
    <x v="75"/>
    <x v="69"/>
    <x v="1"/>
    <x v="0"/>
    <x v="1"/>
    <x v="1"/>
    <n v="4"/>
    <x v="71"/>
    <n v="619"/>
    <x v="6"/>
    <x v="4"/>
    <x v="8"/>
    <x v="0"/>
    <x v="6"/>
    <x v="0"/>
  </r>
  <r>
    <x v="76"/>
    <x v="70"/>
    <x v="3"/>
    <x v="1"/>
    <x v="1"/>
    <x v="3"/>
    <n v="1"/>
    <x v="72"/>
    <n v="947"/>
    <x v="7"/>
    <x v="7"/>
    <x v="6"/>
    <x v="0"/>
    <x v="10"/>
    <x v="0"/>
  </r>
  <r>
    <x v="77"/>
    <x v="71"/>
    <x v="4"/>
    <x v="0"/>
    <x v="3"/>
    <x v="4"/>
    <n v="1"/>
    <x v="73"/>
    <n v="597"/>
    <x v="2"/>
    <x v="4"/>
    <x v="8"/>
    <x v="1"/>
    <x v="7"/>
    <x v="1"/>
  </r>
  <r>
    <x v="78"/>
    <x v="72"/>
    <x v="3"/>
    <x v="1"/>
    <x v="1"/>
    <x v="3"/>
    <n v="5"/>
    <x v="74"/>
    <n v="861"/>
    <x v="2"/>
    <x v="0"/>
    <x v="0"/>
    <x v="0"/>
    <x v="8"/>
    <x v="1"/>
  </r>
  <r>
    <x v="79"/>
    <x v="73"/>
    <x v="3"/>
    <x v="1"/>
    <x v="3"/>
    <x v="3"/>
    <n v="4"/>
    <x v="75"/>
    <n v="199"/>
    <x v="8"/>
    <x v="9"/>
    <x v="8"/>
    <x v="1"/>
    <x v="8"/>
    <x v="1"/>
  </r>
  <r>
    <x v="80"/>
    <x v="74"/>
    <x v="2"/>
    <x v="0"/>
    <x v="0"/>
    <x v="2"/>
    <n v="3"/>
    <x v="76"/>
    <n v="526"/>
    <x v="7"/>
    <x v="0"/>
    <x v="8"/>
    <x v="0"/>
    <x v="11"/>
    <x v="1"/>
  </r>
  <r>
    <x v="81"/>
    <x v="73"/>
    <x v="5"/>
    <x v="0"/>
    <x v="1"/>
    <x v="5"/>
    <n v="5"/>
    <x v="77"/>
    <n v="662"/>
    <x v="3"/>
    <x v="1"/>
    <x v="8"/>
    <x v="0"/>
    <x v="8"/>
    <x v="1"/>
  </r>
  <r>
    <x v="82"/>
    <x v="75"/>
    <x v="2"/>
    <x v="0"/>
    <x v="2"/>
    <x v="2"/>
    <n v="4"/>
    <x v="78"/>
    <n v="869"/>
    <x v="2"/>
    <x v="3"/>
    <x v="6"/>
    <x v="1"/>
    <x v="6"/>
    <x v="0"/>
  </r>
  <r>
    <x v="83"/>
    <x v="76"/>
    <x v="0"/>
    <x v="0"/>
    <x v="2"/>
    <x v="0"/>
    <n v="3"/>
    <x v="79"/>
    <n v="295"/>
    <x v="7"/>
    <x v="3"/>
    <x v="8"/>
    <x v="1"/>
    <x v="10"/>
    <x v="0"/>
  </r>
  <r>
    <x v="84"/>
    <x v="77"/>
    <x v="1"/>
    <x v="0"/>
    <x v="3"/>
    <x v="1"/>
    <n v="5"/>
    <x v="80"/>
    <n v="993"/>
    <x v="0"/>
    <x v="9"/>
    <x v="5"/>
    <x v="1"/>
    <x v="6"/>
    <x v="0"/>
  </r>
  <r>
    <x v="85"/>
    <x v="78"/>
    <x v="2"/>
    <x v="0"/>
    <x v="2"/>
    <x v="2"/>
    <n v="2"/>
    <x v="81"/>
    <n v="641"/>
    <x v="1"/>
    <x v="9"/>
    <x v="8"/>
    <x v="1"/>
    <x v="1"/>
    <x v="1"/>
  </r>
  <r>
    <x v="86"/>
    <x v="79"/>
    <x v="2"/>
    <x v="0"/>
    <x v="1"/>
    <x v="2"/>
    <n v="5"/>
    <x v="82"/>
    <n v="197"/>
    <x v="1"/>
    <x v="7"/>
    <x v="8"/>
    <x v="0"/>
    <x v="4"/>
    <x v="1"/>
  </r>
  <r>
    <x v="87"/>
    <x v="80"/>
    <x v="0"/>
    <x v="0"/>
    <x v="0"/>
    <x v="0"/>
    <n v="2"/>
    <x v="83"/>
    <n v="235"/>
    <x v="1"/>
    <x v="10"/>
    <x v="0"/>
    <x v="0"/>
    <x v="4"/>
    <x v="1"/>
  </r>
  <r>
    <x v="88"/>
    <x v="81"/>
    <x v="0"/>
    <x v="0"/>
    <x v="3"/>
    <x v="0"/>
    <n v="2"/>
    <x v="84"/>
    <n v="697"/>
    <x v="6"/>
    <x v="1"/>
    <x v="3"/>
    <x v="1"/>
    <x v="4"/>
    <x v="1"/>
  </r>
  <r>
    <x v="89"/>
    <x v="82"/>
    <x v="0"/>
    <x v="0"/>
    <x v="2"/>
    <x v="0"/>
    <n v="1"/>
    <x v="85"/>
    <n v="910"/>
    <x v="4"/>
    <x v="2"/>
    <x v="3"/>
    <x v="1"/>
    <x v="7"/>
    <x v="1"/>
  </r>
  <r>
    <x v="90"/>
    <x v="83"/>
    <x v="5"/>
    <x v="0"/>
    <x v="1"/>
    <x v="5"/>
    <n v="2"/>
    <x v="86"/>
    <n v="213"/>
    <x v="0"/>
    <x v="8"/>
    <x v="3"/>
    <x v="0"/>
    <x v="9"/>
    <x v="0"/>
  </r>
  <r>
    <x v="91"/>
    <x v="84"/>
    <x v="4"/>
    <x v="0"/>
    <x v="2"/>
    <x v="4"/>
    <n v="5"/>
    <x v="87"/>
    <n v="971"/>
    <x v="6"/>
    <x v="0"/>
    <x v="6"/>
    <x v="1"/>
    <x v="0"/>
    <x v="0"/>
  </r>
  <r>
    <x v="92"/>
    <x v="67"/>
    <x v="0"/>
    <x v="0"/>
    <x v="0"/>
    <x v="0"/>
    <n v="5"/>
    <x v="88"/>
    <n v="995"/>
    <x v="6"/>
    <x v="0"/>
    <x v="6"/>
    <x v="0"/>
    <x v="1"/>
    <x v="1"/>
  </r>
  <r>
    <x v="93"/>
    <x v="85"/>
    <x v="5"/>
    <x v="0"/>
    <x v="0"/>
    <x v="5"/>
    <n v="4"/>
    <x v="89"/>
    <n v="161"/>
    <x v="3"/>
    <x v="10"/>
    <x v="8"/>
    <x v="0"/>
    <x v="5"/>
    <x v="0"/>
  </r>
  <r>
    <x v="94"/>
    <x v="86"/>
    <x v="4"/>
    <x v="0"/>
    <x v="3"/>
    <x v="4"/>
    <n v="4"/>
    <x v="90"/>
    <n v="715"/>
    <x v="3"/>
    <x v="11"/>
    <x v="3"/>
    <x v="1"/>
    <x v="5"/>
    <x v="0"/>
  </r>
  <r>
    <x v="95"/>
    <x v="87"/>
    <x v="1"/>
    <x v="0"/>
    <x v="1"/>
    <x v="1"/>
    <n v="5"/>
    <x v="91"/>
    <n v="778"/>
    <x v="2"/>
    <x v="7"/>
    <x v="0"/>
    <x v="0"/>
    <x v="0"/>
    <x v="0"/>
  </r>
  <r>
    <x v="96"/>
    <x v="88"/>
    <x v="1"/>
    <x v="0"/>
    <x v="2"/>
    <x v="1"/>
    <n v="1"/>
    <x v="92"/>
    <n v="609"/>
    <x v="6"/>
    <x v="7"/>
    <x v="3"/>
    <x v="1"/>
    <x v="5"/>
    <x v="0"/>
  </r>
  <r>
    <x v="97"/>
    <x v="14"/>
    <x v="2"/>
    <x v="0"/>
    <x v="0"/>
    <x v="2"/>
    <n v="5"/>
    <x v="93"/>
    <n v="666"/>
    <x v="1"/>
    <x v="2"/>
    <x v="1"/>
    <x v="0"/>
    <x v="4"/>
    <x v="1"/>
  </r>
  <r>
    <x v="98"/>
    <x v="89"/>
    <x v="3"/>
    <x v="1"/>
    <x v="1"/>
    <x v="3"/>
    <n v="5"/>
    <x v="27"/>
    <n v="797"/>
    <x v="2"/>
    <x v="4"/>
    <x v="4"/>
    <x v="0"/>
    <x v="9"/>
    <x v="0"/>
  </r>
  <r>
    <x v="99"/>
    <x v="27"/>
    <x v="0"/>
    <x v="0"/>
    <x v="2"/>
    <x v="0"/>
    <n v="3"/>
    <x v="94"/>
    <n v="518"/>
    <x v="2"/>
    <x v="7"/>
    <x v="8"/>
    <x v="1"/>
    <x v="2"/>
    <x v="1"/>
  </r>
  <r>
    <x v="100"/>
    <x v="90"/>
    <x v="4"/>
    <x v="0"/>
    <x v="3"/>
    <x v="4"/>
    <n v="5"/>
    <x v="95"/>
    <n v="426"/>
    <x v="8"/>
    <x v="1"/>
    <x v="4"/>
    <x v="1"/>
    <x v="7"/>
    <x v="1"/>
  </r>
  <r>
    <x v="101"/>
    <x v="91"/>
    <x v="5"/>
    <x v="0"/>
    <x v="0"/>
    <x v="5"/>
    <n v="2"/>
    <x v="96"/>
    <n v="150"/>
    <x v="8"/>
    <x v="8"/>
    <x v="4"/>
    <x v="0"/>
    <x v="10"/>
    <x v="0"/>
  </r>
  <r>
    <x v="102"/>
    <x v="92"/>
    <x v="0"/>
    <x v="0"/>
    <x v="3"/>
    <x v="0"/>
    <n v="3"/>
    <x v="97"/>
    <n v="308"/>
    <x v="6"/>
    <x v="6"/>
    <x v="0"/>
    <x v="1"/>
    <x v="1"/>
    <x v="1"/>
  </r>
  <r>
    <x v="103"/>
    <x v="88"/>
    <x v="0"/>
    <x v="0"/>
    <x v="2"/>
    <x v="0"/>
    <n v="4"/>
    <x v="98"/>
    <n v="766"/>
    <x v="8"/>
    <x v="5"/>
    <x v="2"/>
    <x v="1"/>
    <x v="5"/>
    <x v="0"/>
  </r>
  <r>
    <x v="104"/>
    <x v="93"/>
    <x v="2"/>
    <x v="0"/>
    <x v="1"/>
    <x v="2"/>
    <n v="4"/>
    <x v="99"/>
    <n v="172"/>
    <x v="8"/>
    <x v="0"/>
    <x v="3"/>
    <x v="0"/>
    <x v="3"/>
    <x v="1"/>
  </r>
  <r>
    <x v="105"/>
    <x v="94"/>
    <x v="3"/>
    <x v="1"/>
    <x v="2"/>
    <x v="3"/>
    <n v="1"/>
    <x v="100"/>
    <n v="742"/>
    <x v="3"/>
    <x v="6"/>
    <x v="4"/>
    <x v="1"/>
    <x v="9"/>
    <x v="0"/>
  </r>
  <r>
    <x v="106"/>
    <x v="95"/>
    <x v="2"/>
    <x v="0"/>
    <x v="0"/>
    <x v="2"/>
    <n v="2"/>
    <x v="86"/>
    <n v="231"/>
    <x v="2"/>
    <x v="8"/>
    <x v="0"/>
    <x v="0"/>
    <x v="3"/>
    <x v="1"/>
  </r>
  <r>
    <x v="107"/>
    <x v="96"/>
    <x v="4"/>
    <x v="0"/>
    <x v="2"/>
    <x v="4"/>
    <n v="5"/>
    <x v="101"/>
    <n v="124"/>
    <x v="2"/>
    <x v="1"/>
    <x v="3"/>
    <x v="1"/>
    <x v="4"/>
    <x v="1"/>
  </r>
  <r>
    <x v="108"/>
    <x v="97"/>
    <x v="4"/>
    <x v="0"/>
    <x v="2"/>
    <x v="4"/>
    <n v="5"/>
    <x v="102"/>
    <n v="898"/>
    <x v="6"/>
    <x v="8"/>
    <x v="8"/>
    <x v="1"/>
    <x v="3"/>
    <x v="1"/>
  </r>
  <r>
    <x v="109"/>
    <x v="48"/>
    <x v="4"/>
    <x v="0"/>
    <x v="3"/>
    <x v="4"/>
    <n v="2"/>
    <x v="103"/>
    <n v="764"/>
    <x v="2"/>
    <x v="6"/>
    <x v="4"/>
    <x v="1"/>
    <x v="9"/>
    <x v="0"/>
  </r>
  <r>
    <x v="110"/>
    <x v="98"/>
    <x v="4"/>
    <x v="0"/>
    <x v="0"/>
    <x v="4"/>
    <n v="5"/>
    <x v="104"/>
    <n v="786"/>
    <x v="2"/>
    <x v="10"/>
    <x v="8"/>
    <x v="0"/>
    <x v="10"/>
    <x v="0"/>
  </r>
  <r>
    <x v="111"/>
    <x v="99"/>
    <x v="3"/>
    <x v="1"/>
    <x v="0"/>
    <x v="3"/>
    <n v="3"/>
    <x v="105"/>
    <n v="668"/>
    <x v="4"/>
    <x v="7"/>
    <x v="4"/>
    <x v="0"/>
    <x v="0"/>
    <x v="0"/>
  </r>
  <r>
    <x v="112"/>
    <x v="100"/>
    <x v="0"/>
    <x v="0"/>
    <x v="1"/>
    <x v="0"/>
    <n v="2"/>
    <x v="106"/>
    <n v="956"/>
    <x v="3"/>
    <x v="8"/>
    <x v="0"/>
    <x v="0"/>
    <x v="3"/>
    <x v="1"/>
  </r>
  <r>
    <x v="113"/>
    <x v="27"/>
    <x v="3"/>
    <x v="1"/>
    <x v="1"/>
    <x v="3"/>
    <n v="1"/>
    <x v="107"/>
    <n v="912"/>
    <x v="2"/>
    <x v="4"/>
    <x v="0"/>
    <x v="0"/>
    <x v="2"/>
    <x v="1"/>
  </r>
  <r>
    <x v="114"/>
    <x v="65"/>
    <x v="2"/>
    <x v="0"/>
    <x v="1"/>
    <x v="2"/>
    <n v="4"/>
    <x v="108"/>
    <n v="881"/>
    <x v="1"/>
    <x v="6"/>
    <x v="7"/>
    <x v="0"/>
    <x v="4"/>
    <x v="1"/>
  </r>
  <r>
    <x v="115"/>
    <x v="68"/>
    <x v="2"/>
    <x v="0"/>
    <x v="1"/>
    <x v="2"/>
    <n v="4"/>
    <x v="109"/>
    <n v="557"/>
    <x v="5"/>
    <x v="1"/>
    <x v="0"/>
    <x v="0"/>
    <x v="4"/>
    <x v="1"/>
  </r>
  <r>
    <x v="116"/>
    <x v="3"/>
    <x v="2"/>
    <x v="0"/>
    <x v="2"/>
    <x v="2"/>
    <n v="4"/>
    <x v="110"/>
    <n v="271"/>
    <x v="2"/>
    <x v="9"/>
    <x v="2"/>
    <x v="1"/>
    <x v="3"/>
    <x v="1"/>
  </r>
  <r>
    <x v="117"/>
    <x v="101"/>
    <x v="3"/>
    <x v="1"/>
    <x v="2"/>
    <x v="3"/>
    <n v="2"/>
    <x v="111"/>
    <n v="299"/>
    <x v="7"/>
    <x v="9"/>
    <x v="7"/>
    <x v="1"/>
    <x v="10"/>
    <x v="0"/>
  </r>
  <r>
    <x v="118"/>
    <x v="102"/>
    <x v="4"/>
    <x v="0"/>
    <x v="1"/>
    <x v="4"/>
    <n v="5"/>
    <x v="112"/>
    <n v="440"/>
    <x v="2"/>
    <x v="10"/>
    <x v="3"/>
    <x v="0"/>
    <x v="1"/>
    <x v="1"/>
  </r>
  <r>
    <x v="119"/>
    <x v="20"/>
    <x v="3"/>
    <x v="1"/>
    <x v="1"/>
    <x v="3"/>
    <n v="4"/>
    <x v="113"/>
    <n v="553"/>
    <x v="6"/>
    <x v="8"/>
    <x v="2"/>
    <x v="0"/>
    <x v="7"/>
    <x v="1"/>
  </r>
  <r>
    <x v="120"/>
    <x v="103"/>
    <x v="4"/>
    <x v="0"/>
    <x v="0"/>
    <x v="4"/>
    <n v="1"/>
    <x v="114"/>
    <n v="428"/>
    <x v="2"/>
    <x v="2"/>
    <x v="7"/>
    <x v="0"/>
    <x v="0"/>
    <x v="0"/>
  </r>
  <r>
    <x v="121"/>
    <x v="97"/>
    <x v="0"/>
    <x v="0"/>
    <x v="3"/>
    <x v="0"/>
    <n v="3"/>
    <x v="115"/>
    <n v="444"/>
    <x v="0"/>
    <x v="1"/>
    <x v="3"/>
    <x v="1"/>
    <x v="3"/>
    <x v="1"/>
  </r>
  <r>
    <x v="122"/>
    <x v="104"/>
    <x v="5"/>
    <x v="0"/>
    <x v="2"/>
    <x v="5"/>
    <n v="4"/>
    <x v="83"/>
    <n v="254"/>
    <x v="0"/>
    <x v="7"/>
    <x v="3"/>
    <x v="1"/>
    <x v="3"/>
    <x v="1"/>
  </r>
  <r>
    <x v="123"/>
    <x v="105"/>
    <x v="2"/>
    <x v="0"/>
    <x v="0"/>
    <x v="2"/>
    <n v="1"/>
    <x v="116"/>
    <n v="256"/>
    <x v="2"/>
    <x v="0"/>
    <x v="5"/>
    <x v="0"/>
    <x v="6"/>
    <x v="0"/>
  </r>
  <r>
    <x v="124"/>
    <x v="106"/>
    <x v="0"/>
    <x v="0"/>
    <x v="1"/>
    <x v="0"/>
    <n v="2"/>
    <x v="103"/>
    <n v="756"/>
    <x v="7"/>
    <x v="0"/>
    <x v="6"/>
    <x v="0"/>
    <x v="1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s v="Failed"/>
    <s v="Md. Majharul Islam"/>
    <n v="4"/>
    <n v="536"/>
    <n v="510"/>
    <n v="55"/>
    <n v="65"/>
    <n v="4"/>
    <s v="N"/>
    <x v="0"/>
    <n v="2022"/>
  </r>
  <r>
    <s v="Failed"/>
    <s v="Md. Shohidul Huq"/>
    <n v="2"/>
    <n v="611"/>
    <n v="582"/>
    <n v="61"/>
    <n v="77"/>
    <n v="4.5999999999999996"/>
    <s v="N"/>
    <x v="1"/>
    <n v="2023"/>
  </r>
  <r>
    <s v="Incomplete"/>
    <s v="Md. Majharul Islam"/>
    <n v="4"/>
    <n v="815"/>
    <n v="777"/>
    <n v="50"/>
    <n v="85"/>
    <n v="3.5"/>
    <s v="N"/>
    <x v="2"/>
    <n v="2023"/>
  </r>
  <r>
    <s v="Completed"/>
    <s v="Md. Mohsin Hossain"/>
    <n v="2"/>
    <n v="865"/>
    <n v="824"/>
    <n v="50"/>
    <n v="77"/>
    <n v="4.2"/>
    <s v="Y"/>
    <x v="3"/>
    <n v="2023"/>
  </r>
  <r>
    <s v="Passed"/>
    <s v="Md. Majharul Islam"/>
    <n v="4"/>
    <n v="153"/>
    <n v="145"/>
    <n v="63"/>
    <n v="75"/>
    <n v="4"/>
    <s v="Y"/>
    <x v="4"/>
    <n v="2023"/>
  </r>
  <r>
    <s v="Failed"/>
    <s v="Data Soultion 360"/>
    <n v="2"/>
    <n v="879"/>
    <n v="838"/>
    <n v="66"/>
    <n v="77"/>
    <n v="4.5999999999999996"/>
    <s v="N"/>
    <x v="4"/>
    <n v="2023"/>
  </r>
  <r>
    <s v="Failed"/>
    <s v="Md. Mohsin Hossain"/>
    <n v="2"/>
    <n v="700"/>
    <n v="667"/>
    <n v="62"/>
    <n v="57"/>
    <n v="4.5"/>
    <s v="N"/>
    <x v="4"/>
    <n v="2023"/>
  </r>
  <r>
    <s v="Incomplete"/>
    <s v="Md. Mohsin Hossain"/>
    <n v="2"/>
    <n v="796"/>
    <n v="758"/>
    <n v="50"/>
    <n v="90"/>
    <n v="4.9000000000000004"/>
    <s v="N"/>
    <x v="5"/>
    <n v="2023"/>
  </r>
  <r>
    <s v="Incomplete"/>
    <s v="Md. Majharul Islam"/>
    <n v="2"/>
    <n v="106"/>
    <n v="101"/>
    <n v="41"/>
    <n v="86"/>
    <n v="4.7"/>
    <s v="N"/>
    <x v="5"/>
    <n v="2022"/>
  </r>
  <r>
    <s v="Incomplete"/>
    <s v="Md. Arifur Rahman"/>
    <n v="5"/>
    <n v="348"/>
    <n v="332"/>
    <n v="60"/>
    <n v="70"/>
    <n v="4.5"/>
    <s v="N"/>
    <x v="5"/>
    <n v="2022"/>
  </r>
  <r>
    <s v="Completed"/>
    <s v="Md. Mohsin Hossain"/>
    <n v="1"/>
    <n v="844"/>
    <n v="803"/>
    <n v="60"/>
    <n v="65"/>
    <n v="4.2"/>
    <s v="Y"/>
    <x v="6"/>
    <n v="2022"/>
  </r>
  <r>
    <s v="Failed"/>
    <s v="Md. Arifur Rahman"/>
    <n v="3"/>
    <n v="931"/>
    <n v="887"/>
    <n v="41"/>
    <n v="75"/>
    <n v="4.7"/>
    <s v="N"/>
    <x v="7"/>
    <n v="2023"/>
  </r>
  <r>
    <s v="Incomplete"/>
    <s v="Md. Mohsin Hossain"/>
    <n v="2"/>
    <n v="690"/>
    <n v="657"/>
    <n v="55"/>
    <n v="77"/>
    <n v="4.5"/>
    <s v="N"/>
    <x v="8"/>
    <n v="2023"/>
  </r>
  <r>
    <s v="Incomplete"/>
    <s v="Md. Mohsin Hossain"/>
    <n v="2"/>
    <n v="940"/>
    <n v="895"/>
    <n v="60"/>
    <n v="75"/>
    <n v="4.0999999999999996"/>
    <s v="N"/>
    <x v="2"/>
    <n v="2023"/>
  </r>
  <r>
    <s v="Passed"/>
    <s v="Md. Majharul Islam"/>
    <n v="1"/>
    <n v="565"/>
    <n v="539"/>
    <n v="50"/>
    <n v="80"/>
    <n v="4.7"/>
    <s v="Y"/>
    <x v="4"/>
    <n v="2023"/>
  </r>
  <r>
    <s v="Completed"/>
    <s v="Md. Mohsin Hossain"/>
    <n v="2"/>
    <n v="637"/>
    <n v="606"/>
    <n v="60"/>
    <n v="80"/>
    <n v="4.0999999999999996"/>
    <s v="Y"/>
    <x v="8"/>
    <n v="2023"/>
  </r>
  <r>
    <s v="Passed"/>
    <s v="Md. Majharul Islam"/>
    <n v="3"/>
    <n v="279"/>
    <n v="265"/>
    <n v="50"/>
    <n v="87"/>
    <n v="4"/>
    <s v="Y"/>
    <x v="6"/>
    <n v="2022"/>
  </r>
  <r>
    <s v="Incomplete"/>
    <s v="Md. Rakibul Ahsan"/>
    <n v="2"/>
    <n v="706"/>
    <n v="673"/>
    <n v="60"/>
    <n v="86"/>
    <n v="4.9000000000000004"/>
    <s v="N"/>
    <x v="7"/>
    <n v="2023"/>
  </r>
  <r>
    <s v="Passed"/>
    <s v="Md. Shohidul Huq"/>
    <n v="5"/>
    <n v="458"/>
    <n v="436"/>
    <n v="60"/>
    <n v="77"/>
    <n v="4.8"/>
    <s v="Y"/>
    <x v="9"/>
    <n v="2022"/>
  </r>
  <r>
    <s v="Passed"/>
    <s v="Md. Arifur Rahman"/>
    <n v="4"/>
    <n v="607"/>
    <n v="578"/>
    <n v="41"/>
    <n v="74"/>
    <n v="4.7"/>
    <s v="Y"/>
    <x v="10"/>
    <n v="2022"/>
  </r>
  <r>
    <s v="Failed"/>
    <s v="Data Soultion 360"/>
    <n v="1"/>
    <n v="679"/>
    <n v="647"/>
    <n v="55"/>
    <n v="86"/>
    <n v="4.5"/>
    <s v="N"/>
    <x v="7"/>
    <n v="2023"/>
  </r>
  <r>
    <s v="Failed"/>
    <s v="Md. Majharul Islam"/>
    <n v="1"/>
    <n v="697"/>
    <n v="664"/>
    <n v="50"/>
    <n v="90"/>
    <n v="4.5"/>
    <s v="N"/>
    <x v="3"/>
    <n v="2023"/>
  </r>
  <r>
    <s v="Failed"/>
    <s v="Md. Majharul Islam"/>
    <n v="4"/>
    <n v="937"/>
    <n v="893"/>
    <n v="62"/>
    <n v="90"/>
    <n v="4.7"/>
    <s v="N"/>
    <x v="9"/>
    <n v="2022"/>
  </r>
  <r>
    <s v="Completed"/>
    <s v="Md. Rakibul Ahsan"/>
    <n v="5"/>
    <n v="912"/>
    <n v="868"/>
    <n v="55"/>
    <n v="57"/>
    <n v="4.0999999999999996"/>
    <s v="Y"/>
    <x v="9"/>
    <n v="2022"/>
  </r>
  <r>
    <s v="Incomplete"/>
    <s v="Data Soultion 360"/>
    <n v="5"/>
    <n v="800"/>
    <n v="761"/>
    <n v="62"/>
    <n v="75"/>
    <n v="4.5999999999999996"/>
    <s v="N"/>
    <x v="3"/>
    <n v="2023"/>
  </r>
  <r>
    <s v="Incomplete"/>
    <s v="Md. Majharul Islam"/>
    <n v="4"/>
    <n v="453"/>
    <n v="431"/>
    <n v="63"/>
    <n v="85"/>
    <n v="4"/>
    <s v="N"/>
    <x v="8"/>
    <n v="2023"/>
  </r>
  <r>
    <s v="Incomplete"/>
    <s v="Md. Mohsin Hossain"/>
    <n v="4"/>
    <n v="375"/>
    <n v="357"/>
    <n v="68"/>
    <n v="85"/>
    <n v="4.5"/>
    <s v="N"/>
    <x v="7"/>
    <n v="2023"/>
  </r>
  <r>
    <s v="Incomplete"/>
    <s v="Md. Arifur Rahman"/>
    <n v="3"/>
    <n v="844"/>
    <n v="804"/>
    <n v="63"/>
    <n v="77"/>
    <n v="4.0999999999999996"/>
    <s v="N"/>
    <x v="3"/>
    <n v="2023"/>
  </r>
  <r>
    <s v="Failed"/>
    <s v="Md. Majharul Islam"/>
    <n v="5"/>
    <n v="765"/>
    <n v="729"/>
    <n v="50"/>
    <n v="46"/>
    <n v="3.5"/>
    <s v="N"/>
    <x v="2"/>
    <n v="2023"/>
  </r>
  <r>
    <s v="Completed"/>
    <s v="Data Soultion 360"/>
    <n v="1"/>
    <n v="177"/>
    <n v="169"/>
    <n v="55"/>
    <n v="77"/>
    <n v="3.5"/>
    <s v="Y"/>
    <x v="3"/>
    <n v="2023"/>
  </r>
  <r>
    <s v="Failed"/>
    <s v="Md. Rakibul Ahsan"/>
    <n v="1"/>
    <n v="874"/>
    <n v="833"/>
    <n v="61"/>
    <n v="71"/>
    <n v="4.9000000000000004"/>
    <s v="N"/>
    <x v="10"/>
    <n v="2022"/>
  </r>
  <r>
    <s v="Completed"/>
    <s v="Md. Majharul Islam"/>
    <n v="3"/>
    <n v="506"/>
    <n v="482"/>
    <n v="50"/>
    <n v="74"/>
    <n v="4.2"/>
    <s v="Y"/>
    <x v="10"/>
    <n v="2022"/>
  </r>
  <r>
    <s v="Incomplete"/>
    <s v="Md. Shohidul Huq"/>
    <n v="4"/>
    <n v="178"/>
    <n v="169"/>
    <n v="41"/>
    <n v="86"/>
    <n v="4.9000000000000004"/>
    <s v="N"/>
    <x v="11"/>
    <n v="2023"/>
  </r>
  <r>
    <s v="Failed"/>
    <s v="Md. Mohsin Hossain"/>
    <n v="1"/>
    <n v="599"/>
    <n v="570"/>
    <n v="50"/>
    <n v="90"/>
    <n v="4.2"/>
    <s v="N"/>
    <x v="6"/>
    <n v="2022"/>
  </r>
  <r>
    <s v="Completed"/>
    <s v="Md. Majharul Islam"/>
    <n v="2"/>
    <n v="760"/>
    <n v="724"/>
    <n v="55"/>
    <n v="70"/>
    <n v="4.9000000000000004"/>
    <s v="Y"/>
    <x v="7"/>
    <n v="2023"/>
  </r>
  <r>
    <s v="Failed"/>
    <s v="Data Soultion 360"/>
    <n v="3"/>
    <n v="321"/>
    <n v="305"/>
    <n v="61"/>
    <n v="80"/>
    <n v="4.0999999999999996"/>
    <s v="N"/>
    <x v="10"/>
    <n v="2022"/>
  </r>
  <r>
    <s v="Failed"/>
    <s v="Md. Shohidul Huq"/>
    <n v="2"/>
    <n v="679"/>
    <n v="646"/>
    <n v="62"/>
    <n v="77"/>
    <n v="4"/>
    <s v="N"/>
    <x v="9"/>
    <n v="2022"/>
  </r>
  <r>
    <s v="Failed"/>
    <s v="Md. Rakibul Ahsan"/>
    <n v="2"/>
    <n v="542"/>
    <n v="516"/>
    <n v="60"/>
    <n v="77"/>
    <n v="4.2"/>
    <s v="N"/>
    <x v="1"/>
    <n v="2023"/>
  </r>
  <r>
    <s v="Passed"/>
    <s v="Md. Majharul Islam"/>
    <n v="5"/>
    <n v="546"/>
    <n v="520"/>
    <n v="41"/>
    <n v="65"/>
    <n v="4.2"/>
    <s v="Y"/>
    <x v="3"/>
    <n v="2023"/>
  </r>
  <r>
    <s v="Completed"/>
    <s v="Md. Rakibul Ahsan"/>
    <n v="5"/>
    <n v="748"/>
    <n v="712"/>
    <n v="62"/>
    <n v="74"/>
    <n v="4.2"/>
    <s v="Y"/>
    <x v="10"/>
    <n v="2022"/>
  </r>
  <r>
    <s v="Completed"/>
    <s v="Data Soultion 360"/>
    <n v="3"/>
    <n v="914"/>
    <n v="871"/>
    <n v="61"/>
    <n v="65"/>
    <n v="4.7"/>
    <s v="Y"/>
    <x v="7"/>
    <n v="2023"/>
  </r>
  <r>
    <s v="Passed"/>
    <s v="Md. Mohsin Hossain"/>
    <n v="1"/>
    <n v="239"/>
    <n v="228"/>
    <n v="41"/>
    <n v="80"/>
    <n v="4.2"/>
    <s v="Y"/>
    <x v="9"/>
    <n v="2022"/>
  </r>
  <r>
    <s v="Completed"/>
    <s v="Md. Majharul Islam"/>
    <n v="2"/>
    <n v="304"/>
    <n v="289"/>
    <n v="41"/>
    <n v="70"/>
    <n v="4.7"/>
    <s v="Y"/>
    <x v="5"/>
    <n v="2022"/>
  </r>
  <r>
    <s v="Incomplete"/>
    <s v="Md. Mohsin Hossain"/>
    <n v="4"/>
    <n v="966"/>
    <n v="920"/>
    <n v="55"/>
    <n v="70"/>
    <n v="4.7"/>
    <s v="N"/>
    <x v="0"/>
    <n v="2022"/>
  </r>
  <r>
    <s v="Completed"/>
    <s v="Data Soultion 360"/>
    <n v="2"/>
    <n v="724"/>
    <n v="690"/>
    <n v="60"/>
    <n v="90"/>
    <n v="4.8"/>
    <s v="Y"/>
    <x v="11"/>
    <n v="2023"/>
  </r>
  <r>
    <s v="Failed"/>
    <s v="Md. Majharul Islam"/>
    <n v="2"/>
    <n v="221"/>
    <n v="211"/>
    <n v="50"/>
    <n v="85"/>
    <n v="4.2"/>
    <s v="N"/>
    <x v="1"/>
    <n v="2023"/>
  </r>
  <r>
    <s v="Passed"/>
    <s v="Md. Shohidul Huq"/>
    <n v="2"/>
    <n v="636"/>
    <n v="606"/>
    <n v="60"/>
    <n v="86"/>
    <n v="4.7"/>
    <s v="Y"/>
    <x v="6"/>
    <n v="2022"/>
  </r>
  <r>
    <s v="Completed"/>
    <s v="Md. Rakibul Ahsan"/>
    <n v="5"/>
    <n v="529"/>
    <n v="503"/>
    <n v="63"/>
    <n v="74"/>
    <n v="4.2"/>
    <s v="Y"/>
    <x v="10"/>
    <n v="2022"/>
  </r>
  <r>
    <s v="Completed"/>
    <s v="Md. Majharul Islam"/>
    <n v="2"/>
    <n v="544"/>
    <n v="518"/>
    <n v="50"/>
    <n v="70"/>
    <n v="4.2"/>
    <s v="Y"/>
    <x v="6"/>
    <n v="2022"/>
  </r>
  <r>
    <s v="Completed"/>
    <s v="Md. Shohidul Huq"/>
    <n v="1"/>
    <n v="888"/>
    <n v="846"/>
    <n v="41"/>
    <n v="65"/>
    <n v="4"/>
    <s v="Y"/>
    <x v="5"/>
    <n v="2023"/>
  </r>
  <r>
    <s v="Passed"/>
    <s v="Md. Mohsin Hossain"/>
    <n v="3"/>
    <n v="601"/>
    <n v="572"/>
    <n v="61"/>
    <n v="90"/>
    <n v="4.2"/>
    <s v="Y"/>
    <x v="9"/>
    <n v="2022"/>
  </r>
  <r>
    <s v="Incomplete"/>
    <s v="Md. Shohidul Huq"/>
    <n v="4"/>
    <n v="246"/>
    <n v="234"/>
    <n v="50"/>
    <n v="75"/>
    <n v="4.2"/>
    <s v="N"/>
    <x v="9"/>
    <n v="2022"/>
  </r>
  <r>
    <s v="Passed"/>
    <s v="Md. Shohidul Huq"/>
    <n v="4"/>
    <n v="739"/>
    <n v="704"/>
    <n v="66"/>
    <n v="57"/>
    <n v="4"/>
    <s v="Y"/>
    <x v="10"/>
    <n v="2022"/>
  </r>
  <r>
    <s v="Failed"/>
    <s v="Md. Arifur Rahman"/>
    <n v="3"/>
    <n v="560"/>
    <n v="533"/>
    <n v="62"/>
    <n v="77"/>
    <n v="4.7"/>
    <s v="N"/>
    <x v="6"/>
    <n v="2022"/>
  </r>
  <r>
    <s v="Passed"/>
    <s v="Md. Mohsin Hossain"/>
    <n v="2"/>
    <n v="131"/>
    <n v="125"/>
    <n v="66"/>
    <n v="90"/>
    <n v="3.5"/>
    <s v="Y"/>
    <x v="6"/>
    <n v="2022"/>
  </r>
  <r>
    <s v="Completed"/>
    <s v="Md. Arifur Rahman"/>
    <n v="2"/>
    <n v="464"/>
    <n v="442"/>
    <n v="63"/>
    <n v="75"/>
    <n v="4.8"/>
    <s v="Y"/>
    <x v="2"/>
    <n v="2023"/>
  </r>
  <r>
    <s v="Failed"/>
    <s v="Md. Mohsin Hossain"/>
    <n v="4"/>
    <n v="681"/>
    <n v="649"/>
    <n v="50"/>
    <n v="87"/>
    <n v="4.8"/>
    <s v="N"/>
    <x v="9"/>
    <n v="2022"/>
  </r>
  <r>
    <s v="Incomplete"/>
    <s v="Md. Arifur Rahman"/>
    <n v="1"/>
    <n v="898"/>
    <n v="855"/>
    <n v="60"/>
    <n v="57"/>
    <n v="4.5999999999999996"/>
    <s v="N"/>
    <x v="8"/>
    <n v="2023"/>
  </r>
  <r>
    <s v="Incomplete"/>
    <s v="Md. Shohidul Huq"/>
    <n v="3"/>
    <n v="269"/>
    <n v="256"/>
    <n v="50"/>
    <n v="90"/>
    <n v="4.2"/>
    <s v="N"/>
    <x v="0"/>
    <n v="2022"/>
  </r>
  <r>
    <s v="Completed"/>
    <s v="Md. Arifur Rahman"/>
    <n v="1"/>
    <n v="801"/>
    <n v="770"/>
    <n v="41"/>
    <n v="77"/>
    <n v="4.8"/>
    <s v="Y"/>
    <x v="0"/>
    <n v="2022"/>
  </r>
  <r>
    <s v="Incomplete"/>
    <s v="Md. Shohidul Huq"/>
    <n v="2"/>
    <n v="896"/>
    <n v="862"/>
    <n v="55"/>
    <n v="70"/>
    <n v="4.2"/>
    <s v="N"/>
    <x v="5"/>
    <n v="2023"/>
  </r>
  <r>
    <s v="Failed"/>
    <s v="Md. Majharul Islam"/>
    <n v="5"/>
    <n v="730"/>
    <n v="702"/>
    <n v="66"/>
    <n v="65"/>
    <n v="4.7"/>
    <s v="N"/>
    <x v="6"/>
    <n v="2022"/>
  </r>
  <r>
    <s v="Completed"/>
    <s v="Md. Majharul Islam"/>
    <n v="1"/>
    <n v="544"/>
    <n v="523"/>
    <n v="60"/>
    <n v="70"/>
    <n v="4.0999999999999996"/>
    <s v="Y"/>
    <x v="9"/>
    <n v="2022"/>
  </r>
  <r>
    <s v="Passed"/>
    <s v="Md. Arifur Rahman"/>
    <n v="1"/>
    <n v="852"/>
    <n v="819"/>
    <n v="50"/>
    <n v="86"/>
    <n v="4.0999999999999996"/>
    <s v="Y"/>
    <x v="9"/>
    <n v="2022"/>
  </r>
  <r>
    <s v="Passed"/>
    <s v="Md. Arifur Rahman"/>
    <n v="4"/>
    <n v="505"/>
    <n v="486"/>
    <n v="60"/>
    <n v="85"/>
    <n v="4.9000000000000004"/>
    <s v="Y"/>
    <x v="10"/>
    <n v="2022"/>
  </r>
  <r>
    <s v="Completed"/>
    <s v="Md. Rakibul Ahsan"/>
    <n v="5"/>
    <n v="800"/>
    <n v="769"/>
    <n v="41"/>
    <n v="70"/>
    <n v="4.0999999999999996"/>
    <s v="Y"/>
    <x v="11"/>
    <n v="2023"/>
  </r>
  <r>
    <s v="Completed"/>
    <s v="Data Soultion 360"/>
    <n v="5"/>
    <n v="891"/>
    <n v="857"/>
    <n v="55"/>
    <n v="57"/>
    <n v="4.5"/>
    <s v="Y"/>
    <x v="11"/>
    <n v="2023"/>
  </r>
  <r>
    <s v="Completed"/>
    <s v="Md. Shohidul Huq"/>
    <n v="1"/>
    <n v="247"/>
    <n v="238"/>
    <n v="41"/>
    <n v="90"/>
    <n v="4.8"/>
    <s v="Y"/>
    <x v="6"/>
    <n v="2022"/>
  </r>
  <r>
    <s v="Failed"/>
    <s v="Md. Mohsin Hossain"/>
    <n v="5"/>
    <n v="921"/>
    <n v="886"/>
    <n v="50"/>
    <n v="46"/>
    <n v="3.5"/>
    <s v="N"/>
    <x v="5"/>
    <n v="2022"/>
  </r>
  <r>
    <s v="Failed"/>
    <s v="Md. Majharul Islam"/>
    <n v="1"/>
    <n v="981"/>
    <n v="943"/>
    <n v="66"/>
    <n v="85"/>
    <n v="4"/>
    <s v="N"/>
    <x v="3"/>
    <n v="2023"/>
  </r>
  <r>
    <s v="Completed"/>
    <s v="Md. Rakibul Ahsan"/>
    <n v="5"/>
    <n v="243"/>
    <n v="234"/>
    <n v="66"/>
    <n v="77"/>
    <n v="4.2"/>
    <s v="Y"/>
    <x v="7"/>
    <n v="2023"/>
  </r>
  <r>
    <s v="Passed"/>
    <s v="Md. Shohidul Huq"/>
    <n v="5"/>
    <n v="187"/>
    <n v="179"/>
    <n v="50"/>
    <n v="74"/>
    <n v="4.7"/>
    <s v="Y"/>
    <x v="4"/>
    <n v="2023"/>
  </r>
  <r>
    <s v="Failed"/>
    <s v="Md. Rakibul Ahsan"/>
    <n v="4"/>
    <n v="318"/>
    <n v="306"/>
    <n v="55"/>
    <n v="46"/>
    <n v="4.0999999999999996"/>
    <s v="N"/>
    <x v="9"/>
    <n v="2022"/>
  </r>
  <r>
    <s v="Passed"/>
    <s v="Md. Majharul Islam"/>
    <n v="5"/>
    <n v="107"/>
    <n v="103"/>
    <n v="60"/>
    <n v="77"/>
    <n v="4.9000000000000004"/>
    <s v="Y"/>
    <x v="1"/>
    <n v="2023"/>
  </r>
  <r>
    <s v="Passed"/>
    <s v="Md. Shohidul Huq"/>
    <n v="4"/>
    <n v="596"/>
    <n v="573"/>
    <n v="55"/>
    <n v="46"/>
    <n v="4.8"/>
    <s v="Y"/>
    <x v="4"/>
    <n v="2023"/>
  </r>
  <r>
    <s v="Incomplete"/>
    <s v="Md. Shohidul Huq"/>
    <n v="4"/>
    <n v="644"/>
    <n v="619"/>
    <n v="41"/>
    <n v="57"/>
    <n v="4.8"/>
    <s v="N"/>
    <x v="6"/>
    <n v="2022"/>
  </r>
  <r>
    <s v="Incomplete"/>
    <s v="Data Soultion 360"/>
    <n v="1"/>
    <n v="985"/>
    <n v="947"/>
    <n v="60"/>
    <n v="70"/>
    <n v="4.7"/>
    <s v="N"/>
    <x v="10"/>
    <n v="2022"/>
  </r>
  <r>
    <s v="Passed"/>
    <s v="Md. Arifur Rahman"/>
    <n v="1"/>
    <n v="621"/>
    <n v="597"/>
    <n v="50"/>
    <n v="57"/>
    <n v="4.8"/>
    <s v="Y"/>
    <x v="7"/>
    <n v="2023"/>
  </r>
  <r>
    <s v="Incomplete"/>
    <s v="Data Soultion 360"/>
    <n v="5"/>
    <n v="895"/>
    <n v="861"/>
    <n v="50"/>
    <n v="65"/>
    <n v="4"/>
    <s v="N"/>
    <x v="8"/>
    <n v="2023"/>
  </r>
  <r>
    <s v="Passed"/>
    <s v="Data Soultion 360"/>
    <n v="4"/>
    <n v="207"/>
    <n v="199"/>
    <n v="68"/>
    <n v="87"/>
    <n v="4.8"/>
    <s v="Y"/>
    <x v="8"/>
    <n v="2023"/>
  </r>
  <r>
    <s v="Failed"/>
    <s v="Md. Mohsin Hossain"/>
    <n v="3"/>
    <n v="547"/>
    <n v="526"/>
    <n v="60"/>
    <n v="65"/>
    <n v="4.8"/>
    <s v="N"/>
    <x v="11"/>
    <n v="2023"/>
  </r>
  <r>
    <s v="Incomplete"/>
    <s v="Md. Rakibul Ahsan"/>
    <n v="5"/>
    <n v="688"/>
    <n v="662"/>
    <n v="63"/>
    <n v="77"/>
    <n v="4.8"/>
    <s v="N"/>
    <x v="8"/>
    <n v="2023"/>
  </r>
  <r>
    <s v="Completed"/>
    <s v="Md. Mohsin Hossain"/>
    <n v="4"/>
    <n v="904"/>
    <n v="869"/>
    <n v="50"/>
    <n v="75"/>
    <n v="4.7"/>
    <s v="Y"/>
    <x v="6"/>
    <n v="2022"/>
  </r>
  <r>
    <s v="Completed"/>
    <s v="Md. Majharul Islam"/>
    <n v="3"/>
    <n v="307"/>
    <n v="295"/>
    <n v="60"/>
    <n v="75"/>
    <n v="4.8"/>
    <s v="Y"/>
    <x v="10"/>
    <n v="2022"/>
  </r>
  <r>
    <s v="Passed"/>
    <s v="Md. Shohidul Huq"/>
    <n v="5"/>
    <n v="1032"/>
    <n v="993"/>
    <n v="55"/>
    <n v="87"/>
    <n v="4.9000000000000004"/>
    <s v="Y"/>
    <x v="6"/>
    <n v="2022"/>
  </r>
  <r>
    <s v="Completed"/>
    <s v="Md. Mohsin Hossain"/>
    <n v="2"/>
    <n v="667"/>
    <n v="641"/>
    <n v="61"/>
    <n v="87"/>
    <n v="4.8"/>
    <s v="Y"/>
    <x v="1"/>
    <n v="2023"/>
  </r>
  <r>
    <s v="Incomplete"/>
    <s v="Md. Mohsin Hossain"/>
    <n v="5"/>
    <n v="205"/>
    <n v="197"/>
    <n v="61"/>
    <n v="70"/>
    <n v="4.8"/>
    <s v="N"/>
    <x v="4"/>
    <n v="2023"/>
  </r>
  <r>
    <s v="Failed"/>
    <s v="Md. Majharul Islam"/>
    <n v="2"/>
    <n v="244"/>
    <n v="235"/>
    <n v="61"/>
    <n v="74"/>
    <n v="4"/>
    <s v="N"/>
    <x v="4"/>
    <n v="2023"/>
  </r>
  <r>
    <s v="Passed"/>
    <s v="Md. Majharul Islam"/>
    <n v="2"/>
    <n v="725"/>
    <n v="697"/>
    <n v="41"/>
    <n v="77"/>
    <n v="4.2"/>
    <s v="Y"/>
    <x v="4"/>
    <n v="2023"/>
  </r>
  <r>
    <s v="Completed"/>
    <s v="Md. Majharul Islam"/>
    <n v="1"/>
    <n v="946"/>
    <n v="910"/>
    <n v="66"/>
    <n v="85"/>
    <n v="4.2"/>
    <s v="Y"/>
    <x v="7"/>
    <n v="2023"/>
  </r>
  <r>
    <s v="Incomplete"/>
    <s v="Md. Rakibul Ahsan"/>
    <n v="2"/>
    <n v="222"/>
    <n v="213"/>
    <n v="55"/>
    <n v="80"/>
    <n v="4.2"/>
    <s v="N"/>
    <x v="9"/>
    <n v="2022"/>
  </r>
  <r>
    <s v="Completed"/>
    <s v="Md. Arifur Rahman"/>
    <n v="5"/>
    <n v="1010"/>
    <n v="971"/>
    <n v="41"/>
    <n v="65"/>
    <n v="4.7"/>
    <s v="Y"/>
    <x v="0"/>
    <n v="2022"/>
  </r>
  <r>
    <s v="Failed"/>
    <s v="Md. Majharul Islam"/>
    <n v="5"/>
    <n v="1035"/>
    <n v="995"/>
    <n v="41"/>
    <n v="65"/>
    <n v="4.7"/>
    <s v="N"/>
    <x v="1"/>
    <n v="2023"/>
  </r>
  <r>
    <s v="Failed"/>
    <s v="Md. Rakibul Ahsan"/>
    <n v="4"/>
    <n v="167"/>
    <n v="161"/>
    <n v="63"/>
    <n v="74"/>
    <n v="4.8"/>
    <s v="N"/>
    <x v="5"/>
    <n v="2022"/>
  </r>
  <r>
    <s v="Passed"/>
    <s v="Md. Arifur Rahman"/>
    <n v="4"/>
    <n v="744"/>
    <n v="715"/>
    <n v="63"/>
    <n v="46"/>
    <n v="4.2"/>
    <s v="Y"/>
    <x v="5"/>
    <n v="2022"/>
  </r>
  <r>
    <s v="Incomplete"/>
    <s v="Md. Shohidul Huq"/>
    <n v="5"/>
    <n v="809"/>
    <n v="778"/>
    <n v="50"/>
    <n v="70"/>
    <n v="4"/>
    <s v="N"/>
    <x v="0"/>
    <n v="2022"/>
  </r>
  <r>
    <s v="Completed"/>
    <s v="Md. Shohidul Huq"/>
    <n v="1"/>
    <n v="633"/>
    <n v="609"/>
    <n v="41"/>
    <n v="70"/>
    <n v="4.2"/>
    <s v="Y"/>
    <x v="5"/>
    <n v="2022"/>
  </r>
  <r>
    <s v="Failed"/>
    <s v="Md. Mohsin Hossain"/>
    <n v="5"/>
    <n v="640"/>
    <n v="666"/>
    <n v="61"/>
    <n v="85"/>
    <n v="4.5999999999999996"/>
    <s v="N"/>
    <x v="4"/>
    <n v="2023"/>
  </r>
  <r>
    <s v="Incomplete"/>
    <s v="Data Soultion 360"/>
    <n v="5"/>
    <n v="765"/>
    <n v="797"/>
    <n v="50"/>
    <n v="57"/>
    <n v="4.5"/>
    <s v="N"/>
    <x v="9"/>
    <n v="2022"/>
  </r>
  <r>
    <s v="Completed"/>
    <s v="Md. Majharul Islam"/>
    <n v="3"/>
    <n v="497"/>
    <n v="518"/>
    <n v="50"/>
    <n v="70"/>
    <n v="4.8"/>
    <s v="Y"/>
    <x v="2"/>
    <n v="2023"/>
  </r>
  <r>
    <s v="Passed"/>
    <s v="Md. Arifur Rahman"/>
    <n v="5"/>
    <n v="409"/>
    <n v="426"/>
    <n v="68"/>
    <n v="77"/>
    <n v="4.5"/>
    <s v="Y"/>
    <x v="7"/>
    <n v="2023"/>
  </r>
  <r>
    <s v="Failed"/>
    <s v="Md. Rakibul Ahsan"/>
    <n v="2"/>
    <n v="144"/>
    <n v="150"/>
    <n v="68"/>
    <n v="80"/>
    <n v="4.5"/>
    <s v="N"/>
    <x v="10"/>
    <n v="2022"/>
  </r>
  <r>
    <s v="Passed"/>
    <s v="Md. Majharul Islam"/>
    <n v="3"/>
    <n v="295"/>
    <n v="308"/>
    <n v="41"/>
    <n v="86"/>
    <n v="4"/>
    <s v="Y"/>
    <x v="1"/>
    <n v="2023"/>
  </r>
  <r>
    <s v="Completed"/>
    <s v="Md. Majharul Islam"/>
    <n v="4"/>
    <n v="736"/>
    <n v="766"/>
    <n v="68"/>
    <n v="90"/>
    <n v="3.5"/>
    <s v="Y"/>
    <x v="5"/>
    <n v="2022"/>
  </r>
  <r>
    <s v="Incomplete"/>
    <s v="Md. Mohsin Hossain"/>
    <n v="4"/>
    <n v="165"/>
    <n v="172"/>
    <n v="68"/>
    <n v="65"/>
    <n v="4.2"/>
    <s v="N"/>
    <x v="3"/>
    <n v="2023"/>
  </r>
  <r>
    <s v="Completed"/>
    <s v="Data Soultion 360"/>
    <n v="1"/>
    <n v="712"/>
    <n v="742"/>
    <n v="63"/>
    <n v="86"/>
    <n v="4.5"/>
    <s v="Y"/>
    <x v="9"/>
    <n v="2022"/>
  </r>
  <r>
    <s v="Failed"/>
    <s v="Md. Mohsin Hossain"/>
    <n v="2"/>
    <n v="222"/>
    <n v="231"/>
    <n v="50"/>
    <n v="80"/>
    <n v="4"/>
    <s v="N"/>
    <x v="3"/>
    <n v="2023"/>
  </r>
  <r>
    <s v="Completed"/>
    <s v="Md. Arifur Rahman"/>
    <n v="5"/>
    <n v="119"/>
    <n v="124"/>
    <n v="50"/>
    <n v="77"/>
    <n v="4.2"/>
    <s v="Y"/>
    <x v="4"/>
    <n v="2023"/>
  </r>
  <r>
    <s v="Completed"/>
    <s v="Md. Arifur Rahman"/>
    <n v="5"/>
    <n v="862"/>
    <n v="898"/>
    <n v="41"/>
    <n v="80"/>
    <n v="4.8"/>
    <s v="Y"/>
    <x v="3"/>
    <n v="2023"/>
  </r>
  <r>
    <s v="Passed"/>
    <s v="Md. Arifur Rahman"/>
    <n v="2"/>
    <n v="733"/>
    <n v="764"/>
    <n v="50"/>
    <n v="86"/>
    <n v="4.5"/>
    <s v="Y"/>
    <x v="9"/>
    <n v="2022"/>
  </r>
  <r>
    <s v="Failed"/>
    <s v="Md. Arifur Rahman"/>
    <n v="5"/>
    <n v="755"/>
    <n v="786"/>
    <n v="50"/>
    <n v="74"/>
    <n v="4.8"/>
    <s v="N"/>
    <x v="10"/>
    <n v="2022"/>
  </r>
  <r>
    <s v="Failed"/>
    <s v="Data Soultion 360"/>
    <n v="3"/>
    <n v="641"/>
    <n v="668"/>
    <n v="66"/>
    <n v="70"/>
    <n v="4.5"/>
    <s v="N"/>
    <x v="0"/>
    <n v="2022"/>
  </r>
  <r>
    <s v="Incomplete"/>
    <s v="Md. Majharul Islam"/>
    <n v="2"/>
    <n v="918"/>
    <n v="956"/>
    <n v="63"/>
    <n v="80"/>
    <n v="4"/>
    <s v="N"/>
    <x v="3"/>
    <n v="2023"/>
  </r>
  <r>
    <s v="Incomplete"/>
    <s v="Data Soultion 360"/>
    <n v="1"/>
    <n v="875"/>
    <n v="912"/>
    <n v="50"/>
    <n v="57"/>
    <n v="4"/>
    <s v="N"/>
    <x v="2"/>
    <n v="2023"/>
  </r>
  <r>
    <s v="Incomplete"/>
    <s v="Md. Mohsin Hossain"/>
    <n v="4"/>
    <n v="846"/>
    <n v="881"/>
    <n v="61"/>
    <n v="86"/>
    <n v="4.0999999999999996"/>
    <s v="N"/>
    <x v="4"/>
    <n v="2023"/>
  </r>
  <r>
    <s v="Incomplete"/>
    <s v="Md. Mohsin Hossain"/>
    <n v="4"/>
    <n v="535"/>
    <n v="557"/>
    <n v="62"/>
    <n v="77"/>
    <n v="4"/>
    <s v="N"/>
    <x v="4"/>
    <n v="2023"/>
  </r>
  <r>
    <s v="Completed"/>
    <s v="Md. Mohsin Hossain"/>
    <n v="4"/>
    <n v="260"/>
    <n v="271"/>
    <n v="50"/>
    <n v="87"/>
    <n v="3.5"/>
    <s v="Y"/>
    <x v="3"/>
    <n v="2023"/>
  </r>
  <r>
    <s v="Completed"/>
    <s v="Data Soultion 360"/>
    <n v="2"/>
    <n v="287"/>
    <n v="299"/>
    <n v="60"/>
    <n v="87"/>
    <n v="4.0999999999999996"/>
    <s v="Y"/>
    <x v="10"/>
    <n v="2022"/>
  </r>
  <r>
    <s v="Incomplete"/>
    <s v="Md. Arifur Rahman"/>
    <n v="5"/>
    <n v="422"/>
    <n v="440"/>
    <n v="50"/>
    <n v="74"/>
    <n v="4.2"/>
    <s v="N"/>
    <x v="1"/>
    <n v="2023"/>
  </r>
  <r>
    <s v="Incomplete"/>
    <s v="Data Soultion 360"/>
    <n v="4"/>
    <n v="531"/>
    <n v="553"/>
    <n v="41"/>
    <n v="80"/>
    <n v="3.5"/>
    <s v="N"/>
    <x v="7"/>
    <n v="2023"/>
  </r>
  <r>
    <s v="Failed"/>
    <s v="Md. Arifur Rahman"/>
    <n v="1"/>
    <n v="411"/>
    <n v="428"/>
    <n v="50"/>
    <n v="85"/>
    <n v="4.0999999999999996"/>
    <s v="N"/>
    <x v="0"/>
    <n v="2022"/>
  </r>
  <r>
    <s v="Passed"/>
    <s v="Md. Majharul Islam"/>
    <n v="3"/>
    <n v="426"/>
    <n v="444"/>
    <n v="55"/>
    <n v="77"/>
    <n v="4.2"/>
    <s v="Y"/>
    <x v="3"/>
    <n v="2023"/>
  </r>
  <r>
    <s v="Completed"/>
    <s v="Md. Rakibul Ahsan"/>
    <n v="4"/>
    <n v="244"/>
    <n v="254"/>
    <n v="55"/>
    <n v="70"/>
    <n v="4.2"/>
    <s v="Y"/>
    <x v="3"/>
    <n v="2023"/>
  </r>
  <r>
    <s v="Failed"/>
    <s v="Md. Mohsin Hossain"/>
    <n v="1"/>
    <n v="248"/>
    <n v="256"/>
    <n v="50"/>
    <n v="65"/>
    <n v="4.9000000000000004"/>
    <s v="N"/>
    <x v="6"/>
    <n v="2022"/>
  </r>
  <r>
    <s v="Incomplete"/>
    <s v="Md. Majharul Islam"/>
    <n v="2"/>
    <n v="733"/>
    <n v="756"/>
    <n v="60"/>
    <n v="65"/>
    <n v="4.7"/>
    <s v="N"/>
    <x v="10"/>
    <n v="20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380849-6561-4CF6-966E-EE0B4D977F75}" name="PivotTable1" cacheId="2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B4"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axis="axisRow" showAll="0">
      <items count="3">
        <item x="1"/>
        <item x="0"/>
        <item t="default"/>
      </items>
    </pivotField>
    <pivotField showAll="0"/>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3"/>
  </rowFields>
  <rowItems count="3">
    <i>
      <x/>
    </i>
    <i>
      <x v="1"/>
    </i>
    <i t="grand">
      <x/>
    </i>
  </rowItems>
  <colItems count="1">
    <i/>
  </colItems>
  <dataFields count="1">
    <dataField name="Count of Employee ID" fld="0" subtotal="count" baseField="3" baseItem="0"/>
  </dataFields>
  <chartFormats count="9">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3" count="1" selected="0">
            <x v="0"/>
          </reference>
        </references>
      </pivotArea>
    </chartFormat>
    <chartFormat chart="8" format="6">
      <pivotArea type="data" outline="0" fieldPosition="0">
        <references count="2">
          <reference field="4294967294" count="1" selected="0">
            <x v="0"/>
          </reference>
          <reference field="3" count="1" selected="0">
            <x v="1"/>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3" count="1" selected="0">
            <x v="0"/>
          </reference>
        </references>
      </pivotArea>
    </chartFormat>
    <chartFormat chart="12" format="12">
      <pivotArea type="data" outline="0" fieldPosition="0">
        <references count="2">
          <reference field="4294967294" count="1" selected="0">
            <x v="0"/>
          </reference>
          <reference field="3" count="1" selected="0">
            <x v="1"/>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3" count="1" selected="0">
            <x v="0"/>
          </reference>
        </references>
      </pivotArea>
    </chartFormat>
    <chartFormat chart="14" format="1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225490B-86ED-457B-AC24-F33C1989067F}" name="PivotTable3" cacheId="2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6"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axis="axisRow" showAll="0">
      <items count="5">
        <item x="2"/>
        <item x="0"/>
        <item x="1"/>
        <item x="3"/>
        <item t="default"/>
      </items>
    </pivotField>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4"/>
  </rowFields>
  <rowItems count="5">
    <i>
      <x/>
    </i>
    <i>
      <x v="1"/>
    </i>
    <i>
      <x v="2"/>
    </i>
    <i>
      <x v="3"/>
    </i>
    <i t="grand">
      <x/>
    </i>
  </rowItems>
  <colItems count="1">
    <i/>
  </colItems>
  <dataFields count="1">
    <dataField name="Count of Employee ID" fld="0" subtotal="count" baseField="3" baseItem="0"/>
  </dataFields>
  <chartFormats count="1">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9939533-E139-4EA3-BDCE-E21308DADBC7}" name="PivotTable9" cacheId="2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B40" firstHeaderRow="0" firstDataRow="1" firstDataCol="0"/>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dataField="1"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dataField="1"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Training Cost" fld="8" baseField="0" baseItem="0" numFmtId="43"/>
    <dataField name="Sum of Training Budget" fld="7" baseField="0" baseItem="0" numFmtId="43"/>
  </dataFields>
  <formats count="1">
    <format dxfId="21">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EA36702-CDBD-4084-93CD-0384D4E0CBCD}" name="PivotTable2" cacheId="2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8"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Count of Employee ID" fld="0" subtotal="count" baseField="3" baseItem="0"/>
  </dataFields>
  <chartFormats count="1">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3B60C73-C90E-44B8-8E81-F88EA24BB16D}" name="PivotTable8" cacheId="2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0:G33" firstHeaderRow="0"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axis="axisRow"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12"/>
  </rowFields>
  <rowItems count="3">
    <i>
      <x/>
    </i>
    <i>
      <x v="1"/>
    </i>
    <i t="grand">
      <x/>
    </i>
  </rowItems>
  <colFields count="1">
    <field x="-2"/>
  </colFields>
  <colItems count="2">
    <i>
      <x/>
    </i>
    <i i="1">
      <x v="1"/>
    </i>
  </colItems>
  <dataFields count="2">
    <dataField name="Count of Employee ID" fld="0" subtotal="count" showDataAs="percentOfTotal" baseField="4" baseItem="0" numFmtId="10"/>
    <dataField name="Count of Employee ID2"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9FD7668-D734-4DBF-A246-EBD4C7A2B97A}" name="PivotTable20" cacheId="2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67:F68" firstHeaderRow="1"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pivotField showAll="0"/>
    <pivotField showAll="0"/>
    <pivotField showAll="0"/>
    <pivotField showAll="0"/>
    <pivotField showAll="0"/>
    <pivotField showAll="0"/>
    <pivotField showAll="0">
      <items count="3">
        <item x="0"/>
        <item h="1"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ataField="1" dragToRow="0" dragToCol="0" dragToPage="0" showAll="0" defaultSubtotal="0"/>
  </pivotFields>
  <rowItems count="1">
    <i/>
  </rowItems>
  <colItems count="1">
    <i/>
  </colItems>
  <dataFields count="1">
    <dataField name="Average of improve" fld="1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393C21C-35B5-4385-B6FF-0DB82E5B0D93}" name="PivotTable19" cacheId="2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7:C73" firstHeaderRow="0" firstDataRow="1" firstDataCol="1"/>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dataField="1" showAll="0"/>
    <pivotField dataField="1" showAll="0"/>
    <pivotField showAll="0"/>
    <pivotField showAll="0"/>
    <pivotField showAll="0"/>
    <pivotField showAll="0"/>
    <pivotField showAll="0"/>
    <pivotField showAll="0">
      <items count="3">
        <item x="0"/>
        <item h="1" x="1"/>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15"/>
  </rowFields>
  <rowItems count="6">
    <i>
      <x v="8"/>
    </i>
    <i>
      <x v="9"/>
    </i>
    <i>
      <x v="10"/>
    </i>
    <i>
      <x v="11"/>
    </i>
    <i>
      <x v="12"/>
    </i>
    <i t="grand">
      <x/>
    </i>
  </rowItems>
  <colFields count="1">
    <field x="-2"/>
  </colFields>
  <colItems count="2">
    <i>
      <x/>
    </i>
    <i i="1">
      <x v="1"/>
    </i>
  </colItems>
  <dataFields count="2">
    <dataField name="Sum of Training Cost" fld="8" baseField="0" baseItem="0"/>
    <dataField name="Sum of Training Budget" fld="7" baseField="0" baseItem="0"/>
  </dataFields>
  <formats count="1">
    <format dxfId="22">
      <pivotArea outline="0" collapsedLevelsAreSubtotals="1" fieldPosition="0"/>
    </format>
  </formats>
  <chartFormats count="6">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A4BDE6-63B4-40D0-B0DF-0FBBEC7223A5}" name="PivotTable23" cacheId="2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1:A92" firstHeaderRow="1"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dataField="1" showAll="0"/>
    <pivotField showAll="0"/>
    <pivotField showAll="0"/>
    <pivotField showAll="0">
      <items count="10">
        <item x="6"/>
        <item x="2"/>
        <item x="0"/>
        <item x="7"/>
        <item x="1"/>
        <item x="5"/>
        <item x="3"/>
        <item x="4"/>
        <item x="8"/>
        <item t="default"/>
      </items>
    </pivotField>
    <pivotField showAll="0"/>
    <pivotField showAll="0"/>
    <pivotField showAll="0"/>
    <pivotField showAll="0"/>
    <pivotField showAll="0">
      <items count="3">
        <item x="0"/>
        <item h="1"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Items count="1">
    <i/>
  </colItems>
  <dataFields count="1">
    <dataField name="Sum of Training Duration(Day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A296F16-1FAF-43AF-B4D7-9A826006DA08}" name="PivotTable11" cacheId="2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39:G46" firstHeaderRow="1" firstDataRow="1" firstDataCol="1"/>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dataField="1"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Sum of Training Duration(Day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C9DB40A-9651-4C28-BBEC-8AA9424FF98F}" name="PivotTable16" cacheId="2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0:C63" firstHeaderRow="0" firstDataRow="1" firstDataCol="1"/>
  <pivotFields count="11">
    <pivotField showAll="0"/>
    <pivotField showAll="0"/>
    <pivotField showAll="0"/>
    <pivotField dataField="1" showAll="0"/>
    <pivotField dataField="1" showAll="0"/>
    <pivotField showAll="0"/>
    <pivotField numFmtId="2" showAll="0"/>
    <pivotField showAll="0"/>
    <pivotField showAll="0"/>
    <pivotField axis="axisRow" showAll="0">
      <items count="13">
        <item x="3"/>
        <item x="2"/>
        <item x="7"/>
        <item x="8"/>
        <item x="4"/>
        <item x="11"/>
        <item x="1"/>
        <item x="5"/>
        <item x="0"/>
        <item x="9"/>
        <item x="6"/>
        <item x="10"/>
        <item t="default"/>
      </items>
    </pivotField>
    <pivotField showAll="0"/>
  </pivotFields>
  <rowFields count="1">
    <field x="9"/>
  </rowFields>
  <rowItems count="13">
    <i>
      <x/>
    </i>
    <i>
      <x v="1"/>
    </i>
    <i>
      <x v="2"/>
    </i>
    <i>
      <x v="3"/>
    </i>
    <i>
      <x v="4"/>
    </i>
    <i>
      <x v="5"/>
    </i>
    <i>
      <x v="6"/>
    </i>
    <i>
      <x v="7"/>
    </i>
    <i>
      <x v="8"/>
    </i>
    <i>
      <x v="9"/>
    </i>
    <i>
      <x v="10"/>
    </i>
    <i>
      <x v="11"/>
    </i>
    <i t="grand">
      <x/>
    </i>
  </rowItems>
  <colFields count="1">
    <field x="-2"/>
  </colFields>
  <colItems count="2">
    <i>
      <x/>
    </i>
    <i i="1">
      <x v="1"/>
    </i>
  </colItems>
  <dataFields count="2">
    <dataField name="Sum of Training Cost" fld="4" baseField="0" baseItem="0"/>
    <dataField name="Sum of Training Budge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AF481AB-A1E0-45E3-8EAD-31251481D952}" name="PivotTable4" cacheId="2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4:B20"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axis="axisRow"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13"/>
  </rowFields>
  <rowItems count="6">
    <i>
      <x v="7"/>
    </i>
    <i>
      <x v="8"/>
    </i>
    <i>
      <x v="9"/>
    </i>
    <i>
      <x v="10"/>
    </i>
    <i>
      <x v="11"/>
    </i>
    <i t="grand">
      <x/>
    </i>
  </rowItems>
  <colItems count="1">
    <i/>
  </colItems>
  <dataFields count="1">
    <dataField name="Count of Employee ID" fld="0" subtotal="count" baseField="3" baseItem="0"/>
  </dataFields>
  <chartFormats count="4">
    <chartFormat chart="0" format="15"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7F84A8-2D96-41F4-8AB7-74CCBDE01C1B}" name="PivotTable6" cacheId="2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A8" firstHeaderRow="1" firstDataRow="1" firstDataCol="0"/>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Items count="1">
    <i/>
  </rowItems>
  <colItems count="1">
    <i/>
  </colItems>
  <dataFields count="1">
    <dataField name="Count of Employee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28B7217-7FC1-4FB5-9452-34350297EE00}" name="PivotTable12" cacheId="2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90:G91" firstHeaderRow="1"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dataField="1" showAll="0"/>
    <pivotField showAll="0"/>
    <pivotField showAll="0"/>
    <pivotField showAll="0">
      <items count="10">
        <item x="6"/>
        <item x="2"/>
        <item x="0"/>
        <item x="7"/>
        <item x="1"/>
        <item x="5"/>
        <item x="3"/>
        <item x="4"/>
        <item x="8"/>
        <item t="default"/>
      </items>
    </pivotField>
    <pivotField showAll="0"/>
    <pivotField showAll="0"/>
    <pivotField showAll="0"/>
    <pivotField showAll="0"/>
    <pivotField showAll="0">
      <items count="3">
        <item x="0"/>
        <item h="1"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Items count="1">
    <i/>
  </colItems>
  <dataFields count="1">
    <dataField name="Sum of Training Duration(Day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24FE6A2-316E-46DA-BE67-728D4BEE3866}" name="PivotTable17" cacheId="2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0:F56" firstHeaderRow="1" firstDataRow="1" firstDataCol="1"/>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dataField="1" showAll="0"/>
    <pivotField showAll="0"/>
    <pivotField showAll="0"/>
    <pivotField showAll="0">
      <items count="7">
        <item x="3"/>
        <item x="4"/>
        <item x="0"/>
        <item x="2"/>
        <item x="5"/>
        <item x="1"/>
        <item t="default"/>
      </items>
    </pivotField>
    <pivotField showAll="0"/>
    <pivotField showAll="0"/>
    <pivotField showAll="0"/>
    <pivotField showAll="0"/>
    <pivotField showAll="0"/>
    <pivotField showAll="0"/>
    <pivotField showAll="0"/>
    <pivotField showAll="0"/>
    <pivotField showAll="0">
      <items count="3">
        <item x="0"/>
        <item h="1" x="1"/>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15"/>
  </rowFields>
  <rowItems count="6">
    <i>
      <x v="8"/>
    </i>
    <i>
      <x v="9"/>
    </i>
    <i>
      <x v="10"/>
    </i>
    <i>
      <x v="11"/>
    </i>
    <i>
      <x v="12"/>
    </i>
    <i t="grand">
      <x/>
    </i>
  </rowItems>
  <colItems count="1">
    <i/>
  </colItems>
  <dataFields count="1">
    <dataField name="Count of Training Program Name" fld="2" subtotal="count" baseField="15"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4D3950-265D-414F-B055-DD3BEDA6F4EA}" name="PivotTable18" cacheId="2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G14:H21" firstHeaderRow="1" firstDataRow="1" firstDataCol="1"/>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dataField="1"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Sum of Training Duration(Days)" fld="6" baseField="13" baseItem="0"/>
  </dataFields>
  <chartFormats count="6">
    <chartFormat chart="8"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434171-227A-4801-850F-F9BE49608C80}" name="PivotTable22" cacheId="2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0:B81" firstHeaderRow="0"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pivotField showAll="0"/>
    <pivotField dataField="1" showAll="0">
      <items count="10">
        <item x="6"/>
        <item x="2"/>
        <item x="0"/>
        <item x="7"/>
        <item x="1"/>
        <item x="5"/>
        <item x="3"/>
        <item x="4"/>
        <item x="8"/>
        <item t="default"/>
      </items>
    </pivotField>
    <pivotField dataField="1" showAll="0"/>
    <pivotField showAll="0"/>
    <pivotField showAll="0"/>
    <pivotField showAll="0"/>
    <pivotField showAll="0">
      <items count="3">
        <item x="0"/>
        <item h="1"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PreTestScore" fld="9" baseField="0" baseItem="1"/>
    <dataField name="Sum of PostTestScore" fld="10"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AE4CA8-2FB6-46EB-9CF7-A2F3679199FC}" name="PivotTable7" cacheId="2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0:C35" firstHeaderRow="0"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axis="axisRow" showAll="0">
      <items count="5">
        <item x="2"/>
        <item x="0"/>
        <item x="1"/>
        <item x="3"/>
        <item t="default"/>
      </items>
    </pivotField>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4"/>
  </rowFields>
  <rowItems count="5">
    <i>
      <x/>
    </i>
    <i>
      <x v="1"/>
    </i>
    <i>
      <x v="2"/>
    </i>
    <i>
      <x v="3"/>
    </i>
    <i t="grand">
      <x/>
    </i>
  </rowItems>
  <colFields count="1">
    <field x="-2"/>
  </colFields>
  <colItems count="2">
    <i>
      <x/>
    </i>
    <i i="1">
      <x v="1"/>
    </i>
  </colItems>
  <dataFields count="2">
    <dataField name="Count of Employee ID" fld="0" subtotal="count" showDataAs="percentOfTotal" baseField="4" baseItem="0" numFmtId="10"/>
    <dataField name="Count of Employee ID2" fld="0" subtotal="count" baseField="4" baseItem="0"/>
  </dataFields>
  <chartFormats count="30">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4" count="1" selected="0">
            <x v="0"/>
          </reference>
        </references>
      </pivotArea>
    </chartFormat>
    <chartFormat chart="8" format="14">
      <pivotArea type="data" outline="0" fieldPosition="0">
        <references count="2">
          <reference field="4294967294" count="1" selected="0">
            <x v="0"/>
          </reference>
          <reference field="4" count="1" selected="0">
            <x v="1"/>
          </reference>
        </references>
      </pivotArea>
    </chartFormat>
    <chartFormat chart="8" format="15">
      <pivotArea type="data" outline="0" fieldPosition="0">
        <references count="2">
          <reference field="4294967294" count="1" selected="0">
            <x v="0"/>
          </reference>
          <reference field="4" count="1" selected="0">
            <x v="2"/>
          </reference>
        </references>
      </pivotArea>
    </chartFormat>
    <chartFormat chart="8" format="16">
      <pivotArea type="data" outline="0" fieldPosition="0">
        <references count="2">
          <reference field="4294967294" count="1" selected="0">
            <x v="0"/>
          </reference>
          <reference field="4" count="1" selected="0">
            <x v="3"/>
          </reference>
        </references>
      </pivotArea>
    </chartFormat>
    <chartFormat chart="8" format="17" series="1">
      <pivotArea type="data" outline="0" fieldPosition="0">
        <references count="1">
          <reference field="4294967294" count="1" selected="0">
            <x v="1"/>
          </reference>
        </references>
      </pivotArea>
    </chartFormat>
    <chartFormat chart="8" format="18">
      <pivotArea type="data" outline="0" fieldPosition="0">
        <references count="2">
          <reference field="4294967294" count="1" selected="0">
            <x v="1"/>
          </reference>
          <reference field="4" count="1" selected="0">
            <x v="0"/>
          </reference>
        </references>
      </pivotArea>
    </chartFormat>
    <chartFormat chart="8" format="19">
      <pivotArea type="data" outline="0" fieldPosition="0">
        <references count="2">
          <reference field="4294967294" count="1" selected="0">
            <x v="1"/>
          </reference>
          <reference field="4" count="1" selected="0">
            <x v="1"/>
          </reference>
        </references>
      </pivotArea>
    </chartFormat>
    <chartFormat chart="8" format="20">
      <pivotArea type="data" outline="0" fieldPosition="0">
        <references count="2">
          <reference field="4294967294" count="1" selected="0">
            <x v="1"/>
          </reference>
          <reference field="4" count="1" selected="0">
            <x v="2"/>
          </reference>
        </references>
      </pivotArea>
    </chartFormat>
    <chartFormat chart="8" format="21">
      <pivotArea type="data" outline="0" fieldPosition="0">
        <references count="2">
          <reference field="4294967294" count="1" selected="0">
            <x v="1"/>
          </reference>
          <reference field="4" count="1" selected="0">
            <x v="3"/>
          </reference>
        </references>
      </pivotArea>
    </chartFormat>
    <chartFormat chart="10" format="32" series="1">
      <pivotArea type="data" outline="0" fieldPosition="0">
        <references count="1">
          <reference field="4294967294" count="1" selected="0">
            <x v="0"/>
          </reference>
        </references>
      </pivotArea>
    </chartFormat>
    <chartFormat chart="10" format="33">
      <pivotArea type="data" outline="0" fieldPosition="0">
        <references count="2">
          <reference field="4294967294" count="1" selected="0">
            <x v="0"/>
          </reference>
          <reference field="4" count="1" selected="0">
            <x v="0"/>
          </reference>
        </references>
      </pivotArea>
    </chartFormat>
    <chartFormat chart="10" format="34">
      <pivotArea type="data" outline="0" fieldPosition="0">
        <references count="2">
          <reference field="4294967294" count="1" selected="0">
            <x v="0"/>
          </reference>
          <reference field="4" count="1" selected="0">
            <x v="1"/>
          </reference>
        </references>
      </pivotArea>
    </chartFormat>
    <chartFormat chart="10" format="35">
      <pivotArea type="data" outline="0" fieldPosition="0">
        <references count="2">
          <reference field="4294967294" count="1" selected="0">
            <x v="0"/>
          </reference>
          <reference field="4" count="1" selected="0">
            <x v="2"/>
          </reference>
        </references>
      </pivotArea>
    </chartFormat>
    <chartFormat chart="10" format="36">
      <pivotArea type="data" outline="0" fieldPosition="0">
        <references count="2">
          <reference field="4294967294" count="1" selected="0">
            <x v="0"/>
          </reference>
          <reference field="4" count="1" selected="0">
            <x v="3"/>
          </reference>
        </references>
      </pivotArea>
    </chartFormat>
    <chartFormat chart="10" format="37" series="1">
      <pivotArea type="data" outline="0" fieldPosition="0">
        <references count="1">
          <reference field="4294967294" count="1" selected="0">
            <x v="1"/>
          </reference>
        </references>
      </pivotArea>
    </chartFormat>
    <chartFormat chart="10" format="38">
      <pivotArea type="data" outline="0" fieldPosition="0">
        <references count="2">
          <reference field="4294967294" count="1" selected="0">
            <x v="1"/>
          </reference>
          <reference field="4" count="1" selected="0">
            <x v="0"/>
          </reference>
        </references>
      </pivotArea>
    </chartFormat>
    <chartFormat chart="10" format="39">
      <pivotArea type="data" outline="0" fieldPosition="0">
        <references count="2">
          <reference field="4294967294" count="1" selected="0">
            <x v="1"/>
          </reference>
          <reference field="4" count="1" selected="0">
            <x v="1"/>
          </reference>
        </references>
      </pivotArea>
    </chartFormat>
    <chartFormat chart="10" format="40">
      <pivotArea type="data" outline="0" fieldPosition="0">
        <references count="2">
          <reference field="4294967294" count="1" selected="0">
            <x v="1"/>
          </reference>
          <reference field="4" count="1" selected="0">
            <x v="2"/>
          </reference>
        </references>
      </pivotArea>
    </chartFormat>
    <chartFormat chart="10" format="41">
      <pivotArea type="data" outline="0" fieldPosition="0">
        <references count="2">
          <reference field="4294967294" count="1" selected="0">
            <x v="1"/>
          </reference>
          <reference field="4" count="1" selected="0">
            <x v="3"/>
          </reference>
        </references>
      </pivotArea>
    </chartFormat>
    <chartFormat chart="12" format="32" series="1">
      <pivotArea type="data" outline="0" fieldPosition="0">
        <references count="1">
          <reference field="4294967294" count="1" selected="0">
            <x v="0"/>
          </reference>
        </references>
      </pivotArea>
    </chartFormat>
    <chartFormat chart="12" format="33">
      <pivotArea type="data" outline="0" fieldPosition="0">
        <references count="2">
          <reference field="4294967294" count="1" selected="0">
            <x v="0"/>
          </reference>
          <reference field="4" count="1" selected="0">
            <x v="0"/>
          </reference>
        </references>
      </pivotArea>
    </chartFormat>
    <chartFormat chart="12" format="34">
      <pivotArea type="data" outline="0" fieldPosition="0">
        <references count="2">
          <reference field="4294967294" count="1" selected="0">
            <x v="0"/>
          </reference>
          <reference field="4" count="1" selected="0">
            <x v="1"/>
          </reference>
        </references>
      </pivotArea>
    </chartFormat>
    <chartFormat chart="12" format="35">
      <pivotArea type="data" outline="0" fieldPosition="0">
        <references count="2">
          <reference field="4294967294" count="1" selected="0">
            <x v="0"/>
          </reference>
          <reference field="4" count="1" selected="0">
            <x v="2"/>
          </reference>
        </references>
      </pivotArea>
    </chartFormat>
    <chartFormat chart="12" format="36">
      <pivotArea type="data" outline="0" fieldPosition="0">
        <references count="2">
          <reference field="4294967294" count="1" selected="0">
            <x v="0"/>
          </reference>
          <reference field="4" count="1" selected="0">
            <x v="3"/>
          </reference>
        </references>
      </pivotArea>
    </chartFormat>
    <chartFormat chart="12" format="37" series="1">
      <pivotArea type="data" outline="0" fieldPosition="0">
        <references count="1">
          <reference field="4294967294" count="1" selected="0">
            <x v="1"/>
          </reference>
        </references>
      </pivotArea>
    </chartFormat>
    <chartFormat chart="12" format="38">
      <pivotArea type="data" outline="0" fieldPosition="0">
        <references count="2">
          <reference field="4294967294" count="1" selected="0">
            <x v="1"/>
          </reference>
          <reference field="4" count="1" selected="0">
            <x v="0"/>
          </reference>
        </references>
      </pivotArea>
    </chartFormat>
    <chartFormat chart="12" format="39">
      <pivotArea type="data" outline="0" fieldPosition="0">
        <references count="2">
          <reference field="4294967294" count="1" selected="0">
            <x v="1"/>
          </reference>
          <reference field="4" count="1" selected="0">
            <x v="1"/>
          </reference>
        </references>
      </pivotArea>
    </chartFormat>
    <chartFormat chart="12" format="40">
      <pivotArea type="data" outline="0" fieldPosition="0">
        <references count="2">
          <reference field="4294967294" count="1" selected="0">
            <x v="1"/>
          </reference>
          <reference field="4" count="1" selected="0">
            <x v="2"/>
          </reference>
        </references>
      </pivotArea>
    </chartFormat>
    <chartFormat chart="12" format="41">
      <pivotArea type="data" outline="0" fieldPosition="0">
        <references count="2">
          <reference field="4294967294" count="1" selected="0">
            <x v="1"/>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AC4D53-9343-4A34-98BD-7541215D49F0}" name="PivotTable10" cacheId="2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9:D40" firstHeaderRow="1" firstDataRow="1" firstDataCol="0"/>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dataField="1"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Items count="1">
    <i/>
  </rowItems>
  <colItems count="1">
    <i/>
  </colItems>
  <dataFields count="1">
    <dataField name="Average of FeedbackScore"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B8B726-35A7-449C-B552-FE0670194531}" name="PivotTable21" cacheId="2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80:F81" firstHeaderRow="0"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pivotField showAll="0"/>
    <pivotField dataField="1" showAll="0">
      <items count="10">
        <item x="6"/>
        <item x="2"/>
        <item x="0"/>
        <item x="7"/>
        <item x="1"/>
        <item x="5"/>
        <item x="3"/>
        <item x="4"/>
        <item x="8"/>
        <item t="default"/>
      </items>
    </pivotField>
    <pivotField dataField="1" showAll="0"/>
    <pivotField showAll="0"/>
    <pivotField showAll="0"/>
    <pivotField showAll="0"/>
    <pivotField showAll="0">
      <items count="3">
        <item x="0"/>
        <item h="1"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Average of PostTestScore" fld="10" subtotal="average" baseField="0" baseItem="1"/>
    <dataField name="Average of PreTestScore" fld="9"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AD097F-B58F-46DB-92B5-761A235B6EE7}" name="PivotTable13" cacheId="2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66:J73" firstHeaderRow="0" firstDataRow="1" firstDataCol="1"/>
  <pivotFields count="20">
    <pivotField dataField="1"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pivotField multipleItemSelectionAllowed="1" showAll="0">
      <items count="7">
        <item x="3"/>
        <item x="4"/>
        <item x="0"/>
        <item x="2"/>
        <item x="5"/>
        <item x="1"/>
        <item t="default"/>
      </items>
    </pivotField>
    <pivotField showAll="0"/>
    <pivotField showAll="0"/>
    <pivotField showAll="0"/>
    <pivotField showAll="0"/>
    <pivotField showAll="0"/>
    <pivotField dataField="1" showAll="0"/>
    <pivotField showAll="0"/>
    <pivotField showAll="0"/>
    <pivotField showAll="0">
      <items count="3">
        <item x="0"/>
        <item h="1" x="1"/>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Fields count="1">
    <field x="-2"/>
  </colFields>
  <colItems count="2">
    <i>
      <x/>
    </i>
    <i i="1">
      <x v="1"/>
    </i>
  </colItems>
  <dataFields count="2">
    <dataField name="Count of Employee ID" fld="0" subtotal="count" baseField="2" baseItem="0"/>
    <dataField name="Average of FeedbackScore" fld="11" subtotal="average" baseField="2" baseItem="0"/>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C2455EC-00CC-4F30-B72A-21D3168AEFFF}" name="PivotTable5" cacheId="2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D14:E20" firstHeaderRow="1" firstDataRow="1" firstDataCol="1"/>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dataField="1"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axis="axisRow"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13"/>
  </rowFields>
  <rowItems count="6">
    <i>
      <x v="7"/>
    </i>
    <i>
      <x v="8"/>
    </i>
    <i>
      <x v="9"/>
    </i>
    <i>
      <x v="10"/>
    </i>
    <i>
      <x v="11"/>
    </i>
    <i t="grand">
      <x/>
    </i>
  </rowItems>
  <colItems count="1">
    <i/>
  </colItems>
  <dataFields count="1">
    <dataField name="Sum of Training Duration(Days)" fld="6" baseField="13" baseItem="0"/>
  </dataFields>
  <chartFormats count="3">
    <chartFormat chart="6"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Year" xr10:uid="{2AC8BB3C-DD52-43CF-892F-9CD7EA8EB58F}" sourceName="TrainingYear">
  <pivotTables>
    <pivotTable tabId="3" name="PivotTable23"/>
    <pivotTable tabId="3" name="PivotTable1"/>
    <pivotTable tabId="3" name="PivotTable10"/>
    <pivotTable tabId="3" name="PivotTable11"/>
    <pivotTable tabId="3" name="PivotTable17"/>
    <pivotTable tabId="3" name="PivotTable18"/>
    <pivotTable tabId="3" name="PivotTable19"/>
    <pivotTable tabId="3" name="PivotTable2"/>
    <pivotTable tabId="3" name="PivotTable20"/>
    <pivotTable tabId="3" name="PivotTable21"/>
    <pivotTable tabId="3" name="PivotTable22"/>
    <pivotTable tabId="3" name="PivotTable3"/>
    <pivotTable tabId="3" name="PivotTable4"/>
    <pivotTable tabId="3" name="PivotTable5"/>
    <pivotTable tabId="3" name="PivotTable6"/>
    <pivotTable tabId="3" name="PivotTable7"/>
    <pivotTable tabId="3" name="PivotTable8"/>
    <pivotTable tabId="3" name="PivotTable9"/>
    <pivotTable tabId="3" name="PivotTable12"/>
    <pivotTable tabId="3" name="PivotTable13"/>
  </pivotTables>
  <data>
    <tabular pivotCacheId="167284339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er" xr10:uid="{D97DA1A2-A9AE-4DF4-8826-86CF9A2BC3E8}" sourceName="Trainer">
  <pivotTables>
    <pivotTable tabId="3" name="PivotTable21"/>
    <pivotTable tabId="3" name="PivotTable1"/>
    <pivotTable tabId="3" name="PivotTable10"/>
    <pivotTable tabId="3" name="PivotTable11"/>
    <pivotTable tabId="3" name="PivotTable12"/>
    <pivotTable tabId="3" name="PivotTable13"/>
    <pivotTable tabId="3" name="PivotTable17"/>
    <pivotTable tabId="3" name="PivotTable18"/>
    <pivotTable tabId="3" name="PivotTable19"/>
    <pivotTable tabId="3" name="PivotTable2"/>
    <pivotTable tabId="3" name="PivotTable20"/>
    <pivotTable tabId="3" name="PivotTable22"/>
    <pivotTable tabId="3" name="PivotTable23"/>
    <pivotTable tabId="3" name="PivotTable3"/>
    <pivotTable tabId="3" name="PivotTable4"/>
    <pivotTable tabId="3" name="PivotTable5"/>
    <pivotTable tabId="3" name="PivotTable6"/>
    <pivotTable tabId="3" name="PivotTable7"/>
    <pivotTable tabId="3" name="PivotTable8"/>
    <pivotTable tabId="3" name="PivotTable9"/>
  </pivotTables>
  <data>
    <tabular pivotCacheId="1672843393">
      <items count="6">
        <i x="3" s="1"/>
        <i x="4" s="1"/>
        <i x="0" s="1"/>
        <i x="2"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62B6B57-18AB-4C28-8844-2EDD4D14762E}" sourceName="[Date_Table3].[Year]">
  <data>
    <olap pivotCacheId="2134270468">
      <levels count="2">
        <level uniqueName="[Date_Table3].[Year].[(All)]" sourceCaption="(All)" count="0"/>
        <level uniqueName="[Date_Table3].[Year].[Year]" sourceCaption="Year" count="2">
          <ranges>
            <range startItem="0">
              <i n="[Date_Table3].[Year].&amp;[2022]" c="2022"/>
              <i n="[Date_Table3].[Year].&amp;[2023]" c="2023"/>
            </range>
          </ranges>
        </level>
      </levels>
      <selections count="1">
        <selection n="[Date_Table3].[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_Program_Name" xr10:uid="{2D049B71-47E5-4A48-8680-12BD75D017D3}" sourceName="[Training3].[Training Program Name]">
  <data>
    <olap pivotCacheId="2134270468">
      <levels count="2">
        <level uniqueName="[Training3].[Training Program Name].[(All)]" sourceCaption="(All)" count="0"/>
        <level uniqueName="[Training3].[Training Program Name].[Training Program Name]" sourceCaption="Training Program Name" count="6">
          <ranges>
            <range startItem="0">
              <i n="[Training3].[Training Program Name].&amp;[Communication Skills]" c="Communication Skills"/>
              <i n="[Training3].[Training Program Name].&amp;[Customer Service]" c="Customer Service"/>
              <i n="[Training3].[Training Program Name].&amp;[Excel - Basic to Advance]" c="Excel - Basic to Advance"/>
              <i n="[Training3].[Training Program Name].&amp;[Leadership Development]" c="Leadership Development"/>
              <i n="[Training3].[Training Program Name].&amp;[Project Management]" c="Project Management"/>
              <i n="[Training3].[Training Program Name].&amp;[Technical Skills]" c="Technical Skills"/>
            </range>
          </ranges>
        </level>
      </levels>
      <selections count="1">
        <selection n="[Training3].[Training Program Nam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er1" xr10:uid="{68D01C36-C096-44B4-BE3C-1EF565672629}" sourceName="[Training3].[Trainer]">
  <data>
    <olap pivotCacheId="2134270468">
      <levels count="2">
        <level uniqueName="[Training3].[Trainer].[(All)]" sourceCaption="(All)" count="0"/>
        <level uniqueName="[Training3].[Trainer].[Trainer]" sourceCaption="Trainer" count="6">
          <ranges>
            <range startItem="0">
              <i n="[Training3].[Trainer].&amp;[Data Soultion 360]" c="Data Soultion 360"/>
              <i n="[Training3].[Trainer].&amp;[Md. Arifur Rahman]" c="Md. Arifur Rahman"/>
              <i n="[Training3].[Trainer].&amp;[Md. Majharul Islam]" c="Md. Majharul Islam"/>
              <i n="[Training3].[Trainer].&amp;[Md. Mohsin Hossain]" c="Md. Mohsin Hossain"/>
              <i n="[Training3].[Trainer].&amp;[Md. Rakibul Ahsan]" c="Md. Rakibul Ahsan"/>
              <i n="[Training3].[Trainer].&amp;[Md. Shohidul Huq]" c="Md. Shohidul Huq"/>
            </range>
          </ranges>
        </level>
      </levels>
      <selections count="1">
        <selection n="[Training3].[Trainer].&amp;[Md. Mohsin Hossai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Year 1" xr10:uid="{07BA290A-BE0C-483B-83E4-E95F19128273}" cache="Slicer_TrainingYear" caption="TrainingYear" style="SlicerStyleDark2" rowHeight="438150"/>
  <slicer name="Trainer" xr10:uid="{1FC851F6-1521-442A-8910-F5CB63389604}" cache="Slicer_Trainer" caption="Trainer" style="SlicerStyleDark2" rowHeight="4381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Year 2" xr10:uid="{2DF0A18C-4C41-49D7-8173-0FFD7334D709}" cache="Slicer_TrainingYear" caption="TrainingYear" style="SlicerStyleDark2" rowHeight="438150"/>
  <slicer name="Trainer 2" xr10:uid="{21DF788C-D6E4-4954-939B-C12486057A28}" cache="Slicer_Trainer" caption="Trainer" style="SlicerStyleDark2" rowHeight="4381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Year" xr10:uid="{CB383BF9-DD02-429A-BA6C-52ADB0AECB83}" cache="Slicer_TrainingYear" caption="TrainingYear" rowHeight="4381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5829619-5F4E-4BCD-9032-110BC4AE8041}" cache="Slicer_Year" caption="Year" level="1" style="SlicerStyleLight1 2 3 2" rowHeight="241300"/>
  <slicer name="Training Program Name" xr10:uid="{CCDEE9D1-4915-4DD0-983A-5F6AC9F68C2A}" cache="Slicer_Training_Program_Name" caption="Training Program Name" level="1" style="SlicerStyleLight1 2 3 2 2" rowHeight="241300"/>
  <slicer name="Trainer 1" xr10:uid="{2CC459F0-8651-4728-889C-2064210BA42B}" cache="Slicer_Trainer1" caption="Trainer" level="1" style="SlicerStyleLight1 2 3 2 2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16787A-82CD-4145-8614-E802F9BC40E0}" name="Table1" displayName="Table1" ref="A1:M126" totalsRowShown="0" headerRowDxfId="54" dataDxfId="53">
  <autoFilter ref="A1:M126" xr:uid="{7D16787A-82CD-4145-8614-E802F9BC40E0}"/>
  <tableColumns count="13">
    <tableColumn id="1" xr3:uid="{68128242-D443-46FB-95D2-30DD9E0CC6FC}" name="Employee ID" dataDxfId="52"/>
    <tableColumn id="2" xr3:uid="{175109BF-6E02-4EFA-8633-4BD7A7E1A38F}" name="Training Date" dataDxfId="51"/>
    <tableColumn id="3" xr3:uid="{221A5430-63E5-4FEA-BDDA-E3EE54B00183}" name="Training Program Name" dataDxfId="50"/>
    <tableColumn id="4" xr3:uid="{71377A27-E158-4D74-A1AB-06957DA1C4EA}" name="Training Type" dataDxfId="49"/>
    <tableColumn id="5" xr3:uid="{0C32E2D7-A85B-459A-BD1C-021789F79668}" name="Training Outcome" dataDxfId="48"/>
    <tableColumn id="6" xr3:uid="{926630BC-56CA-492D-BB2D-BA18B7F94CFD}" name="Trainer" dataDxfId="47"/>
    <tableColumn id="7" xr3:uid="{A7B08037-7951-48D1-8A4A-1F8735A27AC6}" name="Training Duration(Days)" dataDxfId="46"/>
    <tableColumn id="8" xr3:uid="{A3919757-E8EE-4631-A2EA-9DBA94AA7CCB}" name="Training Budget" dataDxfId="45"/>
    <tableColumn id="9" xr3:uid="{BEE84A1E-95F7-45A5-BC0B-2F81DA970E82}" name="Training Cost" dataDxfId="44"/>
    <tableColumn id="15" xr3:uid="{39F4B18D-7B4B-4629-8C46-78013946BDD7}" name="PreTestScore" dataDxfId="43"/>
    <tableColumn id="16" xr3:uid="{CC2838C6-24DA-4179-9955-37F65C7EB640}" name="PostTestScore" dataDxfId="42"/>
    <tableColumn id="17" xr3:uid="{5AD88654-2963-4DF5-A26B-E539E3B0012F}" name="FeedbackScore" dataDxfId="41"/>
    <tableColumn id="18" xr3:uid="{1382B335-7A4D-4F9C-8021-289EA6C961DC}" name="CertificateIssued" dataDxfId="4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7D59C7-EA18-432F-A3B8-7BA146029B15}" name="Table13" displayName="Table13" ref="A1:O126" totalsRowShown="0" headerRowDxfId="39" dataDxfId="38">
  <autoFilter ref="A1:O126" xr:uid="{7D16787A-82CD-4145-8614-E802F9BC40E0}"/>
  <tableColumns count="15">
    <tableColumn id="1" xr3:uid="{2DBDA30B-CBA3-4F9D-A67A-B1AF5301B2EA}" name="Employee ID" dataDxfId="37"/>
    <tableColumn id="2" xr3:uid="{F6F24BE3-7189-4C92-93A5-0809D480B3C3}" name="Training Date" dataDxfId="36"/>
    <tableColumn id="3" xr3:uid="{4A4493D7-B323-480C-B00B-30F0DC020105}" name="Training Program Name" dataDxfId="35"/>
    <tableColumn id="4" xr3:uid="{29B952B6-8449-4761-AE19-3261B3ACC6F1}" name="Training Type" dataDxfId="34"/>
    <tableColumn id="5" xr3:uid="{7023CBF5-961A-46C5-BA7F-0801D4345916}" name="Training Outcome" dataDxfId="33"/>
    <tableColumn id="6" xr3:uid="{917E908E-48ED-4F8D-821F-2205E5F0651E}" name="Trainer" dataDxfId="32"/>
    <tableColumn id="7" xr3:uid="{3D2DFC43-C31B-48CF-88E0-6839F3703C5A}" name="Training Duration(Days)" dataDxfId="31"/>
    <tableColumn id="8" xr3:uid="{3C6410DC-DA6A-44C6-8ED1-76746C3EEC0C}" name="Training Budget" dataDxfId="30"/>
    <tableColumn id="9" xr3:uid="{99CAA7D7-CCCE-4AD3-8249-5DF293DC7BC2}" name="Training Cost" dataDxfId="29"/>
    <tableColumn id="15" xr3:uid="{8884C3FE-22C3-4687-8423-4B8577291405}" name="PreTestScore" dataDxfId="28"/>
    <tableColumn id="16" xr3:uid="{D7EBF5E7-7B13-40C1-A978-6F9CF6A543F4}" name="PostTestScore" dataDxfId="27"/>
    <tableColumn id="17" xr3:uid="{39BF1B1F-4606-410F-8BED-186B7BFA39D0}" name="FeedbackScore" dataDxfId="26"/>
    <tableColumn id="18" xr3:uid="{B9BA2630-9F68-4E0D-A16A-0C921EF6F550}" name="CertificateIssued" dataDxfId="25"/>
    <tableColumn id="10" xr3:uid="{25EF72E0-F25D-4239-A237-584FD5637C9F}" name="TrainingMonth" dataDxfId="24">
      <calculatedColumnFormula>TEXT(Table13[[#This Row],[Training Date]],"mmmm")</calculatedColumnFormula>
    </tableColumn>
    <tableColumn id="11" xr3:uid="{71B9265D-07D5-4F7D-8FAB-DD1798AB041B}" name="TrainingYear" dataDxfId="23">
      <calculatedColumnFormula>YEAR(Table13[[#This Row],[Training Date]])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5337F7-64D9-4EF6-B3C5-8A3C3FDB7A3E}" name="Table35" displayName="Table35" ref="K85:L91" totalsRowShown="0" headerRowDxfId="19">
  <autoFilter ref="K85:L91" xr:uid="{F55337F7-64D9-4EF6-B3C5-8A3C3FDB7A3E}"/>
  <sortState xmlns:xlrd2="http://schemas.microsoft.com/office/spreadsheetml/2017/richdata2" ref="K86:L91">
    <sortCondition ref="K86:K92"/>
  </sortState>
  <tableColumns count="2">
    <tableColumn id="1" xr3:uid="{C7B83D32-98A6-44C9-AAC9-D8E377A6AF73}" name="Program Types" dataDxfId="18"/>
    <tableColumn id="2" xr3:uid="{86703D65-3C94-4D38-9234-D8966423FC06}" name="Duration Day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microsoft.com/office/2007/relationships/slicer" Target="../slicers/slicer3.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table" Target="../tables/table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8D340-4046-482F-B32A-44C2B5CFD3AD}">
  <dimension ref="A1:W41"/>
  <sheetViews>
    <sheetView tabSelected="1" topLeftCell="B1" zoomScale="55" zoomScaleNormal="55" workbookViewId="0">
      <selection activeCell="G13" sqref="G13"/>
    </sheetView>
  </sheetViews>
  <sheetFormatPr defaultRowHeight="25.8" x14ac:dyDescent="0.5"/>
  <cols>
    <col min="1" max="1" width="0" hidden="1" customWidth="1"/>
    <col min="2" max="4" width="8.9375" style="22"/>
    <col min="5" max="5" width="8.9375" style="15"/>
    <col min="9" max="9" width="13.87890625" customWidth="1"/>
    <col min="19" max="19" width="8.9375" style="17" customWidth="1"/>
    <col min="20" max="20" width="8.9375" style="17"/>
    <col min="21" max="23" width="8.9375" style="15"/>
  </cols>
  <sheetData>
    <row r="1" spans="1:23" x14ac:dyDescent="0.5">
      <c r="A1" s="17"/>
      <c r="F1" s="17"/>
      <c r="G1" s="17"/>
      <c r="H1" s="17"/>
      <c r="I1" s="17"/>
      <c r="J1" s="17"/>
      <c r="K1" s="17"/>
      <c r="L1" s="17"/>
      <c r="M1" s="17"/>
      <c r="N1" s="17"/>
      <c r="O1" s="17"/>
      <c r="P1" s="17"/>
      <c r="Q1" s="17"/>
      <c r="R1" s="17"/>
      <c r="U1" s="17"/>
      <c r="V1" s="17"/>
      <c r="W1" s="17"/>
    </row>
    <row r="2" spans="1:23" x14ac:dyDescent="0.5">
      <c r="A2" s="17"/>
      <c r="F2" s="17"/>
      <c r="G2" s="17"/>
      <c r="H2" s="17"/>
      <c r="I2" s="17"/>
      <c r="J2" s="17"/>
      <c r="K2" s="17"/>
      <c r="L2" s="17"/>
      <c r="M2" s="17"/>
      <c r="N2" s="17"/>
      <c r="O2" s="17"/>
      <c r="P2" s="17"/>
      <c r="Q2" s="17"/>
      <c r="R2" s="17"/>
      <c r="U2" s="17"/>
      <c r="V2" s="17"/>
      <c r="W2" s="17"/>
    </row>
    <row r="3" spans="1:23" x14ac:dyDescent="0.5">
      <c r="A3" s="17"/>
      <c r="F3" s="17"/>
      <c r="G3" s="17"/>
      <c r="H3" s="17"/>
      <c r="I3" s="17"/>
      <c r="J3" s="17"/>
      <c r="K3" s="17"/>
      <c r="L3" s="17"/>
      <c r="M3" s="17"/>
      <c r="N3" s="17"/>
      <c r="O3" s="17"/>
      <c r="P3" s="17"/>
      <c r="Q3" s="17"/>
      <c r="R3" s="17"/>
    </row>
    <row r="4" spans="1:23" x14ac:dyDescent="0.5">
      <c r="A4" s="17"/>
      <c r="F4" s="17"/>
      <c r="G4" s="17"/>
      <c r="H4" s="17"/>
      <c r="I4" s="17"/>
      <c r="J4" s="17"/>
      <c r="K4" s="17"/>
      <c r="L4" s="17"/>
      <c r="M4" s="17"/>
      <c r="N4" s="17"/>
      <c r="O4" s="17"/>
      <c r="P4" s="17"/>
      <c r="Q4" s="17"/>
      <c r="R4" s="17"/>
    </row>
    <row r="5" spans="1:23" x14ac:dyDescent="0.5">
      <c r="A5" s="17"/>
      <c r="F5" s="17"/>
      <c r="G5" s="17"/>
      <c r="H5" s="17"/>
      <c r="I5" s="17"/>
      <c r="J5" s="17"/>
      <c r="K5" s="17"/>
      <c r="L5" s="17"/>
      <c r="M5" s="17"/>
      <c r="N5" s="17"/>
      <c r="O5" s="17"/>
      <c r="P5" s="17"/>
      <c r="Q5" s="17"/>
      <c r="R5" s="17"/>
    </row>
    <row r="6" spans="1:23" x14ac:dyDescent="0.5">
      <c r="A6" s="17"/>
      <c r="F6" s="17"/>
      <c r="G6" s="17"/>
      <c r="H6" s="17"/>
      <c r="I6" s="17"/>
      <c r="J6" s="17"/>
      <c r="K6" s="17"/>
      <c r="L6" s="17"/>
      <c r="M6" s="17"/>
      <c r="N6" s="17"/>
      <c r="O6" s="17"/>
      <c r="P6" s="17"/>
      <c r="Q6" s="17"/>
      <c r="R6" s="17"/>
    </row>
    <row r="7" spans="1:23" x14ac:dyDescent="0.5">
      <c r="A7" s="17"/>
      <c r="F7" s="17"/>
      <c r="G7" s="17"/>
      <c r="H7" s="17"/>
      <c r="I7" s="17"/>
      <c r="J7" s="17"/>
      <c r="K7" s="17"/>
      <c r="L7" s="17"/>
      <c r="M7" s="17"/>
      <c r="N7" s="17"/>
      <c r="O7" s="17"/>
      <c r="P7" s="17"/>
      <c r="Q7" s="17"/>
      <c r="R7" s="17"/>
    </row>
    <row r="8" spans="1:23" x14ac:dyDescent="0.5">
      <c r="A8" s="17"/>
      <c r="C8" s="23"/>
      <c r="F8" s="17"/>
      <c r="G8" s="17"/>
      <c r="H8" s="17"/>
      <c r="I8" s="17"/>
      <c r="J8" s="17"/>
      <c r="K8" s="17"/>
      <c r="L8" s="17"/>
      <c r="M8" s="17"/>
      <c r="N8" s="17"/>
      <c r="O8" s="17"/>
      <c r="P8" s="17"/>
      <c r="Q8" s="17"/>
      <c r="R8" s="17"/>
    </row>
    <row r="9" spans="1:23" x14ac:dyDescent="0.5">
      <c r="A9" s="17"/>
      <c r="F9" s="17"/>
      <c r="G9" s="17"/>
      <c r="H9" s="17"/>
      <c r="I9" s="17"/>
      <c r="J9" s="17"/>
      <c r="K9" s="17"/>
      <c r="L9" s="17"/>
      <c r="M9" s="17"/>
      <c r="N9" s="17"/>
      <c r="O9" s="17"/>
      <c r="P9" s="17"/>
      <c r="Q9" s="17"/>
      <c r="R9" s="17"/>
    </row>
    <row r="10" spans="1:23" x14ac:dyDescent="0.5">
      <c r="A10" s="17"/>
      <c r="C10" s="23"/>
      <c r="F10" s="17"/>
      <c r="G10" s="17"/>
      <c r="H10" s="17"/>
      <c r="I10" s="17"/>
      <c r="J10" s="17"/>
      <c r="K10" s="17"/>
      <c r="L10" s="17"/>
      <c r="M10" s="17"/>
      <c r="N10" s="17"/>
      <c r="O10" s="17"/>
      <c r="P10" s="17"/>
      <c r="Q10" s="17"/>
      <c r="R10" s="17"/>
    </row>
    <row r="11" spans="1:23" x14ac:dyDescent="0.5">
      <c r="A11" s="17"/>
      <c r="F11" s="17"/>
      <c r="G11" s="17"/>
      <c r="H11" s="17"/>
      <c r="I11" s="17"/>
      <c r="J11" s="17"/>
      <c r="K11" s="17"/>
      <c r="L11" s="17"/>
      <c r="M11" s="17"/>
      <c r="N11" s="17"/>
      <c r="O11" s="17"/>
      <c r="P11" s="17"/>
      <c r="Q11" s="17"/>
      <c r="R11" s="17"/>
    </row>
    <row r="12" spans="1:23" x14ac:dyDescent="0.5">
      <c r="A12" s="17"/>
      <c r="C12" s="23"/>
      <c r="F12" s="17"/>
      <c r="G12" s="17"/>
      <c r="H12" s="17"/>
      <c r="I12" s="17"/>
      <c r="J12" s="17"/>
      <c r="K12" s="17"/>
      <c r="L12" s="17"/>
      <c r="M12" s="17"/>
      <c r="N12" s="17"/>
      <c r="O12" s="17"/>
      <c r="P12" s="17"/>
      <c r="Q12" s="17"/>
      <c r="R12" s="17"/>
    </row>
    <row r="13" spans="1:23" x14ac:dyDescent="0.5">
      <c r="A13" s="17"/>
      <c r="F13" s="17"/>
      <c r="G13" s="17"/>
      <c r="H13" s="17"/>
      <c r="I13" s="17"/>
      <c r="J13" s="17"/>
      <c r="K13" s="17"/>
      <c r="L13" s="17"/>
      <c r="M13" s="17"/>
      <c r="N13" s="17"/>
      <c r="O13" s="17"/>
      <c r="P13" s="17"/>
      <c r="Q13" s="17"/>
      <c r="R13" s="17"/>
    </row>
    <row r="14" spans="1:23" x14ac:dyDescent="0.5">
      <c r="A14" s="17"/>
      <c r="C14" s="23"/>
      <c r="F14" s="17"/>
      <c r="G14" s="17"/>
      <c r="H14" s="17"/>
      <c r="I14" s="17"/>
      <c r="J14" s="17"/>
      <c r="K14" s="17"/>
      <c r="L14" s="17"/>
      <c r="M14" s="17"/>
      <c r="N14" s="17"/>
      <c r="O14" s="17"/>
      <c r="P14" s="17"/>
      <c r="Q14" s="17"/>
      <c r="R14" s="17"/>
    </row>
    <row r="15" spans="1:23" x14ac:dyDescent="0.5">
      <c r="A15" s="17"/>
      <c r="F15" s="17"/>
      <c r="G15" s="17"/>
      <c r="H15" s="17"/>
      <c r="I15" s="17"/>
      <c r="J15" s="17"/>
      <c r="K15" s="17"/>
      <c r="L15" s="17"/>
      <c r="M15" s="17"/>
      <c r="N15" s="17"/>
      <c r="O15" s="17"/>
      <c r="P15" s="17"/>
      <c r="Q15" s="17"/>
      <c r="R15" s="17"/>
    </row>
    <row r="16" spans="1:23" x14ac:dyDescent="0.5">
      <c r="A16" s="17"/>
      <c r="F16" s="17"/>
      <c r="G16" s="17"/>
      <c r="H16" s="17"/>
      <c r="I16" s="17"/>
      <c r="J16" s="17"/>
      <c r="K16" s="17"/>
      <c r="L16" s="17"/>
      <c r="M16" s="17"/>
      <c r="N16" s="17"/>
      <c r="O16" s="17"/>
      <c r="P16" s="17"/>
      <c r="Q16" s="17"/>
      <c r="R16" s="17"/>
    </row>
    <row r="17" spans="1:18" x14ac:dyDescent="0.5">
      <c r="A17" s="17"/>
      <c r="F17" s="17"/>
      <c r="G17" s="17"/>
      <c r="H17" s="17"/>
      <c r="I17" s="17"/>
      <c r="J17" s="17"/>
      <c r="K17" s="17"/>
      <c r="L17" s="17"/>
      <c r="M17" s="17"/>
      <c r="N17" s="17"/>
      <c r="O17" s="17"/>
      <c r="P17" s="17"/>
      <c r="Q17" s="17"/>
      <c r="R17" s="17"/>
    </row>
    <row r="18" spans="1:18" x14ac:dyDescent="0.5">
      <c r="A18" s="17"/>
      <c r="F18" s="17"/>
      <c r="G18" s="17"/>
      <c r="H18" s="17"/>
      <c r="I18" s="17"/>
      <c r="J18" s="17"/>
      <c r="K18" s="17"/>
      <c r="L18" s="17"/>
      <c r="M18" s="17"/>
      <c r="N18" s="17"/>
      <c r="O18" s="17"/>
      <c r="P18" s="17"/>
      <c r="Q18" s="17"/>
      <c r="R18" s="17"/>
    </row>
    <row r="19" spans="1:18" x14ac:dyDescent="0.5">
      <c r="A19" s="17"/>
      <c r="F19" s="17"/>
      <c r="G19" s="17"/>
      <c r="H19" s="17"/>
      <c r="I19" s="17"/>
      <c r="J19" s="17"/>
      <c r="K19" s="17"/>
      <c r="L19" s="17"/>
      <c r="M19" s="17"/>
      <c r="N19" s="17"/>
      <c r="O19" s="17"/>
      <c r="P19" s="17"/>
      <c r="Q19" s="17"/>
      <c r="R19" s="17"/>
    </row>
    <row r="20" spans="1:18" x14ac:dyDescent="0.5">
      <c r="A20" s="17"/>
      <c r="F20" s="17"/>
      <c r="G20" s="17"/>
      <c r="H20" s="17"/>
      <c r="I20" s="17"/>
      <c r="J20" s="17"/>
      <c r="K20" s="17"/>
      <c r="L20" s="17"/>
      <c r="M20" s="17"/>
      <c r="N20" s="17"/>
      <c r="O20" s="17"/>
      <c r="P20" s="17"/>
      <c r="Q20" s="17"/>
      <c r="R20" s="17"/>
    </row>
    <row r="21" spans="1:18" x14ac:dyDescent="0.5">
      <c r="A21" s="17"/>
      <c r="F21" s="17"/>
      <c r="G21" s="17"/>
      <c r="H21" s="17"/>
      <c r="I21" s="17"/>
      <c r="J21" s="17"/>
      <c r="K21" s="17"/>
      <c r="L21" s="17"/>
      <c r="M21" s="17"/>
      <c r="N21" s="17"/>
      <c r="O21" s="17"/>
      <c r="P21" s="17"/>
      <c r="Q21" s="17"/>
      <c r="R21" s="17"/>
    </row>
    <row r="22" spans="1:18" x14ac:dyDescent="0.5">
      <c r="A22" s="17"/>
      <c r="F22" s="17"/>
      <c r="G22" s="17"/>
      <c r="H22" s="17"/>
      <c r="I22" s="17"/>
      <c r="J22" s="17"/>
      <c r="K22" s="17"/>
      <c r="L22" s="17"/>
      <c r="M22" s="17"/>
      <c r="N22" s="17"/>
      <c r="O22" s="17"/>
      <c r="P22" s="17"/>
      <c r="Q22" s="17"/>
      <c r="R22" s="17"/>
    </row>
    <row r="23" spans="1:18" x14ac:dyDescent="0.5">
      <c r="A23" s="17"/>
      <c r="F23" s="17"/>
      <c r="G23" s="17"/>
      <c r="H23" s="17"/>
      <c r="I23" s="17"/>
      <c r="J23" s="17"/>
      <c r="K23" s="17"/>
      <c r="L23" s="17"/>
      <c r="M23" s="17"/>
      <c r="N23" s="17"/>
      <c r="O23" s="17"/>
      <c r="P23" s="17"/>
      <c r="Q23" s="17"/>
      <c r="R23" s="17"/>
    </row>
    <row r="24" spans="1:18" x14ac:dyDescent="0.5">
      <c r="A24" s="17"/>
      <c r="F24" s="17"/>
      <c r="G24" s="17"/>
      <c r="H24" s="17"/>
      <c r="I24" s="17"/>
      <c r="J24" s="17"/>
      <c r="K24" s="17"/>
      <c r="L24" s="17"/>
      <c r="M24" s="17"/>
      <c r="N24" s="17"/>
      <c r="O24" s="17"/>
      <c r="P24" s="17"/>
      <c r="Q24" s="17"/>
      <c r="R24" s="17"/>
    </row>
    <row r="25" spans="1:18" x14ac:dyDescent="0.5">
      <c r="A25" s="17"/>
      <c r="F25" s="17"/>
      <c r="G25" s="17"/>
      <c r="H25" s="17"/>
      <c r="I25" s="17"/>
      <c r="J25" s="17"/>
      <c r="K25" s="17"/>
      <c r="L25" s="17"/>
      <c r="M25" s="17"/>
      <c r="N25" s="17"/>
      <c r="O25" s="17"/>
      <c r="P25" s="17"/>
      <c r="Q25" s="17"/>
      <c r="R25" s="17"/>
    </row>
    <row r="26" spans="1:18" x14ac:dyDescent="0.5">
      <c r="A26" s="17"/>
      <c r="F26" s="17"/>
      <c r="G26" s="17"/>
      <c r="H26" s="17"/>
      <c r="I26" s="17"/>
      <c r="J26" s="17"/>
      <c r="K26" s="17"/>
      <c r="L26" s="17"/>
      <c r="M26" s="17"/>
      <c r="N26" s="17"/>
      <c r="O26" s="17"/>
      <c r="P26" s="17"/>
      <c r="Q26" s="17"/>
      <c r="R26" s="17"/>
    </row>
    <row r="27" spans="1:18" x14ac:dyDescent="0.5">
      <c r="A27" s="17"/>
      <c r="F27" s="17"/>
      <c r="G27" s="17"/>
      <c r="H27" s="17"/>
      <c r="I27" s="17"/>
      <c r="J27" s="17"/>
      <c r="K27" s="17"/>
      <c r="L27" s="17"/>
      <c r="M27" s="17"/>
      <c r="N27" s="17"/>
      <c r="O27" s="17"/>
      <c r="P27" s="17"/>
      <c r="Q27" s="17"/>
      <c r="R27" s="17"/>
    </row>
    <row r="28" spans="1:18" x14ac:dyDescent="0.5">
      <c r="A28" s="17"/>
      <c r="F28" s="17"/>
      <c r="G28" s="17"/>
      <c r="H28" s="17"/>
      <c r="I28" s="17"/>
      <c r="J28" s="17"/>
      <c r="K28" s="17"/>
      <c r="L28" s="17"/>
      <c r="M28" s="17"/>
      <c r="N28" s="17"/>
      <c r="O28" s="17"/>
      <c r="P28" s="17"/>
      <c r="Q28" s="17"/>
      <c r="R28" s="17"/>
    </row>
    <row r="29" spans="1:18" x14ac:dyDescent="0.5">
      <c r="A29" s="17"/>
      <c r="F29" s="17"/>
      <c r="G29" s="17"/>
      <c r="H29" s="17"/>
      <c r="I29" s="17"/>
      <c r="J29" s="17"/>
      <c r="K29" s="17"/>
      <c r="L29" s="17"/>
      <c r="M29" s="17"/>
      <c r="N29" s="17"/>
      <c r="O29" s="17"/>
      <c r="P29" s="17"/>
      <c r="Q29" s="17"/>
      <c r="R29" s="17"/>
    </row>
    <row r="30" spans="1:18" x14ac:dyDescent="0.5">
      <c r="A30" s="17"/>
      <c r="F30" s="17"/>
      <c r="G30" s="17"/>
      <c r="H30" s="17"/>
      <c r="I30" s="17"/>
      <c r="J30" s="17"/>
      <c r="K30" s="17"/>
      <c r="L30" s="17"/>
      <c r="M30" s="17"/>
      <c r="N30" s="17"/>
      <c r="O30" s="17"/>
      <c r="P30" s="17"/>
      <c r="Q30" s="17"/>
      <c r="R30" s="17"/>
    </row>
    <row r="31" spans="1:18" x14ac:dyDescent="0.5">
      <c r="A31" s="17"/>
      <c r="F31" s="17"/>
      <c r="G31" s="17"/>
      <c r="H31" s="17"/>
      <c r="I31" s="17"/>
      <c r="J31" s="17"/>
      <c r="K31" s="17"/>
      <c r="L31" s="17"/>
      <c r="M31" s="17"/>
      <c r="N31" s="17"/>
      <c r="O31" s="17"/>
      <c r="P31" s="17"/>
      <c r="Q31" s="17"/>
      <c r="R31" s="17"/>
    </row>
    <row r="32" spans="1:18" x14ac:dyDescent="0.5">
      <c r="A32" s="17"/>
      <c r="F32" s="17"/>
      <c r="G32" s="17"/>
      <c r="H32" s="17"/>
      <c r="I32" s="17"/>
      <c r="J32" s="17"/>
      <c r="K32" s="17"/>
      <c r="L32" s="17"/>
      <c r="M32" s="17"/>
      <c r="N32" s="17"/>
      <c r="O32" s="17"/>
      <c r="P32" s="17"/>
      <c r="Q32" s="17"/>
      <c r="R32" s="17"/>
    </row>
    <row r="33" spans="1:18" x14ac:dyDescent="0.5">
      <c r="A33" s="17"/>
      <c r="F33" s="17"/>
      <c r="G33" s="17"/>
      <c r="H33" s="17"/>
      <c r="I33" s="17"/>
      <c r="J33" s="17"/>
      <c r="K33" s="17"/>
      <c r="L33" s="17"/>
      <c r="M33" s="17"/>
      <c r="N33" s="17"/>
      <c r="O33" s="17"/>
      <c r="P33" s="17"/>
      <c r="Q33" s="17"/>
      <c r="R33" s="17"/>
    </row>
    <row r="34" spans="1:18" x14ac:dyDescent="0.5">
      <c r="A34" s="17"/>
      <c r="F34" s="17"/>
      <c r="G34" s="17"/>
      <c r="H34" s="17"/>
      <c r="I34" s="17"/>
      <c r="J34" s="17"/>
      <c r="K34" s="17"/>
      <c r="L34" s="17"/>
      <c r="M34" s="17"/>
      <c r="N34" s="17"/>
      <c r="O34" s="17"/>
      <c r="P34" s="17"/>
      <c r="Q34" s="17"/>
      <c r="R34" s="17"/>
    </row>
    <row r="35" spans="1:18" x14ac:dyDescent="0.5">
      <c r="A35" s="17"/>
      <c r="F35" s="17"/>
      <c r="G35" s="17"/>
      <c r="H35" s="17"/>
      <c r="I35" s="17"/>
      <c r="J35" s="17"/>
      <c r="K35" s="17"/>
      <c r="L35" s="17"/>
      <c r="M35" s="17"/>
      <c r="N35" s="17"/>
      <c r="O35" s="17"/>
      <c r="P35" s="17"/>
      <c r="Q35" s="17"/>
      <c r="R35" s="17"/>
    </row>
    <row r="36" spans="1:18" x14ac:dyDescent="0.5">
      <c r="A36" s="17"/>
      <c r="F36" s="17"/>
      <c r="G36" s="17"/>
      <c r="H36" s="17"/>
      <c r="I36" s="17"/>
      <c r="J36" s="17"/>
      <c r="K36" s="17"/>
      <c r="L36" s="17"/>
      <c r="M36" s="17"/>
      <c r="N36" s="17"/>
      <c r="O36" s="17"/>
      <c r="P36" s="17"/>
      <c r="Q36" s="17"/>
      <c r="R36" s="17"/>
    </row>
    <row r="37" spans="1:18" x14ac:dyDescent="0.5">
      <c r="A37" s="17"/>
      <c r="F37" s="17"/>
      <c r="G37" s="17"/>
      <c r="H37" s="17"/>
      <c r="I37" s="17"/>
      <c r="J37" s="17"/>
      <c r="K37" s="17"/>
      <c r="L37" s="17"/>
      <c r="M37" s="17"/>
      <c r="N37" s="17"/>
      <c r="O37" s="17"/>
      <c r="P37" s="17"/>
      <c r="Q37" s="17"/>
      <c r="R37" s="17"/>
    </row>
    <row r="38" spans="1:18" x14ac:dyDescent="0.5">
      <c r="A38" s="17"/>
      <c r="F38" s="17"/>
      <c r="G38" s="17"/>
      <c r="H38" s="17"/>
      <c r="I38" s="17"/>
      <c r="J38" s="17"/>
      <c r="K38" s="17"/>
      <c r="L38" s="17"/>
      <c r="M38" s="17"/>
      <c r="N38" s="17"/>
      <c r="O38" s="17"/>
      <c r="P38" s="17"/>
      <c r="Q38" s="17"/>
      <c r="R38" s="17"/>
    </row>
    <row r="39" spans="1:18" x14ac:dyDescent="0.5">
      <c r="A39" s="17"/>
      <c r="F39" s="17"/>
      <c r="G39" s="17"/>
      <c r="H39" s="17"/>
      <c r="I39" s="17"/>
      <c r="J39" s="17"/>
      <c r="K39" s="17"/>
      <c r="L39" s="17"/>
      <c r="M39" s="17"/>
      <c r="N39" s="17"/>
      <c r="O39" s="17"/>
      <c r="P39" s="17"/>
      <c r="Q39" s="17"/>
      <c r="R39" s="17"/>
    </row>
    <row r="40" spans="1:18" x14ac:dyDescent="0.5">
      <c r="A40" s="17"/>
      <c r="F40" s="17"/>
      <c r="G40" s="17"/>
      <c r="H40" s="17"/>
      <c r="I40" s="17"/>
      <c r="J40" s="17"/>
      <c r="K40" s="17"/>
      <c r="L40" s="17"/>
      <c r="M40" s="17"/>
      <c r="N40" s="17"/>
      <c r="O40" s="17"/>
      <c r="P40" s="17"/>
      <c r="Q40" s="17"/>
      <c r="R40" s="17"/>
    </row>
    <row r="41" spans="1:18" x14ac:dyDescent="0.5">
      <c r="A41" s="17"/>
      <c r="F41" s="17"/>
      <c r="G41" s="17"/>
      <c r="H41" s="17"/>
      <c r="I41" s="17"/>
      <c r="J41" s="17"/>
      <c r="K41" s="17"/>
      <c r="L41" s="17"/>
      <c r="M41" s="17"/>
      <c r="N41" s="17"/>
      <c r="O41" s="17"/>
      <c r="P41" s="17"/>
      <c r="Q41" s="17"/>
      <c r="R41" s="1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93718-156F-4873-9F21-643CA709838F}">
  <dimension ref="A1"/>
  <sheetViews>
    <sheetView zoomScale="55" zoomScaleNormal="55" workbookViewId="0"/>
  </sheetViews>
  <sheetFormatPr defaultRowHeight="25.8" x14ac:dyDescent="0.5"/>
  <cols>
    <col min="1" max="8" width="8.9375" style="21"/>
    <col min="9" max="9" width="13.87890625" style="21" customWidth="1"/>
    <col min="10" max="16384" width="8.9375" style="2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EE8DF-87CD-4CA4-B121-C4583A9BA665}">
  <dimension ref="A1"/>
  <sheetViews>
    <sheetView zoomScale="55" zoomScaleNormal="55" workbookViewId="0"/>
  </sheetViews>
  <sheetFormatPr defaultRowHeight="25.8" x14ac:dyDescent="0.5"/>
  <cols>
    <col min="1" max="8" width="8.9375" style="21"/>
    <col min="9" max="9" width="13.87890625" style="21" customWidth="1"/>
    <col min="10" max="16384" width="8.9375" style="2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0F1A2-5A34-412C-82BD-791E5C53DBA8}">
  <dimension ref="A1:M126"/>
  <sheetViews>
    <sheetView workbookViewId="0"/>
  </sheetViews>
  <sheetFormatPr defaultRowHeight="25.8" x14ac:dyDescent="0.5"/>
  <cols>
    <col min="1" max="1" width="7.9375" bestFit="1" customWidth="1"/>
    <col min="2" max="2" width="8.46875" bestFit="1" customWidth="1"/>
    <col min="3" max="3" width="13.5859375" bestFit="1" customWidth="1"/>
    <col min="4" max="4" width="8.64453125" bestFit="1" customWidth="1"/>
    <col min="5" max="5" width="10.703125" bestFit="1" customWidth="1"/>
    <col min="6" max="6" width="9.76171875" bestFit="1" customWidth="1"/>
    <col min="7" max="7" width="13.703125" bestFit="1" customWidth="1"/>
    <col min="8" max="8" width="9.87890625" bestFit="1" customWidth="1"/>
    <col min="9" max="9" width="11.9375" customWidth="1"/>
    <col min="10" max="10" width="12.29296875" customWidth="1"/>
    <col min="11" max="11" width="13.1171875" customWidth="1"/>
    <col min="12" max="12" width="13.9375" customWidth="1"/>
    <col min="13" max="13" width="15.3515625" customWidth="1"/>
  </cols>
  <sheetData>
    <row r="1" spans="1:13" x14ac:dyDescent="0.5">
      <c r="A1" s="1" t="s">
        <v>0</v>
      </c>
      <c r="B1" s="1" t="s">
        <v>1</v>
      </c>
      <c r="C1" s="1" t="s">
        <v>2</v>
      </c>
      <c r="D1" s="1" t="s">
        <v>3</v>
      </c>
      <c r="E1" s="1" t="s">
        <v>4</v>
      </c>
      <c r="F1" s="1" t="s">
        <v>5</v>
      </c>
      <c r="G1" s="1" t="s">
        <v>6</v>
      </c>
      <c r="H1" s="1" t="s">
        <v>26</v>
      </c>
      <c r="I1" s="1" t="s">
        <v>7</v>
      </c>
      <c r="J1" s="1" t="s">
        <v>27</v>
      </c>
      <c r="K1" s="1" t="s">
        <v>28</v>
      </c>
      <c r="L1" s="1" t="s">
        <v>29</v>
      </c>
      <c r="M1" s="1" t="s">
        <v>30</v>
      </c>
    </row>
    <row r="2" spans="1:13" x14ac:dyDescent="0.5">
      <c r="A2" s="1">
        <v>1001</v>
      </c>
      <c r="B2" s="2">
        <v>44825</v>
      </c>
      <c r="C2" s="1" t="s">
        <v>17</v>
      </c>
      <c r="D2" s="1" t="s">
        <v>9</v>
      </c>
      <c r="E2" s="1" t="s">
        <v>10</v>
      </c>
      <c r="F2" s="1" t="s">
        <v>24</v>
      </c>
      <c r="G2" s="1">
        <v>4</v>
      </c>
      <c r="H2" s="1">
        <v>536</v>
      </c>
      <c r="I2" s="1">
        <v>510</v>
      </c>
      <c r="J2" s="1">
        <v>55</v>
      </c>
      <c r="K2" s="1">
        <v>65</v>
      </c>
      <c r="L2" s="1">
        <v>4</v>
      </c>
      <c r="M2" s="1" t="s">
        <v>31</v>
      </c>
    </row>
    <row r="3" spans="1:13" x14ac:dyDescent="0.5">
      <c r="A3" s="1">
        <v>1002</v>
      </c>
      <c r="B3" s="2">
        <v>45126</v>
      </c>
      <c r="C3" s="1" t="s">
        <v>15</v>
      </c>
      <c r="D3" s="1" t="s">
        <v>9</v>
      </c>
      <c r="E3" s="1" t="s">
        <v>10</v>
      </c>
      <c r="F3" s="1" t="s">
        <v>20</v>
      </c>
      <c r="G3" s="1">
        <v>2</v>
      </c>
      <c r="H3" s="1">
        <v>611</v>
      </c>
      <c r="I3" s="1">
        <v>582</v>
      </c>
      <c r="J3" s="1">
        <v>61</v>
      </c>
      <c r="K3" s="1">
        <v>77</v>
      </c>
      <c r="L3" s="1">
        <v>4.5999999999999996</v>
      </c>
      <c r="M3" s="1" t="s">
        <v>31</v>
      </c>
    </row>
    <row r="4" spans="1:13" x14ac:dyDescent="0.5">
      <c r="A4" s="1">
        <v>1003</v>
      </c>
      <c r="B4" s="2">
        <v>44981</v>
      </c>
      <c r="C4" s="1" t="s">
        <v>17</v>
      </c>
      <c r="D4" s="1" t="s">
        <v>9</v>
      </c>
      <c r="E4" s="1" t="s">
        <v>13</v>
      </c>
      <c r="F4" s="1" t="s">
        <v>24</v>
      </c>
      <c r="G4" s="1">
        <v>4</v>
      </c>
      <c r="H4" s="1">
        <v>815</v>
      </c>
      <c r="I4" s="1">
        <v>777</v>
      </c>
      <c r="J4" s="1">
        <v>50</v>
      </c>
      <c r="K4" s="1">
        <v>85</v>
      </c>
      <c r="L4" s="1">
        <v>3.5</v>
      </c>
      <c r="M4" s="1" t="s">
        <v>31</v>
      </c>
    </row>
    <row r="5" spans="1:13" x14ac:dyDescent="0.5">
      <c r="A5" s="1">
        <v>1004</v>
      </c>
      <c r="B5" s="2">
        <v>44938</v>
      </c>
      <c r="C5" s="1" t="s">
        <v>12</v>
      </c>
      <c r="D5" s="1" t="s">
        <v>9</v>
      </c>
      <c r="E5" s="1" t="s">
        <v>14</v>
      </c>
      <c r="F5" s="1" t="s">
        <v>25</v>
      </c>
      <c r="G5" s="1">
        <v>2</v>
      </c>
      <c r="H5" s="1">
        <v>865</v>
      </c>
      <c r="I5" s="1">
        <v>824</v>
      </c>
      <c r="J5" s="1">
        <v>50</v>
      </c>
      <c r="K5" s="1">
        <v>77</v>
      </c>
      <c r="L5" s="1">
        <v>4.2</v>
      </c>
      <c r="M5" s="1" t="s">
        <v>32</v>
      </c>
    </row>
    <row r="6" spans="1:13" x14ac:dyDescent="0.5">
      <c r="A6" s="1">
        <v>1005</v>
      </c>
      <c r="B6" s="2">
        <v>45058</v>
      </c>
      <c r="C6" s="1" t="s">
        <v>17</v>
      </c>
      <c r="D6" s="1" t="s">
        <v>9</v>
      </c>
      <c r="E6" s="1" t="s">
        <v>16</v>
      </c>
      <c r="F6" s="1" t="s">
        <v>24</v>
      </c>
      <c r="G6" s="1">
        <v>4</v>
      </c>
      <c r="H6" s="1">
        <v>153</v>
      </c>
      <c r="I6" s="1">
        <v>145</v>
      </c>
      <c r="J6" s="1">
        <v>63</v>
      </c>
      <c r="K6" s="1">
        <v>75</v>
      </c>
      <c r="L6" s="1">
        <v>4</v>
      </c>
      <c r="M6" s="1" t="s">
        <v>32</v>
      </c>
    </row>
    <row r="7" spans="1:13" x14ac:dyDescent="0.5">
      <c r="A7" s="1">
        <v>1006</v>
      </c>
      <c r="B7" s="2">
        <v>45054</v>
      </c>
      <c r="C7" s="1" t="s">
        <v>19</v>
      </c>
      <c r="D7" s="1" t="s">
        <v>18</v>
      </c>
      <c r="E7" s="1" t="s">
        <v>10</v>
      </c>
      <c r="F7" s="1" t="s">
        <v>22</v>
      </c>
      <c r="G7" s="1">
        <v>2</v>
      </c>
      <c r="H7" s="1">
        <v>879</v>
      </c>
      <c r="I7" s="1">
        <v>838</v>
      </c>
      <c r="J7" s="1">
        <v>66</v>
      </c>
      <c r="K7" s="1">
        <v>77</v>
      </c>
      <c r="L7" s="1">
        <v>4.5999999999999996</v>
      </c>
      <c r="M7" s="1" t="s">
        <v>31</v>
      </c>
    </row>
    <row r="8" spans="1:13" x14ac:dyDescent="0.5">
      <c r="A8" s="1">
        <v>1007</v>
      </c>
      <c r="B8" s="2">
        <v>45060</v>
      </c>
      <c r="C8" s="1" t="s">
        <v>12</v>
      </c>
      <c r="D8" s="1" t="s">
        <v>9</v>
      </c>
      <c r="E8" s="1" t="s">
        <v>10</v>
      </c>
      <c r="F8" s="1" t="s">
        <v>25</v>
      </c>
      <c r="G8" s="1">
        <v>2</v>
      </c>
      <c r="H8" s="1">
        <v>700</v>
      </c>
      <c r="I8" s="1">
        <v>667</v>
      </c>
      <c r="J8" s="1">
        <v>62</v>
      </c>
      <c r="K8" s="1">
        <v>57</v>
      </c>
      <c r="L8" s="1">
        <v>4.5</v>
      </c>
      <c r="M8" s="1" t="s">
        <v>31</v>
      </c>
    </row>
    <row r="9" spans="1:13" x14ac:dyDescent="0.5">
      <c r="A9" s="1">
        <v>1008</v>
      </c>
      <c r="B9" s="2">
        <v>45140</v>
      </c>
      <c r="C9" s="1" t="s">
        <v>12</v>
      </c>
      <c r="D9" s="1" t="s">
        <v>9</v>
      </c>
      <c r="E9" s="1" t="s">
        <v>13</v>
      </c>
      <c r="F9" s="1" t="s">
        <v>25</v>
      </c>
      <c r="G9" s="1">
        <v>2</v>
      </c>
      <c r="H9" s="1">
        <v>796</v>
      </c>
      <c r="I9" s="1">
        <v>758</v>
      </c>
      <c r="J9" s="1">
        <v>50</v>
      </c>
      <c r="K9" s="1">
        <v>90</v>
      </c>
      <c r="L9" s="1">
        <v>4.9000000000000004</v>
      </c>
      <c r="M9" s="1" t="s">
        <v>31</v>
      </c>
    </row>
    <row r="10" spans="1:13" x14ac:dyDescent="0.5">
      <c r="A10" s="1">
        <v>1009</v>
      </c>
      <c r="B10" s="2">
        <v>44794</v>
      </c>
      <c r="C10" s="1" t="s">
        <v>17</v>
      </c>
      <c r="D10" s="1" t="s">
        <v>9</v>
      </c>
      <c r="E10" s="1" t="s">
        <v>13</v>
      </c>
      <c r="F10" s="1" t="s">
        <v>24</v>
      </c>
      <c r="G10" s="1">
        <v>2</v>
      </c>
      <c r="H10" s="1">
        <v>106</v>
      </c>
      <c r="I10" s="1">
        <v>101</v>
      </c>
      <c r="J10" s="1">
        <v>41</v>
      </c>
      <c r="K10" s="1">
        <v>86</v>
      </c>
      <c r="L10" s="1">
        <v>4.7</v>
      </c>
      <c r="M10" s="1" t="s">
        <v>31</v>
      </c>
    </row>
    <row r="11" spans="1:13" x14ac:dyDescent="0.5">
      <c r="A11" s="1">
        <v>1010</v>
      </c>
      <c r="B11" s="2">
        <v>44792</v>
      </c>
      <c r="C11" s="1" t="s">
        <v>8</v>
      </c>
      <c r="D11" s="1" t="s">
        <v>9</v>
      </c>
      <c r="E11" s="1" t="s">
        <v>13</v>
      </c>
      <c r="F11" s="1" t="s">
        <v>21</v>
      </c>
      <c r="G11" s="1">
        <v>5</v>
      </c>
      <c r="H11" s="1">
        <v>348</v>
      </c>
      <c r="I11" s="1">
        <v>332</v>
      </c>
      <c r="J11" s="1">
        <v>60</v>
      </c>
      <c r="K11" s="1">
        <v>70</v>
      </c>
      <c r="L11" s="1">
        <v>4.5</v>
      </c>
      <c r="M11" s="1" t="s">
        <v>31</v>
      </c>
    </row>
    <row r="12" spans="1:13" x14ac:dyDescent="0.5">
      <c r="A12" s="1">
        <v>1011</v>
      </c>
      <c r="B12" s="2">
        <v>44871</v>
      </c>
      <c r="C12" s="1" t="s">
        <v>12</v>
      </c>
      <c r="D12" s="1" t="s">
        <v>9</v>
      </c>
      <c r="E12" s="1" t="s">
        <v>14</v>
      </c>
      <c r="F12" s="1" t="s">
        <v>25</v>
      </c>
      <c r="G12" s="1">
        <v>1</v>
      </c>
      <c r="H12" s="1">
        <v>844</v>
      </c>
      <c r="I12" s="1">
        <v>803</v>
      </c>
      <c r="J12" s="1">
        <v>60</v>
      </c>
      <c r="K12" s="1">
        <v>65</v>
      </c>
      <c r="L12" s="1">
        <v>4.2</v>
      </c>
      <c r="M12" s="1" t="s">
        <v>32</v>
      </c>
    </row>
    <row r="13" spans="1:13" x14ac:dyDescent="0.5">
      <c r="A13" s="1">
        <v>1012</v>
      </c>
      <c r="B13" s="2">
        <v>45013</v>
      </c>
      <c r="C13" s="1" t="s">
        <v>8</v>
      </c>
      <c r="D13" s="1" t="s">
        <v>9</v>
      </c>
      <c r="E13" s="1" t="s">
        <v>10</v>
      </c>
      <c r="F13" s="1" t="s">
        <v>21</v>
      </c>
      <c r="G13" s="1">
        <v>3</v>
      </c>
      <c r="H13" s="1">
        <v>931</v>
      </c>
      <c r="I13" s="1">
        <v>887</v>
      </c>
      <c r="J13" s="1">
        <v>41</v>
      </c>
      <c r="K13" s="1">
        <v>75</v>
      </c>
      <c r="L13" s="1">
        <v>4.7</v>
      </c>
      <c r="M13" s="1" t="s">
        <v>31</v>
      </c>
    </row>
    <row r="14" spans="1:13" x14ac:dyDescent="0.5">
      <c r="A14" s="1">
        <v>1013</v>
      </c>
      <c r="B14" s="2">
        <v>45024</v>
      </c>
      <c r="C14" s="1" t="s">
        <v>12</v>
      </c>
      <c r="D14" s="1" t="s">
        <v>9</v>
      </c>
      <c r="E14" s="1" t="s">
        <v>13</v>
      </c>
      <c r="F14" s="1" t="s">
        <v>25</v>
      </c>
      <c r="G14" s="1">
        <v>2</v>
      </c>
      <c r="H14" s="1">
        <v>690</v>
      </c>
      <c r="I14" s="1">
        <v>657</v>
      </c>
      <c r="J14" s="1">
        <v>55</v>
      </c>
      <c r="K14" s="1">
        <v>77</v>
      </c>
      <c r="L14" s="1">
        <v>4.5</v>
      </c>
      <c r="M14" s="1" t="s">
        <v>31</v>
      </c>
    </row>
    <row r="15" spans="1:13" x14ac:dyDescent="0.5">
      <c r="A15" s="1">
        <v>1014</v>
      </c>
      <c r="B15" s="2">
        <v>44978</v>
      </c>
      <c r="C15" s="1" t="s">
        <v>12</v>
      </c>
      <c r="D15" s="1" t="s">
        <v>9</v>
      </c>
      <c r="E15" s="1" t="s">
        <v>13</v>
      </c>
      <c r="F15" s="1" t="s">
        <v>25</v>
      </c>
      <c r="G15" s="1">
        <v>2</v>
      </c>
      <c r="H15" s="1">
        <v>940</v>
      </c>
      <c r="I15" s="1">
        <v>895</v>
      </c>
      <c r="J15" s="1">
        <v>60</v>
      </c>
      <c r="K15" s="1">
        <v>75</v>
      </c>
      <c r="L15" s="1">
        <v>4.0999999999999996</v>
      </c>
      <c r="M15" s="1" t="s">
        <v>31</v>
      </c>
    </row>
    <row r="16" spans="1:13" x14ac:dyDescent="0.5">
      <c r="A16" s="1">
        <v>1015</v>
      </c>
      <c r="B16" s="2">
        <v>45059</v>
      </c>
      <c r="C16" s="1" t="s">
        <v>17</v>
      </c>
      <c r="D16" s="1" t="s">
        <v>9</v>
      </c>
      <c r="E16" s="1" t="s">
        <v>16</v>
      </c>
      <c r="F16" s="1" t="s">
        <v>24</v>
      </c>
      <c r="G16" s="1">
        <v>1</v>
      </c>
      <c r="H16" s="1">
        <v>565</v>
      </c>
      <c r="I16" s="1">
        <v>539</v>
      </c>
      <c r="J16" s="1">
        <v>50</v>
      </c>
      <c r="K16" s="1">
        <v>80</v>
      </c>
      <c r="L16" s="1">
        <v>4.7</v>
      </c>
      <c r="M16" s="1" t="s">
        <v>32</v>
      </c>
    </row>
    <row r="17" spans="1:13" x14ac:dyDescent="0.5">
      <c r="A17" s="1">
        <v>1016</v>
      </c>
      <c r="B17" s="2">
        <v>45046</v>
      </c>
      <c r="C17" s="1" t="s">
        <v>12</v>
      </c>
      <c r="D17" s="1" t="s">
        <v>9</v>
      </c>
      <c r="E17" s="1" t="s">
        <v>14</v>
      </c>
      <c r="F17" s="1" t="s">
        <v>25</v>
      </c>
      <c r="G17" s="1">
        <v>2</v>
      </c>
      <c r="H17" s="1">
        <v>637</v>
      </c>
      <c r="I17" s="1">
        <v>606</v>
      </c>
      <c r="J17" s="1">
        <v>60</v>
      </c>
      <c r="K17" s="1">
        <v>80</v>
      </c>
      <c r="L17" s="1">
        <v>4.0999999999999996</v>
      </c>
      <c r="M17" s="1" t="s">
        <v>32</v>
      </c>
    </row>
    <row r="18" spans="1:13" x14ac:dyDescent="0.5">
      <c r="A18" s="1">
        <v>1017</v>
      </c>
      <c r="B18" s="2">
        <v>44879</v>
      </c>
      <c r="C18" s="1" t="s">
        <v>17</v>
      </c>
      <c r="D18" s="1" t="s">
        <v>9</v>
      </c>
      <c r="E18" s="1" t="s">
        <v>16</v>
      </c>
      <c r="F18" s="1" t="s">
        <v>24</v>
      </c>
      <c r="G18" s="1">
        <v>3</v>
      </c>
      <c r="H18" s="1">
        <v>279</v>
      </c>
      <c r="I18" s="1">
        <v>265</v>
      </c>
      <c r="J18" s="1">
        <v>50</v>
      </c>
      <c r="K18" s="1">
        <v>87</v>
      </c>
      <c r="L18" s="1">
        <v>4</v>
      </c>
      <c r="M18" s="1" t="s">
        <v>32</v>
      </c>
    </row>
    <row r="19" spans="1:13" x14ac:dyDescent="0.5">
      <c r="A19" s="1">
        <v>1018</v>
      </c>
      <c r="B19" s="2">
        <v>45010</v>
      </c>
      <c r="C19" s="1" t="s">
        <v>11</v>
      </c>
      <c r="D19" s="1" t="s">
        <v>9</v>
      </c>
      <c r="E19" s="1" t="s">
        <v>13</v>
      </c>
      <c r="F19" s="1" t="s">
        <v>23</v>
      </c>
      <c r="G19" s="1">
        <v>2</v>
      </c>
      <c r="H19" s="1">
        <v>706</v>
      </c>
      <c r="I19" s="1">
        <v>673</v>
      </c>
      <c r="J19" s="1">
        <v>60</v>
      </c>
      <c r="K19" s="1">
        <v>86</v>
      </c>
      <c r="L19" s="1">
        <v>4.9000000000000004</v>
      </c>
      <c r="M19" s="1" t="s">
        <v>31</v>
      </c>
    </row>
    <row r="20" spans="1:13" x14ac:dyDescent="0.5">
      <c r="A20" s="1">
        <v>1019</v>
      </c>
      <c r="B20" s="2">
        <v>44860</v>
      </c>
      <c r="C20" s="1" t="s">
        <v>15</v>
      </c>
      <c r="D20" s="1" t="s">
        <v>9</v>
      </c>
      <c r="E20" s="1" t="s">
        <v>16</v>
      </c>
      <c r="F20" s="1" t="s">
        <v>20</v>
      </c>
      <c r="G20" s="1">
        <v>5</v>
      </c>
      <c r="H20" s="1">
        <v>458</v>
      </c>
      <c r="I20" s="1">
        <v>436</v>
      </c>
      <c r="J20" s="1">
        <v>60</v>
      </c>
      <c r="K20" s="1">
        <v>77</v>
      </c>
      <c r="L20" s="1">
        <v>4.8</v>
      </c>
      <c r="M20" s="1" t="s">
        <v>32</v>
      </c>
    </row>
    <row r="21" spans="1:13" x14ac:dyDescent="0.5">
      <c r="A21" s="1">
        <v>1020</v>
      </c>
      <c r="B21" s="2">
        <v>44925</v>
      </c>
      <c r="C21" s="1" t="s">
        <v>8</v>
      </c>
      <c r="D21" s="1" t="s">
        <v>9</v>
      </c>
      <c r="E21" s="1" t="s">
        <v>16</v>
      </c>
      <c r="F21" s="1" t="s">
        <v>21</v>
      </c>
      <c r="G21" s="1">
        <v>4</v>
      </c>
      <c r="H21" s="1">
        <v>607</v>
      </c>
      <c r="I21" s="1">
        <v>578</v>
      </c>
      <c r="J21" s="1">
        <v>41</v>
      </c>
      <c r="K21" s="1">
        <v>74</v>
      </c>
      <c r="L21" s="1">
        <v>4.7</v>
      </c>
      <c r="M21" s="1" t="s">
        <v>32</v>
      </c>
    </row>
    <row r="22" spans="1:13" x14ac:dyDescent="0.5">
      <c r="A22" s="1">
        <v>1021</v>
      </c>
      <c r="B22" s="2">
        <v>44995</v>
      </c>
      <c r="C22" s="1" t="s">
        <v>19</v>
      </c>
      <c r="D22" s="1" t="s">
        <v>18</v>
      </c>
      <c r="E22" s="1" t="s">
        <v>10</v>
      </c>
      <c r="F22" s="1" t="s">
        <v>22</v>
      </c>
      <c r="G22" s="1">
        <v>1</v>
      </c>
      <c r="H22" s="1">
        <v>679</v>
      </c>
      <c r="I22" s="1">
        <v>647</v>
      </c>
      <c r="J22" s="1">
        <v>55</v>
      </c>
      <c r="K22" s="1">
        <v>86</v>
      </c>
      <c r="L22" s="1">
        <v>4.5</v>
      </c>
      <c r="M22" s="1" t="s">
        <v>31</v>
      </c>
    </row>
    <row r="23" spans="1:13" x14ac:dyDescent="0.5">
      <c r="A23" s="1">
        <v>1022</v>
      </c>
      <c r="B23" s="2">
        <v>44938</v>
      </c>
      <c r="C23" s="1" t="s">
        <v>17</v>
      </c>
      <c r="D23" s="1" t="s">
        <v>9</v>
      </c>
      <c r="E23" s="1" t="s">
        <v>10</v>
      </c>
      <c r="F23" s="1" t="s">
        <v>24</v>
      </c>
      <c r="G23" s="1">
        <v>1</v>
      </c>
      <c r="H23" s="1">
        <v>697</v>
      </c>
      <c r="I23" s="1">
        <v>664</v>
      </c>
      <c r="J23" s="1">
        <v>50</v>
      </c>
      <c r="K23" s="1">
        <v>90</v>
      </c>
      <c r="L23" s="1">
        <v>4.5</v>
      </c>
      <c r="M23" s="1" t="s">
        <v>31</v>
      </c>
    </row>
    <row r="24" spans="1:13" x14ac:dyDescent="0.5">
      <c r="A24" s="1">
        <v>1023</v>
      </c>
      <c r="B24" s="2">
        <v>44853</v>
      </c>
      <c r="C24" s="1" t="s">
        <v>17</v>
      </c>
      <c r="D24" s="1" t="s">
        <v>9</v>
      </c>
      <c r="E24" s="1" t="s">
        <v>10</v>
      </c>
      <c r="F24" s="1" t="s">
        <v>24</v>
      </c>
      <c r="G24" s="1">
        <v>4</v>
      </c>
      <c r="H24" s="1">
        <v>937</v>
      </c>
      <c r="I24" s="1">
        <v>893</v>
      </c>
      <c r="J24" s="1">
        <v>62</v>
      </c>
      <c r="K24" s="1">
        <v>90</v>
      </c>
      <c r="L24" s="1">
        <v>4.7</v>
      </c>
      <c r="M24" s="1" t="s">
        <v>31</v>
      </c>
    </row>
    <row r="25" spans="1:13" x14ac:dyDescent="0.5">
      <c r="A25" s="1">
        <v>1024</v>
      </c>
      <c r="B25" s="2">
        <v>44845</v>
      </c>
      <c r="C25" s="1" t="s">
        <v>11</v>
      </c>
      <c r="D25" s="1" t="s">
        <v>9</v>
      </c>
      <c r="E25" s="1" t="s">
        <v>14</v>
      </c>
      <c r="F25" s="1" t="s">
        <v>23</v>
      </c>
      <c r="G25" s="1">
        <v>5</v>
      </c>
      <c r="H25" s="1">
        <v>912</v>
      </c>
      <c r="I25" s="1">
        <v>868</v>
      </c>
      <c r="J25" s="1">
        <v>55</v>
      </c>
      <c r="K25" s="1">
        <v>57</v>
      </c>
      <c r="L25" s="1">
        <v>4.0999999999999996</v>
      </c>
      <c r="M25" s="1" t="s">
        <v>32</v>
      </c>
    </row>
    <row r="26" spans="1:13" x14ac:dyDescent="0.5">
      <c r="A26" s="1">
        <v>1025</v>
      </c>
      <c r="B26" s="2">
        <v>44939</v>
      </c>
      <c r="C26" s="1" t="s">
        <v>19</v>
      </c>
      <c r="D26" s="1" t="s">
        <v>18</v>
      </c>
      <c r="E26" s="1" t="s">
        <v>13</v>
      </c>
      <c r="F26" s="1" t="s">
        <v>22</v>
      </c>
      <c r="G26" s="1">
        <v>5</v>
      </c>
      <c r="H26" s="1">
        <v>800</v>
      </c>
      <c r="I26" s="1">
        <v>761</v>
      </c>
      <c r="J26" s="1">
        <v>62</v>
      </c>
      <c r="K26" s="1">
        <v>75</v>
      </c>
      <c r="L26" s="1">
        <v>4.5999999999999996</v>
      </c>
      <c r="M26" s="1" t="s">
        <v>31</v>
      </c>
    </row>
    <row r="27" spans="1:13" x14ac:dyDescent="0.5">
      <c r="A27" s="1">
        <v>1026</v>
      </c>
      <c r="B27" s="2">
        <v>45033</v>
      </c>
      <c r="C27" s="1" t="s">
        <v>17</v>
      </c>
      <c r="D27" s="1" t="s">
        <v>9</v>
      </c>
      <c r="E27" s="1" t="s">
        <v>13</v>
      </c>
      <c r="F27" s="1" t="s">
        <v>24</v>
      </c>
      <c r="G27" s="1">
        <v>4</v>
      </c>
      <c r="H27" s="1">
        <v>453</v>
      </c>
      <c r="I27" s="1">
        <v>431</v>
      </c>
      <c r="J27" s="1">
        <v>63</v>
      </c>
      <c r="K27" s="1">
        <v>85</v>
      </c>
      <c r="L27" s="1">
        <v>4</v>
      </c>
      <c r="M27" s="1" t="s">
        <v>31</v>
      </c>
    </row>
    <row r="28" spans="1:13" x14ac:dyDescent="0.5">
      <c r="A28" s="1">
        <v>1027</v>
      </c>
      <c r="B28" s="2">
        <v>45001</v>
      </c>
      <c r="C28" s="1" t="s">
        <v>12</v>
      </c>
      <c r="D28" s="1" t="s">
        <v>9</v>
      </c>
      <c r="E28" s="1" t="s">
        <v>13</v>
      </c>
      <c r="F28" s="1" t="s">
        <v>25</v>
      </c>
      <c r="G28" s="1">
        <v>4</v>
      </c>
      <c r="H28" s="1">
        <v>375</v>
      </c>
      <c r="I28" s="1">
        <v>357</v>
      </c>
      <c r="J28" s="1">
        <v>68</v>
      </c>
      <c r="K28" s="1">
        <v>85</v>
      </c>
      <c r="L28" s="1">
        <v>4.5</v>
      </c>
      <c r="M28" s="1" t="s">
        <v>31</v>
      </c>
    </row>
    <row r="29" spans="1:13" x14ac:dyDescent="0.5">
      <c r="A29" s="1">
        <v>1028</v>
      </c>
      <c r="B29" s="2">
        <v>44945</v>
      </c>
      <c r="C29" s="1" t="s">
        <v>8</v>
      </c>
      <c r="D29" s="1" t="s">
        <v>9</v>
      </c>
      <c r="E29" s="1" t="s">
        <v>13</v>
      </c>
      <c r="F29" s="1" t="s">
        <v>21</v>
      </c>
      <c r="G29" s="1">
        <v>3</v>
      </c>
      <c r="H29" s="1">
        <v>844</v>
      </c>
      <c r="I29" s="1">
        <v>804</v>
      </c>
      <c r="J29" s="1">
        <v>63</v>
      </c>
      <c r="K29" s="1">
        <v>77</v>
      </c>
      <c r="L29" s="1">
        <v>4.0999999999999996</v>
      </c>
      <c r="M29" s="1" t="s">
        <v>31</v>
      </c>
    </row>
    <row r="30" spans="1:13" x14ac:dyDescent="0.5">
      <c r="A30" s="1">
        <v>1029</v>
      </c>
      <c r="B30" s="2">
        <v>44982</v>
      </c>
      <c r="C30" s="1" t="s">
        <v>17</v>
      </c>
      <c r="D30" s="1" t="s">
        <v>9</v>
      </c>
      <c r="E30" s="1" t="s">
        <v>10</v>
      </c>
      <c r="F30" s="1" t="s">
        <v>24</v>
      </c>
      <c r="G30" s="1">
        <v>5</v>
      </c>
      <c r="H30" s="1">
        <v>765</v>
      </c>
      <c r="I30" s="1">
        <v>729</v>
      </c>
      <c r="J30" s="1">
        <v>50</v>
      </c>
      <c r="K30" s="1">
        <v>46</v>
      </c>
      <c r="L30" s="1">
        <v>3.5</v>
      </c>
      <c r="M30" s="1" t="s">
        <v>31</v>
      </c>
    </row>
    <row r="31" spans="1:13" x14ac:dyDescent="0.5">
      <c r="A31" s="1">
        <v>1030</v>
      </c>
      <c r="B31" s="2">
        <v>44930</v>
      </c>
      <c r="C31" s="1" t="s">
        <v>19</v>
      </c>
      <c r="D31" s="1" t="s">
        <v>18</v>
      </c>
      <c r="E31" s="1" t="s">
        <v>14</v>
      </c>
      <c r="F31" s="1" t="s">
        <v>22</v>
      </c>
      <c r="G31" s="1">
        <v>1</v>
      </c>
      <c r="H31" s="1">
        <v>177</v>
      </c>
      <c r="I31" s="1">
        <v>169</v>
      </c>
      <c r="J31" s="1">
        <v>55</v>
      </c>
      <c r="K31" s="1">
        <v>77</v>
      </c>
      <c r="L31" s="1">
        <v>3.5</v>
      </c>
      <c r="M31" s="1" t="s">
        <v>32</v>
      </c>
    </row>
    <row r="32" spans="1:13" x14ac:dyDescent="0.5">
      <c r="A32" s="1">
        <v>1031</v>
      </c>
      <c r="B32" s="2">
        <v>44921</v>
      </c>
      <c r="C32" s="1" t="s">
        <v>11</v>
      </c>
      <c r="D32" s="1" t="s">
        <v>9</v>
      </c>
      <c r="E32" s="1" t="s">
        <v>10</v>
      </c>
      <c r="F32" s="1" t="s">
        <v>23</v>
      </c>
      <c r="G32" s="1">
        <v>1</v>
      </c>
      <c r="H32" s="1">
        <v>874</v>
      </c>
      <c r="I32" s="1">
        <v>833</v>
      </c>
      <c r="J32" s="1">
        <v>61</v>
      </c>
      <c r="K32" s="1">
        <v>71</v>
      </c>
      <c r="L32" s="1">
        <v>4.9000000000000004</v>
      </c>
      <c r="M32" s="1" t="s">
        <v>31</v>
      </c>
    </row>
    <row r="33" spans="1:13" x14ac:dyDescent="0.5">
      <c r="A33" s="1">
        <v>1032</v>
      </c>
      <c r="B33" s="2">
        <v>44902</v>
      </c>
      <c r="C33" s="1" t="s">
        <v>17</v>
      </c>
      <c r="D33" s="1" t="s">
        <v>9</v>
      </c>
      <c r="E33" s="1" t="s">
        <v>14</v>
      </c>
      <c r="F33" s="1" t="s">
        <v>24</v>
      </c>
      <c r="G33" s="1">
        <v>3</v>
      </c>
      <c r="H33" s="1">
        <v>506</v>
      </c>
      <c r="I33" s="1">
        <v>482</v>
      </c>
      <c r="J33" s="1">
        <v>50</v>
      </c>
      <c r="K33" s="1">
        <v>74</v>
      </c>
      <c r="L33" s="1">
        <v>4.2</v>
      </c>
      <c r="M33" s="1" t="s">
        <v>32</v>
      </c>
    </row>
    <row r="34" spans="1:13" x14ac:dyDescent="0.5">
      <c r="A34" s="1">
        <v>1033</v>
      </c>
      <c r="B34" s="2">
        <v>45097</v>
      </c>
      <c r="C34" s="1" t="s">
        <v>15</v>
      </c>
      <c r="D34" s="1" t="s">
        <v>9</v>
      </c>
      <c r="E34" s="1" t="s">
        <v>13</v>
      </c>
      <c r="F34" s="1" t="s">
        <v>20</v>
      </c>
      <c r="G34" s="1">
        <v>4</v>
      </c>
      <c r="H34" s="1">
        <v>178</v>
      </c>
      <c r="I34" s="1">
        <v>169</v>
      </c>
      <c r="J34" s="1">
        <v>41</v>
      </c>
      <c r="K34" s="1">
        <v>86</v>
      </c>
      <c r="L34" s="1">
        <v>4.9000000000000004</v>
      </c>
      <c r="M34" s="1" t="s">
        <v>31</v>
      </c>
    </row>
    <row r="35" spans="1:13" x14ac:dyDescent="0.5">
      <c r="A35" s="1">
        <v>1034</v>
      </c>
      <c r="B35" s="2">
        <v>44875</v>
      </c>
      <c r="C35" s="1" t="s">
        <v>12</v>
      </c>
      <c r="D35" s="1" t="s">
        <v>9</v>
      </c>
      <c r="E35" s="1" t="s">
        <v>10</v>
      </c>
      <c r="F35" s="1" t="s">
        <v>25</v>
      </c>
      <c r="G35" s="1">
        <v>1</v>
      </c>
      <c r="H35" s="1">
        <v>599</v>
      </c>
      <c r="I35" s="1">
        <v>570</v>
      </c>
      <c r="J35" s="1">
        <v>50</v>
      </c>
      <c r="K35" s="1">
        <v>90</v>
      </c>
      <c r="L35" s="1">
        <v>4.2</v>
      </c>
      <c r="M35" s="1" t="s">
        <v>31</v>
      </c>
    </row>
    <row r="36" spans="1:13" x14ac:dyDescent="0.5">
      <c r="A36" s="1">
        <v>1035</v>
      </c>
      <c r="B36" s="2">
        <v>44996</v>
      </c>
      <c r="C36" s="1" t="s">
        <v>17</v>
      </c>
      <c r="D36" s="1" t="s">
        <v>9</v>
      </c>
      <c r="E36" s="1" t="s">
        <v>14</v>
      </c>
      <c r="F36" s="1" t="s">
        <v>24</v>
      </c>
      <c r="G36" s="1">
        <v>2</v>
      </c>
      <c r="H36" s="1">
        <v>760</v>
      </c>
      <c r="I36" s="1">
        <v>724</v>
      </c>
      <c r="J36" s="1">
        <v>55</v>
      </c>
      <c r="K36" s="1">
        <v>70</v>
      </c>
      <c r="L36" s="1">
        <v>4.9000000000000004</v>
      </c>
      <c r="M36" s="1" t="s">
        <v>32</v>
      </c>
    </row>
    <row r="37" spans="1:13" x14ac:dyDescent="0.5">
      <c r="A37" s="1">
        <v>1036</v>
      </c>
      <c r="B37" s="2">
        <v>44905</v>
      </c>
      <c r="C37" s="1" t="s">
        <v>19</v>
      </c>
      <c r="D37" s="1" t="s">
        <v>18</v>
      </c>
      <c r="E37" s="1" t="s">
        <v>10</v>
      </c>
      <c r="F37" s="1" t="s">
        <v>22</v>
      </c>
      <c r="G37" s="1">
        <v>3</v>
      </c>
      <c r="H37" s="1">
        <v>321</v>
      </c>
      <c r="I37" s="1">
        <v>305</v>
      </c>
      <c r="J37" s="1">
        <v>61</v>
      </c>
      <c r="K37" s="1">
        <v>80</v>
      </c>
      <c r="L37" s="1">
        <v>4.0999999999999996</v>
      </c>
      <c r="M37" s="1" t="s">
        <v>31</v>
      </c>
    </row>
    <row r="38" spans="1:13" x14ac:dyDescent="0.5">
      <c r="A38" s="1">
        <v>1037</v>
      </c>
      <c r="B38" s="2">
        <v>44859</v>
      </c>
      <c r="C38" s="1" t="s">
        <v>15</v>
      </c>
      <c r="D38" s="1" t="s">
        <v>9</v>
      </c>
      <c r="E38" s="1" t="s">
        <v>10</v>
      </c>
      <c r="F38" s="1" t="s">
        <v>20</v>
      </c>
      <c r="G38" s="1">
        <v>2</v>
      </c>
      <c r="H38" s="1">
        <v>679</v>
      </c>
      <c r="I38" s="1">
        <v>646</v>
      </c>
      <c r="J38" s="1">
        <v>62</v>
      </c>
      <c r="K38" s="1">
        <v>77</v>
      </c>
      <c r="L38" s="1">
        <v>4</v>
      </c>
      <c r="M38" s="1" t="s">
        <v>31</v>
      </c>
    </row>
    <row r="39" spans="1:13" x14ac:dyDescent="0.5">
      <c r="A39" s="1">
        <v>1038</v>
      </c>
      <c r="B39" s="2">
        <v>45135</v>
      </c>
      <c r="C39" s="1" t="s">
        <v>11</v>
      </c>
      <c r="D39" s="1" t="s">
        <v>9</v>
      </c>
      <c r="E39" s="1" t="s">
        <v>10</v>
      </c>
      <c r="F39" s="1" t="s">
        <v>23</v>
      </c>
      <c r="G39" s="1">
        <v>2</v>
      </c>
      <c r="H39" s="1">
        <v>542</v>
      </c>
      <c r="I39" s="1">
        <v>516</v>
      </c>
      <c r="J39" s="1">
        <v>60</v>
      </c>
      <c r="K39" s="1">
        <v>77</v>
      </c>
      <c r="L39" s="1">
        <v>4.2</v>
      </c>
      <c r="M39" s="1" t="s">
        <v>31</v>
      </c>
    </row>
    <row r="40" spans="1:13" x14ac:dyDescent="0.5">
      <c r="A40" s="1">
        <v>1039</v>
      </c>
      <c r="B40" s="2">
        <v>44950</v>
      </c>
      <c r="C40" s="1" t="s">
        <v>17</v>
      </c>
      <c r="D40" s="1" t="s">
        <v>9</v>
      </c>
      <c r="E40" s="1" t="s">
        <v>16</v>
      </c>
      <c r="F40" s="1" t="s">
        <v>24</v>
      </c>
      <c r="G40" s="1">
        <v>5</v>
      </c>
      <c r="H40" s="1">
        <v>546</v>
      </c>
      <c r="I40" s="1">
        <v>520</v>
      </c>
      <c r="J40" s="1">
        <v>41</v>
      </c>
      <c r="K40" s="1">
        <v>65</v>
      </c>
      <c r="L40" s="1">
        <v>4.2</v>
      </c>
      <c r="M40" s="1" t="s">
        <v>32</v>
      </c>
    </row>
    <row r="41" spans="1:13" x14ac:dyDescent="0.5">
      <c r="A41" s="1">
        <v>1040</v>
      </c>
      <c r="B41" s="2">
        <v>44896</v>
      </c>
      <c r="C41" s="1" t="s">
        <v>11</v>
      </c>
      <c r="D41" s="1" t="s">
        <v>9</v>
      </c>
      <c r="E41" s="1" t="s">
        <v>14</v>
      </c>
      <c r="F41" s="1" t="s">
        <v>23</v>
      </c>
      <c r="G41" s="1">
        <v>5</v>
      </c>
      <c r="H41" s="1">
        <v>748</v>
      </c>
      <c r="I41" s="1">
        <v>712</v>
      </c>
      <c r="J41" s="1">
        <v>62</v>
      </c>
      <c r="K41" s="1">
        <v>74</v>
      </c>
      <c r="L41" s="1">
        <v>4.2</v>
      </c>
      <c r="M41" s="1" t="s">
        <v>32</v>
      </c>
    </row>
    <row r="42" spans="1:13" x14ac:dyDescent="0.5">
      <c r="A42" s="1">
        <v>1041</v>
      </c>
      <c r="B42" s="2">
        <v>44992</v>
      </c>
      <c r="C42" s="1" t="s">
        <v>19</v>
      </c>
      <c r="D42" s="1" t="s">
        <v>18</v>
      </c>
      <c r="E42" s="1" t="s">
        <v>14</v>
      </c>
      <c r="F42" s="1" t="s">
        <v>22</v>
      </c>
      <c r="G42" s="1">
        <v>3</v>
      </c>
      <c r="H42" s="1">
        <v>914</v>
      </c>
      <c r="I42" s="1">
        <v>871</v>
      </c>
      <c r="J42" s="1">
        <v>61</v>
      </c>
      <c r="K42" s="1">
        <v>65</v>
      </c>
      <c r="L42" s="1">
        <v>4.7</v>
      </c>
      <c r="M42" s="1" t="s">
        <v>32</v>
      </c>
    </row>
    <row r="43" spans="1:13" x14ac:dyDescent="0.5">
      <c r="A43" s="1">
        <v>1042</v>
      </c>
      <c r="B43" s="2">
        <v>44839</v>
      </c>
      <c r="C43" s="1" t="s">
        <v>12</v>
      </c>
      <c r="D43" s="1" t="s">
        <v>9</v>
      </c>
      <c r="E43" s="1" t="s">
        <v>16</v>
      </c>
      <c r="F43" s="1" t="s">
        <v>25</v>
      </c>
      <c r="G43" s="1">
        <v>1</v>
      </c>
      <c r="H43" s="1">
        <v>239</v>
      </c>
      <c r="I43" s="1">
        <v>228</v>
      </c>
      <c r="J43" s="1">
        <v>41</v>
      </c>
      <c r="K43" s="1">
        <v>80</v>
      </c>
      <c r="L43" s="1">
        <v>4.2</v>
      </c>
      <c r="M43" s="1" t="s">
        <v>32</v>
      </c>
    </row>
    <row r="44" spans="1:13" x14ac:dyDescent="0.5">
      <c r="A44" s="1">
        <v>1043</v>
      </c>
      <c r="B44" s="2">
        <v>44783</v>
      </c>
      <c r="C44" s="1" t="s">
        <v>17</v>
      </c>
      <c r="D44" s="1" t="s">
        <v>9</v>
      </c>
      <c r="E44" s="1" t="s">
        <v>14</v>
      </c>
      <c r="F44" s="1" t="s">
        <v>24</v>
      </c>
      <c r="G44" s="1">
        <v>2</v>
      </c>
      <c r="H44" s="1">
        <v>304</v>
      </c>
      <c r="I44" s="1">
        <v>289</v>
      </c>
      <c r="J44" s="1">
        <v>41</v>
      </c>
      <c r="K44" s="1">
        <v>70</v>
      </c>
      <c r="L44" s="1">
        <v>4.7</v>
      </c>
      <c r="M44" s="1" t="s">
        <v>32</v>
      </c>
    </row>
    <row r="45" spans="1:13" x14ac:dyDescent="0.5">
      <c r="A45" s="1">
        <v>1044</v>
      </c>
      <c r="B45" s="2">
        <v>44817</v>
      </c>
      <c r="C45" s="1" t="s">
        <v>12</v>
      </c>
      <c r="D45" s="1" t="s">
        <v>9</v>
      </c>
      <c r="E45" s="1" t="s">
        <v>13</v>
      </c>
      <c r="F45" s="1" t="s">
        <v>25</v>
      </c>
      <c r="G45" s="1">
        <v>4</v>
      </c>
      <c r="H45" s="1">
        <v>966</v>
      </c>
      <c r="I45" s="1">
        <v>920</v>
      </c>
      <c r="J45" s="1">
        <v>55</v>
      </c>
      <c r="K45" s="1">
        <v>70</v>
      </c>
      <c r="L45" s="1">
        <v>4.7</v>
      </c>
      <c r="M45" s="1" t="s">
        <v>31</v>
      </c>
    </row>
    <row r="46" spans="1:13" x14ac:dyDescent="0.5">
      <c r="A46" s="1">
        <v>1045</v>
      </c>
      <c r="B46" s="2">
        <v>45088</v>
      </c>
      <c r="C46" s="1" t="s">
        <v>19</v>
      </c>
      <c r="D46" s="1" t="s">
        <v>18</v>
      </c>
      <c r="E46" s="1" t="s">
        <v>14</v>
      </c>
      <c r="F46" s="1" t="s">
        <v>22</v>
      </c>
      <c r="G46" s="1">
        <v>2</v>
      </c>
      <c r="H46" s="1">
        <v>724</v>
      </c>
      <c r="I46" s="1">
        <v>690</v>
      </c>
      <c r="J46" s="1">
        <v>60</v>
      </c>
      <c r="K46" s="1">
        <v>90</v>
      </c>
      <c r="L46" s="1">
        <v>4.8</v>
      </c>
      <c r="M46" s="1" t="s">
        <v>32</v>
      </c>
    </row>
    <row r="47" spans="1:13" x14ac:dyDescent="0.5">
      <c r="A47" s="1">
        <v>1046</v>
      </c>
      <c r="B47" s="2">
        <v>45135</v>
      </c>
      <c r="C47" s="1" t="s">
        <v>17</v>
      </c>
      <c r="D47" s="1" t="s">
        <v>9</v>
      </c>
      <c r="E47" s="1" t="s">
        <v>10</v>
      </c>
      <c r="F47" s="1" t="s">
        <v>24</v>
      </c>
      <c r="G47" s="1">
        <v>2</v>
      </c>
      <c r="H47" s="1">
        <v>221</v>
      </c>
      <c r="I47" s="1">
        <v>211</v>
      </c>
      <c r="J47" s="1">
        <v>50</v>
      </c>
      <c r="K47" s="1">
        <v>85</v>
      </c>
      <c r="L47" s="1">
        <v>4.2</v>
      </c>
      <c r="M47" s="1" t="s">
        <v>31</v>
      </c>
    </row>
    <row r="48" spans="1:13" x14ac:dyDescent="0.5">
      <c r="A48" s="1">
        <v>1047</v>
      </c>
      <c r="B48" s="2">
        <v>44892</v>
      </c>
      <c r="C48" s="1" t="s">
        <v>15</v>
      </c>
      <c r="D48" s="1" t="s">
        <v>9</v>
      </c>
      <c r="E48" s="1" t="s">
        <v>16</v>
      </c>
      <c r="F48" s="1" t="s">
        <v>20</v>
      </c>
      <c r="G48" s="1">
        <v>2</v>
      </c>
      <c r="H48" s="1">
        <v>636</v>
      </c>
      <c r="I48" s="1">
        <v>606</v>
      </c>
      <c r="J48" s="1">
        <v>60</v>
      </c>
      <c r="K48" s="1">
        <v>86</v>
      </c>
      <c r="L48" s="1">
        <v>4.7</v>
      </c>
      <c r="M48" s="1" t="s">
        <v>32</v>
      </c>
    </row>
    <row r="49" spans="1:13" x14ac:dyDescent="0.5">
      <c r="A49" s="1">
        <v>1048</v>
      </c>
      <c r="B49" s="2">
        <v>44897</v>
      </c>
      <c r="C49" s="1" t="s">
        <v>11</v>
      </c>
      <c r="D49" s="1" t="s">
        <v>9</v>
      </c>
      <c r="E49" s="1" t="s">
        <v>14</v>
      </c>
      <c r="F49" s="1" t="s">
        <v>23</v>
      </c>
      <c r="G49" s="1">
        <v>5</v>
      </c>
      <c r="H49" s="1">
        <v>529</v>
      </c>
      <c r="I49" s="1">
        <v>503</v>
      </c>
      <c r="J49" s="1">
        <v>63</v>
      </c>
      <c r="K49" s="1">
        <v>74</v>
      </c>
      <c r="L49" s="1">
        <v>4.2</v>
      </c>
      <c r="M49" s="1" t="s">
        <v>32</v>
      </c>
    </row>
    <row r="50" spans="1:13" x14ac:dyDescent="0.5">
      <c r="A50" s="1">
        <v>1049</v>
      </c>
      <c r="B50" s="2">
        <v>44885</v>
      </c>
      <c r="C50" s="1" t="s">
        <v>17</v>
      </c>
      <c r="D50" s="1" t="s">
        <v>9</v>
      </c>
      <c r="E50" s="1" t="s">
        <v>14</v>
      </c>
      <c r="F50" s="1" t="s">
        <v>24</v>
      </c>
      <c r="G50" s="1">
        <v>2</v>
      </c>
      <c r="H50" s="1">
        <v>544</v>
      </c>
      <c r="I50" s="1">
        <v>518</v>
      </c>
      <c r="J50" s="1">
        <v>50</v>
      </c>
      <c r="K50" s="1">
        <v>70</v>
      </c>
      <c r="L50" s="1">
        <v>4.2</v>
      </c>
      <c r="M50" s="1" t="s">
        <v>32</v>
      </c>
    </row>
    <row r="51" spans="1:13" x14ac:dyDescent="0.5">
      <c r="A51" s="1">
        <v>1050</v>
      </c>
      <c r="B51" s="2">
        <v>45141</v>
      </c>
      <c r="C51" s="1" t="s">
        <v>15</v>
      </c>
      <c r="D51" s="1" t="s">
        <v>9</v>
      </c>
      <c r="E51" s="1" t="s">
        <v>14</v>
      </c>
      <c r="F51" s="1" t="s">
        <v>20</v>
      </c>
      <c r="G51" s="1">
        <v>1</v>
      </c>
      <c r="H51" s="1">
        <v>888</v>
      </c>
      <c r="I51" s="1">
        <v>846</v>
      </c>
      <c r="J51" s="1">
        <v>41</v>
      </c>
      <c r="K51" s="1">
        <v>65</v>
      </c>
      <c r="L51" s="1">
        <v>4</v>
      </c>
      <c r="M51" s="1" t="s">
        <v>32</v>
      </c>
    </row>
    <row r="52" spans="1:13" x14ac:dyDescent="0.5">
      <c r="A52" s="1">
        <v>1051</v>
      </c>
      <c r="B52" s="2">
        <v>44847</v>
      </c>
      <c r="C52" s="1" t="s">
        <v>12</v>
      </c>
      <c r="D52" s="1" t="s">
        <v>9</v>
      </c>
      <c r="E52" s="1" t="s">
        <v>16</v>
      </c>
      <c r="F52" s="1" t="s">
        <v>25</v>
      </c>
      <c r="G52" s="1">
        <v>3</v>
      </c>
      <c r="H52" s="1">
        <v>601</v>
      </c>
      <c r="I52" s="1">
        <v>572</v>
      </c>
      <c r="J52" s="1">
        <v>61</v>
      </c>
      <c r="K52" s="1">
        <v>90</v>
      </c>
      <c r="L52" s="1">
        <v>4.2</v>
      </c>
      <c r="M52" s="1" t="s">
        <v>32</v>
      </c>
    </row>
    <row r="53" spans="1:13" x14ac:dyDescent="0.5">
      <c r="A53" s="1">
        <v>1052</v>
      </c>
      <c r="B53" s="2">
        <v>44859</v>
      </c>
      <c r="C53" s="1" t="s">
        <v>15</v>
      </c>
      <c r="D53" s="1" t="s">
        <v>9</v>
      </c>
      <c r="E53" s="1" t="s">
        <v>13</v>
      </c>
      <c r="F53" s="1" t="s">
        <v>20</v>
      </c>
      <c r="G53" s="1">
        <v>4</v>
      </c>
      <c r="H53" s="1">
        <v>246</v>
      </c>
      <c r="I53" s="1">
        <v>234</v>
      </c>
      <c r="J53" s="1">
        <v>50</v>
      </c>
      <c r="K53" s="1">
        <v>75</v>
      </c>
      <c r="L53" s="1">
        <v>4.2</v>
      </c>
      <c r="M53" s="1" t="s">
        <v>31</v>
      </c>
    </row>
    <row r="54" spans="1:13" x14ac:dyDescent="0.5">
      <c r="A54" s="1">
        <v>1053</v>
      </c>
      <c r="B54" s="2">
        <v>44914</v>
      </c>
      <c r="C54" s="1" t="s">
        <v>15</v>
      </c>
      <c r="D54" s="1" t="s">
        <v>9</v>
      </c>
      <c r="E54" s="1" t="s">
        <v>16</v>
      </c>
      <c r="F54" s="1" t="s">
        <v>20</v>
      </c>
      <c r="G54" s="1">
        <v>4</v>
      </c>
      <c r="H54" s="1">
        <v>739</v>
      </c>
      <c r="I54" s="1">
        <v>704</v>
      </c>
      <c r="J54" s="1">
        <v>66</v>
      </c>
      <c r="K54" s="1">
        <v>57</v>
      </c>
      <c r="L54" s="1">
        <v>4</v>
      </c>
      <c r="M54" s="1" t="s">
        <v>32</v>
      </c>
    </row>
    <row r="55" spans="1:13" x14ac:dyDescent="0.5">
      <c r="A55" s="1">
        <v>1054</v>
      </c>
      <c r="B55" s="2">
        <v>44869</v>
      </c>
      <c r="C55" s="1" t="s">
        <v>8</v>
      </c>
      <c r="D55" s="1" t="s">
        <v>9</v>
      </c>
      <c r="E55" s="1" t="s">
        <v>10</v>
      </c>
      <c r="F55" s="1" t="s">
        <v>21</v>
      </c>
      <c r="G55" s="1">
        <v>3</v>
      </c>
      <c r="H55" s="1">
        <v>560</v>
      </c>
      <c r="I55" s="1">
        <v>533</v>
      </c>
      <c r="J55" s="1">
        <v>62</v>
      </c>
      <c r="K55" s="1">
        <v>77</v>
      </c>
      <c r="L55" s="1">
        <v>4.7</v>
      </c>
      <c r="M55" s="1" t="s">
        <v>31</v>
      </c>
    </row>
    <row r="56" spans="1:13" x14ac:dyDescent="0.5">
      <c r="A56" s="1">
        <v>1055</v>
      </c>
      <c r="B56" s="2">
        <v>44880</v>
      </c>
      <c r="C56" s="1" t="s">
        <v>12</v>
      </c>
      <c r="D56" s="1" t="s">
        <v>9</v>
      </c>
      <c r="E56" s="1" t="s">
        <v>16</v>
      </c>
      <c r="F56" s="1" t="s">
        <v>25</v>
      </c>
      <c r="G56" s="1">
        <v>2</v>
      </c>
      <c r="H56" s="1">
        <v>131</v>
      </c>
      <c r="I56" s="1">
        <v>125</v>
      </c>
      <c r="J56" s="1">
        <v>66</v>
      </c>
      <c r="K56" s="1">
        <v>90</v>
      </c>
      <c r="L56" s="1">
        <v>3.5</v>
      </c>
      <c r="M56" s="1" t="s">
        <v>32</v>
      </c>
    </row>
    <row r="57" spans="1:13" x14ac:dyDescent="0.5">
      <c r="A57" s="1">
        <v>1056</v>
      </c>
      <c r="B57" s="2">
        <v>44973</v>
      </c>
      <c r="C57" s="1" t="s">
        <v>8</v>
      </c>
      <c r="D57" s="1" t="s">
        <v>9</v>
      </c>
      <c r="E57" s="1" t="s">
        <v>14</v>
      </c>
      <c r="F57" s="1" t="s">
        <v>21</v>
      </c>
      <c r="G57" s="1">
        <v>2</v>
      </c>
      <c r="H57" s="1">
        <v>464</v>
      </c>
      <c r="I57" s="1">
        <v>442</v>
      </c>
      <c r="J57" s="1">
        <v>63</v>
      </c>
      <c r="K57" s="1">
        <v>75</v>
      </c>
      <c r="L57" s="1">
        <v>4.8</v>
      </c>
      <c r="M57" s="1" t="s">
        <v>32</v>
      </c>
    </row>
    <row r="58" spans="1:13" x14ac:dyDescent="0.5">
      <c r="A58" s="1">
        <v>1057</v>
      </c>
      <c r="B58" s="2">
        <v>44857</v>
      </c>
      <c r="C58" s="1" t="s">
        <v>12</v>
      </c>
      <c r="D58" s="1" t="s">
        <v>9</v>
      </c>
      <c r="E58" s="1" t="s">
        <v>10</v>
      </c>
      <c r="F58" s="1" t="s">
        <v>25</v>
      </c>
      <c r="G58" s="1">
        <v>4</v>
      </c>
      <c r="H58" s="1">
        <v>681</v>
      </c>
      <c r="I58" s="1">
        <v>649</v>
      </c>
      <c r="J58" s="1">
        <v>50</v>
      </c>
      <c r="K58" s="1">
        <v>87</v>
      </c>
      <c r="L58" s="1">
        <v>4.8</v>
      </c>
      <c r="M58" s="1" t="s">
        <v>31</v>
      </c>
    </row>
    <row r="59" spans="1:13" x14ac:dyDescent="0.5">
      <c r="A59" s="1">
        <v>1058</v>
      </c>
      <c r="B59" s="2">
        <v>45017</v>
      </c>
      <c r="C59" s="1" t="s">
        <v>8</v>
      </c>
      <c r="D59" s="1" t="s">
        <v>9</v>
      </c>
      <c r="E59" s="1" t="s">
        <v>13</v>
      </c>
      <c r="F59" s="1" t="s">
        <v>21</v>
      </c>
      <c r="G59" s="1">
        <v>1</v>
      </c>
      <c r="H59" s="1">
        <v>898</v>
      </c>
      <c r="I59" s="1">
        <v>855</v>
      </c>
      <c r="J59" s="1">
        <v>60</v>
      </c>
      <c r="K59" s="1">
        <v>57</v>
      </c>
      <c r="L59" s="1">
        <v>4.5999999999999996</v>
      </c>
      <c r="M59" s="1" t="s">
        <v>31</v>
      </c>
    </row>
    <row r="60" spans="1:13" x14ac:dyDescent="0.5">
      <c r="A60" s="1">
        <v>1059</v>
      </c>
      <c r="B60" s="2">
        <v>44820</v>
      </c>
      <c r="C60" s="1" t="s">
        <v>15</v>
      </c>
      <c r="D60" s="1" t="s">
        <v>9</v>
      </c>
      <c r="E60" s="1" t="s">
        <v>13</v>
      </c>
      <c r="F60" s="1" t="s">
        <v>20</v>
      </c>
      <c r="G60" s="1">
        <v>3</v>
      </c>
      <c r="H60" s="1">
        <v>269</v>
      </c>
      <c r="I60" s="1">
        <v>256</v>
      </c>
      <c r="J60" s="1">
        <v>50</v>
      </c>
      <c r="K60" s="1">
        <v>90</v>
      </c>
      <c r="L60" s="1">
        <v>4.2</v>
      </c>
      <c r="M60" s="1" t="s">
        <v>31</v>
      </c>
    </row>
    <row r="61" spans="1:13" x14ac:dyDescent="0.5">
      <c r="A61" s="1">
        <v>1060</v>
      </c>
      <c r="B61" s="2">
        <v>44810</v>
      </c>
      <c r="C61" s="1" t="s">
        <v>8</v>
      </c>
      <c r="D61" s="1" t="s">
        <v>9</v>
      </c>
      <c r="E61" s="1" t="s">
        <v>14</v>
      </c>
      <c r="F61" s="1" t="s">
        <v>21</v>
      </c>
      <c r="G61" s="1">
        <v>1</v>
      </c>
      <c r="H61" s="1">
        <v>801</v>
      </c>
      <c r="I61" s="1">
        <v>770</v>
      </c>
      <c r="J61" s="1">
        <v>41</v>
      </c>
      <c r="K61" s="1">
        <v>77</v>
      </c>
      <c r="L61" s="1">
        <v>4.8</v>
      </c>
      <c r="M61" s="1" t="s">
        <v>32</v>
      </c>
    </row>
    <row r="62" spans="1:13" x14ac:dyDescent="0.5">
      <c r="A62" s="1">
        <v>1061</v>
      </c>
      <c r="B62" s="2">
        <v>45139</v>
      </c>
      <c r="C62" s="1" t="s">
        <v>15</v>
      </c>
      <c r="D62" s="1" t="s">
        <v>9</v>
      </c>
      <c r="E62" s="1" t="s">
        <v>13</v>
      </c>
      <c r="F62" s="1" t="s">
        <v>20</v>
      </c>
      <c r="G62" s="1">
        <v>2</v>
      </c>
      <c r="H62" s="1">
        <v>896</v>
      </c>
      <c r="I62" s="1">
        <v>862</v>
      </c>
      <c r="J62" s="1">
        <v>55</v>
      </c>
      <c r="K62" s="1">
        <v>70</v>
      </c>
      <c r="L62" s="1">
        <v>4.2</v>
      </c>
      <c r="M62" s="1" t="s">
        <v>31</v>
      </c>
    </row>
    <row r="63" spans="1:13" x14ac:dyDescent="0.5">
      <c r="A63" s="1">
        <v>1062</v>
      </c>
      <c r="B63" s="2">
        <v>44892</v>
      </c>
      <c r="C63" s="1" t="s">
        <v>17</v>
      </c>
      <c r="D63" s="1" t="s">
        <v>9</v>
      </c>
      <c r="E63" s="1" t="s">
        <v>10</v>
      </c>
      <c r="F63" s="1" t="s">
        <v>24</v>
      </c>
      <c r="G63" s="1">
        <v>5</v>
      </c>
      <c r="H63" s="1">
        <v>730</v>
      </c>
      <c r="I63" s="1">
        <v>702</v>
      </c>
      <c r="J63" s="1">
        <v>66</v>
      </c>
      <c r="K63" s="1">
        <v>65</v>
      </c>
      <c r="L63" s="1">
        <v>4.7</v>
      </c>
      <c r="M63" s="1" t="s">
        <v>31</v>
      </c>
    </row>
    <row r="64" spans="1:13" x14ac:dyDescent="0.5">
      <c r="A64" s="1">
        <v>1063</v>
      </c>
      <c r="B64" s="2">
        <v>44849</v>
      </c>
      <c r="C64" s="1" t="s">
        <v>17</v>
      </c>
      <c r="D64" s="1" t="s">
        <v>9</v>
      </c>
      <c r="E64" s="1" t="s">
        <v>14</v>
      </c>
      <c r="F64" s="1" t="s">
        <v>24</v>
      </c>
      <c r="G64" s="1">
        <v>1</v>
      </c>
      <c r="H64" s="1">
        <v>544</v>
      </c>
      <c r="I64" s="1">
        <v>523</v>
      </c>
      <c r="J64" s="1">
        <v>60</v>
      </c>
      <c r="K64" s="1">
        <v>70</v>
      </c>
      <c r="L64" s="1">
        <v>4.0999999999999996</v>
      </c>
      <c r="M64" s="1" t="s">
        <v>32</v>
      </c>
    </row>
    <row r="65" spans="1:13" x14ac:dyDescent="0.5">
      <c r="A65" s="1">
        <v>1064</v>
      </c>
      <c r="B65" s="2">
        <v>44840</v>
      </c>
      <c r="C65" s="1" t="s">
        <v>8</v>
      </c>
      <c r="D65" s="1" t="s">
        <v>9</v>
      </c>
      <c r="E65" s="1" t="s">
        <v>16</v>
      </c>
      <c r="F65" s="1" t="s">
        <v>21</v>
      </c>
      <c r="G65" s="1">
        <v>1</v>
      </c>
      <c r="H65" s="1">
        <v>852</v>
      </c>
      <c r="I65" s="1">
        <v>819</v>
      </c>
      <c r="J65" s="1">
        <v>50</v>
      </c>
      <c r="K65" s="1">
        <v>86</v>
      </c>
      <c r="L65" s="1">
        <v>4.0999999999999996</v>
      </c>
      <c r="M65" s="1" t="s">
        <v>32</v>
      </c>
    </row>
    <row r="66" spans="1:13" x14ac:dyDescent="0.5">
      <c r="A66" s="1">
        <v>1065</v>
      </c>
      <c r="B66" s="2">
        <v>44904</v>
      </c>
      <c r="C66" s="1" t="s">
        <v>8</v>
      </c>
      <c r="D66" s="1" t="s">
        <v>9</v>
      </c>
      <c r="E66" s="1" t="s">
        <v>16</v>
      </c>
      <c r="F66" s="1" t="s">
        <v>21</v>
      </c>
      <c r="G66" s="1">
        <v>4</v>
      </c>
      <c r="H66" s="1">
        <v>505</v>
      </c>
      <c r="I66" s="1">
        <v>486</v>
      </c>
      <c r="J66" s="1">
        <v>60</v>
      </c>
      <c r="K66" s="1">
        <v>85</v>
      </c>
      <c r="L66" s="1">
        <v>4.9000000000000004</v>
      </c>
      <c r="M66" s="1" t="s">
        <v>32</v>
      </c>
    </row>
    <row r="67" spans="1:13" x14ac:dyDescent="0.5">
      <c r="A67" s="1">
        <v>1066</v>
      </c>
      <c r="B67" s="2">
        <v>45091</v>
      </c>
      <c r="C67" s="1" t="s">
        <v>11</v>
      </c>
      <c r="D67" s="1" t="s">
        <v>9</v>
      </c>
      <c r="E67" s="1" t="s">
        <v>14</v>
      </c>
      <c r="F67" s="1" t="s">
        <v>23</v>
      </c>
      <c r="G67" s="1">
        <v>5</v>
      </c>
      <c r="H67" s="1">
        <v>800</v>
      </c>
      <c r="I67" s="1">
        <v>769</v>
      </c>
      <c r="J67" s="1">
        <v>41</v>
      </c>
      <c r="K67" s="1">
        <v>70</v>
      </c>
      <c r="L67" s="1">
        <v>4.0999999999999996</v>
      </c>
      <c r="M67" s="1" t="s">
        <v>32</v>
      </c>
    </row>
    <row r="68" spans="1:13" x14ac:dyDescent="0.5">
      <c r="A68" s="1">
        <v>1067</v>
      </c>
      <c r="B68" s="2">
        <v>45101</v>
      </c>
      <c r="C68" s="1" t="s">
        <v>19</v>
      </c>
      <c r="D68" s="1" t="s">
        <v>18</v>
      </c>
      <c r="E68" s="1" t="s">
        <v>14</v>
      </c>
      <c r="F68" s="1" t="s">
        <v>22</v>
      </c>
      <c r="G68" s="1">
        <v>5</v>
      </c>
      <c r="H68" s="1">
        <v>891</v>
      </c>
      <c r="I68" s="1">
        <v>857</v>
      </c>
      <c r="J68" s="1">
        <v>55</v>
      </c>
      <c r="K68" s="1">
        <v>57</v>
      </c>
      <c r="L68" s="1">
        <v>4.5</v>
      </c>
      <c r="M68" s="1" t="s">
        <v>32</v>
      </c>
    </row>
    <row r="69" spans="1:13" x14ac:dyDescent="0.5">
      <c r="A69" s="1">
        <v>1068</v>
      </c>
      <c r="B69" s="2">
        <v>44871</v>
      </c>
      <c r="C69" s="1" t="s">
        <v>15</v>
      </c>
      <c r="D69" s="1" t="s">
        <v>9</v>
      </c>
      <c r="E69" s="1" t="s">
        <v>14</v>
      </c>
      <c r="F69" s="1" t="s">
        <v>20</v>
      </c>
      <c r="G69" s="1">
        <v>1</v>
      </c>
      <c r="H69" s="1">
        <v>247</v>
      </c>
      <c r="I69" s="1">
        <v>238</v>
      </c>
      <c r="J69" s="1">
        <v>41</v>
      </c>
      <c r="K69" s="1">
        <v>90</v>
      </c>
      <c r="L69" s="1">
        <v>4.8</v>
      </c>
      <c r="M69" s="1" t="s">
        <v>32</v>
      </c>
    </row>
    <row r="70" spans="1:13" x14ac:dyDescent="0.5">
      <c r="A70" s="1">
        <v>1069</v>
      </c>
      <c r="B70" s="2">
        <v>44795</v>
      </c>
      <c r="C70" s="1" t="s">
        <v>12</v>
      </c>
      <c r="D70" s="1" t="s">
        <v>9</v>
      </c>
      <c r="E70" s="1" t="s">
        <v>10</v>
      </c>
      <c r="F70" s="1" t="s">
        <v>25</v>
      </c>
      <c r="G70" s="1">
        <v>5</v>
      </c>
      <c r="H70" s="1">
        <v>921</v>
      </c>
      <c r="I70" s="1">
        <v>886</v>
      </c>
      <c r="J70" s="1">
        <v>50</v>
      </c>
      <c r="K70" s="1">
        <v>46</v>
      </c>
      <c r="L70" s="1">
        <v>3.5</v>
      </c>
      <c r="M70" s="1" t="s">
        <v>31</v>
      </c>
    </row>
    <row r="71" spans="1:13" x14ac:dyDescent="0.5">
      <c r="A71" s="1">
        <v>1070</v>
      </c>
      <c r="B71" s="2">
        <v>44940</v>
      </c>
      <c r="C71" s="1" t="s">
        <v>17</v>
      </c>
      <c r="D71" s="1" t="s">
        <v>9</v>
      </c>
      <c r="E71" s="1" t="s">
        <v>10</v>
      </c>
      <c r="F71" s="1" t="s">
        <v>24</v>
      </c>
      <c r="G71" s="1">
        <v>1</v>
      </c>
      <c r="H71" s="1">
        <v>981</v>
      </c>
      <c r="I71" s="1">
        <v>943</v>
      </c>
      <c r="J71" s="1">
        <v>66</v>
      </c>
      <c r="K71" s="1">
        <v>85</v>
      </c>
      <c r="L71" s="1">
        <v>4</v>
      </c>
      <c r="M71" s="1" t="s">
        <v>31</v>
      </c>
    </row>
    <row r="72" spans="1:13" x14ac:dyDescent="0.5">
      <c r="A72" s="1">
        <v>1071</v>
      </c>
      <c r="B72" s="2">
        <v>45001</v>
      </c>
      <c r="C72" s="1" t="s">
        <v>11</v>
      </c>
      <c r="D72" s="1" t="s">
        <v>9</v>
      </c>
      <c r="E72" s="1" t="s">
        <v>14</v>
      </c>
      <c r="F72" s="1" t="s">
        <v>23</v>
      </c>
      <c r="G72" s="1">
        <v>5</v>
      </c>
      <c r="H72" s="1">
        <v>243</v>
      </c>
      <c r="I72" s="1">
        <v>234</v>
      </c>
      <c r="J72" s="1">
        <v>66</v>
      </c>
      <c r="K72" s="1">
        <v>77</v>
      </c>
      <c r="L72" s="1">
        <v>4.2</v>
      </c>
      <c r="M72" s="1" t="s">
        <v>32</v>
      </c>
    </row>
    <row r="73" spans="1:13" x14ac:dyDescent="0.5">
      <c r="A73" s="1">
        <v>1072</v>
      </c>
      <c r="B73" s="2">
        <v>45065</v>
      </c>
      <c r="C73" s="1" t="s">
        <v>15</v>
      </c>
      <c r="D73" s="1" t="s">
        <v>9</v>
      </c>
      <c r="E73" s="1" t="s">
        <v>16</v>
      </c>
      <c r="F73" s="1" t="s">
        <v>20</v>
      </c>
      <c r="G73" s="1">
        <v>5</v>
      </c>
      <c r="H73" s="1">
        <v>187</v>
      </c>
      <c r="I73" s="1">
        <v>179</v>
      </c>
      <c r="J73" s="1">
        <v>50</v>
      </c>
      <c r="K73" s="1">
        <v>74</v>
      </c>
      <c r="L73" s="1">
        <v>4.7</v>
      </c>
      <c r="M73" s="1" t="s">
        <v>32</v>
      </c>
    </row>
    <row r="74" spans="1:13" x14ac:dyDescent="0.5">
      <c r="A74" s="1">
        <v>1073</v>
      </c>
      <c r="B74" s="2">
        <v>44837</v>
      </c>
      <c r="C74" s="1" t="s">
        <v>11</v>
      </c>
      <c r="D74" s="1" t="s">
        <v>9</v>
      </c>
      <c r="E74" s="1" t="s">
        <v>10</v>
      </c>
      <c r="F74" s="1" t="s">
        <v>23</v>
      </c>
      <c r="G74" s="1">
        <v>4</v>
      </c>
      <c r="H74" s="1">
        <v>318</v>
      </c>
      <c r="I74" s="1">
        <v>306</v>
      </c>
      <c r="J74" s="1">
        <v>55</v>
      </c>
      <c r="K74" s="1">
        <v>46</v>
      </c>
      <c r="L74" s="1">
        <v>4.0999999999999996</v>
      </c>
      <c r="M74" s="1" t="s">
        <v>31</v>
      </c>
    </row>
    <row r="75" spans="1:13" x14ac:dyDescent="0.5">
      <c r="A75" s="1">
        <v>1074</v>
      </c>
      <c r="B75" s="2">
        <v>45114</v>
      </c>
      <c r="C75" s="1" t="s">
        <v>17</v>
      </c>
      <c r="D75" s="1" t="s">
        <v>9</v>
      </c>
      <c r="E75" s="1" t="s">
        <v>16</v>
      </c>
      <c r="F75" s="1" t="s">
        <v>24</v>
      </c>
      <c r="G75" s="1">
        <v>5</v>
      </c>
      <c r="H75" s="1">
        <v>107</v>
      </c>
      <c r="I75" s="1">
        <v>103</v>
      </c>
      <c r="J75" s="1">
        <v>60</v>
      </c>
      <c r="K75" s="1">
        <v>77</v>
      </c>
      <c r="L75" s="1">
        <v>4.9000000000000004</v>
      </c>
      <c r="M75" s="1" t="s">
        <v>32</v>
      </c>
    </row>
    <row r="76" spans="1:13" x14ac:dyDescent="0.5">
      <c r="A76" s="1">
        <v>1075</v>
      </c>
      <c r="B76" s="2">
        <v>45062</v>
      </c>
      <c r="C76" s="1" t="s">
        <v>15</v>
      </c>
      <c r="D76" s="1" t="s">
        <v>9</v>
      </c>
      <c r="E76" s="1" t="s">
        <v>16</v>
      </c>
      <c r="F76" s="1" t="s">
        <v>20</v>
      </c>
      <c r="G76" s="1">
        <v>4</v>
      </c>
      <c r="H76" s="1">
        <v>596</v>
      </c>
      <c r="I76" s="1">
        <v>573</v>
      </c>
      <c r="J76" s="1">
        <v>55</v>
      </c>
      <c r="K76" s="1">
        <v>46</v>
      </c>
      <c r="L76" s="1">
        <v>4.8</v>
      </c>
      <c r="M76" s="1" t="s">
        <v>32</v>
      </c>
    </row>
    <row r="77" spans="1:13" x14ac:dyDescent="0.5">
      <c r="A77" s="1">
        <v>1076</v>
      </c>
      <c r="B77" s="2">
        <v>44872</v>
      </c>
      <c r="C77" s="1" t="s">
        <v>15</v>
      </c>
      <c r="D77" s="1" t="s">
        <v>9</v>
      </c>
      <c r="E77" s="1" t="s">
        <v>13</v>
      </c>
      <c r="F77" s="1" t="s">
        <v>20</v>
      </c>
      <c r="G77" s="1">
        <v>4</v>
      </c>
      <c r="H77" s="1">
        <v>644</v>
      </c>
      <c r="I77" s="1">
        <v>619</v>
      </c>
      <c r="J77" s="1">
        <v>41</v>
      </c>
      <c r="K77" s="1">
        <v>57</v>
      </c>
      <c r="L77" s="1">
        <v>4.8</v>
      </c>
      <c r="M77" s="1" t="s">
        <v>31</v>
      </c>
    </row>
    <row r="78" spans="1:13" x14ac:dyDescent="0.5">
      <c r="A78" s="1">
        <v>1077</v>
      </c>
      <c r="B78" s="2">
        <v>44916</v>
      </c>
      <c r="C78" s="1" t="s">
        <v>19</v>
      </c>
      <c r="D78" s="1" t="s">
        <v>18</v>
      </c>
      <c r="E78" s="1" t="s">
        <v>13</v>
      </c>
      <c r="F78" s="1" t="s">
        <v>22</v>
      </c>
      <c r="G78" s="1">
        <v>1</v>
      </c>
      <c r="H78" s="1">
        <v>985</v>
      </c>
      <c r="I78" s="1">
        <v>947</v>
      </c>
      <c r="J78" s="1">
        <v>60</v>
      </c>
      <c r="K78" s="1">
        <v>70</v>
      </c>
      <c r="L78" s="1">
        <v>4.7</v>
      </c>
      <c r="M78" s="1" t="s">
        <v>31</v>
      </c>
    </row>
    <row r="79" spans="1:13" x14ac:dyDescent="0.5">
      <c r="A79" s="1">
        <v>1078</v>
      </c>
      <c r="B79" s="2">
        <v>45009</v>
      </c>
      <c r="C79" s="1" t="s">
        <v>8</v>
      </c>
      <c r="D79" s="1" t="s">
        <v>9</v>
      </c>
      <c r="E79" s="1" t="s">
        <v>16</v>
      </c>
      <c r="F79" s="1" t="s">
        <v>21</v>
      </c>
      <c r="G79" s="1">
        <v>1</v>
      </c>
      <c r="H79" s="1">
        <v>621</v>
      </c>
      <c r="I79" s="1">
        <v>597</v>
      </c>
      <c r="J79" s="1">
        <v>50</v>
      </c>
      <c r="K79" s="1">
        <v>57</v>
      </c>
      <c r="L79" s="1">
        <v>4.8</v>
      </c>
      <c r="M79" s="1" t="s">
        <v>32</v>
      </c>
    </row>
    <row r="80" spans="1:13" x14ac:dyDescent="0.5">
      <c r="A80" s="1">
        <v>1079</v>
      </c>
      <c r="B80" s="2">
        <v>45031</v>
      </c>
      <c r="C80" s="1" t="s">
        <v>19</v>
      </c>
      <c r="D80" s="1" t="s">
        <v>18</v>
      </c>
      <c r="E80" s="1" t="s">
        <v>13</v>
      </c>
      <c r="F80" s="1" t="s">
        <v>22</v>
      </c>
      <c r="G80" s="1">
        <v>5</v>
      </c>
      <c r="H80" s="1">
        <v>895</v>
      </c>
      <c r="I80" s="1">
        <v>861</v>
      </c>
      <c r="J80" s="1">
        <v>50</v>
      </c>
      <c r="K80" s="1">
        <v>65</v>
      </c>
      <c r="L80" s="1">
        <v>4</v>
      </c>
      <c r="M80" s="1" t="s">
        <v>31</v>
      </c>
    </row>
    <row r="81" spans="1:13" x14ac:dyDescent="0.5">
      <c r="A81" s="1">
        <v>1080</v>
      </c>
      <c r="B81" s="2">
        <v>45038</v>
      </c>
      <c r="C81" s="1" t="s">
        <v>19</v>
      </c>
      <c r="D81" s="1" t="s">
        <v>18</v>
      </c>
      <c r="E81" s="1" t="s">
        <v>16</v>
      </c>
      <c r="F81" s="1" t="s">
        <v>22</v>
      </c>
      <c r="G81" s="1">
        <v>4</v>
      </c>
      <c r="H81" s="1">
        <v>207</v>
      </c>
      <c r="I81" s="1">
        <v>199</v>
      </c>
      <c r="J81" s="1">
        <v>68</v>
      </c>
      <c r="K81" s="1">
        <v>87</v>
      </c>
      <c r="L81" s="1">
        <v>4.8</v>
      </c>
      <c r="M81" s="1" t="s">
        <v>32</v>
      </c>
    </row>
    <row r="82" spans="1:13" x14ac:dyDescent="0.5">
      <c r="A82" s="1">
        <v>1081</v>
      </c>
      <c r="B82" s="2">
        <v>45082</v>
      </c>
      <c r="C82" s="1" t="s">
        <v>12</v>
      </c>
      <c r="D82" s="1" t="s">
        <v>9</v>
      </c>
      <c r="E82" s="1" t="s">
        <v>10</v>
      </c>
      <c r="F82" s="1" t="s">
        <v>25</v>
      </c>
      <c r="G82" s="1">
        <v>3</v>
      </c>
      <c r="H82" s="1">
        <v>547</v>
      </c>
      <c r="I82" s="1">
        <v>526</v>
      </c>
      <c r="J82" s="1">
        <v>60</v>
      </c>
      <c r="K82" s="1">
        <v>65</v>
      </c>
      <c r="L82" s="1">
        <v>4.8</v>
      </c>
      <c r="M82" s="1" t="s">
        <v>31</v>
      </c>
    </row>
    <row r="83" spans="1:13" x14ac:dyDescent="0.5">
      <c r="A83" s="1">
        <v>1082</v>
      </c>
      <c r="B83" s="2">
        <v>45038</v>
      </c>
      <c r="C83" s="1" t="s">
        <v>11</v>
      </c>
      <c r="D83" s="1" t="s">
        <v>9</v>
      </c>
      <c r="E83" s="1" t="s">
        <v>13</v>
      </c>
      <c r="F83" s="1" t="s">
        <v>23</v>
      </c>
      <c r="G83" s="1">
        <v>5</v>
      </c>
      <c r="H83" s="1">
        <v>688</v>
      </c>
      <c r="I83" s="1">
        <v>662</v>
      </c>
      <c r="J83" s="1">
        <v>63</v>
      </c>
      <c r="K83" s="1">
        <v>77</v>
      </c>
      <c r="L83" s="1">
        <v>4.8</v>
      </c>
      <c r="M83" s="1" t="s">
        <v>31</v>
      </c>
    </row>
    <row r="84" spans="1:13" x14ac:dyDescent="0.5">
      <c r="A84" s="1">
        <v>1083</v>
      </c>
      <c r="B84" s="2">
        <v>44883</v>
      </c>
      <c r="C84" s="1" t="s">
        <v>12</v>
      </c>
      <c r="D84" s="1" t="s">
        <v>9</v>
      </c>
      <c r="E84" s="1" t="s">
        <v>14</v>
      </c>
      <c r="F84" s="1" t="s">
        <v>25</v>
      </c>
      <c r="G84" s="1">
        <v>4</v>
      </c>
      <c r="H84" s="1">
        <v>904</v>
      </c>
      <c r="I84" s="1">
        <v>869</v>
      </c>
      <c r="J84" s="1">
        <v>50</v>
      </c>
      <c r="K84" s="1">
        <v>75</v>
      </c>
      <c r="L84" s="1">
        <v>4.7</v>
      </c>
      <c r="M84" s="1" t="s">
        <v>32</v>
      </c>
    </row>
    <row r="85" spans="1:13" x14ac:dyDescent="0.5">
      <c r="A85" s="1">
        <v>1084</v>
      </c>
      <c r="B85" s="2">
        <v>44912</v>
      </c>
      <c r="C85" s="1" t="s">
        <v>17</v>
      </c>
      <c r="D85" s="1" t="s">
        <v>9</v>
      </c>
      <c r="E85" s="1" t="s">
        <v>14</v>
      </c>
      <c r="F85" s="1" t="s">
        <v>24</v>
      </c>
      <c r="G85" s="1">
        <v>3</v>
      </c>
      <c r="H85" s="1">
        <v>307</v>
      </c>
      <c r="I85" s="1">
        <v>295</v>
      </c>
      <c r="J85" s="1">
        <v>60</v>
      </c>
      <c r="K85" s="1">
        <v>75</v>
      </c>
      <c r="L85" s="1">
        <v>4.8</v>
      </c>
      <c r="M85" s="1" t="s">
        <v>32</v>
      </c>
    </row>
    <row r="86" spans="1:13" x14ac:dyDescent="0.5">
      <c r="A86" s="1">
        <v>1085</v>
      </c>
      <c r="B86" s="2">
        <v>44866</v>
      </c>
      <c r="C86" s="1" t="s">
        <v>15</v>
      </c>
      <c r="D86" s="1" t="s">
        <v>9</v>
      </c>
      <c r="E86" s="1" t="s">
        <v>16</v>
      </c>
      <c r="F86" s="1" t="s">
        <v>20</v>
      </c>
      <c r="G86" s="1">
        <v>5</v>
      </c>
      <c r="H86" s="1">
        <v>1032</v>
      </c>
      <c r="I86" s="1">
        <v>993</v>
      </c>
      <c r="J86" s="1">
        <v>55</v>
      </c>
      <c r="K86" s="1">
        <v>87</v>
      </c>
      <c r="L86" s="1">
        <v>4.9000000000000004</v>
      </c>
      <c r="M86" s="1" t="s">
        <v>32</v>
      </c>
    </row>
    <row r="87" spans="1:13" x14ac:dyDescent="0.5">
      <c r="A87" s="1">
        <v>1086</v>
      </c>
      <c r="B87" s="2">
        <v>45122</v>
      </c>
      <c r="C87" s="1" t="s">
        <v>12</v>
      </c>
      <c r="D87" s="1" t="s">
        <v>9</v>
      </c>
      <c r="E87" s="1" t="s">
        <v>14</v>
      </c>
      <c r="F87" s="1" t="s">
        <v>25</v>
      </c>
      <c r="G87" s="1">
        <v>2</v>
      </c>
      <c r="H87" s="1">
        <v>667</v>
      </c>
      <c r="I87" s="1">
        <v>641</v>
      </c>
      <c r="J87" s="1">
        <v>61</v>
      </c>
      <c r="K87" s="1">
        <v>87</v>
      </c>
      <c r="L87" s="1">
        <v>4.8</v>
      </c>
      <c r="M87" s="1" t="s">
        <v>32</v>
      </c>
    </row>
    <row r="88" spans="1:13" x14ac:dyDescent="0.5">
      <c r="A88" s="1">
        <v>1087</v>
      </c>
      <c r="B88" s="2">
        <v>45056</v>
      </c>
      <c r="C88" s="1" t="s">
        <v>12</v>
      </c>
      <c r="D88" s="1" t="s">
        <v>9</v>
      </c>
      <c r="E88" s="1" t="s">
        <v>13</v>
      </c>
      <c r="F88" s="1" t="s">
        <v>25</v>
      </c>
      <c r="G88" s="1">
        <v>5</v>
      </c>
      <c r="H88" s="1">
        <v>205</v>
      </c>
      <c r="I88" s="1">
        <v>197</v>
      </c>
      <c r="J88" s="1">
        <v>61</v>
      </c>
      <c r="K88" s="1">
        <v>70</v>
      </c>
      <c r="L88" s="1">
        <v>4.8</v>
      </c>
      <c r="M88" s="1" t="s">
        <v>31</v>
      </c>
    </row>
    <row r="89" spans="1:13" x14ac:dyDescent="0.5">
      <c r="A89" s="1">
        <v>1088</v>
      </c>
      <c r="B89" s="2">
        <v>45063</v>
      </c>
      <c r="C89" s="1" t="s">
        <v>17</v>
      </c>
      <c r="D89" s="1" t="s">
        <v>9</v>
      </c>
      <c r="E89" s="1" t="s">
        <v>10</v>
      </c>
      <c r="F89" s="1" t="s">
        <v>24</v>
      </c>
      <c r="G89" s="1">
        <v>2</v>
      </c>
      <c r="H89" s="1">
        <v>244</v>
      </c>
      <c r="I89" s="1">
        <v>235</v>
      </c>
      <c r="J89" s="1">
        <v>61</v>
      </c>
      <c r="K89" s="1">
        <v>74</v>
      </c>
      <c r="L89" s="1">
        <v>4</v>
      </c>
      <c r="M89" s="1" t="s">
        <v>31</v>
      </c>
    </row>
    <row r="90" spans="1:13" x14ac:dyDescent="0.5">
      <c r="A90" s="1">
        <v>1089</v>
      </c>
      <c r="B90" s="2">
        <v>45073</v>
      </c>
      <c r="C90" s="1" t="s">
        <v>17</v>
      </c>
      <c r="D90" s="1" t="s">
        <v>9</v>
      </c>
      <c r="E90" s="1" t="s">
        <v>16</v>
      </c>
      <c r="F90" s="1" t="s">
        <v>24</v>
      </c>
      <c r="G90" s="1">
        <v>2</v>
      </c>
      <c r="H90" s="1">
        <v>725</v>
      </c>
      <c r="I90" s="1">
        <v>697</v>
      </c>
      <c r="J90" s="1">
        <v>41</v>
      </c>
      <c r="K90" s="1">
        <v>77</v>
      </c>
      <c r="L90" s="1">
        <v>4.2</v>
      </c>
      <c r="M90" s="1" t="s">
        <v>32</v>
      </c>
    </row>
    <row r="91" spans="1:13" x14ac:dyDescent="0.5">
      <c r="A91" s="1">
        <v>1090</v>
      </c>
      <c r="B91" s="2">
        <v>45006</v>
      </c>
      <c r="C91" s="1" t="s">
        <v>17</v>
      </c>
      <c r="D91" s="1" t="s">
        <v>9</v>
      </c>
      <c r="E91" s="1" t="s">
        <v>14</v>
      </c>
      <c r="F91" s="1" t="s">
        <v>24</v>
      </c>
      <c r="G91" s="1">
        <v>1</v>
      </c>
      <c r="H91" s="1">
        <v>946</v>
      </c>
      <c r="I91" s="1">
        <v>910</v>
      </c>
      <c r="J91" s="1">
        <v>66</v>
      </c>
      <c r="K91" s="1">
        <v>85</v>
      </c>
      <c r="L91" s="1">
        <v>4.2</v>
      </c>
      <c r="M91" s="1" t="s">
        <v>32</v>
      </c>
    </row>
    <row r="92" spans="1:13" x14ac:dyDescent="0.5">
      <c r="A92" s="1">
        <v>1091</v>
      </c>
      <c r="B92" s="2">
        <v>44854</v>
      </c>
      <c r="C92" s="1" t="s">
        <v>11</v>
      </c>
      <c r="D92" s="1" t="s">
        <v>9</v>
      </c>
      <c r="E92" s="1" t="s">
        <v>13</v>
      </c>
      <c r="F92" s="1" t="s">
        <v>23</v>
      </c>
      <c r="G92" s="1">
        <v>2</v>
      </c>
      <c r="H92" s="1">
        <v>222</v>
      </c>
      <c r="I92" s="1">
        <v>213</v>
      </c>
      <c r="J92" s="1">
        <v>55</v>
      </c>
      <c r="K92" s="1">
        <v>80</v>
      </c>
      <c r="L92" s="1">
        <v>4.2</v>
      </c>
      <c r="M92" s="1" t="s">
        <v>31</v>
      </c>
    </row>
    <row r="93" spans="1:13" x14ac:dyDescent="0.5">
      <c r="A93" s="1">
        <v>1092</v>
      </c>
      <c r="B93" s="2">
        <v>44824</v>
      </c>
      <c r="C93" s="1" t="s">
        <v>8</v>
      </c>
      <c r="D93" s="1" t="s">
        <v>9</v>
      </c>
      <c r="E93" s="1" t="s">
        <v>14</v>
      </c>
      <c r="F93" s="1" t="s">
        <v>21</v>
      </c>
      <c r="G93" s="1">
        <v>5</v>
      </c>
      <c r="H93" s="1">
        <v>1010</v>
      </c>
      <c r="I93" s="1">
        <v>971</v>
      </c>
      <c r="J93" s="1">
        <v>41</v>
      </c>
      <c r="K93" s="1">
        <v>65</v>
      </c>
      <c r="L93" s="1">
        <v>4.7</v>
      </c>
      <c r="M93" s="1" t="s">
        <v>32</v>
      </c>
    </row>
    <row r="94" spans="1:13" x14ac:dyDescent="0.5">
      <c r="A94" s="1">
        <v>1093</v>
      </c>
      <c r="B94" s="2">
        <v>45114</v>
      </c>
      <c r="C94" s="1" t="s">
        <v>17</v>
      </c>
      <c r="D94" s="1" t="s">
        <v>9</v>
      </c>
      <c r="E94" s="1" t="s">
        <v>10</v>
      </c>
      <c r="F94" s="1" t="s">
        <v>24</v>
      </c>
      <c r="G94" s="1">
        <v>5</v>
      </c>
      <c r="H94" s="1">
        <v>1035</v>
      </c>
      <c r="I94" s="1">
        <v>995</v>
      </c>
      <c r="J94" s="1">
        <v>41</v>
      </c>
      <c r="K94" s="1">
        <v>65</v>
      </c>
      <c r="L94" s="1">
        <v>4.7</v>
      </c>
      <c r="M94" s="1" t="s">
        <v>31</v>
      </c>
    </row>
    <row r="95" spans="1:13" x14ac:dyDescent="0.5">
      <c r="A95" s="1">
        <v>1094</v>
      </c>
      <c r="B95" s="2">
        <v>44791</v>
      </c>
      <c r="C95" s="1" t="s">
        <v>11</v>
      </c>
      <c r="D95" s="1" t="s">
        <v>9</v>
      </c>
      <c r="E95" s="1" t="s">
        <v>10</v>
      </c>
      <c r="F95" s="1" t="s">
        <v>23</v>
      </c>
      <c r="G95" s="1">
        <v>4</v>
      </c>
      <c r="H95" s="1">
        <v>167</v>
      </c>
      <c r="I95" s="1">
        <v>161</v>
      </c>
      <c r="J95" s="1">
        <v>63</v>
      </c>
      <c r="K95" s="1">
        <v>74</v>
      </c>
      <c r="L95" s="1">
        <v>4.8</v>
      </c>
      <c r="M95" s="1" t="s">
        <v>31</v>
      </c>
    </row>
    <row r="96" spans="1:13" x14ac:dyDescent="0.5">
      <c r="A96" s="1">
        <v>1095</v>
      </c>
      <c r="B96" s="2">
        <v>44790</v>
      </c>
      <c r="C96" s="1" t="s">
        <v>8</v>
      </c>
      <c r="D96" s="1" t="s">
        <v>9</v>
      </c>
      <c r="E96" s="1" t="s">
        <v>16</v>
      </c>
      <c r="F96" s="1" t="s">
        <v>21</v>
      </c>
      <c r="G96" s="1">
        <v>4</v>
      </c>
      <c r="H96" s="1">
        <v>744</v>
      </c>
      <c r="I96" s="1">
        <v>715</v>
      </c>
      <c r="J96" s="1">
        <v>63</v>
      </c>
      <c r="K96" s="1">
        <v>46</v>
      </c>
      <c r="L96" s="1">
        <v>4.2</v>
      </c>
      <c r="M96" s="1" t="s">
        <v>32</v>
      </c>
    </row>
    <row r="97" spans="1:13" x14ac:dyDescent="0.5">
      <c r="A97" s="1">
        <v>1096</v>
      </c>
      <c r="B97" s="2">
        <v>44829</v>
      </c>
      <c r="C97" s="1" t="s">
        <v>15</v>
      </c>
      <c r="D97" s="1" t="s">
        <v>9</v>
      </c>
      <c r="E97" s="1" t="s">
        <v>13</v>
      </c>
      <c r="F97" s="1" t="s">
        <v>20</v>
      </c>
      <c r="G97" s="1">
        <v>5</v>
      </c>
      <c r="H97" s="1">
        <v>809</v>
      </c>
      <c r="I97" s="1">
        <v>778</v>
      </c>
      <c r="J97" s="1">
        <v>50</v>
      </c>
      <c r="K97" s="1">
        <v>70</v>
      </c>
      <c r="L97" s="1">
        <v>4</v>
      </c>
      <c r="M97" s="1" t="s">
        <v>31</v>
      </c>
    </row>
    <row r="98" spans="1:13" x14ac:dyDescent="0.5">
      <c r="A98" s="1">
        <v>1097</v>
      </c>
      <c r="B98" s="2">
        <v>44784</v>
      </c>
      <c r="C98" s="1" t="s">
        <v>15</v>
      </c>
      <c r="D98" s="1" t="s">
        <v>9</v>
      </c>
      <c r="E98" s="1" t="s">
        <v>14</v>
      </c>
      <c r="F98" s="1" t="s">
        <v>20</v>
      </c>
      <c r="G98" s="1">
        <v>1</v>
      </c>
      <c r="H98" s="1">
        <v>633</v>
      </c>
      <c r="I98" s="1">
        <v>609</v>
      </c>
      <c r="J98" s="1">
        <v>41</v>
      </c>
      <c r="K98" s="1">
        <v>70</v>
      </c>
      <c r="L98" s="1">
        <v>4.2</v>
      </c>
      <c r="M98" s="1" t="s">
        <v>32</v>
      </c>
    </row>
    <row r="99" spans="1:13" x14ac:dyDescent="0.5">
      <c r="A99" s="1">
        <v>1098</v>
      </c>
      <c r="B99" s="2">
        <v>45059</v>
      </c>
      <c r="C99" s="1" t="s">
        <v>12</v>
      </c>
      <c r="D99" s="1" t="s">
        <v>9</v>
      </c>
      <c r="E99" s="1" t="s">
        <v>10</v>
      </c>
      <c r="F99" s="1" t="s">
        <v>25</v>
      </c>
      <c r="G99" s="1">
        <v>5</v>
      </c>
      <c r="H99" s="1">
        <v>640</v>
      </c>
      <c r="I99" s="1">
        <v>666</v>
      </c>
      <c r="J99" s="1">
        <v>61</v>
      </c>
      <c r="K99" s="1">
        <v>85</v>
      </c>
      <c r="L99" s="1">
        <v>4.5999999999999996</v>
      </c>
      <c r="M99" s="1" t="s">
        <v>31</v>
      </c>
    </row>
    <row r="100" spans="1:13" x14ac:dyDescent="0.5">
      <c r="A100" s="1">
        <v>1099</v>
      </c>
      <c r="B100" s="2">
        <v>44864</v>
      </c>
      <c r="C100" s="1" t="s">
        <v>19</v>
      </c>
      <c r="D100" s="1" t="s">
        <v>18</v>
      </c>
      <c r="E100" s="1" t="s">
        <v>13</v>
      </c>
      <c r="F100" s="1" t="s">
        <v>22</v>
      </c>
      <c r="G100" s="1">
        <v>5</v>
      </c>
      <c r="H100" s="1">
        <v>765</v>
      </c>
      <c r="I100" s="1">
        <v>797</v>
      </c>
      <c r="J100" s="1">
        <v>50</v>
      </c>
      <c r="K100" s="1">
        <v>57</v>
      </c>
      <c r="L100" s="1">
        <v>4.5</v>
      </c>
      <c r="M100" s="1" t="s">
        <v>31</v>
      </c>
    </row>
    <row r="101" spans="1:13" x14ac:dyDescent="0.5">
      <c r="A101" s="1">
        <v>1100</v>
      </c>
      <c r="B101" s="2">
        <v>44982</v>
      </c>
      <c r="C101" s="1" t="s">
        <v>17</v>
      </c>
      <c r="D101" s="1" t="s">
        <v>9</v>
      </c>
      <c r="E101" s="1" t="s">
        <v>14</v>
      </c>
      <c r="F101" s="1" t="s">
        <v>24</v>
      </c>
      <c r="G101" s="1">
        <v>3</v>
      </c>
      <c r="H101" s="1">
        <v>497</v>
      </c>
      <c r="I101" s="1">
        <v>518</v>
      </c>
      <c r="J101" s="1">
        <v>50</v>
      </c>
      <c r="K101" s="1">
        <v>70</v>
      </c>
      <c r="L101" s="1">
        <v>4.8</v>
      </c>
      <c r="M101" s="1" t="s">
        <v>32</v>
      </c>
    </row>
    <row r="102" spans="1:13" x14ac:dyDescent="0.5">
      <c r="A102" s="1">
        <v>1101</v>
      </c>
      <c r="B102" s="2">
        <v>45016</v>
      </c>
      <c r="C102" s="1" t="s">
        <v>8</v>
      </c>
      <c r="D102" s="1" t="s">
        <v>9</v>
      </c>
      <c r="E102" s="1" t="s">
        <v>16</v>
      </c>
      <c r="F102" s="1" t="s">
        <v>21</v>
      </c>
      <c r="G102" s="1">
        <v>5</v>
      </c>
      <c r="H102" s="1">
        <v>409</v>
      </c>
      <c r="I102" s="1">
        <v>426</v>
      </c>
      <c r="J102" s="1">
        <v>68</v>
      </c>
      <c r="K102" s="1">
        <v>77</v>
      </c>
      <c r="L102" s="1">
        <v>4.5</v>
      </c>
      <c r="M102" s="1" t="s">
        <v>32</v>
      </c>
    </row>
    <row r="103" spans="1:13" x14ac:dyDescent="0.5">
      <c r="A103" s="1">
        <v>1102</v>
      </c>
      <c r="B103" s="2">
        <v>44926</v>
      </c>
      <c r="C103" s="1" t="s">
        <v>11</v>
      </c>
      <c r="D103" s="1" t="s">
        <v>9</v>
      </c>
      <c r="E103" s="1" t="s">
        <v>10</v>
      </c>
      <c r="F103" s="1" t="s">
        <v>23</v>
      </c>
      <c r="G103" s="1">
        <v>2</v>
      </c>
      <c r="H103" s="1">
        <v>144</v>
      </c>
      <c r="I103" s="1">
        <v>150</v>
      </c>
      <c r="J103" s="1">
        <v>68</v>
      </c>
      <c r="K103" s="1">
        <v>80</v>
      </c>
      <c r="L103" s="1">
        <v>4.5</v>
      </c>
      <c r="M103" s="1" t="s">
        <v>31</v>
      </c>
    </row>
    <row r="104" spans="1:13" x14ac:dyDescent="0.5">
      <c r="A104" s="1">
        <v>1103</v>
      </c>
      <c r="B104" s="2">
        <v>45112</v>
      </c>
      <c r="C104" s="1" t="s">
        <v>17</v>
      </c>
      <c r="D104" s="1" t="s">
        <v>9</v>
      </c>
      <c r="E104" s="1" t="s">
        <v>16</v>
      </c>
      <c r="F104" s="1" t="s">
        <v>24</v>
      </c>
      <c r="G104" s="1">
        <v>3</v>
      </c>
      <c r="H104" s="1">
        <v>295</v>
      </c>
      <c r="I104" s="1">
        <v>308</v>
      </c>
      <c r="J104" s="1">
        <v>41</v>
      </c>
      <c r="K104" s="1">
        <v>86</v>
      </c>
      <c r="L104" s="1">
        <v>4</v>
      </c>
      <c r="M104" s="1" t="s">
        <v>32</v>
      </c>
    </row>
    <row r="105" spans="1:13" x14ac:dyDescent="0.5">
      <c r="A105" s="1">
        <v>1104</v>
      </c>
      <c r="B105" s="2">
        <v>44784</v>
      </c>
      <c r="C105" s="1" t="s">
        <v>17</v>
      </c>
      <c r="D105" s="1" t="s">
        <v>9</v>
      </c>
      <c r="E105" s="1" t="s">
        <v>14</v>
      </c>
      <c r="F105" s="1" t="s">
        <v>24</v>
      </c>
      <c r="G105" s="1">
        <v>4</v>
      </c>
      <c r="H105" s="1">
        <v>736</v>
      </c>
      <c r="I105" s="1">
        <v>766</v>
      </c>
      <c r="J105" s="1">
        <v>68</v>
      </c>
      <c r="K105" s="1">
        <v>90</v>
      </c>
      <c r="L105" s="1">
        <v>3.5</v>
      </c>
      <c r="M105" s="1" t="s">
        <v>32</v>
      </c>
    </row>
    <row r="106" spans="1:13" x14ac:dyDescent="0.5">
      <c r="A106" s="1">
        <v>1105</v>
      </c>
      <c r="B106" s="2">
        <v>44943</v>
      </c>
      <c r="C106" s="1" t="s">
        <v>12</v>
      </c>
      <c r="D106" s="1" t="s">
        <v>9</v>
      </c>
      <c r="E106" s="1" t="s">
        <v>13</v>
      </c>
      <c r="F106" s="1" t="s">
        <v>25</v>
      </c>
      <c r="G106" s="1">
        <v>4</v>
      </c>
      <c r="H106" s="1">
        <v>165</v>
      </c>
      <c r="I106" s="1">
        <v>172</v>
      </c>
      <c r="J106" s="1">
        <v>68</v>
      </c>
      <c r="K106" s="1">
        <v>65</v>
      </c>
      <c r="L106" s="1">
        <v>4.2</v>
      </c>
      <c r="M106" s="1" t="s">
        <v>31</v>
      </c>
    </row>
    <row r="107" spans="1:13" x14ac:dyDescent="0.5">
      <c r="A107" s="1">
        <v>1106</v>
      </c>
      <c r="B107" s="2">
        <v>44865</v>
      </c>
      <c r="C107" s="1" t="s">
        <v>19</v>
      </c>
      <c r="D107" s="1" t="s">
        <v>18</v>
      </c>
      <c r="E107" s="1" t="s">
        <v>14</v>
      </c>
      <c r="F107" s="1" t="s">
        <v>22</v>
      </c>
      <c r="G107" s="1">
        <v>1</v>
      </c>
      <c r="H107" s="1">
        <v>712</v>
      </c>
      <c r="I107" s="1">
        <v>742</v>
      </c>
      <c r="J107" s="1">
        <v>63</v>
      </c>
      <c r="K107" s="1">
        <v>86</v>
      </c>
      <c r="L107" s="1">
        <v>4.5</v>
      </c>
      <c r="M107" s="1" t="s">
        <v>32</v>
      </c>
    </row>
    <row r="108" spans="1:13" x14ac:dyDescent="0.5">
      <c r="A108" s="1">
        <v>1107</v>
      </c>
      <c r="B108" s="2">
        <v>44952</v>
      </c>
      <c r="C108" s="1" t="s">
        <v>12</v>
      </c>
      <c r="D108" s="1" t="s">
        <v>9</v>
      </c>
      <c r="E108" s="1" t="s">
        <v>10</v>
      </c>
      <c r="F108" s="1" t="s">
        <v>25</v>
      </c>
      <c r="G108" s="1">
        <v>2</v>
      </c>
      <c r="H108" s="1">
        <v>222</v>
      </c>
      <c r="I108" s="1">
        <v>231</v>
      </c>
      <c r="J108" s="1">
        <v>50</v>
      </c>
      <c r="K108" s="1">
        <v>80</v>
      </c>
      <c r="L108" s="1">
        <v>4</v>
      </c>
      <c r="M108" s="1" t="s">
        <v>31</v>
      </c>
    </row>
    <row r="109" spans="1:13" x14ac:dyDescent="0.5">
      <c r="A109" s="1">
        <v>1108</v>
      </c>
      <c r="B109" s="2">
        <v>45069</v>
      </c>
      <c r="C109" s="1" t="s">
        <v>8</v>
      </c>
      <c r="D109" s="1" t="s">
        <v>9</v>
      </c>
      <c r="E109" s="1" t="s">
        <v>14</v>
      </c>
      <c r="F109" s="1" t="s">
        <v>21</v>
      </c>
      <c r="G109" s="1">
        <v>5</v>
      </c>
      <c r="H109" s="1">
        <v>119</v>
      </c>
      <c r="I109" s="1">
        <v>124</v>
      </c>
      <c r="J109" s="1">
        <v>50</v>
      </c>
      <c r="K109" s="1">
        <v>77</v>
      </c>
      <c r="L109" s="1">
        <v>4.2</v>
      </c>
      <c r="M109" s="1" t="s">
        <v>32</v>
      </c>
    </row>
    <row r="110" spans="1:13" x14ac:dyDescent="0.5">
      <c r="A110" s="1">
        <v>1109</v>
      </c>
      <c r="B110" s="2">
        <v>44947</v>
      </c>
      <c r="C110" s="1" t="s">
        <v>8</v>
      </c>
      <c r="D110" s="1" t="s">
        <v>9</v>
      </c>
      <c r="E110" s="1" t="s">
        <v>14</v>
      </c>
      <c r="F110" s="1" t="s">
        <v>21</v>
      </c>
      <c r="G110" s="1">
        <v>5</v>
      </c>
      <c r="H110" s="1">
        <v>862</v>
      </c>
      <c r="I110" s="1">
        <v>898</v>
      </c>
      <c r="J110" s="1">
        <v>41</v>
      </c>
      <c r="K110" s="1">
        <v>80</v>
      </c>
      <c r="L110" s="1">
        <v>4.8</v>
      </c>
      <c r="M110" s="1" t="s">
        <v>32</v>
      </c>
    </row>
    <row r="111" spans="1:13" x14ac:dyDescent="0.5">
      <c r="A111" s="1">
        <v>1110</v>
      </c>
      <c r="B111" s="2">
        <v>44847</v>
      </c>
      <c r="C111" s="1" t="s">
        <v>8</v>
      </c>
      <c r="D111" s="1" t="s">
        <v>9</v>
      </c>
      <c r="E111" s="1" t="s">
        <v>16</v>
      </c>
      <c r="F111" s="1" t="s">
        <v>21</v>
      </c>
      <c r="G111" s="1">
        <v>2</v>
      </c>
      <c r="H111" s="1">
        <v>733</v>
      </c>
      <c r="I111" s="1">
        <v>764</v>
      </c>
      <c r="J111" s="1">
        <v>50</v>
      </c>
      <c r="K111" s="1">
        <v>86</v>
      </c>
      <c r="L111" s="1">
        <v>4.5</v>
      </c>
      <c r="M111" s="1" t="s">
        <v>32</v>
      </c>
    </row>
    <row r="112" spans="1:13" x14ac:dyDescent="0.5">
      <c r="A112" s="1">
        <v>1111</v>
      </c>
      <c r="B112" s="2">
        <v>44900</v>
      </c>
      <c r="C112" s="1" t="s">
        <v>8</v>
      </c>
      <c r="D112" s="1" t="s">
        <v>9</v>
      </c>
      <c r="E112" s="1" t="s">
        <v>10</v>
      </c>
      <c r="F112" s="1" t="s">
        <v>21</v>
      </c>
      <c r="G112" s="1">
        <v>5</v>
      </c>
      <c r="H112" s="1">
        <v>755</v>
      </c>
      <c r="I112" s="1">
        <v>786</v>
      </c>
      <c r="J112" s="1">
        <v>50</v>
      </c>
      <c r="K112" s="1">
        <v>74</v>
      </c>
      <c r="L112" s="1">
        <v>4.8</v>
      </c>
      <c r="M112" s="1" t="s">
        <v>31</v>
      </c>
    </row>
    <row r="113" spans="1:13" x14ac:dyDescent="0.5">
      <c r="A113" s="1">
        <v>1112</v>
      </c>
      <c r="B113" s="2">
        <v>44834</v>
      </c>
      <c r="C113" s="1" t="s">
        <v>19</v>
      </c>
      <c r="D113" s="1" t="s">
        <v>18</v>
      </c>
      <c r="E113" s="1" t="s">
        <v>10</v>
      </c>
      <c r="F113" s="1" t="s">
        <v>22</v>
      </c>
      <c r="G113" s="1">
        <v>3</v>
      </c>
      <c r="H113" s="1">
        <v>641</v>
      </c>
      <c r="I113" s="1">
        <v>668</v>
      </c>
      <c r="J113" s="1">
        <v>66</v>
      </c>
      <c r="K113" s="1">
        <v>70</v>
      </c>
      <c r="L113" s="1">
        <v>4.5</v>
      </c>
      <c r="M113" s="1" t="s">
        <v>31</v>
      </c>
    </row>
    <row r="114" spans="1:13" x14ac:dyDescent="0.5">
      <c r="A114" s="1">
        <v>1113</v>
      </c>
      <c r="B114" s="2">
        <v>44946</v>
      </c>
      <c r="C114" s="1" t="s">
        <v>17</v>
      </c>
      <c r="D114" s="1" t="s">
        <v>9</v>
      </c>
      <c r="E114" s="1" t="s">
        <v>13</v>
      </c>
      <c r="F114" s="1" t="s">
        <v>24</v>
      </c>
      <c r="G114" s="1">
        <v>2</v>
      </c>
      <c r="H114" s="1">
        <v>918</v>
      </c>
      <c r="I114" s="1">
        <v>956</v>
      </c>
      <c r="J114" s="1">
        <v>63</v>
      </c>
      <c r="K114" s="1">
        <v>80</v>
      </c>
      <c r="L114" s="1">
        <v>4</v>
      </c>
      <c r="M114" s="1" t="s">
        <v>31</v>
      </c>
    </row>
    <row r="115" spans="1:13" x14ac:dyDescent="0.5">
      <c r="A115" s="1">
        <v>1114</v>
      </c>
      <c r="B115" s="2">
        <v>44982</v>
      </c>
      <c r="C115" s="1" t="s">
        <v>19</v>
      </c>
      <c r="D115" s="1" t="s">
        <v>18</v>
      </c>
      <c r="E115" s="1" t="s">
        <v>13</v>
      </c>
      <c r="F115" s="1" t="s">
        <v>22</v>
      </c>
      <c r="G115" s="1">
        <v>1</v>
      </c>
      <c r="H115" s="1">
        <v>875</v>
      </c>
      <c r="I115" s="1">
        <v>912</v>
      </c>
      <c r="J115" s="1">
        <v>50</v>
      </c>
      <c r="K115" s="1">
        <v>57</v>
      </c>
      <c r="L115" s="1">
        <v>4</v>
      </c>
      <c r="M115" s="1" t="s">
        <v>31</v>
      </c>
    </row>
    <row r="116" spans="1:13" x14ac:dyDescent="0.5">
      <c r="A116" s="1">
        <v>1115</v>
      </c>
      <c r="B116" s="2">
        <v>45065</v>
      </c>
      <c r="C116" s="1" t="s">
        <v>12</v>
      </c>
      <c r="D116" s="1" t="s">
        <v>9</v>
      </c>
      <c r="E116" s="1" t="s">
        <v>13</v>
      </c>
      <c r="F116" s="1" t="s">
        <v>25</v>
      </c>
      <c r="G116" s="1">
        <v>4</v>
      </c>
      <c r="H116" s="1">
        <v>846</v>
      </c>
      <c r="I116" s="1">
        <v>881</v>
      </c>
      <c r="J116" s="1">
        <v>61</v>
      </c>
      <c r="K116" s="1">
        <v>86</v>
      </c>
      <c r="L116" s="1">
        <v>4.0999999999999996</v>
      </c>
      <c r="M116" s="1" t="s">
        <v>31</v>
      </c>
    </row>
    <row r="117" spans="1:13" x14ac:dyDescent="0.5">
      <c r="A117" s="1">
        <v>1116</v>
      </c>
      <c r="B117" s="2">
        <v>45062</v>
      </c>
      <c r="C117" s="1" t="s">
        <v>12</v>
      </c>
      <c r="D117" s="1" t="s">
        <v>9</v>
      </c>
      <c r="E117" s="1" t="s">
        <v>13</v>
      </c>
      <c r="F117" s="1" t="s">
        <v>25</v>
      </c>
      <c r="G117" s="1">
        <v>4</v>
      </c>
      <c r="H117" s="1">
        <v>535</v>
      </c>
      <c r="I117" s="1">
        <v>557</v>
      </c>
      <c r="J117" s="1">
        <v>62</v>
      </c>
      <c r="K117" s="1">
        <v>77</v>
      </c>
      <c r="L117" s="1">
        <v>4</v>
      </c>
      <c r="M117" s="1" t="s">
        <v>31</v>
      </c>
    </row>
    <row r="118" spans="1:13" x14ac:dyDescent="0.5">
      <c r="A118" s="1">
        <v>1117</v>
      </c>
      <c r="B118" s="2">
        <v>44938</v>
      </c>
      <c r="C118" s="1" t="s">
        <v>12</v>
      </c>
      <c r="D118" s="1" t="s">
        <v>9</v>
      </c>
      <c r="E118" s="1" t="s">
        <v>14</v>
      </c>
      <c r="F118" s="1" t="s">
        <v>25</v>
      </c>
      <c r="G118" s="1">
        <v>4</v>
      </c>
      <c r="H118" s="1">
        <v>260</v>
      </c>
      <c r="I118" s="1">
        <v>271</v>
      </c>
      <c r="J118" s="1">
        <v>50</v>
      </c>
      <c r="K118" s="1">
        <v>87</v>
      </c>
      <c r="L118" s="1">
        <v>3.5</v>
      </c>
      <c r="M118" s="1" t="s">
        <v>32</v>
      </c>
    </row>
    <row r="119" spans="1:13" x14ac:dyDescent="0.5">
      <c r="A119" s="1">
        <v>1118</v>
      </c>
      <c r="B119" s="2">
        <v>44911</v>
      </c>
      <c r="C119" s="1" t="s">
        <v>19</v>
      </c>
      <c r="D119" s="1" t="s">
        <v>18</v>
      </c>
      <c r="E119" s="1" t="s">
        <v>14</v>
      </c>
      <c r="F119" s="1" t="s">
        <v>22</v>
      </c>
      <c r="G119" s="1">
        <v>2</v>
      </c>
      <c r="H119" s="1">
        <v>287</v>
      </c>
      <c r="I119" s="1">
        <v>299</v>
      </c>
      <c r="J119" s="1">
        <v>60</v>
      </c>
      <c r="K119" s="1">
        <v>87</v>
      </c>
      <c r="L119" s="1">
        <v>4.0999999999999996</v>
      </c>
      <c r="M119" s="1" t="s">
        <v>32</v>
      </c>
    </row>
    <row r="120" spans="1:13" x14ac:dyDescent="0.5">
      <c r="A120" s="1">
        <v>1119</v>
      </c>
      <c r="B120" s="2">
        <v>45115</v>
      </c>
      <c r="C120" s="1" t="s">
        <v>8</v>
      </c>
      <c r="D120" s="1" t="s">
        <v>9</v>
      </c>
      <c r="E120" s="1" t="s">
        <v>13</v>
      </c>
      <c r="F120" s="1" t="s">
        <v>21</v>
      </c>
      <c r="G120" s="1">
        <v>5</v>
      </c>
      <c r="H120" s="1">
        <v>422</v>
      </c>
      <c r="I120" s="1">
        <v>440</v>
      </c>
      <c r="J120" s="1">
        <v>50</v>
      </c>
      <c r="K120" s="1">
        <v>74</v>
      </c>
      <c r="L120" s="1">
        <v>4.2</v>
      </c>
      <c r="M120" s="1" t="s">
        <v>31</v>
      </c>
    </row>
    <row r="121" spans="1:13" x14ac:dyDescent="0.5">
      <c r="A121" s="1">
        <v>1120</v>
      </c>
      <c r="B121" s="2">
        <v>44995</v>
      </c>
      <c r="C121" s="1" t="s">
        <v>19</v>
      </c>
      <c r="D121" s="1" t="s">
        <v>18</v>
      </c>
      <c r="E121" s="1" t="s">
        <v>13</v>
      </c>
      <c r="F121" s="1" t="s">
        <v>22</v>
      </c>
      <c r="G121" s="1">
        <v>4</v>
      </c>
      <c r="H121" s="1">
        <v>531</v>
      </c>
      <c r="I121" s="1">
        <v>553</v>
      </c>
      <c r="J121" s="1">
        <v>41</v>
      </c>
      <c r="K121" s="1">
        <v>80</v>
      </c>
      <c r="L121" s="1">
        <v>3.5</v>
      </c>
      <c r="M121" s="1" t="s">
        <v>31</v>
      </c>
    </row>
    <row r="122" spans="1:13" x14ac:dyDescent="0.5">
      <c r="A122" s="1">
        <v>1121</v>
      </c>
      <c r="B122" s="2">
        <v>44823</v>
      </c>
      <c r="C122" s="1" t="s">
        <v>8</v>
      </c>
      <c r="D122" s="1" t="s">
        <v>9</v>
      </c>
      <c r="E122" s="1" t="s">
        <v>10</v>
      </c>
      <c r="F122" s="1" t="s">
        <v>21</v>
      </c>
      <c r="G122" s="1">
        <v>1</v>
      </c>
      <c r="H122" s="1">
        <v>411</v>
      </c>
      <c r="I122" s="1">
        <v>428</v>
      </c>
      <c r="J122" s="1">
        <v>50</v>
      </c>
      <c r="K122" s="1">
        <v>85</v>
      </c>
      <c r="L122" s="1">
        <v>4.0999999999999996</v>
      </c>
      <c r="M122" s="1" t="s">
        <v>31</v>
      </c>
    </row>
    <row r="123" spans="1:13" x14ac:dyDescent="0.5">
      <c r="A123" s="1">
        <v>1122</v>
      </c>
      <c r="B123" s="2">
        <v>44947</v>
      </c>
      <c r="C123" s="1" t="s">
        <v>17</v>
      </c>
      <c r="D123" s="1" t="s">
        <v>9</v>
      </c>
      <c r="E123" s="1" t="s">
        <v>16</v>
      </c>
      <c r="F123" s="1" t="s">
        <v>24</v>
      </c>
      <c r="G123" s="1">
        <v>3</v>
      </c>
      <c r="H123" s="1">
        <v>426</v>
      </c>
      <c r="I123" s="1">
        <v>444</v>
      </c>
      <c r="J123" s="1">
        <v>55</v>
      </c>
      <c r="K123" s="1">
        <v>77</v>
      </c>
      <c r="L123" s="1">
        <v>4.2</v>
      </c>
      <c r="M123" s="1" t="s">
        <v>32</v>
      </c>
    </row>
    <row r="124" spans="1:13" x14ac:dyDescent="0.5">
      <c r="A124" s="1">
        <v>1123</v>
      </c>
      <c r="B124" s="2">
        <v>44957</v>
      </c>
      <c r="C124" s="1" t="s">
        <v>11</v>
      </c>
      <c r="D124" s="1" t="s">
        <v>9</v>
      </c>
      <c r="E124" s="1" t="s">
        <v>14</v>
      </c>
      <c r="F124" s="1" t="s">
        <v>23</v>
      </c>
      <c r="G124" s="1">
        <v>4</v>
      </c>
      <c r="H124" s="1">
        <v>244</v>
      </c>
      <c r="I124" s="1">
        <v>254</v>
      </c>
      <c r="J124" s="1">
        <v>55</v>
      </c>
      <c r="K124" s="1">
        <v>70</v>
      </c>
      <c r="L124" s="1">
        <v>4.2</v>
      </c>
      <c r="M124" s="1" t="s">
        <v>32</v>
      </c>
    </row>
    <row r="125" spans="1:13" x14ac:dyDescent="0.5">
      <c r="A125" s="1">
        <v>1124</v>
      </c>
      <c r="B125" s="2">
        <v>44868</v>
      </c>
      <c r="C125" s="1" t="s">
        <v>12</v>
      </c>
      <c r="D125" s="1" t="s">
        <v>9</v>
      </c>
      <c r="E125" s="1" t="s">
        <v>10</v>
      </c>
      <c r="F125" s="1" t="s">
        <v>25</v>
      </c>
      <c r="G125" s="1">
        <v>1</v>
      </c>
      <c r="H125" s="1">
        <v>248</v>
      </c>
      <c r="I125" s="1">
        <v>256</v>
      </c>
      <c r="J125" s="1">
        <v>50</v>
      </c>
      <c r="K125" s="1">
        <v>65</v>
      </c>
      <c r="L125" s="1">
        <v>4.9000000000000004</v>
      </c>
      <c r="M125" s="1" t="s">
        <v>31</v>
      </c>
    </row>
    <row r="126" spans="1:13" x14ac:dyDescent="0.5">
      <c r="A126" s="1">
        <v>1125</v>
      </c>
      <c r="B126" s="2">
        <v>44909</v>
      </c>
      <c r="C126" s="1" t="s">
        <v>17</v>
      </c>
      <c r="D126" s="1" t="s">
        <v>9</v>
      </c>
      <c r="E126" s="1" t="s">
        <v>13</v>
      </c>
      <c r="F126" s="1" t="s">
        <v>24</v>
      </c>
      <c r="G126" s="1">
        <v>2</v>
      </c>
      <c r="H126" s="1">
        <v>733</v>
      </c>
      <c r="I126" s="1">
        <v>756</v>
      </c>
      <c r="J126" s="1">
        <v>60</v>
      </c>
      <c r="K126" s="1">
        <v>65</v>
      </c>
      <c r="L126" s="1">
        <v>4.7</v>
      </c>
      <c r="M126" s="1" t="s">
        <v>31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A779B-18AF-4BE1-A877-E004257F5568}">
  <dimension ref="A1:O126"/>
  <sheetViews>
    <sheetView workbookViewId="0"/>
  </sheetViews>
  <sheetFormatPr defaultRowHeight="25.8" x14ac:dyDescent="0.5"/>
  <cols>
    <col min="1" max="1" width="7.9375" bestFit="1" customWidth="1"/>
    <col min="2" max="2" width="8.46875" bestFit="1" customWidth="1"/>
    <col min="3" max="3" width="13.5859375" bestFit="1" customWidth="1"/>
    <col min="4" max="4" width="8.64453125" bestFit="1" customWidth="1"/>
    <col min="5" max="5" width="10.703125" bestFit="1" customWidth="1"/>
    <col min="6" max="6" width="9.76171875" bestFit="1" customWidth="1"/>
    <col min="7" max="7" width="13.703125" bestFit="1" customWidth="1"/>
    <col min="8" max="8" width="11.46875" customWidth="1"/>
    <col min="9" max="9" width="11.9375" customWidth="1"/>
    <col min="10" max="10" width="12.29296875" customWidth="1"/>
    <col min="11" max="11" width="13.1171875" customWidth="1"/>
    <col min="12" max="12" width="13.9375" customWidth="1"/>
    <col min="13" max="13" width="15.3515625" customWidth="1"/>
    <col min="14" max="14" width="10.46875" customWidth="1"/>
  </cols>
  <sheetData>
    <row r="1" spans="1:15" x14ac:dyDescent="0.5">
      <c r="A1" s="6" t="s">
        <v>0</v>
      </c>
      <c r="B1" s="1" t="s">
        <v>1</v>
      </c>
      <c r="C1" s="6" t="s">
        <v>2</v>
      </c>
      <c r="D1" s="6" t="s">
        <v>3</v>
      </c>
      <c r="E1" s="6" t="s">
        <v>4</v>
      </c>
      <c r="F1" s="6" t="s">
        <v>5</v>
      </c>
      <c r="G1" s="7" t="s">
        <v>6</v>
      </c>
      <c r="H1" s="7" t="s">
        <v>26</v>
      </c>
      <c r="I1" s="7" t="s">
        <v>7</v>
      </c>
      <c r="J1" s="7" t="s">
        <v>27</v>
      </c>
      <c r="K1" s="7" t="s">
        <v>28</v>
      </c>
      <c r="L1" s="8" t="s">
        <v>29</v>
      </c>
      <c r="M1" s="6" t="s">
        <v>30</v>
      </c>
      <c r="N1" s="6" t="s">
        <v>33</v>
      </c>
      <c r="O1" s="1" t="s">
        <v>34</v>
      </c>
    </row>
    <row r="2" spans="1:15" x14ac:dyDescent="0.5">
      <c r="A2" s="1">
        <v>1001</v>
      </c>
      <c r="B2" s="2">
        <v>44825</v>
      </c>
      <c r="C2" s="1" t="s">
        <v>17</v>
      </c>
      <c r="D2" s="1" t="s">
        <v>9</v>
      </c>
      <c r="E2" s="1" t="s">
        <v>10</v>
      </c>
      <c r="F2" s="1" t="s">
        <v>24</v>
      </c>
      <c r="G2" s="1">
        <v>4</v>
      </c>
      <c r="H2" s="1">
        <v>536</v>
      </c>
      <c r="I2" s="1">
        <v>510</v>
      </c>
      <c r="J2" s="1">
        <v>55</v>
      </c>
      <c r="K2" s="7">
        <v>65</v>
      </c>
      <c r="L2" s="1">
        <v>4</v>
      </c>
      <c r="M2" s="1" t="s">
        <v>31</v>
      </c>
      <c r="N2" s="3" t="str">
        <f>TEXT(Table13[[#This Row],[Training Date]],"mmmm")</f>
        <v>September</v>
      </c>
      <c r="O2" s="3">
        <f>YEAR(Table13[[#This Row],[Training Date]])</f>
        <v>2022</v>
      </c>
    </row>
    <row r="3" spans="1:15" x14ac:dyDescent="0.5">
      <c r="A3" s="1">
        <v>1002</v>
      </c>
      <c r="B3" s="2">
        <v>45126</v>
      </c>
      <c r="C3" s="1" t="s">
        <v>15</v>
      </c>
      <c r="D3" s="1" t="s">
        <v>9</v>
      </c>
      <c r="E3" s="1" t="s">
        <v>10</v>
      </c>
      <c r="F3" s="1" t="s">
        <v>20</v>
      </c>
      <c r="G3" s="1">
        <v>2</v>
      </c>
      <c r="H3" s="1">
        <v>611</v>
      </c>
      <c r="I3" s="1">
        <v>582</v>
      </c>
      <c r="J3" s="1">
        <v>61</v>
      </c>
      <c r="K3" s="7">
        <v>77</v>
      </c>
      <c r="L3" s="1">
        <v>4.5999999999999996</v>
      </c>
      <c r="M3" s="1" t="s">
        <v>31</v>
      </c>
      <c r="N3" s="3" t="str">
        <f>TEXT(Table13[[#This Row],[Training Date]],"mmmm")</f>
        <v>July</v>
      </c>
      <c r="O3" s="3">
        <f>YEAR(Table13[[#This Row],[Training Date]])</f>
        <v>2023</v>
      </c>
    </row>
    <row r="4" spans="1:15" x14ac:dyDescent="0.5">
      <c r="A4" s="1">
        <v>1003</v>
      </c>
      <c r="B4" s="2">
        <v>44981</v>
      </c>
      <c r="C4" s="1" t="s">
        <v>17</v>
      </c>
      <c r="D4" s="1" t="s">
        <v>9</v>
      </c>
      <c r="E4" s="1" t="s">
        <v>13</v>
      </c>
      <c r="F4" s="1" t="s">
        <v>24</v>
      </c>
      <c r="G4" s="1">
        <v>4</v>
      </c>
      <c r="H4" s="1">
        <v>815</v>
      </c>
      <c r="I4" s="1">
        <v>777</v>
      </c>
      <c r="J4" s="1">
        <v>50</v>
      </c>
      <c r="K4" s="7">
        <v>85</v>
      </c>
      <c r="L4" s="1">
        <v>3.5</v>
      </c>
      <c r="M4" s="1" t="s">
        <v>31</v>
      </c>
      <c r="N4" s="3" t="str">
        <f>TEXT(Table13[[#This Row],[Training Date]],"mmmm")</f>
        <v>February</v>
      </c>
      <c r="O4" s="3">
        <f>YEAR(Table13[[#This Row],[Training Date]])</f>
        <v>2023</v>
      </c>
    </row>
    <row r="5" spans="1:15" x14ac:dyDescent="0.5">
      <c r="A5" s="1">
        <v>1004</v>
      </c>
      <c r="B5" s="2">
        <v>44938</v>
      </c>
      <c r="C5" s="1" t="s">
        <v>12</v>
      </c>
      <c r="D5" s="1" t="s">
        <v>9</v>
      </c>
      <c r="E5" s="1" t="s">
        <v>14</v>
      </c>
      <c r="F5" s="1" t="s">
        <v>25</v>
      </c>
      <c r="G5" s="1">
        <v>2</v>
      </c>
      <c r="H5" s="1">
        <v>865</v>
      </c>
      <c r="I5" s="1">
        <v>824</v>
      </c>
      <c r="J5" s="1">
        <v>50</v>
      </c>
      <c r="K5" s="7">
        <v>77</v>
      </c>
      <c r="L5" s="1">
        <v>4.2</v>
      </c>
      <c r="M5" s="1" t="s">
        <v>32</v>
      </c>
      <c r="N5" s="3" t="str">
        <f>TEXT(Table13[[#This Row],[Training Date]],"mmmm")</f>
        <v>January</v>
      </c>
      <c r="O5" s="3">
        <f>YEAR(Table13[[#This Row],[Training Date]])</f>
        <v>2023</v>
      </c>
    </row>
    <row r="6" spans="1:15" x14ac:dyDescent="0.5">
      <c r="A6" s="1">
        <v>1005</v>
      </c>
      <c r="B6" s="2">
        <v>45058</v>
      </c>
      <c r="C6" s="1" t="s">
        <v>17</v>
      </c>
      <c r="D6" s="1" t="s">
        <v>9</v>
      </c>
      <c r="E6" s="1" t="s">
        <v>16</v>
      </c>
      <c r="F6" s="1" t="s">
        <v>24</v>
      </c>
      <c r="G6" s="1">
        <v>4</v>
      </c>
      <c r="H6" s="1">
        <v>153</v>
      </c>
      <c r="I6" s="1">
        <v>145</v>
      </c>
      <c r="J6" s="1">
        <v>63</v>
      </c>
      <c r="K6" s="7">
        <v>75</v>
      </c>
      <c r="L6" s="1">
        <v>4</v>
      </c>
      <c r="M6" s="1" t="s">
        <v>32</v>
      </c>
      <c r="N6" s="3" t="str">
        <f>TEXT(Table13[[#This Row],[Training Date]],"mmmm")</f>
        <v>May</v>
      </c>
      <c r="O6" s="3">
        <f>YEAR(Table13[[#This Row],[Training Date]])</f>
        <v>2023</v>
      </c>
    </row>
    <row r="7" spans="1:15" x14ac:dyDescent="0.5">
      <c r="A7" s="1">
        <v>1006</v>
      </c>
      <c r="B7" s="2">
        <v>45054</v>
      </c>
      <c r="C7" s="1" t="s">
        <v>19</v>
      </c>
      <c r="D7" s="1" t="s">
        <v>18</v>
      </c>
      <c r="E7" s="1" t="s">
        <v>10</v>
      </c>
      <c r="F7" s="1" t="s">
        <v>22</v>
      </c>
      <c r="G7" s="1">
        <v>2</v>
      </c>
      <c r="H7" s="1">
        <v>879</v>
      </c>
      <c r="I7" s="1">
        <v>838</v>
      </c>
      <c r="J7" s="1">
        <v>66</v>
      </c>
      <c r="K7" s="7">
        <v>77</v>
      </c>
      <c r="L7" s="1">
        <v>4.5999999999999996</v>
      </c>
      <c r="M7" s="1" t="s">
        <v>31</v>
      </c>
      <c r="N7" s="3" t="str">
        <f>TEXT(Table13[[#This Row],[Training Date]],"mmmm")</f>
        <v>May</v>
      </c>
      <c r="O7" s="3">
        <f>YEAR(Table13[[#This Row],[Training Date]])</f>
        <v>2023</v>
      </c>
    </row>
    <row r="8" spans="1:15" x14ac:dyDescent="0.5">
      <c r="A8" s="1">
        <v>1007</v>
      </c>
      <c r="B8" s="2">
        <v>45060</v>
      </c>
      <c r="C8" s="1" t="s">
        <v>12</v>
      </c>
      <c r="D8" s="1" t="s">
        <v>9</v>
      </c>
      <c r="E8" s="1" t="s">
        <v>10</v>
      </c>
      <c r="F8" s="1" t="s">
        <v>25</v>
      </c>
      <c r="G8" s="1">
        <v>2</v>
      </c>
      <c r="H8" s="1">
        <v>700</v>
      </c>
      <c r="I8" s="1">
        <v>667</v>
      </c>
      <c r="J8" s="1">
        <v>62</v>
      </c>
      <c r="K8" s="7">
        <v>57</v>
      </c>
      <c r="L8" s="1">
        <v>4.5</v>
      </c>
      <c r="M8" s="1" t="s">
        <v>31</v>
      </c>
      <c r="N8" s="3" t="str">
        <f>TEXT(Table13[[#This Row],[Training Date]],"mmmm")</f>
        <v>May</v>
      </c>
      <c r="O8" s="3">
        <f>YEAR(Table13[[#This Row],[Training Date]])</f>
        <v>2023</v>
      </c>
    </row>
    <row r="9" spans="1:15" x14ac:dyDescent="0.5">
      <c r="A9" s="1">
        <v>1008</v>
      </c>
      <c r="B9" s="2">
        <v>45140</v>
      </c>
      <c r="C9" s="1" t="s">
        <v>12</v>
      </c>
      <c r="D9" s="1" t="s">
        <v>9</v>
      </c>
      <c r="E9" s="1" t="s">
        <v>13</v>
      </c>
      <c r="F9" s="1" t="s">
        <v>25</v>
      </c>
      <c r="G9" s="1">
        <v>2</v>
      </c>
      <c r="H9" s="1">
        <v>796</v>
      </c>
      <c r="I9" s="1">
        <v>758</v>
      </c>
      <c r="J9" s="1">
        <v>50</v>
      </c>
      <c r="K9" s="7">
        <v>90</v>
      </c>
      <c r="L9" s="1">
        <v>4.9000000000000004</v>
      </c>
      <c r="M9" s="1" t="s">
        <v>31</v>
      </c>
      <c r="N9" s="3" t="str">
        <f>TEXT(Table13[[#This Row],[Training Date]],"mmmm")</f>
        <v>August</v>
      </c>
      <c r="O9" s="3">
        <f>YEAR(Table13[[#This Row],[Training Date]])</f>
        <v>2023</v>
      </c>
    </row>
    <row r="10" spans="1:15" x14ac:dyDescent="0.5">
      <c r="A10" s="1">
        <v>1009</v>
      </c>
      <c r="B10" s="2">
        <v>44794</v>
      </c>
      <c r="C10" s="1" t="s">
        <v>17</v>
      </c>
      <c r="D10" s="1" t="s">
        <v>9</v>
      </c>
      <c r="E10" s="1" t="s">
        <v>13</v>
      </c>
      <c r="F10" s="1" t="s">
        <v>24</v>
      </c>
      <c r="G10" s="1">
        <v>2</v>
      </c>
      <c r="H10" s="1">
        <v>106</v>
      </c>
      <c r="I10" s="1">
        <v>101</v>
      </c>
      <c r="J10" s="1">
        <v>41</v>
      </c>
      <c r="K10" s="7">
        <v>86</v>
      </c>
      <c r="L10" s="1">
        <v>4.7</v>
      </c>
      <c r="M10" s="1" t="s">
        <v>31</v>
      </c>
      <c r="N10" s="3" t="str">
        <f>TEXT(Table13[[#This Row],[Training Date]],"mmmm")</f>
        <v>August</v>
      </c>
      <c r="O10" s="3">
        <f>YEAR(Table13[[#This Row],[Training Date]])</f>
        <v>2022</v>
      </c>
    </row>
    <row r="11" spans="1:15" x14ac:dyDescent="0.5">
      <c r="A11" s="1">
        <v>1010</v>
      </c>
      <c r="B11" s="2">
        <v>44792</v>
      </c>
      <c r="C11" s="1" t="s">
        <v>8</v>
      </c>
      <c r="D11" s="1" t="s">
        <v>9</v>
      </c>
      <c r="E11" s="1" t="s">
        <v>13</v>
      </c>
      <c r="F11" s="1" t="s">
        <v>21</v>
      </c>
      <c r="G11" s="1">
        <v>5</v>
      </c>
      <c r="H11" s="1">
        <v>348</v>
      </c>
      <c r="I11" s="1">
        <v>332</v>
      </c>
      <c r="J11" s="1">
        <v>60</v>
      </c>
      <c r="K11" s="7">
        <v>70</v>
      </c>
      <c r="L11" s="1">
        <v>4.5</v>
      </c>
      <c r="M11" s="1" t="s">
        <v>31</v>
      </c>
      <c r="N11" s="3" t="str">
        <f>TEXT(Table13[[#This Row],[Training Date]],"mmmm")</f>
        <v>August</v>
      </c>
      <c r="O11" s="3">
        <f>YEAR(Table13[[#This Row],[Training Date]])</f>
        <v>2022</v>
      </c>
    </row>
    <row r="12" spans="1:15" x14ac:dyDescent="0.5">
      <c r="A12" s="1">
        <v>1011</v>
      </c>
      <c r="B12" s="2">
        <v>44871</v>
      </c>
      <c r="C12" s="1" t="s">
        <v>12</v>
      </c>
      <c r="D12" s="1" t="s">
        <v>9</v>
      </c>
      <c r="E12" s="1" t="s">
        <v>14</v>
      </c>
      <c r="F12" s="1" t="s">
        <v>25</v>
      </c>
      <c r="G12" s="1">
        <v>1</v>
      </c>
      <c r="H12" s="1">
        <v>844</v>
      </c>
      <c r="I12" s="1">
        <v>803</v>
      </c>
      <c r="J12" s="1">
        <v>60</v>
      </c>
      <c r="K12" s="7">
        <v>65</v>
      </c>
      <c r="L12" s="1">
        <v>4.2</v>
      </c>
      <c r="M12" s="1" t="s">
        <v>32</v>
      </c>
      <c r="N12" s="3" t="str">
        <f>TEXT(Table13[[#This Row],[Training Date]],"mmmm")</f>
        <v>November</v>
      </c>
      <c r="O12" s="3">
        <f>YEAR(Table13[[#This Row],[Training Date]])</f>
        <v>2022</v>
      </c>
    </row>
    <row r="13" spans="1:15" x14ac:dyDescent="0.5">
      <c r="A13" s="1">
        <v>1012</v>
      </c>
      <c r="B13" s="2">
        <v>45013</v>
      </c>
      <c r="C13" s="1" t="s">
        <v>8</v>
      </c>
      <c r="D13" s="1" t="s">
        <v>9</v>
      </c>
      <c r="E13" s="1" t="s">
        <v>10</v>
      </c>
      <c r="F13" s="1" t="s">
        <v>21</v>
      </c>
      <c r="G13" s="1">
        <v>3</v>
      </c>
      <c r="H13" s="1">
        <v>931</v>
      </c>
      <c r="I13" s="1">
        <v>887</v>
      </c>
      <c r="J13" s="1">
        <v>41</v>
      </c>
      <c r="K13" s="7">
        <v>75</v>
      </c>
      <c r="L13" s="1">
        <v>4.7</v>
      </c>
      <c r="M13" s="1" t="s">
        <v>31</v>
      </c>
      <c r="N13" s="3" t="str">
        <f>TEXT(Table13[[#This Row],[Training Date]],"mmmm")</f>
        <v>March</v>
      </c>
      <c r="O13" s="3">
        <f>YEAR(Table13[[#This Row],[Training Date]])</f>
        <v>2023</v>
      </c>
    </row>
    <row r="14" spans="1:15" x14ac:dyDescent="0.5">
      <c r="A14" s="1">
        <v>1013</v>
      </c>
      <c r="B14" s="2">
        <v>45024</v>
      </c>
      <c r="C14" s="1" t="s">
        <v>12</v>
      </c>
      <c r="D14" s="1" t="s">
        <v>9</v>
      </c>
      <c r="E14" s="1" t="s">
        <v>13</v>
      </c>
      <c r="F14" s="1" t="s">
        <v>25</v>
      </c>
      <c r="G14" s="1">
        <v>2</v>
      </c>
      <c r="H14" s="1">
        <v>690</v>
      </c>
      <c r="I14" s="1">
        <v>657</v>
      </c>
      <c r="J14" s="1">
        <v>55</v>
      </c>
      <c r="K14" s="7">
        <v>77</v>
      </c>
      <c r="L14" s="1">
        <v>4.5</v>
      </c>
      <c r="M14" s="1" t="s">
        <v>31</v>
      </c>
      <c r="N14" s="3" t="str">
        <f>TEXT(Table13[[#This Row],[Training Date]],"mmmm")</f>
        <v>April</v>
      </c>
      <c r="O14" s="3">
        <f>YEAR(Table13[[#This Row],[Training Date]])</f>
        <v>2023</v>
      </c>
    </row>
    <row r="15" spans="1:15" x14ac:dyDescent="0.5">
      <c r="A15" s="1">
        <v>1014</v>
      </c>
      <c r="B15" s="2">
        <v>44978</v>
      </c>
      <c r="C15" s="1" t="s">
        <v>12</v>
      </c>
      <c r="D15" s="1" t="s">
        <v>9</v>
      </c>
      <c r="E15" s="1" t="s">
        <v>13</v>
      </c>
      <c r="F15" s="1" t="s">
        <v>25</v>
      </c>
      <c r="G15" s="1">
        <v>2</v>
      </c>
      <c r="H15" s="1">
        <v>940</v>
      </c>
      <c r="I15" s="1">
        <v>895</v>
      </c>
      <c r="J15" s="1">
        <v>60</v>
      </c>
      <c r="K15" s="7">
        <v>75</v>
      </c>
      <c r="L15" s="1">
        <v>4.0999999999999996</v>
      </c>
      <c r="M15" s="1" t="s">
        <v>31</v>
      </c>
      <c r="N15" s="3" t="str">
        <f>TEXT(Table13[[#This Row],[Training Date]],"mmmm")</f>
        <v>February</v>
      </c>
      <c r="O15" s="3">
        <f>YEAR(Table13[[#This Row],[Training Date]])</f>
        <v>2023</v>
      </c>
    </row>
    <row r="16" spans="1:15" x14ac:dyDescent="0.5">
      <c r="A16" s="1">
        <v>1015</v>
      </c>
      <c r="B16" s="2">
        <v>45059</v>
      </c>
      <c r="C16" s="1" t="s">
        <v>17</v>
      </c>
      <c r="D16" s="1" t="s">
        <v>9</v>
      </c>
      <c r="E16" s="1" t="s">
        <v>16</v>
      </c>
      <c r="F16" s="1" t="s">
        <v>24</v>
      </c>
      <c r="G16" s="1">
        <v>1</v>
      </c>
      <c r="H16" s="1">
        <v>565</v>
      </c>
      <c r="I16" s="1">
        <v>539</v>
      </c>
      <c r="J16" s="1">
        <v>50</v>
      </c>
      <c r="K16" s="7">
        <v>80</v>
      </c>
      <c r="L16" s="1">
        <v>4.7</v>
      </c>
      <c r="M16" s="1" t="s">
        <v>32</v>
      </c>
      <c r="N16" s="3" t="str">
        <f>TEXT(Table13[[#This Row],[Training Date]],"mmmm")</f>
        <v>May</v>
      </c>
      <c r="O16" s="3">
        <f>YEAR(Table13[[#This Row],[Training Date]])</f>
        <v>2023</v>
      </c>
    </row>
    <row r="17" spans="1:15" x14ac:dyDescent="0.5">
      <c r="A17" s="1">
        <v>1016</v>
      </c>
      <c r="B17" s="2">
        <v>45046</v>
      </c>
      <c r="C17" s="1" t="s">
        <v>12</v>
      </c>
      <c r="D17" s="1" t="s">
        <v>9</v>
      </c>
      <c r="E17" s="1" t="s">
        <v>14</v>
      </c>
      <c r="F17" s="1" t="s">
        <v>25</v>
      </c>
      <c r="G17" s="1">
        <v>2</v>
      </c>
      <c r="H17" s="1">
        <v>637</v>
      </c>
      <c r="I17" s="1">
        <v>606</v>
      </c>
      <c r="J17" s="1">
        <v>60</v>
      </c>
      <c r="K17" s="7">
        <v>80</v>
      </c>
      <c r="L17" s="1">
        <v>4.0999999999999996</v>
      </c>
      <c r="M17" s="1" t="s">
        <v>32</v>
      </c>
      <c r="N17" s="3" t="str">
        <f>TEXT(Table13[[#This Row],[Training Date]],"mmmm")</f>
        <v>April</v>
      </c>
      <c r="O17" s="3">
        <f>YEAR(Table13[[#This Row],[Training Date]])</f>
        <v>2023</v>
      </c>
    </row>
    <row r="18" spans="1:15" x14ac:dyDescent="0.5">
      <c r="A18" s="1">
        <v>1017</v>
      </c>
      <c r="B18" s="2">
        <v>44879</v>
      </c>
      <c r="C18" s="1" t="s">
        <v>17</v>
      </c>
      <c r="D18" s="1" t="s">
        <v>9</v>
      </c>
      <c r="E18" s="1" t="s">
        <v>16</v>
      </c>
      <c r="F18" s="1" t="s">
        <v>24</v>
      </c>
      <c r="G18" s="1">
        <v>3</v>
      </c>
      <c r="H18" s="1">
        <v>279</v>
      </c>
      <c r="I18" s="1">
        <v>265</v>
      </c>
      <c r="J18" s="1">
        <v>50</v>
      </c>
      <c r="K18" s="7">
        <v>87</v>
      </c>
      <c r="L18" s="1">
        <v>4</v>
      </c>
      <c r="M18" s="1" t="s">
        <v>32</v>
      </c>
      <c r="N18" s="3" t="str">
        <f>TEXT(Table13[[#This Row],[Training Date]],"mmmm")</f>
        <v>November</v>
      </c>
      <c r="O18" s="3">
        <f>YEAR(Table13[[#This Row],[Training Date]])</f>
        <v>2022</v>
      </c>
    </row>
    <row r="19" spans="1:15" x14ac:dyDescent="0.5">
      <c r="A19" s="1">
        <v>1018</v>
      </c>
      <c r="B19" s="2">
        <v>45010</v>
      </c>
      <c r="C19" s="1" t="s">
        <v>11</v>
      </c>
      <c r="D19" s="1" t="s">
        <v>9</v>
      </c>
      <c r="E19" s="1" t="s">
        <v>13</v>
      </c>
      <c r="F19" s="1" t="s">
        <v>23</v>
      </c>
      <c r="G19" s="1">
        <v>2</v>
      </c>
      <c r="H19" s="1">
        <v>706</v>
      </c>
      <c r="I19" s="1">
        <v>673</v>
      </c>
      <c r="J19" s="1">
        <v>60</v>
      </c>
      <c r="K19" s="7">
        <v>86</v>
      </c>
      <c r="L19" s="1">
        <v>4.9000000000000004</v>
      </c>
      <c r="M19" s="1" t="s">
        <v>31</v>
      </c>
      <c r="N19" s="3" t="str">
        <f>TEXT(Table13[[#This Row],[Training Date]],"mmmm")</f>
        <v>March</v>
      </c>
      <c r="O19" s="3">
        <f>YEAR(Table13[[#This Row],[Training Date]])</f>
        <v>2023</v>
      </c>
    </row>
    <row r="20" spans="1:15" x14ac:dyDescent="0.5">
      <c r="A20" s="1">
        <v>1019</v>
      </c>
      <c r="B20" s="2">
        <v>44860</v>
      </c>
      <c r="C20" s="1" t="s">
        <v>15</v>
      </c>
      <c r="D20" s="1" t="s">
        <v>9</v>
      </c>
      <c r="E20" s="1" t="s">
        <v>16</v>
      </c>
      <c r="F20" s="1" t="s">
        <v>20</v>
      </c>
      <c r="G20" s="1">
        <v>5</v>
      </c>
      <c r="H20" s="1">
        <v>458</v>
      </c>
      <c r="I20" s="1">
        <v>436</v>
      </c>
      <c r="J20" s="1">
        <v>60</v>
      </c>
      <c r="K20" s="7">
        <v>77</v>
      </c>
      <c r="L20" s="1">
        <v>4.8</v>
      </c>
      <c r="M20" s="1" t="s">
        <v>32</v>
      </c>
      <c r="N20" s="3" t="str">
        <f>TEXT(Table13[[#This Row],[Training Date]],"mmmm")</f>
        <v>October</v>
      </c>
      <c r="O20" s="3">
        <f>YEAR(Table13[[#This Row],[Training Date]])</f>
        <v>2022</v>
      </c>
    </row>
    <row r="21" spans="1:15" x14ac:dyDescent="0.5">
      <c r="A21" s="1">
        <v>1020</v>
      </c>
      <c r="B21" s="2">
        <v>44925</v>
      </c>
      <c r="C21" s="1" t="s">
        <v>8</v>
      </c>
      <c r="D21" s="1" t="s">
        <v>9</v>
      </c>
      <c r="E21" s="1" t="s">
        <v>16</v>
      </c>
      <c r="F21" s="1" t="s">
        <v>21</v>
      </c>
      <c r="G21" s="1">
        <v>4</v>
      </c>
      <c r="H21" s="1">
        <v>607</v>
      </c>
      <c r="I21" s="1">
        <v>578</v>
      </c>
      <c r="J21" s="1">
        <v>41</v>
      </c>
      <c r="K21" s="7">
        <v>74</v>
      </c>
      <c r="L21" s="1">
        <v>4.7</v>
      </c>
      <c r="M21" s="1" t="s">
        <v>32</v>
      </c>
      <c r="N21" s="3" t="str">
        <f>TEXT(Table13[[#This Row],[Training Date]],"mmmm")</f>
        <v>December</v>
      </c>
      <c r="O21" s="3">
        <f>YEAR(Table13[[#This Row],[Training Date]])</f>
        <v>2022</v>
      </c>
    </row>
    <row r="22" spans="1:15" x14ac:dyDescent="0.5">
      <c r="A22" s="1">
        <v>1021</v>
      </c>
      <c r="B22" s="2">
        <v>44995</v>
      </c>
      <c r="C22" s="1" t="s">
        <v>19</v>
      </c>
      <c r="D22" s="1" t="s">
        <v>18</v>
      </c>
      <c r="E22" s="1" t="s">
        <v>10</v>
      </c>
      <c r="F22" s="1" t="s">
        <v>22</v>
      </c>
      <c r="G22" s="1">
        <v>1</v>
      </c>
      <c r="H22" s="1">
        <v>679</v>
      </c>
      <c r="I22" s="1">
        <v>647</v>
      </c>
      <c r="J22" s="1">
        <v>55</v>
      </c>
      <c r="K22" s="7">
        <v>86</v>
      </c>
      <c r="L22" s="1">
        <v>4.5</v>
      </c>
      <c r="M22" s="1" t="s">
        <v>31</v>
      </c>
      <c r="N22" s="3" t="str">
        <f>TEXT(Table13[[#This Row],[Training Date]],"mmmm")</f>
        <v>March</v>
      </c>
      <c r="O22" s="3">
        <f>YEAR(Table13[[#This Row],[Training Date]])</f>
        <v>2023</v>
      </c>
    </row>
    <row r="23" spans="1:15" x14ac:dyDescent="0.5">
      <c r="A23" s="1">
        <v>1022</v>
      </c>
      <c r="B23" s="2">
        <v>44938</v>
      </c>
      <c r="C23" s="1" t="s">
        <v>17</v>
      </c>
      <c r="D23" s="1" t="s">
        <v>9</v>
      </c>
      <c r="E23" s="1" t="s">
        <v>10</v>
      </c>
      <c r="F23" s="1" t="s">
        <v>24</v>
      </c>
      <c r="G23" s="1">
        <v>1</v>
      </c>
      <c r="H23" s="1">
        <v>697</v>
      </c>
      <c r="I23" s="1">
        <v>664</v>
      </c>
      <c r="J23" s="1">
        <v>50</v>
      </c>
      <c r="K23" s="7">
        <v>90</v>
      </c>
      <c r="L23" s="1">
        <v>4.5</v>
      </c>
      <c r="M23" s="1" t="s">
        <v>31</v>
      </c>
      <c r="N23" s="3" t="str">
        <f>TEXT(Table13[[#This Row],[Training Date]],"mmmm")</f>
        <v>January</v>
      </c>
      <c r="O23" s="3">
        <f>YEAR(Table13[[#This Row],[Training Date]])</f>
        <v>2023</v>
      </c>
    </row>
    <row r="24" spans="1:15" x14ac:dyDescent="0.5">
      <c r="A24" s="1">
        <v>1023</v>
      </c>
      <c r="B24" s="2">
        <v>44853</v>
      </c>
      <c r="C24" s="1" t="s">
        <v>17</v>
      </c>
      <c r="D24" s="1" t="s">
        <v>9</v>
      </c>
      <c r="E24" s="1" t="s">
        <v>10</v>
      </c>
      <c r="F24" s="1" t="s">
        <v>24</v>
      </c>
      <c r="G24" s="1">
        <v>4</v>
      </c>
      <c r="H24" s="1">
        <v>937</v>
      </c>
      <c r="I24" s="1">
        <v>893</v>
      </c>
      <c r="J24" s="1">
        <v>62</v>
      </c>
      <c r="K24" s="7">
        <v>90</v>
      </c>
      <c r="L24" s="1">
        <v>4.7</v>
      </c>
      <c r="M24" s="1" t="s">
        <v>31</v>
      </c>
      <c r="N24" s="3" t="str">
        <f>TEXT(Table13[[#This Row],[Training Date]],"mmmm")</f>
        <v>October</v>
      </c>
      <c r="O24" s="3">
        <f>YEAR(Table13[[#This Row],[Training Date]])</f>
        <v>2022</v>
      </c>
    </row>
    <row r="25" spans="1:15" x14ac:dyDescent="0.5">
      <c r="A25" s="1">
        <v>1024</v>
      </c>
      <c r="B25" s="2">
        <v>44845</v>
      </c>
      <c r="C25" s="1" t="s">
        <v>11</v>
      </c>
      <c r="D25" s="1" t="s">
        <v>9</v>
      </c>
      <c r="E25" s="1" t="s">
        <v>14</v>
      </c>
      <c r="F25" s="1" t="s">
        <v>23</v>
      </c>
      <c r="G25" s="1">
        <v>5</v>
      </c>
      <c r="H25" s="1">
        <v>912</v>
      </c>
      <c r="I25" s="1">
        <v>868</v>
      </c>
      <c r="J25" s="1">
        <v>55</v>
      </c>
      <c r="K25" s="7">
        <v>57</v>
      </c>
      <c r="L25" s="1">
        <v>4.0999999999999996</v>
      </c>
      <c r="M25" s="1" t="s">
        <v>32</v>
      </c>
      <c r="N25" s="3" t="str">
        <f>TEXT(Table13[[#This Row],[Training Date]],"mmmm")</f>
        <v>October</v>
      </c>
      <c r="O25" s="3">
        <f>YEAR(Table13[[#This Row],[Training Date]])</f>
        <v>2022</v>
      </c>
    </row>
    <row r="26" spans="1:15" x14ac:dyDescent="0.5">
      <c r="A26" s="1">
        <v>1025</v>
      </c>
      <c r="B26" s="2">
        <v>44939</v>
      </c>
      <c r="C26" s="1" t="s">
        <v>19</v>
      </c>
      <c r="D26" s="1" t="s">
        <v>18</v>
      </c>
      <c r="E26" s="1" t="s">
        <v>13</v>
      </c>
      <c r="F26" s="1" t="s">
        <v>22</v>
      </c>
      <c r="G26" s="1">
        <v>5</v>
      </c>
      <c r="H26" s="1">
        <v>800</v>
      </c>
      <c r="I26" s="1">
        <v>761</v>
      </c>
      <c r="J26" s="1">
        <v>62</v>
      </c>
      <c r="K26" s="7">
        <v>75</v>
      </c>
      <c r="L26" s="1">
        <v>4.5999999999999996</v>
      </c>
      <c r="M26" s="1" t="s">
        <v>31</v>
      </c>
      <c r="N26" s="3" t="str">
        <f>TEXT(Table13[[#This Row],[Training Date]],"mmmm")</f>
        <v>January</v>
      </c>
      <c r="O26" s="3">
        <f>YEAR(Table13[[#This Row],[Training Date]])</f>
        <v>2023</v>
      </c>
    </row>
    <row r="27" spans="1:15" x14ac:dyDescent="0.5">
      <c r="A27" s="1">
        <v>1026</v>
      </c>
      <c r="B27" s="2">
        <v>45033</v>
      </c>
      <c r="C27" s="1" t="s">
        <v>17</v>
      </c>
      <c r="D27" s="1" t="s">
        <v>9</v>
      </c>
      <c r="E27" s="1" t="s">
        <v>13</v>
      </c>
      <c r="F27" s="1" t="s">
        <v>24</v>
      </c>
      <c r="G27" s="1">
        <v>4</v>
      </c>
      <c r="H27" s="1">
        <v>453</v>
      </c>
      <c r="I27" s="1">
        <v>431</v>
      </c>
      <c r="J27" s="1">
        <v>63</v>
      </c>
      <c r="K27" s="7">
        <v>85</v>
      </c>
      <c r="L27" s="1">
        <v>4</v>
      </c>
      <c r="M27" s="1" t="s">
        <v>31</v>
      </c>
      <c r="N27" s="3" t="str">
        <f>TEXT(Table13[[#This Row],[Training Date]],"mmmm")</f>
        <v>April</v>
      </c>
      <c r="O27" s="3">
        <f>YEAR(Table13[[#This Row],[Training Date]])</f>
        <v>2023</v>
      </c>
    </row>
    <row r="28" spans="1:15" x14ac:dyDescent="0.5">
      <c r="A28" s="1">
        <v>1027</v>
      </c>
      <c r="B28" s="2">
        <v>45001</v>
      </c>
      <c r="C28" s="1" t="s">
        <v>12</v>
      </c>
      <c r="D28" s="1" t="s">
        <v>9</v>
      </c>
      <c r="E28" s="1" t="s">
        <v>13</v>
      </c>
      <c r="F28" s="1" t="s">
        <v>25</v>
      </c>
      <c r="G28" s="1">
        <v>4</v>
      </c>
      <c r="H28" s="1">
        <v>375</v>
      </c>
      <c r="I28" s="1">
        <v>357</v>
      </c>
      <c r="J28" s="1">
        <v>68</v>
      </c>
      <c r="K28" s="7">
        <v>85</v>
      </c>
      <c r="L28" s="1">
        <v>4.5</v>
      </c>
      <c r="M28" s="1" t="s">
        <v>31</v>
      </c>
      <c r="N28" s="3" t="str">
        <f>TEXT(Table13[[#This Row],[Training Date]],"mmmm")</f>
        <v>March</v>
      </c>
      <c r="O28" s="3">
        <f>YEAR(Table13[[#This Row],[Training Date]])</f>
        <v>2023</v>
      </c>
    </row>
    <row r="29" spans="1:15" x14ac:dyDescent="0.5">
      <c r="A29" s="1">
        <v>1028</v>
      </c>
      <c r="B29" s="2">
        <v>44945</v>
      </c>
      <c r="C29" s="1" t="s">
        <v>8</v>
      </c>
      <c r="D29" s="1" t="s">
        <v>9</v>
      </c>
      <c r="E29" s="1" t="s">
        <v>13</v>
      </c>
      <c r="F29" s="1" t="s">
        <v>21</v>
      </c>
      <c r="G29" s="1">
        <v>3</v>
      </c>
      <c r="H29" s="1">
        <v>844</v>
      </c>
      <c r="I29" s="1">
        <v>804</v>
      </c>
      <c r="J29" s="1">
        <v>63</v>
      </c>
      <c r="K29" s="7">
        <v>77</v>
      </c>
      <c r="L29" s="1">
        <v>4.0999999999999996</v>
      </c>
      <c r="M29" s="1" t="s">
        <v>31</v>
      </c>
      <c r="N29" s="3" t="str">
        <f>TEXT(Table13[[#This Row],[Training Date]],"mmmm")</f>
        <v>January</v>
      </c>
      <c r="O29" s="3">
        <f>YEAR(Table13[[#This Row],[Training Date]])</f>
        <v>2023</v>
      </c>
    </row>
    <row r="30" spans="1:15" x14ac:dyDescent="0.5">
      <c r="A30" s="1">
        <v>1029</v>
      </c>
      <c r="B30" s="2">
        <v>44982</v>
      </c>
      <c r="C30" s="1" t="s">
        <v>17</v>
      </c>
      <c r="D30" s="1" t="s">
        <v>9</v>
      </c>
      <c r="E30" s="1" t="s">
        <v>10</v>
      </c>
      <c r="F30" s="1" t="s">
        <v>24</v>
      </c>
      <c r="G30" s="1">
        <v>5</v>
      </c>
      <c r="H30" s="1">
        <v>765</v>
      </c>
      <c r="I30" s="1">
        <v>729</v>
      </c>
      <c r="J30" s="1">
        <v>50</v>
      </c>
      <c r="K30" s="7">
        <v>46</v>
      </c>
      <c r="L30" s="1">
        <v>3.5</v>
      </c>
      <c r="M30" s="1" t="s">
        <v>31</v>
      </c>
      <c r="N30" s="3" t="str">
        <f>TEXT(Table13[[#This Row],[Training Date]],"mmmm")</f>
        <v>February</v>
      </c>
      <c r="O30" s="3">
        <f>YEAR(Table13[[#This Row],[Training Date]])</f>
        <v>2023</v>
      </c>
    </row>
    <row r="31" spans="1:15" x14ac:dyDescent="0.5">
      <c r="A31" s="1">
        <v>1030</v>
      </c>
      <c r="B31" s="2">
        <v>44930</v>
      </c>
      <c r="C31" s="1" t="s">
        <v>19</v>
      </c>
      <c r="D31" s="1" t="s">
        <v>18</v>
      </c>
      <c r="E31" s="1" t="s">
        <v>14</v>
      </c>
      <c r="F31" s="1" t="s">
        <v>22</v>
      </c>
      <c r="G31" s="1">
        <v>1</v>
      </c>
      <c r="H31" s="1">
        <v>177</v>
      </c>
      <c r="I31" s="1">
        <v>169</v>
      </c>
      <c r="J31" s="1">
        <v>55</v>
      </c>
      <c r="K31" s="7">
        <v>77</v>
      </c>
      <c r="L31" s="1">
        <v>3.5</v>
      </c>
      <c r="M31" s="1" t="s">
        <v>32</v>
      </c>
      <c r="N31" s="3" t="str">
        <f>TEXT(Table13[[#This Row],[Training Date]],"mmmm")</f>
        <v>January</v>
      </c>
      <c r="O31" s="3">
        <f>YEAR(Table13[[#This Row],[Training Date]])</f>
        <v>2023</v>
      </c>
    </row>
    <row r="32" spans="1:15" x14ac:dyDescent="0.5">
      <c r="A32" s="1">
        <v>1031</v>
      </c>
      <c r="B32" s="2">
        <v>44921</v>
      </c>
      <c r="C32" s="1" t="s">
        <v>11</v>
      </c>
      <c r="D32" s="1" t="s">
        <v>9</v>
      </c>
      <c r="E32" s="1" t="s">
        <v>10</v>
      </c>
      <c r="F32" s="1" t="s">
        <v>23</v>
      </c>
      <c r="G32" s="1">
        <v>1</v>
      </c>
      <c r="H32" s="1">
        <v>874</v>
      </c>
      <c r="I32" s="1">
        <v>833</v>
      </c>
      <c r="J32" s="1">
        <v>61</v>
      </c>
      <c r="K32" s="7">
        <v>71</v>
      </c>
      <c r="L32" s="1">
        <v>4.9000000000000004</v>
      </c>
      <c r="M32" s="1" t="s">
        <v>31</v>
      </c>
      <c r="N32" s="3" t="str">
        <f>TEXT(Table13[[#This Row],[Training Date]],"mmmm")</f>
        <v>December</v>
      </c>
      <c r="O32" s="3">
        <f>YEAR(Table13[[#This Row],[Training Date]])</f>
        <v>2022</v>
      </c>
    </row>
    <row r="33" spans="1:15" x14ac:dyDescent="0.5">
      <c r="A33" s="1">
        <v>1032</v>
      </c>
      <c r="B33" s="2">
        <v>44902</v>
      </c>
      <c r="C33" s="1" t="s">
        <v>17</v>
      </c>
      <c r="D33" s="1" t="s">
        <v>9</v>
      </c>
      <c r="E33" s="1" t="s">
        <v>14</v>
      </c>
      <c r="F33" s="1" t="s">
        <v>24</v>
      </c>
      <c r="G33" s="1">
        <v>3</v>
      </c>
      <c r="H33" s="1">
        <v>506</v>
      </c>
      <c r="I33" s="1">
        <v>482</v>
      </c>
      <c r="J33" s="1">
        <v>50</v>
      </c>
      <c r="K33" s="7">
        <v>74</v>
      </c>
      <c r="L33" s="1">
        <v>4.2</v>
      </c>
      <c r="M33" s="1" t="s">
        <v>32</v>
      </c>
      <c r="N33" s="3" t="str">
        <f>TEXT(Table13[[#This Row],[Training Date]],"mmmm")</f>
        <v>December</v>
      </c>
      <c r="O33" s="3">
        <f>YEAR(Table13[[#This Row],[Training Date]])</f>
        <v>2022</v>
      </c>
    </row>
    <row r="34" spans="1:15" x14ac:dyDescent="0.5">
      <c r="A34" s="1">
        <v>1033</v>
      </c>
      <c r="B34" s="2">
        <v>45097</v>
      </c>
      <c r="C34" s="1" t="s">
        <v>15</v>
      </c>
      <c r="D34" s="1" t="s">
        <v>9</v>
      </c>
      <c r="E34" s="1" t="s">
        <v>13</v>
      </c>
      <c r="F34" s="1" t="s">
        <v>20</v>
      </c>
      <c r="G34" s="1">
        <v>4</v>
      </c>
      <c r="H34" s="1">
        <v>178</v>
      </c>
      <c r="I34" s="1">
        <v>169</v>
      </c>
      <c r="J34" s="1">
        <v>41</v>
      </c>
      <c r="K34" s="7">
        <v>86</v>
      </c>
      <c r="L34" s="1">
        <v>4.9000000000000004</v>
      </c>
      <c r="M34" s="1" t="s">
        <v>31</v>
      </c>
      <c r="N34" s="3" t="str">
        <f>TEXT(Table13[[#This Row],[Training Date]],"mmmm")</f>
        <v>June</v>
      </c>
      <c r="O34" s="3">
        <f>YEAR(Table13[[#This Row],[Training Date]])</f>
        <v>2023</v>
      </c>
    </row>
    <row r="35" spans="1:15" x14ac:dyDescent="0.5">
      <c r="A35" s="1">
        <v>1034</v>
      </c>
      <c r="B35" s="2">
        <v>44875</v>
      </c>
      <c r="C35" s="1" t="s">
        <v>12</v>
      </c>
      <c r="D35" s="1" t="s">
        <v>9</v>
      </c>
      <c r="E35" s="1" t="s">
        <v>10</v>
      </c>
      <c r="F35" s="1" t="s">
        <v>25</v>
      </c>
      <c r="G35" s="1">
        <v>1</v>
      </c>
      <c r="H35" s="1">
        <v>599</v>
      </c>
      <c r="I35" s="1">
        <v>570</v>
      </c>
      <c r="J35" s="1">
        <v>50</v>
      </c>
      <c r="K35" s="7">
        <v>90</v>
      </c>
      <c r="L35" s="1">
        <v>4.2</v>
      </c>
      <c r="M35" s="1" t="s">
        <v>31</v>
      </c>
      <c r="N35" s="3" t="str">
        <f>TEXT(Table13[[#This Row],[Training Date]],"mmmm")</f>
        <v>November</v>
      </c>
      <c r="O35" s="3">
        <f>YEAR(Table13[[#This Row],[Training Date]])</f>
        <v>2022</v>
      </c>
    </row>
    <row r="36" spans="1:15" x14ac:dyDescent="0.5">
      <c r="A36" s="1">
        <v>1035</v>
      </c>
      <c r="B36" s="2">
        <v>44996</v>
      </c>
      <c r="C36" s="1" t="s">
        <v>17</v>
      </c>
      <c r="D36" s="1" t="s">
        <v>9</v>
      </c>
      <c r="E36" s="1" t="s">
        <v>14</v>
      </c>
      <c r="F36" s="1" t="s">
        <v>24</v>
      </c>
      <c r="G36" s="1">
        <v>2</v>
      </c>
      <c r="H36" s="1">
        <v>760</v>
      </c>
      <c r="I36" s="1">
        <v>724</v>
      </c>
      <c r="J36" s="1">
        <v>55</v>
      </c>
      <c r="K36" s="7">
        <v>70</v>
      </c>
      <c r="L36" s="1">
        <v>4.9000000000000004</v>
      </c>
      <c r="M36" s="1" t="s">
        <v>32</v>
      </c>
      <c r="N36" s="3" t="str">
        <f>TEXT(Table13[[#This Row],[Training Date]],"mmmm")</f>
        <v>March</v>
      </c>
      <c r="O36" s="3">
        <f>YEAR(Table13[[#This Row],[Training Date]])</f>
        <v>2023</v>
      </c>
    </row>
    <row r="37" spans="1:15" x14ac:dyDescent="0.5">
      <c r="A37" s="1">
        <v>1036</v>
      </c>
      <c r="B37" s="2">
        <v>44905</v>
      </c>
      <c r="C37" s="1" t="s">
        <v>19</v>
      </c>
      <c r="D37" s="1" t="s">
        <v>18</v>
      </c>
      <c r="E37" s="1" t="s">
        <v>10</v>
      </c>
      <c r="F37" s="1" t="s">
        <v>22</v>
      </c>
      <c r="G37" s="1">
        <v>3</v>
      </c>
      <c r="H37" s="1">
        <v>321</v>
      </c>
      <c r="I37" s="1">
        <v>305</v>
      </c>
      <c r="J37" s="1">
        <v>61</v>
      </c>
      <c r="K37" s="7">
        <v>80</v>
      </c>
      <c r="L37" s="1">
        <v>4.0999999999999996</v>
      </c>
      <c r="M37" s="1" t="s">
        <v>31</v>
      </c>
      <c r="N37" s="3" t="str">
        <f>TEXT(Table13[[#This Row],[Training Date]],"mmmm")</f>
        <v>December</v>
      </c>
      <c r="O37" s="3">
        <f>YEAR(Table13[[#This Row],[Training Date]])</f>
        <v>2022</v>
      </c>
    </row>
    <row r="38" spans="1:15" x14ac:dyDescent="0.5">
      <c r="A38" s="1">
        <v>1037</v>
      </c>
      <c r="B38" s="2">
        <v>44859</v>
      </c>
      <c r="C38" s="1" t="s">
        <v>15</v>
      </c>
      <c r="D38" s="1" t="s">
        <v>9</v>
      </c>
      <c r="E38" s="1" t="s">
        <v>10</v>
      </c>
      <c r="F38" s="1" t="s">
        <v>20</v>
      </c>
      <c r="G38" s="1">
        <v>2</v>
      </c>
      <c r="H38" s="1">
        <v>679</v>
      </c>
      <c r="I38" s="1">
        <v>646</v>
      </c>
      <c r="J38" s="1">
        <v>62</v>
      </c>
      <c r="K38" s="7">
        <v>77</v>
      </c>
      <c r="L38" s="1">
        <v>4</v>
      </c>
      <c r="M38" s="1" t="s">
        <v>31</v>
      </c>
      <c r="N38" s="3" t="str">
        <f>TEXT(Table13[[#This Row],[Training Date]],"mmmm")</f>
        <v>October</v>
      </c>
      <c r="O38" s="3">
        <f>YEAR(Table13[[#This Row],[Training Date]])</f>
        <v>2022</v>
      </c>
    </row>
    <row r="39" spans="1:15" x14ac:dyDescent="0.5">
      <c r="A39" s="1">
        <v>1038</v>
      </c>
      <c r="B39" s="2">
        <v>45135</v>
      </c>
      <c r="C39" s="1" t="s">
        <v>11</v>
      </c>
      <c r="D39" s="1" t="s">
        <v>9</v>
      </c>
      <c r="E39" s="1" t="s">
        <v>10</v>
      </c>
      <c r="F39" s="1" t="s">
        <v>23</v>
      </c>
      <c r="G39" s="1">
        <v>2</v>
      </c>
      <c r="H39" s="1">
        <v>542</v>
      </c>
      <c r="I39" s="1">
        <v>516</v>
      </c>
      <c r="J39" s="1">
        <v>60</v>
      </c>
      <c r="K39" s="7">
        <v>77</v>
      </c>
      <c r="L39" s="1">
        <v>4.2</v>
      </c>
      <c r="M39" s="1" t="s">
        <v>31</v>
      </c>
      <c r="N39" s="3" t="str">
        <f>TEXT(Table13[[#This Row],[Training Date]],"mmmm")</f>
        <v>July</v>
      </c>
      <c r="O39" s="3">
        <f>YEAR(Table13[[#This Row],[Training Date]])</f>
        <v>2023</v>
      </c>
    </row>
    <row r="40" spans="1:15" x14ac:dyDescent="0.5">
      <c r="A40" s="1">
        <v>1039</v>
      </c>
      <c r="B40" s="2">
        <v>44950</v>
      </c>
      <c r="C40" s="1" t="s">
        <v>17</v>
      </c>
      <c r="D40" s="1" t="s">
        <v>9</v>
      </c>
      <c r="E40" s="1" t="s">
        <v>16</v>
      </c>
      <c r="F40" s="1" t="s">
        <v>24</v>
      </c>
      <c r="G40" s="1">
        <v>5</v>
      </c>
      <c r="H40" s="1">
        <v>546</v>
      </c>
      <c r="I40" s="1">
        <v>520</v>
      </c>
      <c r="J40" s="1">
        <v>41</v>
      </c>
      <c r="K40" s="7">
        <v>65</v>
      </c>
      <c r="L40" s="1">
        <v>4.2</v>
      </c>
      <c r="M40" s="1" t="s">
        <v>32</v>
      </c>
      <c r="N40" s="3" t="str">
        <f>TEXT(Table13[[#This Row],[Training Date]],"mmmm")</f>
        <v>January</v>
      </c>
      <c r="O40" s="3">
        <f>YEAR(Table13[[#This Row],[Training Date]])</f>
        <v>2023</v>
      </c>
    </row>
    <row r="41" spans="1:15" x14ac:dyDescent="0.5">
      <c r="A41" s="1">
        <v>1040</v>
      </c>
      <c r="B41" s="2">
        <v>44896</v>
      </c>
      <c r="C41" s="1" t="s">
        <v>11</v>
      </c>
      <c r="D41" s="1" t="s">
        <v>9</v>
      </c>
      <c r="E41" s="1" t="s">
        <v>14</v>
      </c>
      <c r="F41" s="1" t="s">
        <v>23</v>
      </c>
      <c r="G41" s="1">
        <v>5</v>
      </c>
      <c r="H41" s="1">
        <v>748</v>
      </c>
      <c r="I41" s="1">
        <v>712</v>
      </c>
      <c r="J41" s="1">
        <v>62</v>
      </c>
      <c r="K41" s="7">
        <v>74</v>
      </c>
      <c r="L41" s="1">
        <v>4.2</v>
      </c>
      <c r="M41" s="1" t="s">
        <v>32</v>
      </c>
      <c r="N41" s="3" t="str">
        <f>TEXT(Table13[[#This Row],[Training Date]],"mmmm")</f>
        <v>December</v>
      </c>
      <c r="O41" s="3">
        <f>YEAR(Table13[[#This Row],[Training Date]])</f>
        <v>2022</v>
      </c>
    </row>
    <row r="42" spans="1:15" x14ac:dyDescent="0.5">
      <c r="A42" s="1">
        <v>1041</v>
      </c>
      <c r="B42" s="2">
        <v>44992</v>
      </c>
      <c r="C42" s="1" t="s">
        <v>19</v>
      </c>
      <c r="D42" s="1" t="s">
        <v>18</v>
      </c>
      <c r="E42" s="1" t="s">
        <v>14</v>
      </c>
      <c r="F42" s="1" t="s">
        <v>22</v>
      </c>
      <c r="G42" s="1">
        <v>3</v>
      </c>
      <c r="H42" s="1">
        <v>914</v>
      </c>
      <c r="I42" s="1">
        <v>871</v>
      </c>
      <c r="J42" s="1">
        <v>61</v>
      </c>
      <c r="K42" s="7">
        <v>65</v>
      </c>
      <c r="L42" s="1">
        <v>4.7</v>
      </c>
      <c r="M42" s="1" t="s">
        <v>32</v>
      </c>
      <c r="N42" s="3" t="str">
        <f>TEXT(Table13[[#This Row],[Training Date]],"mmmm")</f>
        <v>March</v>
      </c>
      <c r="O42" s="3">
        <f>YEAR(Table13[[#This Row],[Training Date]])</f>
        <v>2023</v>
      </c>
    </row>
    <row r="43" spans="1:15" x14ac:dyDescent="0.5">
      <c r="A43" s="1">
        <v>1042</v>
      </c>
      <c r="B43" s="2">
        <v>44839</v>
      </c>
      <c r="C43" s="1" t="s">
        <v>12</v>
      </c>
      <c r="D43" s="1" t="s">
        <v>9</v>
      </c>
      <c r="E43" s="1" t="s">
        <v>16</v>
      </c>
      <c r="F43" s="1" t="s">
        <v>25</v>
      </c>
      <c r="G43" s="1">
        <v>1</v>
      </c>
      <c r="H43" s="1">
        <v>239</v>
      </c>
      <c r="I43" s="1">
        <v>228</v>
      </c>
      <c r="J43" s="1">
        <v>41</v>
      </c>
      <c r="K43" s="7">
        <v>80</v>
      </c>
      <c r="L43" s="1">
        <v>4.2</v>
      </c>
      <c r="M43" s="1" t="s">
        <v>32</v>
      </c>
      <c r="N43" s="3" t="str">
        <f>TEXT(Table13[[#This Row],[Training Date]],"mmmm")</f>
        <v>October</v>
      </c>
      <c r="O43" s="3">
        <f>YEAR(Table13[[#This Row],[Training Date]])</f>
        <v>2022</v>
      </c>
    </row>
    <row r="44" spans="1:15" x14ac:dyDescent="0.5">
      <c r="A44" s="1">
        <v>1043</v>
      </c>
      <c r="B44" s="2">
        <v>44783</v>
      </c>
      <c r="C44" s="1" t="s">
        <v>17</v>
      </c>
      <c r="D44" s="1" t="s">
        <v>9</v>
      </c>
      <c r="E44" s="1" t="s">
        <v>14</v>
      </c>
      <c r="F44" s="1" t="s">
        <v>24</v>
      </c>
      <c r="G44" s="1">
        <v>2</v>
      </c>
      <c r="H44" s="1">
        <v>304</v>
      </c>
      <c r="I44" s="1">
        <v>289</v>
      </c>
      <c r="J44" s="1">
        <v>41</v>
      </c>
      <c r="K44" s="7">
        <v>70</v>
      </c>
      <c r="L44" s="1">
        <v>4.7</v>
      </c>
      <c r="M44" s="1" t="s">
        <v>32</v>
      </c>
      <c r="N44" s="3" t="str">
        <f>TEXT(Table13[[#This Row],[Training Date]],"mmmm")</f>
        <v>August</v>
      </c>
      <c r="O44" s="3">
        <f>YEAR(Table13[[#This Row],[Training Date]])</f>
        <v>2022</v>
      </c>
    </row>
    <row r="45" spans="1:15" x14ac:dyDescent="0.5">
      <c r="A45" s="1">
        <v>1044</v>
      </c>
      <c r="B45" s="2">
        <v>44817</v>
      </c>
      <c r="C45" s="1" t="s">
        <v>12</v>
      </c>
      <c r="D45" s="1" t="s">
        <v>9</v>
      </c>
      <c r="E45" s="1" t="s">
        <v>13</v>
      </c>
      <c r="F45" s="1" t="s">
        <v>25</v>
      </c>
      <c r="G45" s="1">
        <v>4</v>
      </c>
      <c r="H45" s="1">
        <v>966</v>
      </c>
      <c r="I45" s="1">
        <v>920</v>
      </c>
      <c r="J45" s="1">
        <v>55</v>
      </c>
      <c r="K45" s="7">
        <v>70</v>
      </c>
      <c r="L45" s="1">
        <v>4.7</v>
      </c>
      <c r="M45" s="1" t="s">
        <v>31</v>
      </c>
      <c r="N45" s="3" t="str">
        <f>TEXT(Table13[[#This Row],[Training Date]],"mmmm")</f>
        <v>September</v>
      </c>
      <c r="O45" s="3">
        <f>YEAR(Table13[[#This Row],[Training Date]])</f>
        <v>2022</v>
      </c>
    </row>
    <row r="46" spans="1:15" x14ac:dyDescent="0.5">
      <c r="A46" s="1">
        <v>1045</v>
      </c>
      <c r="B46" s="2">
        <v>45088</v>
      </c>
      <c r="C46" s="1" t="s">
        <v>19</v>
      </c>
      <c r="D46" s="1" t="s">
        <v>18</v>
      </c>
      <c r="E46" s="1" t="s">
        <v>14</v>
      </c>
      <c r="F46" s="1" t="s">
        <v>22</v>
      </c>
      <c r="G46" s="1">
        <v>2</v>
      </c>
      <c r="H46" s="1">
        <v>724</v>
      </c>
      <c r="I46" s="1">
        <v>690</v>
      </c>
      <c r="J46" s="1">
        <v>60</v>
      </c>
      <c r="K46" s="7">
        <v>90</v>
      </c>
      <c r="L46" s="1">
        <v>4.8</v>
      </c>
      <c r="M46" s="1" t="s">
        <v>32</v>
      </c>
      <c r="N46" s="3" t="str">
        <f>TEXT(Table13[[#This Row],[Training Date]],"mmmm")</f>
        <v>June</v>
      </c>
      <c r="O46" s="3">
        <f>YEAR(Table13[[#This Row],[Training Date]])</f>
        <v>2023</v>
      </c>
    </row>
    <row r="47" spans="1:15" x14ac:dyDescent="0.5">
      <c r="A47" s="1">
        <v>1046</v>
      </c>
      <c r="B47" s="2">
        <v>45135</v>
      </c>
      <c r="C47" s="1" t="s">
        <v>17</v>
      </c>
      <c r="D47" s="1" t="s">
        <v>9</v>
      </c>
      <c r="E47" s="1" t="s">
        <v>10</v>
      </c>
      <c r="F47" s="1" t="s">
        <v>24</v>
      </c>
      <c r="G47" s="1">
        <v>2</v>
      </c>
      <c r="H47" s="1">
        <v>221</v>
      </c>
      <c r="I47" s="1">
        <v>211</v>
      </c>
      <c r="J47" s="1">
        <v>50</v>
      </c>
      <c r="K47" s="7">
        <v>85</v>
      </c>
      <c r="L47" s="1">
        <v>4.2</v>
      </c>
      <c r="M47" s="1" t="s">
        <v>31</v>
      </c>
      <c r="N47" s="3" t="str">
        <f>TEXT(Table13[[#This Row],[Training Date]],"mmmm")</f>
        <v>July</v>
      </c>
      <c r="O47" s="3">
        <f>YEAR(Table13[[#This Row],[Training Date]])</f>
        <v>2023</v>
      </c>
    </row>
    <row r="48" spans="1:15" x14ac:dyDescent="0.5">
      <c r="A48" s="1">
        <v>1047</v>
      </c>
      <c r="B48" s="2">
        <v>44892</v>
      </c>
      <c r="C48" s="1" t="s">
        <v>15</v>
      </c>
      <c r="D48" s="1" t="s">
        <v>9</v>
      </c>
      <c r="E48" s="1" t="s">
        <v>16</v>
      </c>
      <c r="F48" s="1" t="s">
        <v>20</v>
      </c>
      <c r="G48" s="1">
        <v>2</v>
      </c>
      <c r="H48" s="1">
        <v>636</v>
      </c>
      <c r="I48" s="1">
        <v>606</v>
      </c>
      <c r="J48" s="1">
        <v>60</v>
      </c>
      <c r="K48" s="7">
        <v>86</v>
      </c>
      <c r="L48" s="1">
        <v>4.7</v>
      </c>
      <c r="M48" s="1" t="s">
        <v>32</v>
      </c>
      <c r="N48" s="3" t="str">
        <f>TEXT(Table13[[#This Row],[Training Date]],"mmmm")</f>
        <v>November</v>
      </c>
      <c r="O48" s="3">
        <f>YEAR(Table13[[#This Row],[Training Date]])</f>
        <v>2022</v>
      </c>
    </row>
    <row r="49" spans="1:15" x14ac:dyDescent="0.5">
      <c r="A49" s="1">
        <v>1048</v>
      </c>
      <c r="B49" s="2">
        <v>44897</v>
      </c>
      <c r="C49" s="1" t="s">
        <v>11</v>
      </c>
      <c r="D49" s="1" t="s">
        <v>9</v>
      </c>
      <c r="E49" s="1" t="s">
        <v>14</v>
      </c>
      <c r="F49" s="1" t="s">
        <v>23</v>
      </c>
      <c r="G49" s="1">
        <v>5</v>
      </c>
      <c r="H49" s="1">
        <v>529</v>
      </c>
      <c r="I49" s="1">
        <v>503</v>
      </c>
      <c r="J49" s="1">
        <v>63</v>
      </c>
      <c r="K49" s="7">
        <v>74</v>
      </c>
      <c r="L49" s="1">
        <v>4.2</v>
      </c>
      <c r="M49" s="1" t="s">
        <v>32</v>
      </c>
      <c r="N49" s="3" t="str">
        <f>TEXT(Table13[[#This Row],[Training Date]],"mmmm")</f>
        <v>December</v>
      </c>
      <c r="O49" s="3">
        <f>YEAR(Table13[[#This Row],[Training Date]])</f>
        <v>2022</v>
      </c>
    </row>
    <row r="50" spans="1:15" x14ac:dyDescent="0.5">
      <c r="A50" s="1">
        <v>1049</v>
      </c>
      <c r="B50" s="2">
        <v>44885</v>
      </c>
      <c r="C50" s="1" t="s">
        <v>17</v>
      </c>
      <c r="D50" s="1" t="s">
        <v>9</v>
      </c>
      <c r="E50" s="1" t="s">
        <v>14</v>
      </c>
      <c r="F50" s="1" t="s">
        <v>24</v>
      </c>
      <c r="G50" s="1">
        <v>2</v>
      </c>
      <c r="H50" s="1">
        <v>544</v>
      </c>
      <c r="I50" s="1">
        <v>518</v>
      </c>
      <c r="J50" s="1">
        <v>50</v>
      </c>
      <c r="K50" s="7">
        <v>70</v>
      </c>
      <c r="L50" s="1">
        <v>4.2</v>
      </c>
      <c r="M50" s="1" t="s">
        <v>32</v>
      </c>
      <c r="N50" s="3" t="str">
        <f>TEXT(Table13[[#This Row],[Training Date]],"mmmm")</f>
        <v>November</v>
      </c>
      <c r="O50" s="3">
        <f>YEAR(Table13[[#This Row],[Training Date]])</f>
        <v>2022</v>
      </c>
    </row>
    <row r="51" spans="1:15" x14ac:dyDescent="0.5">
      <c r="A51" s="1">
        <v>1050</v>
      </c>
      <c r="B51" s="2">
        <v>45141</v>
      </c>
      <c r="C51" s="1" t="s">
        <v>15</v>
      </c>
      <c r="D51" s="1" t="s">
        <v>9</v>
      </c>
      <c r="E51" s="1" t="s">
        <v>14</v>
      </c>
      <c r="F51" s="1" t="s">
        <v>20</v>
      </c>
      <c r="G51" s="1">
        <v>1</v>
      </c>
      <c r="H51" s="1">
        <v>888</v>
      </c>
      <c r="I51" s="1">
        <v>846</v>
      </c>
      <c r="J51" s="1">
        <v>41</v>
      </c>
      <c r="K51" s="7">
        <v>65</v>
      </c>
      <c r="L51" s="1">
        <v>4</v>
      </c>
      <c r="M51" s="1" t="s">
        <v>32</v>
      </c>
      <c r="N51" s="3" t="str">
        <f>TEXT(Table13[[#This Row],[Training Date]],"mmmm")</f>
        <v>August</v>
      </c>
      <c r="O51" s="3">
        <f>YEAR(Table13[[#This Row],[Training Date]])</f>
        <v>2023</v>
      </c>
    </row>
    <row r="52" spans="1:15" x14ac:dyDescent="0.5">
      <c r="A52" s="1">
        <v>1051</v>
      </c>
      <c r="B52" s="2">
        <v>44847</v>
      </c>
      <c r="C52" s="1" t="s">
        <v>12</v>
      </c>
      <c r="D52" s="1" t="s">
        <v>9</v>
      </c>
      <c r="E52" s="1" t="s">
        <v>16</v>
      </c>
      <c r="F52" s="1" t="s">
        <v>25</v>
      </c>
      <c r="G52" s="1">
        <v>3</v>
      </c>
      <c r="H52" s="1">
        <v>601</v>
      </c>
      <c r="I52" s="1">
        <v>572</v>
      </c>
      <c r="J52" s="1">
        <v>61</v>
      </c>
      <c r="K52" s="7">
        <v>90</v>
      </c>
      <c r="L52" s="1">
        <v>4.2</v>
      </c>
      <c r="M52" s="1" t="s">
        <v>32</v>
      </c>
      <c r="N52" s="3" t="str">
        <f>TEXT(Table13[[#This Row],[Training Date]],"mmmm")</f>
        <v>October</v>
      </c>
      <c r="O52" s="3">
        <f>YEAR(Table13[[#This Row],[Training Date]])</f>
        <v>2022</v>
      </c>
    </row>
    <row r="53" spans="1:15" x14ac:dyDescent="0.5">
      <c r="A53" s="1">
        <v>1052</v>
      </c>
      <c r="B53" s="2">
        <v>44859</v>
      </c>
      <c r="C53" s="1" t="s">
        <v>15</v>
      </c>
      <c r="D53" s="1" t="s">
        <v>9</v>
      </c>
      <c r="E53" s="1" t="s">
        <v>13</v>
      </c>
      <c r="F53" s="1" t="s">
        <v>20</v>
      </c>
      <c r="G53" s="1">
        <v>4</v>
      </c>
      <c r="H53" s="1">
        <v>246</v>
      </c>
      <c r="I53" s="1">
        <v>234</v>
      </c>
      <c r="J53" s="1">
        <v>50</v>
      </c>
      <c r="K53" s="7">
        <v>75</v>
      </c>
      <c r="L53" s="1">
        <v>4.2</v>
      </c>
      <c r="M53" s="1" t="s">
        <v>31</v>
      </c>
      <c r="N53" s="3" t="str">
        <f>TEXT(Table13[[#This Row],[Training Date]],"mmmm")</f>
        <v>October</v>
      </c>
      <c r="O53" s="3">
        <f>YEAR(Table13[[#This Row],[Training Date]])</f>
        <v>2022</v>
      </c>
    </row>
    <row r="54" spans="1:15" x14ac:dyDescent="0.5">
      <c r="A54" s="1">
        <v>1053</v>
      </c>
      <c r="B54" s="2">
        <v>44914</v>
      </c>
      <c r="C54" s="1" t="s">
        <v>15</v>
      </c>
      <c r="D54" s="1" t="s">
        <v>9</v>
      </c>
      <c r="E54" s="1" t="s">
        <v>16</v>
      </c>
      <c r="F54" s="1" t="s">
        <v>20</v>
      </c>
      <c r="G54" s="1">
        <v>4</v>
      </c>
      <c r="H54" s="1">
        <v>739</v>
      </c>
      <c r="I54" s="1">
        <v>704</v>
      </c>
      <c r="J54" s="1">
        <v>66</v>
      </c>
      <c r="K54" s="7">
        <v>57</v>
      </c>
      <c r="L54" s="1">
        <v>4</v>
      </c>
      <c r="M54" s="1" t="s">
        <v>32</v>
      </c>
      <c r="N54" s="3" t="str">
        <f>TEXT(Table13[[#This Row],[Training Date]],"mmmm")</f>
        <v>December</v>
      </c>
      <c r="O54" s="3">
        <f>YEAR(Table13[[#This Row],[Training Date]])</f>
        <v>2022</v>
      </c>
    </row>
    <row r="55" spans="1:15" x14ac:dyDescent="0.5">
      <c r="A55" s="1">
        <v>1054</v>
      </c>
      <c r="B55" s="2">
        <v>44869</v>
      </c>
      <c r="C55" s="1" t="s">
        <v>8</v>
      </c>
      <c r="D55" s="1" t="s">
        <v>9</v>
      </c>
      <c r="E55" s="1" t="s">
        <v>10</v>
      </c>
      <c r="F55" s="1" t="s">
        <v>21</v>
      </c>
      <c r="G55" s="1">
        <v>3</v>
      </c>
      <c r="H55" s="1">
        <v>560</v>
      </c>
      <c r="I55" s="1">
        <v>533</v>
      </c>
      <c r="J55" s="1">
        <v>62</v>
      </c>
      <c r="K55" s="7">
        <v>77</v>
      </c>
      <c r="L55" s="1">
        <v>4.7</v>
      </c>
      <c r="M55" s="1" t="s">
        <v>31</v>
      </c>
      <c r="N55" s="3" t="str">
        <f>TEXT(Table13[[#This Row],[Training Date]],"mmmm")</f>
        <v>November</v>
      </c>
      <c r="O55" s="3">
        <f>YEAR(Table13[[#This Row],[Training Date]])</f>
        <v>2022</v>
      </c>
    </row>
    <row r="56" spans="1:15" x14ac:dyDescent="0.5">
      <c r="A56" s="1">
        <v>1055</v>
      </c>
      <c r="B56" s="2">
        <v>44880</v>
      </c>
      <c r="C56" s="1" t="s">
        <v>12</v>
      </c>
      <c r="D56" s="1" t="s">
        <v>9</v>
      </c>
      <c r="E56" s="1" t="s">
        <v>16</v>
      </c>
      <c r="F56" s="1" t="s">
        <v>25</v>
      </c>
      <c r="G56" s="1">
        <v>2</v>
      </c>
      <c r="H56" s="1">
        <v>131</v>
      </c>
      <c r="I56" s="1">
        <v>125</v>
      </c>
      <c r="J56" s="1">
        <v>66</v>
      </c>
      <c r="K56" s="7">
        <v>90</v>
      </c>
      <c r="L56" s="1">
        <v>3.5</v>
      </c>
      <c r="M56" s="1" t="s">
        <v>32</v>
      </c>
      <c r="N56" s="3" t="str">
        <f>TEXT(Table13[[#This Row],[Training Date]],"mmmm")</f>
        <v>November</v>
      </c>
      <c r="O56" s="3">
        <f>YEAR(Table13[[#This Row],[Training Date]])</f>
        <v>2022</v>
      </c>
    </row>
    <row r="57" spans="1:15" x14ac:dyDescent="0.5">
      <c r="A57" s="1">
        <v>1056</v>
      </c>
      <c r="B57" s="2">
        <v>44973</v>
      </c>
      <c r="C57" s="1" t="s">
        <v>8</v>
      </c>
      <c r="D57" s="1" t="s">
        <v>9</v>
      </c>
      <c r="E57" s="1" t="s">
        <v>14</v>
      </c>
      <c r="F57" s="1" t="s">
        <v>21</v>
      </c>
      <c r="G57" s="1">
        <v>2</v>
      </c>
      <c r="H57" s="1">
        <v>464</v>
      </c>
      <c r="I57" s="1">
        <v>442</v>
      </c>
      <c r="J57" s="1">
        <v>63</v>
      </c>
      <c r="K57" s="7">
        <v>75</v>
      </c>
      <c r="L57" s="1">
        <v>4.8</v>
      </c>
      <c r="M57" s="1" t="s">
        <v>32</v>
      </c>
      <c r="N57" s="3" t="str">
        <f>TEXT(Table13[[#This Row],[Training Date]],"mmmm")</f>
        <v>February</v>
      </c>
      <c r="O57" s="3">
        <f>YEAR(Table13[[#This Row],[Training Date]])</f>
        <v>2023</v>
      </c>
    </row>
    <row r="58" spans="1:15" x14ac:dyDescent="0.5">
      <c r="A58" s="1">
        <v>1057</v>
      </c>
      <c r="B58" s="2">
        <v>44857</v>
      </c>
      <c r="C58" s="1" t="s">
        <v>12</v>
      </c>
      <c r="D58" s="1" t="s">
        <v>9</v>
      </c>
      <c r="E58" s="1" t="s">
        <v>10</v>
      </c>
      <c r="F58" s="1" t="s">
        <v>25</v>
      </c>
      <c r="G58" s="1">
        <v>4</v>
      </c>
      <c r="H58" s="1">
        <v>681</v>
      </c>
      <c r="I58" s="1">
        <v>649</v>
      </c>
      <c r="J58" s="1">
        <v>50</v>
      </c>
      <c r="K58" s="7">
        <v>87</v>
      </c>
      <c r="L58" s="1">
        <v>4.8</v>
      </c>
      <c r="M58" s="1" t="s">
        <v>31</v>
      </c>
      <c r="N58" s="3" t="str">
        <f>TEXT(Table13[[#This Row],[Training Date]],"mmmm")</f>
        <v>October</v>
      </c>
      <c r="O58" s="3">
        <f>YEAR(Table13[[#This Row],[Training Date]])</f>
        <v>2022</v>
      </c>
    </row>
    <row r="59" spans="1:15" x14ac:dyDescent="0.5">
      <c r="A59" s="1">
        <v>1058</v>
      </c>
      <c r="B59" s="2">
        <v>45017</v>
      </c>
      <c r="C59" s="1" t="s">
        <v>8</v>
      </c>
      <c r="D59" s="1" t="s">
        <v>9</v>
      </c>
      <c r="E59" s="1" t="s">
        <v>13</v>
      </c>
      <c r="F59" s="1" t="s">
        <v>21</v>
      </c>
      <c r="G59" s="1">
        <v>1</v>
      </c>
      <c r="H59" s="1">
        <v>898</v>
      </c>
      <c r="I59" s="1">
        <v>855</v>
      </c>
      <c r="J59" s="1">
        <v>60</v>
      </c>
      <c r="K59" s="7">
        <v>57</v>
      </c>
      <c r="L59" s="1">
        <v>4.5999999999999996</v>
      </c>
      <c r="M59" s="1" t="s">
        <v>31</v>
      </c>
      <c r="N59" s="3" t="str">
        <f>TEXT(Table13[[#This Row],[Training Date]],"mmmm")</f>
        <v>April</v>
      </c>
      <c r="O59" s="3">
        <f>YEAR(Table13[[#This Row],[Training Date]])</f>
        <v>2023</v>
      </c>
    </row>
    <row r="60" spans="1:15" x14ac:dyDescent="0.5">
      <c r="A60" s="1">
        <v>1059</v>
      </c>
      <c r="B60" s="2">
        <v>44820</v>
      </c>
      <c r="C60" s="1" t="s">
        <v>15</v>
      </c>
      <c r="D60" s="1" t="s">
        <v>9</v>
      </c>
      <c r="E60" s="1" t="s">
        <v>13</v>
      </c>
      <c r="F60" s="1" t="s">
        <v>20</v>
      </c>
      <c r="G60" s="1">
        <v>3</v>
      </c>
      <c r="H60" s="1">
        <v>269</v>
      </c>
      <c r="I60" s="1">
        <v>256</v>
      </c>
      <c r="J60" s="1">
        <v>50</v>
      </c>
      <c r="K60" s="7">
        <v>90</v>
      </c>
      <c r="L60" s="1">
        <v>4.2</v>
      </c>
      <c r="M60" s="1" t="s">
        <v>31</v>
      </c>
      <c r="N60" s="3" t="str">
        <f>TEXT(Table13[[#This Row],[Training Date]],"mmmm")</f>
        <v>September</v>
      </c>
      <c r="O60" s="3">
        <f>YEAR(Table13[[#This Row],[Training Date]])</f>
        <v>2022</v>
      </c>
    </row>
    <row r="61" spans="1:15" x14ac:dyDescent="0.5">
      <c r="A61" s="1">
        <v>1060</v>
      </c>
      <c r="B61" s="2">
        <v>44810</v>
      </c>
      <c r="C61" s="1" t="s">
        <v>8</v>
      </c>
      <c r="D61" s="1" t="s">
        <v>9</v>
      </c>
      <c r="E61" s="1" t="s">
        <v>14</v>
      </c>
      <c r="F61" s="1" t="s">
        <v>21</v>
      </c>
      <c r="G61" s="1">
        <v>1</v>
      </c>
      <c r="H61" s="1">
        <v>801</v>
      </c>
      <c r="I61" s="1">
        <v>770</v>
      </c>
      <c r="J61" s="1">
        <v>41</v>
      </c>
      <c r="K61" s="7">
        <v>77</v>
      </c>
      <c r="L61" s="1">
        <v>4.8</v>
      </c>
      <c r="M61" s="1" t="s">
        <v>32</v>
      </c>
      <c r="N61" s="3" t="str">
        <f>TEXT(Table13[[#This Row],[Training Date]],"mmmm")</f>
        <v>September</v>
      </c>
      <c r="O61" s="3">
        <f>YEAR(Table13[[#This Row],[Training Date]])</f>
        <v>2022</v>
      </c>
    </row>
    <row r="62" spans="1:15" x14ac:dyDescent="0.5">
      <c r="A62" s="1">
        <v>1061</v>
      </c>
      <c r="B62" s="2">
        <v>45139</v>
      </c>
      <c r="C62" s="1" t="s">
        <v>15</v>
      </c>
      <c r="D62" s="1" t="s">
        <v>9</v>
      </c>
      <c r="E62" s="1" t="s">
        <v>13</v>
      </c>
      <c r="F62" s="1" t="s">
        <v>20</v>
      </c>
      <c r="G62" s="1">
        <v>2</v>
      </c>
      <c r="H62" s="1">
        <v>896</v>
      </c>
      <c r="I62" s="1">
        <v>862</v>
      </c>
      <c r="J62" s="1">
        <v>55</v>
      </c>
      <c r="K62" s="7">
        <v>70</v>
      </c>
      <c r="L62" s="1">
        <v>4.2</v>
      </c>
      <c r="M62" s="1" t="s">
        <v>31</v>
      </c>
      <c r="N62" s="3" t="str">
        <f>TEXT(Table13[[#This Row],[Training Date]],"mmmm")</f>
        <v>August</v>
      </c>
      <c r="O62" s="3">
        <f>YEAR(Table13[[#This Row],[Training Date]])</f>
        <v>2023</v>
      </c>
    </row>
    <row r="63" spans="1:15" x14ac:dyDescent="0.5">
      <c r="A63" s="1">
        <v>1062</v>
      </c>
      <c r="B63" s="2">
        <v>44892</v>
      </c>
      <c r="C63" s="1" t="s">
        <v>17</v>
      </c>
      <c r="D63" s="1" t="s">
        <v>9</v>
      </c>
      <c r="E63" s="1" t="s">
        <v>10</v>
      </c>
      <c r="F63" s="1" t="s">
        <v>24</v>
      </c>
      <c r="G63" s="1">
        <v>5</v>
      </c>
      <c r="H63" s="1">
        <v>730</v>
      </c>
      <c r="I63" s="1">
        <v>702</v>
      </c>
      <c r="J63" s="1">
        <v>66</v>
      </c>
      <c r="K63" s="7">
        <v>65</v>
      </c>
      <c r="L63" s="1">
        <v>4.7</v>
      </c>
      <c r="M63" s="1" t="s">
        <v>31</v>
      </c>
      <c r="N63" s="3" t="str">
        <f>TEXT(Table13[[#This Row],[Training Date]],"mmmm")</f>
        <v>November</v>
      </c>
      <c r="O63" s="3">
        <f>YEAR(Table13[[#This Row],[Training Date]])</f>
        <v>2022</v>
      </c>
    </row>
    <row r="64" spans="1:15" x14ac:dyDescent="0.5">
      <c r="A64" s="1">
        <v>1063</v>
      </c>
      <c r="B64" s="2">
        <v>44849</v>
      </c>
      <c r="C64" s="1" t="s">
        <v>17</v>
      </c>
      <c r="D64" s="1" t="s">
        <v>9</v>
      </c>
      <c r="E64" s="1" t="s">
        <v>14</v>
      </c>
      <c r="F64" s="1" t="s">
        <v>24</v>
      </c>
      <c r="G64" s="1">
        <v>1</v>
      </c>
      <c r="H64" s="1">
        <v>544</v>
      </c>
      <c r="I64" s="1">
        <v>523</v>
      </c>
      <c r="J64" s="1">
        <v>60</v>
      </c>
      <c r="K64" s="7">
        <v>70</v>
      </c>
      <c r="L64" s="1">
        <v>4.0999999999999996</v>
      </c>
      <c r="M64" s="1" t="s">
        <v>32</v>
      </c>
      <c r="N64" s="3" t="str">
        <f>TEXT(Table13[[#This Row],[Training Date]],"mmmm")</f>
        <v>October</v>
      </c>
      <c r="O64" s="3">
        <f>YEAR(Table13[[#This Row],[Training Date]])</f>
        <v>2022</v>
      </c>
    </row>
    <row r="65" spans="1:15" x14ac:dyDescent="0.5">
      <c r="A65" s="1">
        <v>1064</v>
      </c>
      <c r="B65" s="2">
        <v>44840</v>
      </c>
      <c r="C65" s="1" t="s">
        <v>8</v>
      </c>
      <c r="D65" s="1" t="s">
        <v>9</v>
      </c>
      <c r="E65" s="1" t="s">
        <v>16</v>
      </c>
      <c r="F65" s="1" t="s">
        <v>21</v>
      </c>
      <c r="G65" s="1">
        <v>1</v>
      </c>
      <c r="H65" s="1">
        <v>852</v>
      </c>
      <c r="I65" s="1">
        <v>819</v>
      </c>
      <c r="J65" s="1">
        <v>50</v>
      </c>
      <c r="K65" s="7">
        <v>86</v>
      </c>
      <c r="L65" s="1">
        <v>4.0999999999999996</v>
      </c>
      <c r="M65" s="1" t="s">
        <v>32</v>
      </c>
      <c r="N65" s="3" t="str">
        <f>TEXT(Table13[[#This Row],[Training Date]],"mmmm")</f>
        <v>October</v>
      </c>
      <c r="O65" s="3">
        <f>YEAR(Table13[[#This Row],[Training Date]])</f>
        <v>2022</v>
      </c>
    </row>
    <row r="66" spans="1:15" x14ac:dyDescent="0.5">
      <c r="A66" s="1">
        <v>1065</v>
      </c>
      <c r="B66" s="2">
        <v>44904</v>
      </c>
      <c r="C66" s="1" t="s">
        <v>8</v>
      </c>
      <c r="D66" s="1" t="s">
        <v>9</v>
      </c>
      <c r="E66" s="1" t="s">
        <v>16</v>
      </c>
      <c r="F66" s="1" t="s">
        <v>21</v>
      </c>
      <c r="G66" s="1">
        <v>4</v>
      </c>
      <c r="H66" s="1">
        <v>505</v>
      </c>
      <c r="I66" s="1">
        <v>486</v>
      </c>
      <c r="J66" s="1">
        <v>60</v>
      </c>
      <c r="K66" s="7">
        <v>85</v>
      </c>
      <c r="L66" s="1">
        <v>4.9000000000000004</v>
      </c>
      <c r="M66" s="1" t="s">
        <v>32</v>
      </c>
      <c r="N66" s="3" t="str">
        <f>TEXT(Table13[[#This Row],[Training Date]],"mmmm")</f>
        <v>December</v>
      </c>
      <c r="O66" s="3">
        <f>YEAR(Table13[[#This Row],[Training Date]])</f>
        <v>2022</v>
      </c>
    </row>
    <row r="67" spans="1:15" x14ac:dyDescent="0.5">
      <c r="A67" s="1">
        <v>1066</v>
      </c>
      <c r="B67" s="2">
        <v>45091</v>
      </c>
      <c r="C67" s="1" t="s">
        <v>11</v>
      </c>
      <c r="D67" s="1" t="s">
        <v>9</v>
      </c>
      <c r="E67" s="1" t="s">
        <v>14</v>
      </c>
      <c r="F67" s="1" t="s">
        <v>23</v>
      </c>
      <c r="G67" s="1">
        <v>5</v>
      </c>
      <c r="H67" s="1">
        <v>800</v>
      </c>
      <c r="I67" s="1">
        <v>769</v>
      </c>
      <c r="J67" s="1">
        <v>41</v>
      </c>
      <c r="K67" s="7">
        <v>70</v>
      </c>
      <c r="L67" s="1">
        <v>4.0999999999999996</v>
      </c>
      <c r="M67" s="1" t="s">
        <v>32</v>
      </c>
      <c r="N67" s="3" t="str">
        <f>TEXT(Table13[[#This Row],[Training Date]],"mmmm")</f>
        <v>June</v>
      </c>
      <c r="O67" s="3">
        <f>YEAR(Table13[[#This Row],[Training Date]])</f>
        <v>2023</v>
      </c>
    </row>
    <row r="68" spans="1:15" x14ac:dyDescent="0.5">
      <c r="A68" s="1">
        <v>1067</v>
      </c>
      <c r="B68" s="2">
        <v>45101</v>
      </c>
      <c r="C68" s="1" t="s">
        <v>19</v>
      </c>
      <c r="D68" s="1" t="s">
        <v>18</v>
      </c>
      <c r="E68" s="1" t="s">
        <v>14</v>
      </c>
      <c r="F68" s="1" t="s">
        <v>22</v>
      </c>
      <c r="G68" s="1">
        <v>5</v>
      </c>
      <c r="H68" s="1">
        <v>891</v>
      </c>
      <c r="I68" s="1">
        <v>857</v>
      </c>
      <c r="J68" s="1">
        <v>55</v>
      </c>
      <c r="K68" s="7">
        <v>57</v>
      </c>
      <c r="L68" s="1">
        <v>4.5</v>
      </c>
      <c r="M68" s="1" t="s">
        <v>32</v>
      </c>
      <c r="N68" s="3" t="str">
        <f>TEXT(Table13[[#This Row],[Training Date]],"mmmm")</f>
        <v>June</v>
      </c>
      <c r="O68" s="3">
        <f>YEAR(Table13[[#This Row],[Training Date]])</f>
        <v>2023</v>
      </c>
    </row>
    <row r="69" spans="1:15" x14ac:dyDescent="0.5">
      <c r="A69" s="1">
        <v>1068</v>
      </c>
      <c r="B69" s="2">
        <v>44871</v>
      </c>
      <c r="C69" s="1" t="s">
        <v>15</v>
      </c>
      <c r="D69" s="1" t="s">
        <v>9</v>
      </c>
      <c r="E69" s="1" t="s">
        <v>14</v>
      </c>
      <c r="F69" s="1" t="s">
        <v>20</v>
      </c>
      <c r="G69" s="1">
        <v>1</v>
      </c>
      <c r="H69" s="1">
        <v>247</v>
      </c>
      <c r="I69" s="1">
        <v>238</v>
      </c>
      <c r="J69" s="1">
        <v>41</v>
      </c>
      <c r="K69" s="7">
        <v>90</v>
      </c>
      <c r="L69" s="1">
        <v>4.8</v>
      </c>
      <c r="M69" s="1" t="s">
        <v>32</v>
      </c>
      <c r="N69" s="3" t="str">
        <f>TEXT(Table13[[#This Row],[Training Date]],"mmmm")</f>
        <v>November</v>
      </c>
      <c r="O69" s="3">
        <f>YEAR(Table13[[#This Row],[Training Date]])</f>
        <v>2022</v>
      </c>
    </row>
    <row r="70" spans="1:15" x14ac:dyDescent="0.5">
      <c r="A70" s="1">
        <v>1069</v>
      </c>
      <c r="B70" s="2">
        <v>44795</v>
      </c>
      <c r="C70" s="1" t="s">
        <v>12</v>
      </c>
      <c r="D70" s="1" t="s">
        <v>9</v>
      </c>
      <c r="E70" s="1" t="s">
        <v>10</v>
      </c>
      <c r="F70" s="1" t="s">
        <v>25</v>
      </c>
      <c r="G70" s="1">
        <v>5</v>
      </c>
      <c r="H70" s="1">
        <v>921</v>
      </c>
      <c r="I70" s="1">
        <v>886</v>
      </c>
      <c r="J70" s="1">
        <v>50</v>
      </c>
      <c r="K70" s="7">
        <v>46</v>
      </c>
      <c r="L70" s="1">
        <v>3.5</v>
      </c>
      <c r="M70" s="1" t="s">
        <v>31</v>
      </c>
      <c r="N70" s="3" t="str">
        <f>TEXT(Table13[[#This Row],[Training Date]],"mmmm")</f>
        <v>August</v>
      </c>
      <c r="O70" s="3">
        <f>YEAR(Table13[[#This Row],[Training Date]])</f>
        <v>2022</v>
      </c>
    </row>
    <row r="71" spans="1:15" x14ac:dyDescent="0.5">
      <c r="A71" s="1">
        <v>1070</v>
      </c>
      <c r="B71" s="2">
        <v>44940</v>
      </c>
      <c r="C71" s="1" t="s">
        <v>17</v>
      </c>
      <c r="D71" s="1" t="s">
        <v>9</v>
      </c>
      <c r="E71" s="1" t="s">
        <v>10</v>
      </c>
      <c r="F71" s="1" t="s">
        <v>24</v>
      </c>
      <c r="G71" s="1">
        <v>1</v>
      </c>
      <c r="H71" s="1">
        <v>981</v>
      </c>
      <c r="I71" s="1">
        <v>943</v>
      </c>
      <c r="J71" s="1">
        <v>66</v>
      </c>
      <c r="K71" s="7">
        <v>85</v>
      </c>
      <c r="L71" s="1">
        <v>4</v>
      </c>
      <c r="M71" s="1" t="s">
        <v>31</v>
      </c>
      <c r="N71" s="3" t="str">
        <f>TEXT(Table13[[#This Row],[Training Date]],"mmmm")</f>
        <v>January</v>
      </c>
      <c r="O71" s="3">
        <f>YEAR(Table13[[#This Row],[Training Date]])</f>
        <v>2023</v>
      </c>
    </row>
    <row r="72" spans="1:15" x14ac:dyDescent="0.5">
      <c r="A72" s="1">
        <v>1071</v>
      </c>
      <c r="B72" s="2">
        <v>45001</v>
      </c>
      <c r="C72" s="1" t="s">
        <v>11</v>
      </c>
      <c r="D72" s="1" t="s">
        <v>9</v>
      </c>
      <c r="E72" s="1" t="s">
        <v>14</v>
      </c>
      <c r="F72" s="1" t="s">
        <v>23</v>
      </c>
      <c r="G72" s="1">
        <v>5</v>
      </c>
      <c r="H72" s="1">
        <v>243</v>
      </c>
      <c r="I72" s="1">
        <v>234</v>
      </c>
      <c r="J72" s="1">
        <v>66</v>
      </c>
      <c r="K72" s="7">
        <v>77</v>
      </c>
      <c r="L72" s="1">
        <v>4.2</v>
      </c>
      <c r="M72" s="1" t="s">
        <v>32</v>
      </c>
      <c r="N72" s="3" t="str">
        <f>TEXT(Table13[[#This Row],[Training Date]],"mmmm")</f>
        <v>March</v>
      </c>
      <c r="O72" s="3">
        <f>YEAR(Table13[[#This Row],[Training Date]])</f>
        <v>2023</v>
      </c>
    </row>
    <row r="73" spans="1:15" x14ac:dyDescent="0.5">
      <c r="A73" s="1">
        <v>1072</v>
      </c>
      <c r="B73" s="2">
        <v>45065</v>
      </c>
      <c r="C73" s="1" t="s">
        <v>15</v>
      </c>
      <c r="D73" s="1" t="s">
        <v>9</v>
      </c>
      <c r="E73" s="1" t="s">
        <v>16</v>
      </c>
      <c r="F73" s="1" t="s">
        <v>20</v>
      </c>
      <c r="G73" s="1">
        <v>5</v>
      </c>
      <c r="H73" s="1">
        <v>187</v>
      </c>
      <c r="I73" s="1">
        <v>179</v>
      </c>
      <c r="J73" s="1">
        <v>50</v>
      </c>
      <c r="K73" s="7">
        <v>74</v>
      </c>
      <c r="L73" s="1">
        <v>4.7</v>
      </c>
      <c r="M73" s="1" t="s">
        <v>32</v>
      </c>
      <c r="N73" s="3" t="str">
        <f>TEXT(Table13[[#This Row],[Training Date]],"mmmm")</f>
        <v>May</v>
      </c>
      <c r="O73" s="3">
        <f>YEAR(Table13[[#This Row],[Training Date]])</f>
        <v>2023</v>
      </c>
    </row>
    <row r="74" spans="1:15" x14ac:dyDescent="0.5">
      <c r="A74" s="1">
        <v>1073</v>
      </c>
      <c r="B74" s="2">
        <v>44837</v>
      </c>
      <c r="C74" s="1" t="s">
        <v>11</v>
      </c>
      <c r="D74" s="1" t="s">
        <v>9</v>
      </c>
      <c r="E74" s="1" t="s">
        <v>10</v>
      </c>
      <c r="F74" s="1" t="s">
        <v>23</v>
      </c>
      <c r="G74" s="1">
        <v>4</v>
      </c>
      <c r="H74" s="1">
        <v>318</v>
      </c>
      <c r="I74" s="1">
        <v>306</v>
      </c>
      <c r="J74" s="1">
        <v>55</v>
      </c>
      <c r="K74" s="7">
        <v>46</v>
      </c>
      <c r="L74" s="1">
        <v>4.0999999999999996</v>
      </c>
      <c r="M74" s="1" t="s">
        <v>31</v>
      </c>
      <c r="N74" s="3" t="str">
        <f>TEXT(Table13[[#This Row],[Training Date]],"mmmm")</f>
        <v>October</v>
      </c>
      <c r="O74" s="3">
        <f>YEAR(Table13[[#This Row],[Training Date]])</f>
        <v>2022</v>
      </c>
    </row>
    <row r="75" spans="1:15" x14ac:dyDescent="0.5">
      <c r="A75" s="1">
        <v>1074</v>
      </c>
      <c r="B75" s="2">
        <v>45114</v>
      </c>
      <c r="C75" s="1" t="s">
        <v>17</v>
      </c>
      <c r="D75" s="1" t="s">
        <v>9</v>
      </c>
      <c r="E75" s="1" t="s">
        <v>16</v>
      </c>
      <c r="F75" s="1" t="s">
        <v>24</v>
      </c>
      <c r="G75" s="1">
        <v>5</v>
      </c>
      <c r="H75" s="1">
        <v>107</v>
      </c>
      <c r="I75" s="1">
        <v>103</v>
      </c>
      <c r="J75" s="1">
        <v>60</v>
      </c>
      <c r="K75" s="7">
        <v>77</v>
      </c>
      <c r="L75" s="1">
        <v>4.9000000000000004</v>
      </c>
      <c r="M75" s="1" t="s">
        <v>32</v>
      </c>
      <c r="N75" s="3" t="str">
        <f>TEXT(Table13[[#This Row],[Training Date]],"mmmm")</f>
        <v>July</v>
      </c>
      <c r="O75" s="3">
        <f>YEAR(Table13[[#This Row],[Training Date]])</f>
        <v>2023</v>
      </c>
    </row>
    <row r="76" spans="1:15" x14ac:dyDescent="0.5">
      <c r="A76" s="1">
        <v>1075</v>
      </c>
      <c r="B76" s="2">
        <v>45062</v>
      </c>
      <c r="C76" s="1" t="s">
        <v>15</v>
      </c>
      <c r="D76" s="1" t="s">
        <v>9</v>
      </c>
      <c r="E76" s="1" t="s">
        <v>16</v>
      </c>
      <c r="F76" s="1" t="s">
        <v>20</v>
      </c>
      <c r="G76" s="1">
        <v>4</v>
      </c>
      <c r="H76" s="1">
        <v>596</v>
      </c>
      <c r="I76" s="1">
        <v>573</v>
      </c>
      <c r="J76" s="1">
        <v>55</v>
      </c>
      <c r="K76" s="7">
        <v>46</v>
      </c>
      <c r="L76" s="1">
        <v>4.8</v>
      </c>
      <c r="M76" s="1" t="s">
        <v>32</v>
      </c>
      <c r="N76" s="3" t="str">
        <f>TEXT(Table13[[#This Row],[Training Date]],"mmmm")</f>
        <v>May</v>
      </c>
      <c r="O76" s="3">
        <f>YEAR(Table13[[#This Row],[Training Date]])</f>
        <v>2023</v>
      </c>
    </row>
    <row r="77" spans="1:15" x14ac:dyDescent="0.5">
      <c r="A77" s="1">
        <v>1076</v>
      </c>
      <c r="B77" s="2">
        <v>44872</v>
      </c>
      <c r="C77" s="1" t="s">
        <v>15</v>
      </c>
      <c r="D77" s="1" t="s">
        <v>9</v>
      </c>
      <c r="E77" s="1" t="s">
        <v>13</v>
      </c>
      <c r="F77" s="1" t="s">
        <v>20</v>
      </c>
      <c r="G77" s="1">
        <v>4</v>
      </c>
      <c r="H77" s="1">
        <v>644</v>
      </c>
      <c r="I77" s="1">
        <v>619</v>
      </c>
      <c r="J77" s="1">
        <v>41</v>
      </c>
      <c r="K77" s="7">
        <v>57</v>
      </c>
      <c r="L77" s="1">
        <v>4.8</v>
      </c>
      <c r="M77" s="1" t="s">
        <v>31</v>
      </c>
      <c r="N77" s="3" t="str">
        <f>TEXT(Table13[[#This Row],[Training Date]],"mmmm")</f>
        <v>November</v>
      </c>
      <c r="O77" s="3">
        <f>YEAR(Table13[[#This Row],[Training Date]])</f>
        <v>2022</v>
      </c>
    </row>
    <row r="78" spans="1:15" x14ac:dyDescent="0.5">
      <c r="A78" s="1">
        <v>1077</v>
      </c>
      <c r="B78" s="2">
        <v>44916</v>
      </c>
      <c r="C78" s="1" t="s">
        <v>19</v>
      </c>
      <c r="D78" s="1" t="s">
        <v>18</v>
      </c>
      <c r="E78" s="1" t="s">
        <v>13</v>
      </c>
      <c r="F78" s="1" t="s">
        <v>22</v>
      </c>
      <c r="G78" s="1">
        <v>1</v>
      </c>
      <c r="H78" s="1">
        <v>985</v>
      </c>
      <c r="I78" s="1">
        <v>947</v>
      </c>
      <c r="J78" s="1">
        <v>60</v>
      </c>
      <c r="K78" s="7">
        <v>70</v>
      </c>
      <c r="L78" s="1">
        <v>4.7</v>
      </c>
      <c r="M78" s="1" t="s">
        <v>31</v>
      </c>
      <c r="N78" s="3" t="str">
        <f>TEXT(Table13[[#This Row],[Training Date]],"mmmm")</f>
        <v>December</v>
      </c>
      <c r="O78" s="3">
        <f>YEAR(Table13[[#This Row],[Training Date]])</f>
        <v>2022</v>
      </c>
    </row>
    <row r="79" spans="1:15" x14ac:dyDescent="0.5">
      <c r="A79" s="1">
        <v>1078</v>
      </c>
      <c r="B79" s="2">
        <v>45009</v>
      </c>
      <c r="C79" s="1" t="s">
        <v>8</v>
      </c>
      <c r="D79" s="1" t="s">
        <v>9</v>
      </c>
      <c r="E79" s="1" t="s">
        <v>16</v>
      </c>
      <c r="F79" s="1" t="s">
        <v>21</v>
      </c>
      <c r="G79" s="1">
        <v>1</v>
      </c>
      <c r="H79" s="1">
        <v>621</v>
      </c>
      <c r="I79" s="1">
        <v>597</v>
      </c>
      <c r="J79" s="1">
        <v>50</v>
      </c>
      <c r="K79" s="7">
        <v>57</v>
      </c>
      <c r="L79" s="1">
        <v>4.8</v>
      </c>
      <c r="M79" s="1" t="s">
        <v>32</v>
      </c>
      <c r="N79" s="3" t="str">
        <f>TEXT(Table13[[#This Row],[Training Date]],"mmmm")</f>
        <v>March</v>
      </c>
      <c r="O79" s="3">
        <f>YEAR(Table13[[#This Row],[Training Date]])</f>
        <v>2023</v>
      </c>
    </row>
    <row r="80" spans="1:15" x14ac:dyDescent="0.5">
      <c r="A80" s="1">
        <v>1079</v>
      </c>
      <c r="B80" s="2">
        <v>45031</v>
      </c>
      <c r="C80" s="1" t="s">
        <v>19</v>
      </c>
      <c r="D80" s="1" t="s">
        <v>18</v>
      </c>
      <c r="E80" s="1" t="s">
        <v>13</v>
      </c>
      <c r="F80" s="1" t="s">
        <v>22</v>
      </c>
      <c r="G80" s="1">
        <v>5</v>
      </c>
      <c r="H80" s="1">
        <v>895</v>
      </c>
      <c r="I80" s="1">
        <v>861</v>
      </c>
      <c r="J80" s="1">
        <v>50</v>
      </c>
      <c r="K80" s="7">
        <v>65</v>
      </c>
      <c r="L80" s="1">
        <v>4</v>
      </c>
      <c r="M80" s="1" t="s">
        <v>31</v>
      </c>
      <c r="N80" s="3" t="str">
        <f>TEXT(Table13[[#This Row],[Training Date]],"mmmm")</f>
        <v>April</v>
      </c>
      <c r="O80" s="3">
        <f>YEAR(Table13[[#This Row],[Training Date]])</f>
        <v>2023</v>
      </c>
    </row>
    <row r="81" spans="1:15" x14ac:dyDescent="0.5">
      <c r="A81" s="1">
        <v>1080</v>
      </c>
      <c r="B81" s="2">
        <v>45038</v>
      </c>
      <c r="C81" s="1" t="s">
        <v>19</v>
      </c>
      <c r="D81" s="1" t="s">
        <v>18</v>
      </c>
      <c r="E81" s="1" t="s">
        <v>16</v>
      </c>
      <c r="F81" s="1" t="s">
        <v>22</v>
      </c>
      <c r="G81" s="1">
        <v>4</v>
      </c>
      <c r="H81" s="1">
        <v>207</v>
      </c>
      <c r="I81" s="1">
        <v>199</v>
      </c>
      <c r="J81" s="1">
        <v>68</v>
      </c>
      <c r="K81" s="7">
        <v>87</v>
      </c>
      <c r="L81" s="1">
        <v>4.8</v>
      </c>
      <c r="M81" s="1" t="s">
        <v>32</v>
      </c>
      <c r="N81" s="3" t="str">
        <f>TEXT(Table13[[#This Row],[Training Date]],"mmmm")</f>
        <v>April</v>
      </c>
      <c r="O81" s="3">
        <f>YEAR(Table13[[#This Row],[Training Date]])</f>
        <v>2023</v>
      </c>
    </row>
    <row r="82" spans="1:15" x14ac:dyDescent="0.5">
      <c r="A82" s="1">
        <v>1081</v>
      </c>
      <c r="B82" s="2">
        <v>45082</v>
      </c>
      <c r="C82" s="1" t="s">
        <v>12</v>
      </c>
      <c r="D82" s="1" t="s">
        <v>9</v>
      </c>
      <c r="E82" s="1" t="s">
        <v>10</v>
      </c>
      <c r="F82" s="1" t="s">
        <v>25</v>
      </c>
      <c r="G82" s="1">
        <v>3</v>
      </c>
      <c r="H82" s="1">
        <v>547</v>
      </c>
      <c r="I82" s="1">
        <v>526</v>
      </c>
      <c r="J82" s="1">
        <v>60</v>
      </c>
      <c r="K82" s="7">
        <v>65</v>
      </c>
      <c r="L82" s="1">
        <v>4.8</v>
      </c>
      <c r="M82" s="1" t="s">
        <v>31</v>
      </c>
      <c r="N82" s="3" t="str">
        <f>TEXT(Table13[[#This Row],[Training Date]],"mmmm")</f>
        <v>June</v>
      </c>
      <c r="O82" s="3">
        <f>YEAR(Table13[[#This Row],[Training Date]])</f>
        <v>2023</v>
      </c>
    </row>
    <row r="83" spans="1:15" x14ac:dyDescent="0.5">
      <c r="A83" s="1">
        <v>1082</v>
      </c>
      <c r="B83" s="2">
        <v>45038</v>
      </c>
      <c r="C83" s="1" t="s">
        <v>11</v>
      </c>
      <c r="D83" s="1" t="s">
        <v>9</v>
      </c>
      <c r="E83" s="1" t="s">
        <v>13</v>
      </c>
      <c r="F83" s="1" t="s">
        <v>23</v>
      </c>
      <c r="G83" s="1">
        <v>5</v>
      </c>
      <c r="H83" s="1">
        <v>688</v>
      </c>
      <c r="I83" s="1">
        <v>662</v>
      </c>
      <c r="J83" s="1">
        <v>63</v>
      </c>
      <c r="K83" s="7">
        <v>77</v>
      </c>
      <c r="L83" s="1">
        <v>4.8</v>
      </c>
      <c r="M83" s="1" t="s">
        <v>31</v>
      </c>
      <c r="N83" s="3" t="str">
        <f>TEXT(Table13[[#This Row],[Training Date]],"mmmm")</f>
        <v>April</v>
      </c>
      <c r="O83" s="3">
        <f>YEAR(Table13[[#This Row],[Training Date]])</f>
        <v>2023</v>
      </c>
    </row>
    <row r="84" spans="1:15" x14ac:dyDescent="0.5">
      <c r="A84" s="1">
        <v>1083</v>
      </c>
      <c r="B84" s="2">
        <v>44883</v>
      </c>
      <c r="C84" s="1" t="s">
        <v>12</v>
      </c>
      <c r="D84" s="1" t="s">
        <v>9</v>
      </c>
      <c r="E84" s="1" t="s">
        <v>14</v>
      </c>
      <c r="F84" s="1" t="s">
        <v>25</v>
      </c>
      <c r="G84" s="1">
        <v>4</v>
      </c>
      <c r="H84" s="1">
        <v>904</v>
      </c>
      <c r="I84" s="1">
        <v>869</v>
      </c>
      <c r="J84" s="1">
        <v>50</v>
      </c>
      <c r="K84" s="7">
        <v>75</v>
      </c>
      <c r="L84" s="1">
        <v>4.7</v>
      </c>
      <c r="M84" s="1" t="s">
        <v>32</v>
      </c>
      <c r="N84" s="3" t="str">
        <f>TEXT(Table13[[#This Row],[Training Date]],"mmmm")</f>
        <v>November</v>
      </c>
      <c r="O84" s="3">
        <f>YEAR(Table13[[#This Row],[Training Date]])</f>
        <v>2022</v>
      </c>
    </row>
    <row r="85" spans="1:15" x14ac:dyDescent="0.5">
      <c r="A85" s="1">
        <v>1084</v>
      </c>
      <c r="B85" s="2">
        <v>44912</v>
      </c>
      <c r="C85" s="1" t="s">
        <v>17</v>
      </c>
      <c r="D85" s="1" t="s">
        <v>9</v>
      </c>
      <c r="E85" s="1" t="s">
        <v>14</v>
      </c>
      <c r="F85" s="1" t="s">
        <v>24</v>
      </c>
      <c r="G85" s="1">
        <v>3</v>
      </c>
      <c r="H85" s="1">
        <v>307</v>
      </c>
      <c r="I85" s="1">
        <v>295</v>
      </c>
      <c r="J85" s="1">
        <v>60</v>
      </c>
      <c r="K85" s="7">
        <v>75</v>
      </c>
      <c r="L85" s="1">
        <v>4.8</v>
      </c>
      <c r="M85" s="1" t="s">
        <v>32</v>
      </c>
      <c r="N85" s="3" t="str">
        <f>TEXT(Table13[[#This Row],[Training Date]],"mmmm")</f>
        <v>December</v>
      </c>
      <c r="O85" s="3">
        <f>YEAR(Table13[[#This Row],[Training Date]])</f>
        <v>2022</v>
      </c>
    </row>
    <row r="86" spans="1:15" x14ac:dyDescent="0.5">
      <c r="A86" s="1">
        <v>1085</v>
      </c>
      <c r="B86" s="2">
        <v>44866</v>
      </c>
      <c r="C86" s="1" t="s">
        <v>15</v>
      </c>
      <c r="D86" s="1" t="s">
        <v>9</v>
      </c>
      <c r="E86" s="1" t="s">
        <v>16</v>
      </c>
      <c r="F86" s="1" t="s">
        <v>20</v>
      </c>
      <c r="G86" s="1">
        <v>5</v>
      </c>
      <c r="H86" s="1">
        <v>1032</v>
      </c>
      <c r="I86" s="1">
        <v>993</v>
      </c>
      <c r="J86" s="1">
        <v>55</v>
      </c>
      <c r="K86" s="7">
        <v>87</v>
      </c>
      <c r="L86" s="1">
        <v>4.9000000000000004</v>
      </c>
      <c r="M86" s="1" t="s">
        <v>32</v>
      </c>
      <c r="N86" s="3" t="str">
        <f>TEXT(Table13[[#This Row],[Training Date]],"mmmm")</f>
        <v>November</v>
      </c>
      <c r="O86" s="3">
        <f>YEAR(Table13[[#This Row],[Training Date]])</f>
        <v>2022</v>
      </c>
    </row>
    <row r="87" spans="1:15" x14ac:dyDescent="0.5">
      <c r="A87" s="1">
        <v>1086</v>
      </c>
      <c r="B87" s="2">
        <v>45122</v>
      </c>
      <c r="C87" s="1" t="s">
        <v>12</v>
      </c>
      <c r="D87" s="1" t="s">
        <v>9</v>
      </c>
      <c r="E87" s="1" t="s">
        <v>14</v>
      </c>
      <c r="F87" s="1" t="s">
        <v>25</v>
      </c>
      <c r="G87" s="1">
        <v>2</v>
      </c>
      <c r="H87" s="1">
        <v>667</v>
      </c>
      <c r="I87" s="1">
        <v>641</v>
      </c>
      <c r="J87" s="1">
        <v>61</v>
      </c>
      <c r="K87" s="7">
        <v>87</v>
      </c>
      <c r="L87" s="1">
        <v>4.8</v>
      </c>
      <c r="M87" s="1" t="s">
        <v>32</v>
      </c>
      <c r="N87" s="3" t="str">
        <f>TEXT(Table13[[#This Row],[Training Date]],"mmmm")</f>
        <v>July</v>
      </c>
      <c r="O87" s="3">
        <f>YEAR(Table13[[#This Row],[Training Date]])</f>
        <v>2023</v>
      </c>
    </row>
    <row r="88" spans="1:15" x14ac:dyDescent="0.5">
      <c r="A88" s="1">
        <v>1087</v>
      </c>
      <c r="B88" s="2">
        <v>45056</v>
      </c>
      <c r="C88" s="1" t="s">
        <v>12</v>
      </c>
      <c r="D88" s="1" t="s">
        <v>9</v>
      </c>
      <c r="E88" s="1" t="s">
        <v>13</v>
      </c>
      <c r="F88" s="1" t="s">
        <v>25</v>
      </c>
      <c r="G88" s="1">
        <v>5</v>
      </c>
      <c r="H88" s="1">
        <v>205</v>
      </c>
      <c r="I88" s="1">
        <v>197</v>
      </c>
      <c r="J88" s="1">
        <v>61</v>
      </c>
      <c r="K88" s="7">
        <v>70</v>
      </c>
      <c r="L88" s="1">
        <v>4.8</v>
      </c>
      <c r="M88" s="1" t="s">
        <v>31</v>
      </c>
      <c r="N88" s="3" t="str">
        <f>TEXT(Table13[[#This Row],[Training Date]],"mmmm")</f>
        <v>May</v>
      </c>
      <c r="O88" s="3">
        <f>YEAR(Table13[[#This Row],[Training Date]])</f>
        <v>2023</v>
      </c>
    </row>
    <row r="89" spans="1:15" x14ac:dyDescent="0.5">
      <c r="A89" s="1">
        <v>1088</v>
      </c>
      <c r="B89" s="2">
        <v>45063</v>
      </c>
      <c r="C89" s="1" t="s">
        <v>17</v>
      </c>
      <c r="D89" s="1" t="s">
        <v>9</v>
      </c>
      <c r="E89" s="1" t="s">
        <v>10</v>
      </c>
      <c r="F89" s="1" t="s">
        <v>24</v>
      </c>
      <c r="G89" s="1">
        <v>2</v>
      </c>
      <c r="H89" s="1">
        <v>244</v>
      </c>
      <c r="I89" s="1">
        <v>235</v>
      </c>
      <c r="J89" s="1">
        <v>61</v>
      </c>
      <c r="K89" s="7">
        <v>74</v>
      </c>
      <c r="L89" s="1">
        <v>4</v>
      </c>
      <c r="M89" s="1" t="s">
        <v>31</v>
      </c>
      <c r="N89" s="3" t="str">
        <f>TEXT(Table13[[#This Row],[Training Date]],"mmmm")</f>
        <v>May</v>
      </c>
      <c r="O89" s="3">
        <f>YEAR(Table13[[#This Row],[Training Date]])</f>
        <v>2023</v>
      </c>
    </row>
    <row r="90" spans="1:15" x14ac:dyDescent="0.5">
      <c r="A90" s="1">
        <v>1089</v>
      </c>
      <c r="B90" s="2">
        <v>45073</v>
      </c>
      <c r="C90" s="1" t="s">
        <v>17</v>
      </c>
      <c r="D90" s="1" t="s">
        <v>9</v>
      </c>
      <c r="E90" s="1" t="s">
        <v>16</v>
      </c>
      <c r="F90" s="1" t="s">
        <v>24</v>
      </c>
      <c r="G90" s="1">
        <v>2</v>
      </c>
      <c r="H90" s="1">
        <v>725</v>
      </c>
      <c r="I90" s="1">
        <v>697</v>
      </c>
      <c r="J90" s="1">
        <v>41</v>
      </c>
      <c r="K90" s="7">
        <v>77</v>
      </c>
      <c r="L90" s="1">
        <v>4.2</v>
      </c>
      <c r="M90" s="1" t="s">
        <v>32</v>
      </c>
      <c r="N90" s="3" t="str">
        <f>TEXT(Table13[[#This Row],[Training Date]],"mmmm")</f>
        <v>May</v>
      </c>
      <c r="O90" s="3">
        <f>YEAR(Table13[[#This Row],[Training Date]])</f>
        <v>2023</v>
      </c>
    </row>
    <row r="91" spans="1:15" x14ac:dyDescent="0.5">
      <c r="A91" s="1">
        <v>1090</v>
      </c>
      <c r="B91" s="2">
        <v>45006</v>
      </c>
      <c r="C91" s="1" t="s">
        <v>17</v>
      </c>
      <c r="D91" s="1" t="s">
        <v>9</v>
      </c>
      <c r="E91" s="1" t="s">
        <v>14</v>
      </c>
      <c r="F91" s="1" t="s">
        <v>24</v>
      </c>
      <c r="G91" s="1">
        <v>1</v>
      </c>
      <c r="H91" s="1">
        <v>946</v>
      </c>
      <c r="I91" s="1">
        <v>910</v>
      </c>
      <c r="J91" s="1">
        <v>66</v>
      </c>
      <c r="K91" s="7">
        <v>85</v>
      </c>
      <c r="L91" s="1">
        <v>4.2</v>
      </c>
      <c r="M91" s="1" t="s">
        <v>32</v>
      </c>
      <c r="N91" s="3" t="str">
        <f>TEXT(Table13[[#This Row],[Training Date]],"mmmm")</f>
        <v>March</v>
      </c>
      <c r="O91" s="3">
        <f>YEAR(Table13[[#This Row],[Training Date]])</f>
        <v>2023</v>
      </c>
    </row>
    <row r="92" spans="1:15" x14ac:dyDescent="0.5">
      <c r="A92" s="1">
        <v>1091</v>
      </c>
      <c r="B92" s="2">
        <v>44854</v>
      </c>
      <c r="C92" s="1" t="s">
        <v>11</v>
      </c>
      <c r="D92" s="1" t="s">
        <v>9</v>
      </c>
      <c r="E92" s="1" t="s">
        <v>13</v>
      </c>
      <c r="F92" s="1" t="s">
        <v>23</v>
      </c>
      <c r="G92" s="1">
        <v>2</v>
      </c>
      <c r="H92" s="1">
        <v>222</v>
      </c>
      <c r="I92" s="1">
        <v>213</v>
      </c>
      <c r="J92" s="1">
        <v>55</v>
      </c>
      <c r="K92" s="7">
        <v>80</v>
      </c>
      <c r="L92" s="1">
        <v>4.2</v>
      </c>
      <c r="M92" s="1" t="s">
        <v>31</v>
      </c>
      <c r="N92" s="3" t="str">
        <f>TEXT(Table13[[#This Row],[Training Date]],"mmmm")</f>
        <v>October</v>
      </c>
      <c r="O92" s="3">
        <f>YEAR(Table13[[#This Row],[Training Date]])</f>
        <v>2022</v>
      </c>
    </row>
    <row r="93" spans="1:15" x14ac:dyDescent="0.5">
      <c r="A93" s="1">
        <v>1092</v>
      </c>
      <c r="B93" s="2">
        <v>44824</v>
      </c>
      <c r="C93" s="1" t="s">
        <v>8</v>
      </c>
      <c r="D93" s="1" t="s">
        <v>9</v>
      </c>
      <c r="E93" s="1" t="s">
        <v>14</v>
      </c>
      <c r="F93" s="1" t="s">
        <v>21</v>
      </c>
      <c r="G93" s="1">
        <v>5</v>
      </c>
      <c r="H93" s="1">
        <v>1010</v>
      </c>
      <c r="I93" s="1">
        <v>971</v>
      </c>
      <c r="J93" s="1">
        <v>41</v>
      </c>
      <c r="K93" s="7">
        <v>65</v>
      </c>
      <c r="L93" s="1">
        <v>4.7</v>
      </c>
      <c r="M93" s="1" t="s">
        <v>32</v>
      </c>
      <c r="N93" s="3" t="str">
        <f>TEXT(Table13[[#This Row],[Training Date]],"mmmm")</f>
        <v>September</v>
      </c>
      <c r="O93" s="3">
        <f>YEAR(Table13[[#This Row],[Training Date]])</f>
        <v>2022</v>
      </c>
    </row>
    <row r="94" spans="1:15" x14ac:dyDescent="0.5">
      <c r="A94" s="1">
        <v>1093</v>
      </c>
      <c r="B94" s="2">
        <v>45114</v>
      </c>
      <c r="C94" s="1" t="s">
        <v>17</v>
      </c>
      <c r="D94" s="1" t="s">
        <v>9</v>
      </c>
      <c r="E94" s="1" t="s">
        <v>10</v>
      </c>
      <c r="F94" s="1" t="s">
        <v>24</v>
      </c>
      <c r="G94" s="1">
        <v>5</v>
      </c>
      <c r="H94" s="1">
        <v>1035</v>
      </c>
      <c r="I94" s="1">
        <v>995</v>
      </c>
      <c r="J94" s="1">
        <v>41</v>
      </c>
      <c r="K94" s="7">
        <v>65</v>
      </c>
      <c r="L94" s="1">
        <v>4.7</v>
      </c>
      <c r="M94" s="1" t="s">
        <v>31</v>
      </c>
      <c r="N94" s="3" t="str">
        <f>TEXT(Table13[[#This Row],[Training Date]],"mmmm")</f>
        <v>July</v>
      </c>
      <c r="O94" s="3">
        <f>YEAR(Table13[[#This Row],[Training Date]])</f>
        <v>2023</v>
      </c>
    </row>
    <row r="95" spans="1:15" x14ac:dyDescent="0.5">
      <c r="A95" s="1">
        <v>1094</v>
      </c>
      <c r="B95" s="2">
        <v>44791</v>
      </c>
      <c r="C95" s="1" t="s">
        <v>11</v>
      </c>
      <c r="D95" s="1" t="s">
        <v>9</v>
      </c>
      <c r="E95" s="1" t="s">
        <v>10</v>
      </c>
      <c r="F95" s="1" t="s">
        <v>23</v>
      </c>
      <c r="G95" s="1">
        <v>4</v>
      </c>
      <c r="H95" s="1">
        <v>167</v>
      </c>
      <c r="I95" s="1">
        <v>161</v>
      </c>
      <c r="J95" s="1">
        <v>63</v>
      </c>
      <c r="K95" s="7">
        <v>74</v>
      </c>
      <c r="L95" s="1">
        <v>4.8</v>
      </c>
      <c r="M95" s="1" t="s">
        <v>31</v>
      </c>
      <c r="N95" s="3" t="str">
        <f>TEXT(Table13[[#This Row],[Training Date]],"mmmm")</f>
        <v>August</v>
      </c>
      <c r="O95" s="3">
        <f>YEAR(Table13[[#This Row],[Training Date]])</f>
        <v>2022</v>
      </c>
    </row>
    <row r="96" spans="1:15" x14ac:dyDescent="0.5">
      <c r="A96" s="1">
        <v>1095</v>
      </c>
      <c r="B96" s="2">
        <v>44790</v>
      </c>
      <c r="C96" s="1" t="s">
        <v>8</v>
      </c>
      <c r="D96" s="1" t="s">
        <v>9</v>
      </c>
      <c r="E96" s="1" t="s">
        <v>16</v>
      </c>
      <c r="F96" s="1" t="s">
        <v>21</v>
      </c>
      <c r="G96" s="1">
        <v>4</v>
      </c>
      <c r="H96" s="1">
        <v>744</v>
      </c>
      <c r="I96" s="1">
        <v>715</v>
      </c>
      <c r="J96" s="1">
        <v>63</v>
      </c>
      <c r="K96" s="7">
        <v>46</v>
      </c>
      <c r="L96" s="1">
        <v>4.2</v>
      </c>
      <c r="M96" s="1" t="s">
        <v>32</v>
      </c>
      <c r="N96" s="3" t="str">
        <f>TEXT(Table13[[#This Row],[Training Date]],"mmmm")</f>
        <v>August</v>
      </c>
      <c r="O96" s="3">
        <f>YEAR(Table13[[#This Row],[Training Date]])</f>
        <v>2022</v>
      </c>
    </row>
    <row r="97" spans="1:15" x14ac:dyDescent="0.5">
      <c r="A97" s="1">
        <v>1096</v>
      </c>
      <c r="B97" s="2">
        <v>44829</v>
      </c>
      <c r="C97" s="1" t="s">
        <v>15</v>
      </c>
      <c r="D97" s="1" t="s">
        <v>9</v>
      </c>
      <c r="E97" s="1" t="s">
        <v>13</v>
      </c>
      <c r="F97" s="1" t="s">
        <v>20</v>
      </c>
      <c r="G97" s="1">
        <v>5</v>
      </c>
      <c r="H97" s="1">
        <v>809</v>
      </c>
      <c r="I97" s="1">
        <v>778</v>
      </c>
      <c r="J97" s="1">
        <v>50</v>
      </c>
      <c r="K97" s="7">
        <v>70</v>
      </c>
      <c r="L97" s="1">
        <v>4</v>
      </c>
      <c r="M97" s="1" t="s">
        <v>31</v>
      </c>
      <c r="N97" s="3" t="str">
        <f>TEXT(Table13[[#This Row],[Training Date]],"mmmm")</f>
        <v>September</v>
      </c>
      <c r="O97" s="3">
        <f>YEAR(Table13[[#This Row],[Training Date]])</f>
        <v>2022</v>
      </c>
    </row>
    <row r="98" spans="1:15" x14ac:dyDescent="0.5">
      <c r="A98" s="1">
        <v>1097</v>
      </c>
      <c r="B98" s="2">
        <v>44784</v>
      </c>
      <c r="C98" s="1" t="s">
        <v>15</v>
      </c>
      <c r="D98" s="1" t="s">
        <v>9</v>
      </c>
      <c r="E98" s="1" t="s">
        <v>14</v>
      </c>
      <c r="F98" s="1" t="s">
        <v>20</v>
      </c>
      <c r="G98" s="1">
        <v>1</v>
      </c>
      <c r="H98" s="1">
        <v>633</v>
      </c>
      <c r="I98" s="1">
        <v>609</v>
      </c>
      <c r="J98" s="1">
        <v>41</v>
      </c>
      <c r="K98" s="7">
        <v>70</v>
      </c>
      <c r="L98" s="1">
        <v>4.2</v>
      </c>
      <c r="M98" s="1" t="s">
        <v>32</v>
      </c>
      <c r="N98" s="3" t="str">
        <f>TEXT(Table13[[#This Row],[Training Date]],"mmmm")</f>
        <v>August</v>
      </c>
      <c r="O98" s="3">
        <f>YEAR(Table13[[#This Row],[Training Date]])</f>
        <v>2022</v>
      </c>
    </row>
    <row r="99" spans="1:15" x14ac:dyDescent="0.5">
      <c r="A99" s="1">
        <v>1098</v>
      </c>
      <c r="B99" s="2">
        <v>45059</v>
      </c>
      <c r="C99" s="1" t="s">
        <v>12</v>
      </c>
      <c r="D99" s="1" t="s">
        <v>9</v>
      </c>
      <c r="E99" s="1" t="s">
        <v>10</v>
      </c>
      <c r="F99" s="1" t="s">
        <v>25</v>
      </c>
      <c r="G99" s="1">
        <v>5</v>
      </c>
      <c r="H99" s="1">
        <v>640</v>
      </c>
      <c r="I99" s="1">
        <v>666</v>
      </c>
      <c r="J99" s="1">
        <v>61</v>
      </c>
      <c r="K99" s="7">
        <v>85</v>
      </c>
      <c r="L99" s="1">
        <v>4.5999999999999996</v>
      </c>
      <c r="M99" s="1" t="s">
        <v>31</v>
      </c>
      <c r="N99" s="3" t="str">
        <f>TEXT(Table13[[#This Row],[Training Date]],"mmmm")</f>
        <v>May</v>
      </c>
      <c r="O99" s="3">
        <f>YEAR(Table13[[#This Row],[Training Date]])</f>
        <v>2023</v>
      </c>
    </row>
    <row r="100" spans="1:15" x14ac:dyDescent="0.5">
      <c r="A100" s="1">
        <v>1099</v>
      </c>
      <c r="B100" s="2">
        <v>44864</v>
      </c>
      <c r="C100" s="1" t="s">
        <v>19</v>
      </c>
      <c r="D100" s="1" t="s">
        <v>18</v>
      </c>
      <c r="E100" s="1" t="s">
        <v>13</v>
      </c>
      <c r="F100" s="1" t="s">
        <v>22</v>
      </c>
      <c r="G100" s="1">
        <v>5</v>
      </c>
      <c r="H100" s="1">
        <v>765</v>
      </c>
      <c r="I100" s="1">
        <v>797</v>
      </c>
      <c r="J100" s="1">
        <v>50</v>
      </c>
      <c r="K100" s="7">
        <v>57</v>
      </c>
      <c r="L100" s="1">
        <v>4.5</v>
      </c>
      <c r="M100" s="1" t="s">
        <v>31</v>
      </c>
      <c r="N100" s="3" t="str">
        <f>TEXT(Table13[[#This Row],[Training Date]],"mmmm")</f>
        <v>October</v>
      </c>
      <c r="O100" s="3">
        <f>YEAR(Table13[[#This Row],[Training Date]])</f>
        <v>2022</v>
      </c>
    </row>
    <row r="101" spans="1:15" x14ac:dyDescent="0.5">
      <c r="A101" s="1">
        <v>1100</v>
      </c>
      <c r="B101" s="2">
        <v>44982</v>
      </c>
      <c r="C101" s="1" t="s">
        <v>17</v>
      </c>
      <c r="D101" s="1" t="s">
        <v>9</v>
      </c>
      <c r="E101" s="1" t="s">
        <v>14</v>
      </c>
      <c r="F101" s="1" t="s">
        <v>24</v>
      </c>
      <c r="G101" s="1">
        <v>3</v>
      </c>
      <c r="H101" s="1">
        <v>497</v>
      </c>
      <c r="I101" s="1">
        <v>518</v>
      </c>
      <c r="J101" s="1">
        <v>50</v>
      </c>
      <c r="K101" s="7">
        <v>70</v>
      </c>
      <c r="L101" s="1">
        <v>4.8</v>
      </c>
      <c r="M101" s="1" t="s">
        <v>32</v>
      </c>
      <c r="N101" s="3" t="str">
        <f>TEXT(Table13[[#This Row],[Training Date]],"mmmm")</f>
        <v>February</v>
      </c>
      <c r="O101" s="3">
        <f>YEAR(Table13[[#This Row],[Training Date]])</f>
        <v>2023</v>
      </c>
    </row>
    <row r="102" spans="1:15" x14ac:dyDescent="0.5">
      <c r="A102" s="1">
        <v>1101</v>
      </c>
      <c r="B102" s="2">
        <v>45016</v>
      </c>
      <c r="C102" s="1" t="s">
        <v>8</v>
      </c>
      <c r="D102" s="1" t="s">
        <v>9</v>
      </c>
      <c r="E102" s="1" t="s">
        <v>16</v>
      </c>
      <c r="F102" s="1" t="s">
        <v>21</v>
      </c>
      <c r="G102" s="1">
        <v>5</v>
      </c>
      <c r="H102" s="1">
        <v>409</v>
      </c>
      <c r="I102" s="1">
        <v>426</v>
      </c>
      <c r="J102" s="1">
        <v>68</v>
      </c>
      <c r="K102" s="7">
        <v>77</v>
      </c>
      <c r="L102" s="1">
        <v>4.5</v>
      </c>
      <c r="M102" s="1" t="s">
        <v>32</v>
      </c>
      <c r="N102" s="3" t="str">
        <f>TEXT(Table13[[#This Row],[Training Date]],"mmmm")</f>
        <v>March</v>
      </c>
      <c r="O102" s="3">
        <f>YEAR(Table13[[#This Row],[Training Date]])</f>
        <v>2023</v>
      </c>
    </row>
    <row r="103" spans="1:15" x14ac:dyDescent="0.5">
      <c r="A103" s="1">
        <v>1102</v>
      </c>
      <c r="B103" s="2">
        <v>44926</v>
      </c>
      <c r="C103" s="1" t="s">
        <v>11</v>
      </c>
      <c r="D103" s="1" t="s">
        <v>9</v>
      </c>
      <c r="E103" s="1" t="s">
        <v>10</v>
      </c>
      <c r="F103" s="1" t="s">
        <v>23</v>
      </c>
      <c r="G103" s="1">
        <v>2</v>
      </c>
      <c r="H103" s="1">
        <v>144</v>
      </c>
      <c r="I103" s="1">
        <v>150</v>
      </c>
      <c r="J103" s="1">
        <v>68</v>
      </c>
      <c r="K103" s="7">
        <v>80</v>
      </c>
      <c r="L103" s="1">
        <v>4.5</v>
      </c>
      <c r="M103" s="1" t="s">
        <v>31</v>
      </c>
      <c r="N103" s="3" t="str">
        <f>TEXT(Table13[[#This Row],[Training Date]],"mmmm")</f>
        <v>December</v>
      </c>
      <c r="O103" s="3">
        <f>YEAR(Table13[[#This Row],[Training Date]])</f>
        <v>2022</v>
      </c>
    </row>
    <row r="104" spans="1:15" x14ac:dyDescent="0.5">
      <c r="A104" s="1">
        <v>1103</v>
      </c>
      <c r="B104" s="2">
        <v>45112</v>
      </c>
      <c r="C104" s="1" t="s">
        <v>17</v>
      </c>
      <c r="D104" s="1" t="s">
        <v>9</v>
      </c>
      <c r="E104" s="1" t="s">
        <v>16</v>
      </c>
      <c r="F104" s="1" t="s">
        <v>24</v>
      </c>
      <c r="G104" s="1">
        <v>3</v>
      </c>
      <c r="H104" s="1">
        <v>295</v>
      </c>
      <c r="I104" s="1">
        <v>308</v>
      </c>
      <c r="J104" s="1">
        <v>41</v>
      </c>
      <c r="K104" s="7">
        <v>86</v>
      </c>
      <c r="L104" s="1">
        <v>4</v>
      </c>
      <c r="M104" s="1" t="s">
        <v>32</v>
      </c>
      <c r="N104" s="3" t="str">
        <f>TEXT(Table13[[#This Row],[Training Date]],"mmmm")</f>
        <v>July</v>
      </c>
      <c r="O104" s="3">
        <f>YEAR(Table13[[#This Row],[Training Date]])</f>
        <v>2023</v>
      </c>
    </row>
    <row r="105" spans="1:15" x14ac:dyDescent="0.5">
      <c r="A105" s="1">
        <v>1104</v>
      </c>
      <c r="B105" s="2">
        <v>44784</v>
      </c>
      <c r="C105" s="1" t="s">
        <v>17</v>
      </c>
      <c r="D105" s="1" t="s">
        <v>9</v>
      </c>
      <c r="E105" s="1" t="s">
        <v>14</v>
      </c>
      <c r="F105" s="1" t="s">
        <v>24</v>
      </c>
      <c r="G105" s="1">
        <v>4</v>
      </c>
      <c r="H105" s="1">
        <v>736</v>
      </c>
      <c r="I105" s="1">
        <v>766</v>
      </c>
      <c r="J105" s="1">
        <v>68</v>
      </c>
      <c r="K105" s="7">
        <v>90</v>
      </c>
      <c r="L105" s="1">
        <v>3.5</v>
      </c>
      <c r="M105" s="1" t="s">
        <v>32</v>
      </c>
      <c r="N105" s="3" t="str">
        <f>TEXT(Table13[[#This Row],[Training Date]],"mmmm")</f>
        <v>August</v>
      </c>
      <c r="O105" s="3">
        <f>YEAR(Table13[[#This Row],[Training Date]])</f>
        <v>2022</v>
      </c>
    </row>
    <row r="106" spans="1:15" x14ac:dyDescent="0.5">
      <c r="A106" s="1">
        <v>1105</v>
      </c>
      <c r="B106" s="2">
        <v>44943</v>
      </c>
      <c r="C106" s="1" t="s">
        <v>12</v>
      </c>
      <c r="D106" s="1" t="s">
        <v>9</v>
      </c>
      <c r="E106" s="1" t="s">
        <v>13</v>
      </c>
      <c r="F106" s="1" t="s">
        <v>25</v>
      </c>
      <c r="G106" s="1">
        <v>4</v>
      </c>
      <c r="H106" s="1">
        <v>165</v>
      </c>
      <c r="I106" s="1">
        <v>172</v>
      </c>
      <c r="J106" s="1">
        <v>68</v>
      </c>
      <c r="K106" s="7">
        <v>65</v>
      </c>
      <c r="L106" s="1">
        <v>4.2</v>
      </c>
      <c r="M106" s="1" t="s">
        <v>31</v>
      </c>
      <c r="N106" s="3" t="str">
        <f>TEXT(Table13[[#This Row],[Training Date]],"mmmm")</f>
        <v>January</v>
      </c>
      <c r="O106" s="3">
        <f>YEAR(Table13[[#This Row],[Training Date]])</f>
        <v>2023</v>
      </c>
    </row>
    <row r="107" spans="1:15" x14ac:dyDescent="0.5">
      <c r="A107" s="1">
        <v>1106</v>
      </c>
      <c r="B107" s="2">
        <v>44865</v>
      </c>
      <c r="C107" s="1" t="s">
        <v>19</v>
      </c>
      <c r="D107" s="1" t="s">
        <v>18</v>
      </c>
      <c r="E107" s="1" t="s">
        <v>14</v>
      </c>
      <c r="F107" s="1" t="s">
        <v>22</v>
      </c>
      <c r="G107" s="1">
        <v>1</v>
      </c>
      <c r="H107" s="1">
        <v>712</v>
      </c>
      <c r="I107" s="1">
        <v>742</v>
      </c>
      <c r="J107" s="1">
        <v>63</v>
      </c>
      <c r="K107" s="7">
        <v>86</v>
      </c>
      <c r="L107" s="1">
        <v>4.5</v>
      </c>
      <c r="M107" s="1" t="s">
        <v>32</v>
      </c>
      <c r="N107" s="3" t="str">
        <f>TEXT(Table13[[#This Row],[Training Date]],"mmmm")</f>
        <v>October</v>
      </c>
      <c r="O107" s="3">
        <f>YEAR(Table13[[#This Row],[Training Date]])</f>
        <v>2022</v>
      </c>
    </row>
    <row r="108" spans="1:15" x14ac:dyDescent="0.5">
      <c r="A108" s="1">
        <v>1107</v>
      </c>
      <c r="B108" s="2">
        <v>44952</v>
      </c>
      <c r="C108" s="1" t="s">
        <v>12</v>
      </c>
      <c r="D108" s="1" t="s">
        <v>9</v>
      </c>
      <c r="E108" s="1" t="s">
        <v>10</v>
      </c>
      <c r="F108" s="1" t="s">
        <v>25</v>
      </c>
      <c r="G108" s="1">
        <v>2</v>
      </c>
      <c r="H108" s="1">
        <v>222</v>
      </c>
      <c r="I108" s="1">
        <v>231</v>
      </c>
      <c r="J108" s="1">
        <v>50</v>
      </c>
      <c r="K108" s="7">
        <v>80</v>
      </c>
      <c r="L108" s="1">
        <v>4</v>
      </c>
      <c r="M108" s="1" t="s">
        <v>31</v>
      </c>
      <c r="N108" s="3" t="str">
        <f>TEXT(Table13[[#This Row],[Training Date]],"mmmm")</f>
        <v>January</v>
      </c>
      <c r="O108" s="3">
        <f>YEAR(Table13[[#This Row],[Training Date]])</f>
        <v>2023</v>
      </c>
    </row>
    <row r="109" spans="1:15" x14ac:dyDescent="0.5">
      <c r="A109" s="1">
        <v>1108</v>
      </c>
      <c r="B109" s="2">
        <v>45069</v>
      </c>
      <c r="C109" s="1" t="s">
        <v>8</v>
      </c>
      <c r="D109" s="1" t="s">
        <v>9</v>
      </c>
      <c r="E109" s="1" t="s">
        <v>14</v>
      </c>
      <c r="F109" s="1" t="s">
        <v>21</v>
      </c>
      <c r="G109" s="1">
        <v>5</v>
      </c>
      <c r="H109" s="1">
        <v>119</v>
      </c>
      <c r="I109" s="1">
        <v>124</v>
      </c>
      <c r="J109" s="1">
        <v>50</v>
      </c>
      <c r="K109" s="7">
        <v>77</v>
      </c>
      <c r="L109" s="1">
        <v>4.2</v>
      </c>
      <c r="M109" s="1" t="s">
        <v>32</v>
      </c>
      <c r="N109" s="3" t="str">
        <f>TEXT(Table13[[#This Row],[Training Date]],"mmmm")</f>
        <v>May</v>
      </c>
      <c r="O109" s="3">
        <f>YEAR(Table13[[#This Row],[Training Date]])</f>
        <v>2023</v>
      </c>
    </row>
    <row r="110" spans="1:15" x14ac:dyDescent="0.5">
      <c r="A110" s="1">
        <v>1109</v>
      </c>
      <c r="B110" s="2">
        <v>44947</v>
      </c>
      <c r="C110" s="1" t="s">
        <v>8</v>
      </c>
      <c r="D110" s="1" t="s">
        <v>9</v>
      </c>
      <c r="E110" s="1" t="s">
        <v>14</v>
      </c>
      <c r="F110" s="1" t="s">
        <v>21</v>
      </c>
      <c r="G110" s="1">
        <v>5</v>
      </c>
      <c r="H110" s="1">
        <v>862</v>
      </c>
      <c r="I110" s="1">
        <v>898</v>
      </c>
      <c r="J110" s="1">
        <v>41</v>
      </c>
      <c r="K110" s="7">
        <v>80</v>
      </c>
      <c r="L110" s="1">
        <v>4.8</v>
      </c>
      <c r="M110" s="1" t="s">
        <v>32</v>
      </c>
      <c r="N110" s="3" t="str">
        <f>TEXT(Table13[[#This Row],[Training Date]],"mmmm")</f>
        <v>January</v>
      </c>
      <c r="O110" s="3">
        <f>YEAR(Table13[[#This Row],[Training Date]])</f>
        <v>2023</v>
      </c>
    </row>
    <row r="111" spans="1:15" x14ac:dyDescent="0.5">
      <c r="A111" s="1">
        <v>1110</v>
      </c>
      <c r="B111" s="2">
        <v>44847</v>
      </c>
      <c r="C111" s="1" t="s">
        <v>8</v>
      </c>
      <c r="D111" s="1" t="s">
        <v>9</v>
      </c>
      <c r="E111" s="1" t="s">
        <v>16</v>
      </c>
      <c r="F111" s="1" t="s">
        <v>21</v>
      </c>
      <c r="G111" s="1">
        <v>2</v>
      </c>
      <c r="H111" s="1">
        <v>733</v>
      </c>
      <c r="I111" s="1">
        <v>764</v>
      </c>
      <c r="J111" s="1">
        <v>50</v>
      </c>
      <c r="K111" s="7">
        <v>86</v>
      </c>
      <c r="L111" s="1">
        <v>4.5</v>
      </c>
      <c r="M111" s="1" t="s">
        <v>32</v>
      </c>
      <c r="N111" s="3" t="str">
        <f>TEXT(Table13[[#This Row],[Training Date]],"mmmm")</f>
        <v>October</v>
      </c>
      <c r="O111" s="3">
        <f>YEAR(Table13[[#This Row],[Training Date]])</f>
        <v>2022</v>
      </c>
    </row>
    <row r="112" spans="1:15" x14ac:dyDescent="0.5">
      <c r="A112" s="1">
        <v>1111</v>
      </c>
      <c r="B112" s="2">
        <v>44900</v>
      </c>
      <c r="C112" s="1" t="s">
        <v>8</v>
      </c>
      <c r="D112" s="1" t="s">
        <v>9</v>
      </c>
      <c r="E112" s="1" t="s">
        <v>10</v>
      </c>
      <c r="F112" s="1" t="s">
        <v>21</v>
      </c>
      <c r="G112" s="1">
        <v>5</v>
      </c>
      <c r="H112" s="1">
        <v>755</v>
      </c>
      <c r="I112" s="1">
        <v>786</v>
      </c>
      <c r="J112" s="1">
        <v>50</v>
      </c>
      <c r="K112" s="7">
        <v>74</v>
      </c>
      <c r="L112" s="1">
        <v>4.8</v>
      </c>
      <c r="M112" s="1" t="s">
        <v>31</v>
      </c>
      <c r="N112" s="3" t="str">
        <f>TEXT(Table13[[#This Row],[Training Date]],"mmmm")</f>
        <v>December</v>
      </c>
      <c r="O112" s="3">
        <f>YEAR(Table13[[#This Row],[Training Date]])</f>
        <v>2022</v>
      </c>
    </row>
    <row r="113" spans="1:15" x14ac:dyDescent="0.5">
      <c r="A113" s="1">
        <v>1112</v>
      </c>
      <c r="B113" s="2">
        <v>44834</v>
      </c>
      <c r="C113" s="1" t="s">
        <v>19</v>
      </c>
      <c r="D113" s="1" t="s">
        <v>18</v>
      </c>
      <c r="E113" s="1" t="s">
        <v>10</v>
      </c>
      <c r="F113" s="1" t="s">
        <v>22</v>
      </c>
      <c r="G113" s="1">
        <v>3</v>
      </c>
      <c r="H113" s="1">
        <v>641</v>
      </c>
      <c r="I113" s="1">
        <v>668</v>
      </c>
      <c r="J113" s="1">
        <v>66</v>
      </c>
      <c r="K113" s="7">
        <v>70</v>
      </c>
      <c r="L113" s="1">
        <v>4.5</v>
      </c>
      <c r="M113" s="1" t="s">
        <v>31</v>
      </c>
      <c r="N113" s="3" t="str">
        <f>TEXT(Table13[[#This Row],[Training Date]],"mmmm")</f>
        <v>September</v>
      </c>
      <c r="O113" s="3">
        <f>YEAR(Table13[[#This Row],[Training Date]])</f>
        <v>2022</v>
      </c>
    </row>
    <row r="114" spans="1:15" x14ac:dyDescent="0.5">
      <c r="A114" s="1">
        <v>1113</v>
      </c>
      <c r="B114" s="2">
        <v>44946</v>
      </c>
      <c r="C114" s="1" t="s">
        <v>17</v>
      </c>
      <c r="D114" s="1" t="s">
        <v>9</v>
      </c>
      <c r="E114" s="1" t="s">
        <v>13</v>
      </c>
      <c r="F114" s="1" t="s">
        <v>24</v>
      </c>
      <c r="G114" s="1">
        <v>2</v>
      </c>
      <c r="H114" s="1">
        <v>918</v>
      </c>
      <c r="I114" s="1">
        <v>956</v>
      </c>
      <c r="J114" s="1">
        <v>63</v>
      </c>
      <c r="K114" s="7">
        <v>80</v>
      </c>
      <c r="L114" s="1">
        <v>4</v>
      </c>
      <c r="M114" s="1" t="s">
        <v>31</v>
      </c>
      <c r="N114" s="3" t="str">
        <f>TEXT(Table13[[#This Row],[Training Date]],"mmmm")</f>
        <v>January</v>
      </c>
      <c r="O114" s="3">
        <f>YEAR(Table13[[#This Row],[Training Date]])</f>
        <v>2023</v>
      </c>
    </row>
    <row r="115" spans="1:15" x14ac:dyDescent="0.5">
      <c r="A115" s="1">
        <v>1114</v>
      </c>
      <c r="B115" s="2">
        <v>44982</v>
      </c>
      <c r="C115" s="1" t="s">
        <v>19</v>
      </c>
      <c r="D115" s="1" t="s">
        <v>18</v>
      </c>
      <c r="E115" s="1" t="s">
        <v>13</v>
      </c>
      <c r="F115" s="1" t="s">
        <v>22</v>
      </c>
      <c r="G115" s="1">
        <v>1</v>
      </c>
      <c r="H115" s="1">
        <v>875</v>
      </c>
      <c r="I115" s="1">
        <v>912</v>
      </c>
      <c r="J115" s="1">
        <v>50</v>
      </c>
      <c r="K115" s="7">
        <v>57</v>
      </c>
      <c r="L115" s="1">
        <v>4</v>
      </c>
      <c r="M115" s="1" t="s">
        <v>31</v>
      </c>
      <c r="N115" s="3" t="str">
        <f>TEXT(Table13[[#This Row],[Training Date]],"mmmm")</f>
        <v>February</v>
      </c>
      <c r="O115" s="3">
        <f>YEAR(Table13[[#This Row],[Training Date]])</f>
        <v>2023</v>
      </c>
    </row>
    <row r="116" spans="1:15" x14ac:dyDescent="0.5">
      <c r="A116" s="1">
        <v>1115</v>
      </c>
      <c r="B116" s="2">
        <v>45065</v>
      </c>
      <c r="C116" s="1" t="s">
        <v>12</v>
      </c>
      <c r="D116" s="1" t="s">
        <v>9</v>
      </c>
      <c r="E116" s="1" t="s">
        <v>13</v>
      </c>
      <c r="F116" s="1" t="s">
        <v>25</v>
      </c>
      <c r="G116" s="1">
        <v>4</v>
      </c>
      <c r="H116" s="1">
        <v>846</v>
      </c>
      <c r="I116" s="1">
        <v>881</v>
      </c>
      <c r="J116" s="1">
        <v>61</v>
      </c>
      <c r="K116" s="7">
        <v>86</v>
      </c>
      <c r="L116" s="1">
        <v>4.0999999999999996</v>
      </c>
      <c r="M116" s="1" t="s">
        <v>31</v>
      </c>
      <c r="N116" s="3" t="str">
        <f>TEXT(Table13[[#This Row],[Training Date]],"mmmm")</f>
        <v>May</v>
      </c>
      <c r="O116" s="3">
        <f>YEAR(Table13[[#This Row],[Training Date]])</f>
        <v>2023</v>
      </c>
    </row>
    <row r="117" spans="1:15" x14ac:dyDescent="0.5">
      <c r="A117" s="1">
        <v>1116</v>
      </c>
      <c r="B117" s="2">
        <v>45062</v>
      </c>
      <c r="C117" s="1" t="s">
        <v>12</v>
      </c>
      <c r="D117" s="1" t="s">
        <v>9</v>
      </c>
      <c r="E117" s="1" t="s">
        <v>13</v>
      </c>
      <c r="F117" s="1" t="s">
        <v>25</v>
      </c>
      <c r="G117" s="1">
        <v>4</v>
      </c>
      <c r="H117" s="1">
        <v>535</v>
      </c>
      <c r="I117" s="1">
        <v>557</v>
      </c>
      <c r="J117" s="1">
        <v>62</v>
      </c>
      <c r="K117" s="7">
        <v>77</v>
      </c>
      <c r="L117" s="1">
        <v>4</v>
      </c>
      <c r="M117" s="1" t="s">
        <v>31</v>
      </c>
      <c r="N117" s="3" t="str">
        <f>TEXT(Table13[[#This Row],[Training Date]],"mmmm")</f>
        <v>May</v>
      </c>
      <c r="O117" s="3">
        <f>YEAR(Table13[[#This Row],[Training Date]])</f>
        <v>2023</v>
      </c>
    </row>
    <row r="118" spans="1:15" x14ac:dyDescent="0.5">
      <c r="A118" s="1">
        <v>1117</v>
      </c>
      <c r="B118" s="2">
        <v>44938</v>
      </c>
      <c r="C118" s="1" t="s">
        <v>12</v>
      </c>
      <c r="D118" s="1" t="s">
        <v>9</v>
      </c>
      <c r="E118" s="1" t="s">
        <v>14</v>
      </c>
      <c r="F118" s="1" t="s">
        <v>25</v>
      </c>
      <c r="G118" s="1">
        <v>4</v>
      </c>
      <c r="H118" s="1">
        <v>260</v>
      </c>
      <c r="I118" s="1">
        <v>271</v>
      </c>
      <c r="J118" s="1">
        <v>50</v>
      </c>
      <c r="K118" s="7">
        <v>87</v>
      </c>
      <c r="L118" s="1">
        <v>3.5</v>
      </c>
      <c r="M118" s="1" t="s">
        <v>32</v>
      </c>
      <c r="N118" s="3" t="str">
        <f>TEXT(Table13[[#This Row],[Training Date]],"mmmm")</f>
        <v>January</v>
      </c>
      <c r="O118" s="3">
        <f>YEAR(Table13[[#This Row],[Training Date]])</f>
        <v>2023</v>
      </c>
    </row>
    <row r="119" spans="1:15" x14ac:dyDescent="0.5">
      <c r="A119" s="1">
        <v>1118</v>
      </c>
      <c r="B119" s="2">
        <v>44911</v>
      </c>
      <c r="C119" s="1" t="s">
        <v>19</v>
      </c>
      <c r="D119" s="1" t="s">
        <v>18</v>
      </c>
      <c r="E119" s="1" t="s">
        <v>14</v>
      </c>
      <c r="F119" s="1" t="s">
        <v>22</v>
      </c>
      <c r="G119" s="1">
        <v>2</v>
      </c>
      <c r="H119" s="1">
        <v>287</v>
      </c>
      <c r="I119" s="1">
        <v>299</v>
      </c>
      <c r="J119" s="1">
        <v>60</v>
      </c>
      <c r="K119" s="7">
        <v>87</v>
      </c>
      <c r="L119" s="1">
        <v>4.0999999999999996</v>
      </c>
      <c r="M119" s="1" t="s">
        <v>32</v>
      </c>
      <c r="N119" s="3" t="str">
        <f>TEXT(Table13[[#This Row],[Training Date]],"mmmm")</f>
        <v>December</v>
      </c>
      <c r="O119" s="3">
        <f>YEAR(Table13[[#This Row],[Training Date]])</f>
        <v>2022</v>
      </c>
    </row>
    <row r="120" spans="1:15" x14ac:dyDescent="0.5">
      <c r="A120" s="1">
        <v>1119</v>
      </c>
      <c r="B120" s="2">
        <v>45115</v>
      </c>
      <c r="C120" s="1" t="s">
        <v>8</v>
      </c>
      <c r="D120" s="1" t="s">
        <v>9</v>
      </c>
      <c r="E120" s="1" t="s">
        <v>13</v>
      </c>
      <c r="F120" s="1" t="s">
        <v>21</v>
      </c>
      <c r="G120" s="1">
        <v>5</v>
      </c>
      <c r="H120" s="1">
        <v>422</v>
      </c>
      <c r="I120" s="1">
        <v>440</v>
      </c>
      <c r="J120" s="1">
        <v>50</v>
      </c>
      <c r="K120" s="7">
        <v>74</v>
      </c>
      <c r="L120" s="1">
        <v>4.2</v>
      </c>
      <c r="M120" s="1" t="s">
        <v>31</v>
      </c>
      <c r="N120" s="3" t="str">
        <f>TEXT(Table13[[#This Row],[Training Date]],"mmmm")</f>
        <v>July</v>
      </c>
      <c r="O120" s="3">
        <f>YEAR(Table13[[#This Row],[Training Date]])</f>
        <v>2023</v>
      </c>
    </row>
    <row r="121" spans="1:15" x14ac:dyDescent="0.5">
      <c r="A121" s="1">
        <v>1120</v>
      </c>
      <c r="B121" s="2">
        <v>44995</v>
      </c>
      <c r="C121" s="1" t="s">
        <v>19</v>
      </c>
      <c r="D121" s="1" t="s">
        <v>18</v>
      </c>
      <c r="E121" s="1" t="s">
        <v>13</v>
      </c>
      <c r="F121" s="1" t="s">
        <v>22</v>
      </c>
      <c r="G121" s="1">
        <v>4</v>
      </c>
      <c r="H121" s="1">
        <v>531</v>
      </c>
      <c r="I121" s="1">
        <v>553</v>
      </c>
      <c r="J121" s="1">
        <v>41</v>
      </c>
      <c r="K121" s="7">
        <v>80</v>
      </c>
      <c r="L121" s="1">
        <v>3.5</v>
      </c>
      <c r="M121" s="1" t="s">
        <v>31</v>
      </c>
      <c r="N121" s="3" t="str">
        <f>TEXT(Table13[[#This Row],[Training Date]],"mmmm")</f>
        <v>March</v>
      </c>
      <c r="O121" s="3">
        <f>YEAR(Table13[[#This Row],[Training Date]])</f>
        <v>2023</v>
      </c>
    </row>
    <row r="122" spans="1:15" x14ac:dyDescent="0.5">
      <c r="A122" s="1">
        <v>1121</v>
      </c>
      <c r="B122" s="2">
        <v>44823</v>
      </c>
      <c r="C122" s="1" t="s">
        <v>8</v>
      </c>
      <c r="D122" s="1" t="s">
        <v>9</v>
      </c>
      <c r="E122" s="1" t="s">
        <v>10</v>
      </c>
      <c r="F122" s="1" t="s">
        <v>21</v>
      </c>
      <c r="G122" s="1">
        <v>1</v>
      </c>
      <c r="H122" s="1">
        <v>411</v>
      </c>
      <c r="I122" s="1">
        <v>428</v>
      </c>
      <c r="J122" s="1">
        <v>50</v>
      </c>
      <c r="K122" s="7">
        <v>85</v>
      </c>
      <c r="L122" s="1">
        <v>4.0999999999999996</v>
      </c>
      <c r="M122" s="1" t="s">
        <v>31</v>
      </c>
      <c r="N122" s="3" t="str">
        <f>TEXT(Table13[[#This Row],[Training Date]],"mmmm")</f>
        <v>September</v>
      </c>
      <c r="O122" s="3">
        <f>YEAR(Table13[[#This Row],[Training Date]])</f>
        <v>2022</v>
      </c>
    </row>
    <row r="123" spans="1:15" x14ac:dyDescent="0.5">
      <c r="A123" s="1">
        <v>1122</v>
      </c>
      <c r="B123" s="2">
        <v>44947</v>
      </c>
      <c r="C123" s="1" t="s">
        <v>17</v>
      </c>
      <c r="D123" s="1" t="s">
        <v>9</v>
      </c>
      <c r="E123" s="1" t="s">
        <v>16</v>
      </c>
      <c r="F123" s="1" t="s">
        <v>24</v>
      </c>
      <c r="G123" s="1">
        <v>3</v>
      </c>
      <c r="H123" s="1">
        <v>426</v>
      </c>
      <c r="I123" s="1">
        <v>444</v>
      </c>
      <c r="J123" s="1">
        <v>55</v>
      </c>
      <c r="K123" s="7">
        <v>77</v>
      </c>
      <c r="L123" s="1">
        <v>4.2</v>
      </c>
      <c r="M123" s="1" t="s">
        <v>32</v>
      </c>
      <c r="N123" s="3" t="str">
        <f>TEXT(Table13[[#This Row],[Training Date]],"mmmm")</f>
        <v>January</v>
      </c>
      <c r="O123" s="3">
        <f>YEAR(Table13[[#This Row],[Training Date]])</f>
        <v>2023</v>
      </c>
    </row>
    <row r="124" spans="1:15" x14ac:dyDescent="0.5">
      <c r="A124" s="1">
        <v>1123</v>
      </c>
      <c r="B124" s="2">
        <v>44957</v>
      </c>
      <c r="C124" s="1" t="s">
        <v>11</v>
      </c>
      <c r="D124" s="1" t="s">
        <v>9</v>
      </c>
      <c r="E124" s="1" t="s">
        <v>14</v>
      </c>
      <c r="F124" s="1" t="s">
        <v>23</v>
      </c>
      <c r="G124" s="1">
        <v>4</v>
      </c>
      <c r="H124" s="1">
        <v>244</v>
      </c>
      <c r="I124" s="1">
        <v>254</v>
      </c>
      <c r="J124" s="1">
        <v>55</v>
      </c>
      <c r="K124" s="7">
        <v>70</v>
      </c>
      <c r="L124" s="1">
        <v>4.2</v>
      </c>
      <c r="M124" s="1" t="s">
        <v>32</v>
      </c>
      <c r="N124" s="3" t="str">
        <f>TEXT(Table13[[#This Row],[Training Date]],"mmmm")</f>
        <v>January</v>
      </c>
      <c r="O124" s="3">
        <f>YEAR(Table13[[#This Row],[Training Date]])</f>
        <v>2023</v>
      </c>
    </row>
    <row r="125" spans="1:15" x14ac:dyDescent="0.5">
      <c r="A125" s="1">
        <v>1124</v>
      </c>
      <c r="B125" s="2">
        <v>44868</v>
      </c>
      <c r="C125" s="1" t="s">
        <v>12</v>
      </c>
      <c r="D125" s="1" t="s">
        <v>9</v>
      </c>
      <c r="E125" s="1" t="s">
        <v>10</v>
      </c>
      <c r="F125" s="1" t="s">
        <v>25</v>
      </c>
      <c r="G125" s="1">
        <v>1</v>
      </c>
      <c r="H125" s="1">
        <v>248</v>
      </c>
      <c r="I125" s="1">
        <v>256</v>
      </c>
      <c r="J125" s="1">
        <v>50</v>
      </c>
      <c r="K125" s="7">
        <v>65</v>
      </c>
      <c r="L125" s="1">
        <v>4.9000000000000004</v>
      </c>
      <c r="M125" s="1" t="s">
        <v>31</v>
      </c>
      <c r="N125" s="3" t="str">
        <f>TEXT(Table13[[#This Row],[Training Date]],"mmmm")</f>
        <v>November</v>
      </c>
      <c r="O125" s="3">
        <f>YEAR(Table13[[#This Row],[Training Date]])</f>
        <v>2022</v>
      </c>
    </row>
    <row r="126" spans="1:15" x14ac:dyDescent="0.5">
      <c r="A126" s="1">
        <v>1125</v>
      </c>
      <c r="B126" s="2">
        <v>44909</v>
      </c>
      <c r="C126" s="1" t="s">
        <v>17</v>
      </c>
      <c r="D126" s="1" t="s">
        <v>9</v>
      </c>
      <c r="E126" s="1" t="s">
        <v>13</v>
      </c>
      <c r="F126" s="1" t="s">
        <v>24</v>
      </c>
      <c r="G126" s="1">
        <v>2</v>
      </c>
      <c r="H126" s="1">
        <v>733</v>
      </c>
      <c r="I126" s="1">
        <v>756</v>
      </c>
      <c r="J126" s="1">
        <v>60</v>
      </c>
      <c r="K126" s="7">
        <v>65</v>
      </c>
      <c r="L126" s="1">
        <v>4.7</v>
      </c>
      <c r="M126" s="1" t="s">
        <v>31</v>
      </c>
      <c r="N126" s="3" t="str">
        <f>TEXT(Table13[[#This Row],[Training Date]],"mmmm")</f>
        <v>December</v>
      </c>
      <c r="O126" s="3">
        <f>YEAR(Table13[[#This Row],[Training Date]])</f>
        <v>2022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201C8-486D-463E-9CA9-6CFE7E42E6CF}">
  <dimension ref="A1:L92"/>
  <sheetViews>
    <sheetView topLeftCell="A88" zoomScale="55" zoomScaleNormal="55" workbookViewId="0">
      <selection activeCell="E80" sqref="E80"/>
    </sheetView>
  </sheetViews>
  <sheetFormatPr defaultRowHeight="25.8" x14ac:dyDescent="0.5"/>
  <cols>
    <col min="1" max="1" width="17.234375" bestFit="1" customWidth="1"/>
    <col min="2" max="2" width="19.1171875" bestFit="1" customWidth="1"/>
    <col min="3" max="3" width="19.17578125" bestFit="1" customWidth="1"/>
    <col min="4" max="5" width="11.9375" bestFit="1" customWidth="1"/>
    <col min="6" max="6" width="18.17578125" bestFit="1" customWidth="1"/>
    <col min="7" max="7" width="25.703125" bestFit="1" customWidth="1"/>
    <col min="8" max="8" width="20.29296875" bestFit="1" customWidth="1"/>
    <col min="9" max="9" width="18.17578125" bestFit="1" customWidth="1"/>
    <col min="10" max="10" width="22.17578125" bestFit="1" customWidth="1"/>
    <col min="11" max="11" width="20.17578125" bestFit="1" customWidth="1"/>
    <col min="12" max="12" width="21.1171875" bestFit="1" customWidth="1"/>
    <col min="13" max="13" width="17.46875" bestFit="1" customWidth="1"/>
    <col min="14" max="14" width="13.52734375" bestFit="1" customWidth="1"/>
    <col min="15" max="15" width="10.1171875" bestFit="1" customWidth="1"/>
    <col min="16" max="116" width="13.87890625" bestFit="1" customWidth="1"/>
    <col min="117" max="117" width="9.9375" bestFit="1" customWidth="1"/>
  </cols>
  <sheetData>
    <row r="1" spans="1:11" x14ac:dyDescent="0.5">
      <c r="A1" s="4" t="s">
        <v>35</v>
      </c>
      <c r="B1" t="s">
        <v>50</v>
      </c>
      <c r="D1" s="4" t="s">
        <v>35</v>
      </c>
      <c r="E1" t="s">
        <v>50</v>
      </c>
      <c r="G1" s="4" t="s">
        <v>35</v>
      </c>
      <c r="H1" t="s">
        <v>50</v>
      </c>
    </row>
    <row r="2" spans="1:11" x14ac:dyDescent="0.5">
      <c r="A2" s="5" t="s">
        <v>18</v>
      </c>
      <c r="B2" s="19">
        <v>6</v>
      </c>
      <c r="C2">
        <f>B2</f>
        <v>6</v>
      </c>
      <c r="D2" s="5" t="s">
        <v>15</v>
      </c>
      <c r="E2" s="19">
        <v>11</v>
      </c>
      <c r="G2" s="5" t="s">
        <v>14</v>
      </c>
      <c r="H2" s="19">
        <v>17</v>
      </c>
    </row>
    <row r="3" spans="1:11" x14ac:dyDescent="0.5">
      <c r="A3" s="5" t="s">
        <v>9</v>
      </c>
      <c r="B3" s="19">
        <v>52</v>
      </c>
      <c r="C3">
        <f>B3</f>
        <v>52</v>
      </c>
      <c r="D3" s="5" t="s">
        <v>8</v>
      </c>
      <c r="E3" s="19">
        <v>11</v>
      </c>
      <c r="G3" s="5" t="s">
        <v>10</v>
      </c>
      <c r="H3" s="19">
        <v>17</v>
      </c>
    </row>
    <row r="4" spans="1:11" x14ac:dyDescent="0.5">
      <c r="A4" s="5" t="s">
        <v>48</v>
      </c>
      <c r="B4" s="19">
        <v>58</v>
      </c>
      <c r="D4" s="5" t="s">
        <v>19</v>
      </c>
      <c r="E4" s="19">
        <v>6</v>
      </c>
      <c r="G4" s="5" t="s">
        <v>13</v>
      </c>
      <c r="H4" s="19">
        <v>11</v>
      </c>
    </row>
    <row r="5" spans="1:11" x14ac:dyDescent="0.5">
      <c r="C5">
        <f>B4</f>
        <v>58</v>
      </c>
      <c r="D5" s="5" t="s">
        <v>11</v>
      </c>
      <c r="E5" s="19">
        <v>8</v>
      </c>
      <c r="G5" s="5" t="s">
        <v>16</v>
      </c>
      <c r="H5" s="19">
        <v>13</v>
      </c>
    </row>
    <row r="6" spans="1:11" x14ac:dyDescent="0.5">
      <c r="D6" s="5" t="s">
        <v>17</v>
      </c>
      <c r="E6" s="19">
        <v>12</v>
      </c>
      <c r="G6" s="5" t="s">
        <v>48</v>
      </c>
      <c r="H6" s="19">
        <v>58</v>
      </c>
    </row>
    <row r="7" spans="1:11" x14ac:dyDescent="0.5">
      <c r="A7" t="s">
        <v>50</v>
      </c>
      <c r="D7" s="5" t="s">
        <v>12</v>
      </c>
      <c r="E7" s="19">
        <v>10</v>
      </c>
    </row>
    <row r="8" spans="1:11" x14ac:dyDescent="0.5">
      <c r="A8" s="19">
        <v>58</v>
      </c>
      <c r="D8" s="5" t="s">
        <v>48</v>
      </c>
      <c r="E8" s="19">
        <v>58</v>
      </c>
    </row>
    <row r="9" spans="1:11" x14ac:dyDescent="0.5">
      <c r="A9" s="9" t="s">
        <v>51</v>
      </c>
      <c r="B9">
        <f>GETPIVOTDATA("Employee ID",$A$7)</f>
        <v>58</v>
      </c>
      <c r="K9" t="s">
        <v>79</v>
      </c>
    </row>
    <row r="10" spans="1:11" x14ac:dyDescent="0.5">
      <c r="A10" s="9" t="s">
        <v>18</v>
      </c>
      <c r="B10">
        <f>GETPIVOTDATA("Employee ID",$A$1,"Training Type","External")</f>
        <v>6</v>
      </c>
    </row>
    <row r="11" spans="1:11" x14ac:dyDescent="0.5">
      <c r="A11" s="9" t="s">
        <v>9</v>
      </c>
      <c r="B11">
        <f>GETPIVOTDATA("Employee ID",$A$1,"Training Type","Internal")</f>
        <v>52</v>
      </c>
    </row>
    <row r="13" spans="1:11" x14ac:dyDescent="0.5">
      <c r="A13" s="9" t="s">
        <v>62</v>
      </c>
      <c r="B13" s="13"/>
      <c r="D13" s="9" t="s">
        <v>66</v>
      </c>
      <c r="E13" s="9"/>
      <c r="G13" s="9" t="s">
        <v>67</v>
      </c>
      <c r="H13" s="9"/>
    </row>
    <row r="14" spans="1:11" x14ac:dyDescent="0.5">
      <c r="A14" s="4" t="s">
        <v>35</v>
      </c>
      <c r="B14" t="s">
        <v>50</v>
      </c>
      <c r="D14" s="4" t="s">
        <v>35</v>
      </c>
      <c r="E14" t="s">
        <v>49</v>
      </c>
      <c r="G14" s="4" t="s">
        <v>35</v>
      </c>
      <c r="H14" t="s">
        <v>49</v>
      </c>
    </row>
    <row r="15" spans="1:11" x14ac:dyDescent="0.5">
      <c r="A15" s="5" t="s">
        <v>43</v>
      </c>
      <c r="B15" s="19">
        <v>8</v>
      </c>
      <c r="D15" s="5" t="s">
        <v>43</v>
      </c>
      <c r="E15" s="19">
        <v>27</v>
      </c>
      <c r="G15" s="5" t="s">
        <v>15</v>
      </c>
      <c r="H15" s="19">
        <v>36</v>
      </c>
      <c r="J15">
        <f>C31</f>
        <v>17</v>
      </c>
    </row>
    <row r="16" spans="1:11" x14ac:dyDescent="0.5">
      <c r="A16" s="5" t="s">
        <v>44</v>
      </c>
      <c r="B16" s="19">
        <v>8</v>
      </c>
      <c r="D16" s="5" t="s">
        <v>44</v>
      </c>
      <c r="E16" s="19">
        <v>26</v>
      </c>
      <c r="G16" s="5" t="s">
        <v>8</v>
      </c>
      <c r="H16" s="19">
        <v>35</v>
      </c>
      <c r="J16">
        <f>C32</f>
        <v>17</v>
      </c>
    </row>
    <row r="17" spans="1:10" x14ac:dyDescent="0.5">
      <c r="A17" s="5" t="s">
        <v>45</v>
      </c>
      <c r="B17" s="19">
        <v>15</v>
      </c>
      <c r="D17" s="5" t="s">
        <v>45</v>
      </c>
      <c r="E17" s="19">
        <v>44</v>
      </c>
      <c r="G17" s="5" t="s">
        <v>19</v>
      </c>
      <c r="H17" s="19">
        <v>15</v>
      </c>
      <c r="J17">
        <f>C33</f>
        <v>11</v>
      </c>
    </row>
    <row r="18" spans="1:10" x14ac:dyDescent="0.5">
      <c r="A18" s="5" t="s">
        <v>46</v>
      </c>
      <c r="B18" s="19">
        <v>13</v>
      </c>
      <c r="D18" s="5" t="s">
        <v>46</v>
      </c>
      <c r="E18" s="19">
        <v>34</v>
      </c>
      <c r="G18" s="5" t="s">
        <v>11</v>
      </c>
      <c r="H18" s="19">
        <v>28</v>
      </c>
      <c r="J18">
        <f>C34</f>
        <v>13</v>
      </c>
    </row>
    <row r="19" spans="1:10" x14ac:dyDescent="0.5">
      <c r="A19" s="5" t="s">
        <v>47</v>
      </c>
      <c r="B19" s="19">
        <v>14</v>
      </c>
      <c r="D19" s="5" t="s">
        <v>47</v>
      </c>
      <c r="E19" s="19">
        <v>44</v>
      </c>
      <c r="G19" s="5" t="s">
        <v>17</v>
      </c>
      <c r="H19" s="19">
        <v>35</v>
      </c>
    </row>
    <row r="20" spans="1:10" x14ac:dyDescent="0.5">
      <c r="A20" s="5" t="s">
        <v>48</v>
      </c>
      <c r="B20" s="19">
        <v>58</v>
      </c>
      <c r="D20" s="5" t="s">
        <v>48</v>
      </c>
      <c r="E20" s="19">
        <v>175</v>
      </c>
      <c r="G20" s="5" t="s">
        <v>12</v>
      </c>
      <c r="H20" s="19">
        <v>26</v>
      </c>
    </row>
    <row r="21" spans="1:10" x14ac:dyDescent="0.5">
      <c r="G21" s="5" t="s">
        <v>48</v>
      </c>
      <c r="H21" s="19">
        <v>175</v>
      </c>
    </row>
    <row r="25" spans="1:10" x14ac:dyDescent="0.5">
      <c r="H25" s="9" t="s">
        <v>76</v>
      </c>
      <c r="I25" s="12">
        <f>A42/B9</f>
        <v>565.22413793103453</v>
      </c>
    </row>
    <row r="26" spans="1:10" x14ac:dyDescent="0.5">
      <c r="H26" s="9" t="s">
        <v>77</v>
      </c>
      <c r="I26" s="12">
        <f>A42/G27</f>
        <v>187.33142857142857</v>
      </c>
    </row>
    <row r="27" spans="1:10" x14ac:dyDescent="0.5">
      <c r="F27" t="s">
        <v>78</v>
      </c>
      <c r="G27">
        <f>A92</f>
        <v>175</v>
      </c>
    </row>
    <row r="29" spans="1:10" x14ac:dyDescent="0.5">
      <c r="A29" s="11" t="s">
        <v>53</v>
      </c>
      <c r="B29" s="9"/>
      <c r="C29" s="9"/>
      <c r="E29" s="9" t="s">
        <v>54</v>
      </c>
      <c r="F29" s="9"/>
    </row>
    <row r="30" spans="1:10" x14ac:dyDescent="0.5">
      <c r="A30" s="4" t="s">
        <v>35</v>
      </c>
      <c r="B30" t="s">
        <v>50</v>
      </c>
      <c r="C30" t="s">
        <v>52</v>
      </c>
      <c r="E30" s="4" t="s">
        <v>35</v>
      </c>
      <c r="F30" t="s">
        <v>50</v>
      </c>
      <c r="G30" t="s">
        <v>52</v>
      </c>
      <c r="H30" t="s">
        <v>85</v>
      </c>
      <c r="I30" t="s">
        <v>86</v>
      </c>
      <c r="J30">
        <f>G31</f>
        <v>28</v>
      </c>
    </row>
    <row r="31" spans="1:10" x14ac:dyDescent="0.5">
      <c r="A31" s="5" t="s">
        <v>14</v>
      </c>
      <c r="B31" s="10">
        <v>0.29310344827586204</v>
      </c>
      <c r="C31" s="19">
        <v>17</v>
      </c>
      <c r="E31" s="5" t="s">
        <v>31</v>
      </c>
      <c r="F31" s="10">
        <v>0.48275862068965519</v>
      </c>
      <c r="G31" s="19">
        <v>28</v>
      </c>
      <c r="H31" s="10">
        <f>F31</f>
        <v>0.48275862068965519</v>
      </c>
      <c r="I31" s="10">
        <f>F32</f>
        <v>0.51724137931034486</v>
      </c>
      <c r="J31">
        <f>G32</f>
        <v>30</v>
      </c>
    </row>
    <row r="32" spans="1:10" x14ac:dyDescent="0.5">
      <c r="A32" s="5" t="s">
        <v>10</v>
      </c>
      <c r="B32" s="10">
        <v>0.29310344827586204</v>
      </c>
      <c r="C32" s="19">
        <v>17</v>
      </c>
      <c r="E32" s="5" t="s">
        <v>32</v>
      </c>
      <c r="F32" s="10">
        <v>0.51724137931034486</v>
      </c>
      <c r="G32" s="19">
        <v>30</v>
      </c>
    </row>
    <row r="33" spans="1:11" x14ac:dyDescent="0.5">
      <c r="A33" s="5" t="s">
        <v>13</v>
      </c>
      <c r="B33" s="10">
        <v>0.18965517241379309</v>
      </c>
      <c r="C33" s="19">
        <v>11</v>
      </c>
      <c r="E33" s="5" t="s">
        <v>48</v>
      </c>
      <c r="F33" s="10">
        <v>1</v>
      </c>
      <c r="G33" s="19">
        <v>58</v>
      </c>
    </row>
    <row r="34" spans="1:11" x14ac:dyDescent="0.5">
      <c r="A34" s="5" t="s">
        <v>16</v>
      </c>
      <c r="B34" s="10">
        <v>0.22413793103448276</v>
      </c>
      <c r="C34" s="19">
        <v>13</v>
      </c>
    </row>
    <row r="35" spans="1:11" x14ac:dyDescent="0.5">
      <c r="A35" s="5" t="s">
        <v>48</v>
      </c>
      <c r="B35" s="10">
        <v>1</v>
      </c>
      <c r="C35" s="19">
        <v>58</v>
      </c>
    </row>
    <row r="36" spans="1:11" x14ac:dyDescent="0.5">
      <c r="I36" s="9" t="s">
        <v>80</v>
      </c>
      <c r="J36" s="9"/>
    </row>
    <row r="37" spans="1:11" x14ac:dyDescent="0.5">
      <c r="I37">
        <f>C31</f>
        <v>17</v>
      </c>
    </row>
    <row r="38" spans="1:11" x14ac:dyDescent="0.5">
      <c r="A38" s="11" t="s">
        <v>55</v>
      </c>
      <c r="B38" s="9"/>
      <c r="C38" s="9"/>
      <c r="D38" s="9" t="s">
        <v>59</v>
      </c>
      <c r="E38" s="9"/>
      <c r="F38" s="9" t="s">
        <v>60</v>
      </c>
      <c r="I38" s="9" t="s">
        <v>81</v>
      </c>
      <c r="J38" s="9"/>
    </row>
    <row r="39" spans="1:11" x14ac:dyDescent="0.5">
      <c r="A39" t="s">
        <v>56</v>
      </c>
      <c r="B39" t="s">
        <v>57</v>
      </c>
      <c r="D39" t="s">
        <v>58</v>
      </c>
      <c r="F39" s="4" t="s">
        <v>35</v>
      </c>
      <c r="G39" t="s">
        <v>49</v>
      </c>
      <c r="I39">
        <f>A92</f>
        <v>175</v>
      </c>
    </row>
    <row r="40" spans="1:11" x14ac:dyDescent="0.5">
      <c r="A40" s="12">
        <v>32783</v>
      </c>
      <c r="B40" s="12">
        <v>33739</v>
      </c>
      <c r="D40" s="19">
        <v>4.3999999999999977</v>
      </c>
      <c r="F40" s="5" t="s">
        <v>15</v>
      </c>
      <c r="G40" s="19">
        <v>36</v>
      </c>
    </row>
    <row r="41" spans="1:11" x14ac:dyDescent="0.5">
      <c r="A41" t="s">
        <v>82</v>
      </c>
      <c r="B41" t="s">
        <v>83</v>
      </c>
      <c r="F41" s="5" t="s">
        <v>8</v>
      </c>
      <c r="G41" s="19">
        <v>35</v>
      </c>
    </row>
    <row r="42" spans="1:11" x14ac:dyDescent="0.5">
      <c r="A42" s="12">
        <f>A40</f>
        <v>32783</v>
      </c>
      <c r="B42" s="12">
        <f>B40</f>
        <v>33739</v>
      </c>
      <c r="F42" s="5" t="s">
        <v>19</v>
      </c>
      <c r="G42" s="19">
        <v>15</v>
      </c>
    </row>
    <row r="43" spans="1:11" x14ac:dyDescent="0.5">
      <c r="F43" s="5" t="s">
        <v>11</v>
      </c>
      <c r="G43" s="19">
        <v>28</v>
      </c>
    </row>
    <row r="44" spans="1:11" x14ac:dyDescent="0.5">
      <c r="F44" s="5" t="s">
        <v>17</v>
      </c>
      <c r="G44" s="19">
        <v>35</v>
      </c>
    </row>
    <row r="45" spans="1:11" x14ac:dyDescent="0.5">
      <c r="F45" s="5" t="s">
        <v>12</v>
      </c>
      <c r="G45" s="19">
        <v>26</v>
      </c>
    </row>
    <row r="46" spans="1:11" x14ac:dyDescent="0.5">
      <c r="F46" s="5" t="s">
        <v>48</v>
      </c>
      <c r="G46" s="19">
        <v>175</v>
      </c>
    </row>
    <row r="48" spans="1:11" x14ac:dyDescent="0.5">
      <c r="I48" t="s">
        <v>84</v>
      </c>
      <c r="J48" t="s">
        <v>82</v>
      </c>
      <c r="K48" t="s">
        <v>83</v>
      </c>
    </row>
    <row r="49" spans="1:11" x14ac:dyDescent="0.5">
      <c r="A49" s="9" t="s">
        <v>61</v>
      </c>
      <c r="B49" s="9"/>
      <c r="E49" s="13" t="s">
        <v>63</v>
      </c>
      <c r="F49" s="13"/>
      <c r="I49" s="5" t="s">
        <v>36</v>
      </c>
      <c r="J49">
        <v>7911</v>
      </c>
      <c r="K49">
        <v>8007</v>
      </c>
    </row>
    <row r="50" spans="1:11" x14ac:dyDescent="0.5">
      <c r="A50" s="4" t="s">
        <v>35</v>
      </c>
      <c r="B50" t="s">
        <v>56</v>
      </c>
      <c r="C50" t="s">
        <v>57</v>
      </c>
      <c r="E50" s="4" t="s">
        <v>35</v>
      </c>
      <c r="F50" t="s">
        <v>65</v>
      </c>
      <c r="I50" s="5" t="s">
        <v>37</v>
      </c>
      <c r="J50">
        <v>4273</v>
      </c>
      <c r="K50">
        <v>4356</v>
      </c>
    </row>
    <row r="51" spans="1:11" x14ac:dyDescent="0.5">
      <c r="A51" s="5" t="s">
        <v>36</v>
      </c>
      <c r="B51">
        <v>7911</v>
      </c>
      <c r="C51">
        <v>8007</v>
      </c>
      <c r="E51" s="5" t="s">
        <v>64</v>
      </c>
      <c r="F51" s="19">
        <v>8</v>
      </c>
      <c r="I51" s="5" t="s">
        <v>38</v>
      </c>
      <c r="J51">
        <v>6879</v>
      </c>
      <c r="K51">
        <v>7115</v>
      </c>
    </row>
    <row r="52" spans="1:11" x14ac:dyDescent="0.5">
      <c r="A52" s="5" t="s">
        <v>37</v>
      </c>
      <c r="B52">
        <v>4273</v>
      </c>
      <c r="C52">
        <v>4356</v>
      </c>
      <c r="E52" s="5" t="s">
        <v>89</v>
      </c>
      <c r="F52" s="19">
        <v>8</v>
      </c>
      <c r="I52" s="5" t="s">
        <v>39</v>
      </c>
      <c r="J52">
        <v>4271</v>
      </c>
      <c r="K52">
        <v>4468</v>
      </c>
    </row>
    <row r="53" spans="1:11" x14ac:dyDescent="0.5">
      <c r="A53" s="5" t="s">
        <v>38</v>
      </c>
      <c r="B53">
        <v>6879</v>
      </c>
      <c r="C53">
        <v>7115</v>
      </c>
      <c r="E53" s="5" t="s">
        <v>90</v>
      </c>
      <c r="F53" s="19">
        <v>15</v>
      </c>
      <c r="I53" s="5" t="s">
        <v>40</v>
      </c>
      <c r="J53">
        <v>6298</v>
      </c>
      <c r="K53">
        <v>6394</v>
      </c>
    </row>
    <row r="54" spans="1:11" x14ac:dyDescent="0.5">
      <c r="A54" s="5" t="s">
        <v>39</v>
      </c>
      <c r="B54">
        <v>4271</v>
      </c>
      <c r="C54">
        <v>4468</v>
      </c>
      <c r="E54" s="5" t="s">
        <v>91</v>
      </c>
      <c r="F54" s="19">
        <v>13</v>
      </c>
      <c r="I54" s="5" t="s">
        <v>41</v>
      </c>
      <c r="J54">
        <v>3011</v>
      </c>
      <c r="K54">
        <v>3140</v>
      </c>
    </row>
    <row r="55" spans="1:11" x14ac:dyDescent="0.5">
      <c r="A55" s="5" t="s">
        <v>40</v>
      </c>
      <c r="B55">
        <v>6298</v>
      </c>
      <c r="C55">
        <v>6394</v>
      </c>
      <c r="E55" s="5" t="s">
        <v>92</v>
      </c>
      <c r="F55" s="19">
        <v>14</v>
      </c>
      <c r="I55" s="5" t="s">
        <v>42</v>
      </c>
      <c r="J55">
        <v>3796</v>
      </c>
      <c r="K55">
        <v>3900</v>
      </c>
    </row>
    <row r="56" spans="1:11" x14ac:dyDescent="0.5">
      <c r="A56" s="5" t="s">
        <v>41</v>
      </c>
      <c r="B56">
        <v>3011</v>
      </c>
      <c r="C56">
        <v>3140</v>
      </c>
      <c r="E56" s="5" t="s">
        <v>48</v>
      </c>
      <c r="F56" s="19">
        <v>58</v>
      </c>
      <c r="I56" s="5" t="s">
        <v>43</v>
      </c>
      <c r="J56">
        <v>6325</v>
      </c>
      <c r="K56">
        <v>6539</v>
      </c>
    </row>
    <row r="57" spans="1:11" x14ac:dyDescent="0.5">
      <c r="A57" s="5" t="s">
        <v>42</v>
      </c>
      <c r="B57">
        <v>3796</v>
      </c>
      <c r="C57">
        <v>3900</v>
      </c>
      <c r="I57" s="5" t="s">
        <v>44</v>
      </c>
      <c r="J57">
        <v>5301</v>
      </c>
      <c r="K57">
        <v>5443</v>
      </c>
    </row>
    <row r="58" spans="1:11" x14ac:dyDescent="0.5">
      <c r="A58" s="5" t="s">
        <v>43</v>
      </c>
      <c r="B58">
        <v>6325</v>
      </c>
      <c r="C58">
        <v>6539</v>
      </c>
      <c r="I58" s="5" t="s">
        <v>45</v>
      </c>
      <c r="J58">
        <v>8690</v>
      </c>
      <c r="K58">
        <v>8899</v>
      </c>
    </row>
    <row r="59" spans="1:11" x14ac:dyDescent="0.5">
      <c r="A59" s="5" t="s">
        <v>44</v>
      </c>
      <c r="B59">
        <v>5301</v>
      </c>
      <c r="C59">
        <v>5443</v>
      </c>
      <c r="I59" s="5" t="s">
        <v>46</v>
      </c>
      <c r="J59">
        <v>7097</v>
      </c>
      <c r="K59">
        <v>7398</v>
      </c>
    </row>
    <row r="60" spans="1:11" x14ac:dyDescent="0.5">
      <c r="A60" s="5" t="s">
        <v>45</v>
      </c>
      <c r="B60">
        <v>8690</v>
      </c>
      <c r="C60">
        <v>8899</v>
      </c>
      <c r="I60" s="5" t="s">
        <v>47</v>
      </c>
      <c r="J60">
        <v>7836</v>
      </c>
      <c r="K60">
        <v>8040</v>
      </c>
    </row>
    <row r="61" spans="1:11" x14ac:dyDescent="0.5">
      <c r="A61" s="5" t="s">
        <v>46</v>
      </c>
      <c r="B61">
        <v>7097</v>
      </c>
      <c r="C61">
        <v>7398</v>
      </c>
    </row>
    <row r="62" spans="1:11" x14ac:dyDescent="0.5">
      <c r="A62" s="5" t="s">
        <v>47</v>
      </c>
      <c r="B62">
        <v>7836</v>
      </c>
      <c r="C62">
        <v>8040</v>
      </c>
    </row>
    <row r="63" spans="1:11" x14ac:dyDescent="0.5">
      <c r="A63" s="5" t="s">
        <v>48</v>
      </c>
      <c r="B63">
        <v>71688</v>
      </c>
      <c r="C63">
        <v>73699</v>
      </c>
    </row>
    <row r="66" spans="1:10" x14ac:dyDescent="0.5">
      <c r="A66" s="11" t="s">
        <v>68</v>
      </c>
      <c r="B66" s="14"/>
      <c r="H66" s="4" t="s">
        <v>35</v>
      </c>
      <c r="I66" t="s">
        <v>50</v>
      </c>
      <c r="J66" t="s">
        <v>58</v>
      </c>
    </row>
    <row r="67" spans="1:10" x14ac:dyDescent="0.5">
      <c r="A67" s="4" t="s">
        <v>35</v>
      </c>
      <c r="B67" t="s">
        <v>56</v>
      </c>
      <c r="C67" t="s">
        <v>57</v>
      </c>
      <c r="F67" t="s">
        <v>69</v>
      </c>
      <c r="H67" s="5" t="s">
        <v>15</v>
      </c>
      <c r="I67" s="12">
        <v>11</v>
      </c>
      <c r="J67" s="12">
        <v>4.4181818181818189</v>
      </c>
    </row>
    <row r="68" spans="1:10" x14ac:dyDescent="0.5">
      <c r="A68" s="5" t="s">
        <v>64</v>
      </c>
      <c r="B68" s="12">
        <v>3859</v>
      </c>
      <c r="C68" s="12">
        <v>3959</v>
      </c>
      <c r="F68" s="19">
        <v>1150</v>
      </c>
      <c r="G68">
        <f>F68</f>
        <v>1150</v>
      </c>
      <c r="H68" s="5" t="s">
        <v>8</v>
      </c>
      <c r="I68" s="12">
        <v>11</v>
      </c>
      <c r="J68" s="12">
        <v>4.5454545454545459</v>
      </c>
    </row>
    <row r="69" spans="1:10" x14ac:dyDescent="0.5">
      <c r="A69" s="5" t="s">
        <v>89</v>
      </c>
      <c r="B69" s="12">
        <v>5301</v>
      </c>
      <c r="C69" s="12">
        <v>5443</v>
      </c>
      <c r="H69" s="5" t="s">
        <v>19</v>
      </c>
      <c r="I69" s="12">
        <v>6</v>
      </c>
      <c r="J69" s="12">
        <v>4.3999999999999995</v>
      </c>
    </row>
    <row r="70" spans="1:10" x14ac:dyDescent="0.5">
      <c r="A70" s="5" t="s">
        <v>90</v>
      </c>
      <c r="B70" s="12">
        <v>8690</v>
      </c>
      <c r="C70" s="12">
        <v>8899</v>
      </c>
      <c r="H70" s="5" t="s">
        <v>11</v>
      </c>
      <c r="I70" s="12">
        <v>8</v>
      </c>
      <c r="J70" s="12">
        <v>4.375</v>
      </c>
    </row>
    <row r="71" spans="1:10" x14ac:dyDescent="0.5">
      <c r="A71" s="5" t="s">
        <v>91</v>
      </c>
      <c r="B71" s="12">
        <v>7097</v>
      </c>
      <c r="C71" s="12">
        <v>7398</v>
      </c>
      <c r="H71" s="5" t="s">
        <v>17</v>
      </c>
      <c r="I71" s="12">
        <v>12</v>
      </c>
      <c r="J71" s="12">
        <v>4.3583333333333343</v>
      </c>
    </row>
    <row r="72" spans="1:10" x14ac:dyDescent="0.5">
      <c r="A72" s="5" t="s">
        <v>92</v>
      </c>
      <c r="B72" s="12">
        <v>7836</v>
      </c>
      <c r="C72" s="12">
        <v>8040</v>
      </c>
      <c r="H72" s="5" t="s">
        <v>12</v>
      </c>
      <c r="I72" s="12">
        <v>10</v>
      </c>
      <c r="J72" s="12">
        <v>4.29</v>
      </c>
    </row>
    <row r="73" spans="1:10" x14ac:dyDescent="0.5">
      <c r="A73" s="5" t="s">
        <v>48</v>
      </c>
      <c r="B73" s="12">
        <v>32783</v>
      </c>
      <c r="C73" s="12">
        <v>33739</v>
      </c>
      <c r="H73" s="5" t="s">
        <v>48</v>
      </c>
      <c r="I73" s="12">
        <v>58</v>
      </c>
      <c r="J73" s="12">
        <v>4.3999999999999977</v>
      </c>
    </row>
    <row r="76" spans="1:10" x14ac:dyDescent="0.5">
      <c r="H76" s="5" t="s">
        <v>93</v>
      </c>
      <c r="I76" t="s">
        <v>94</v>
      </c>
    </row>
    <row r="77" spans="1:10" x14ac:dyDescent="0.5">
      <c r="H77" s="5" t="s">
        <v>15</v>
      </c>
      <c r="I77" s="12">
        <f t="shared" ref="I77:I82" si="0">I67</f>
        <v>11</v>
      </c>
    </row>
    <row r="78" spans="1:10" x14ac:dyDescent="0.5">
      <c r="H78" s="5" t="s">
        <v>8</v>
      </c>
      <c r="I78" s="12">
        <f t="shared" si="0"/>
        <v>11</v>
      </c>
    </row>
    <row r="79" spans="1:10" x14ac:dyDescent="0.5">
      <c r="H79" s="5" t="s">
        <v>19</v>
      </c>
      <c r="I79" s="12">
        <f t="shared" si="0"/>
        <v>6</v>
      </c>
    </row>
    <row r="80" spans="1:10" x14ac:dyDescent="0.5">
      <c r="A80" t="s">
        <v>70</v>
      </c>
      <c r="B80" t="s">
        <v>71</v>
      </c>
      <c r="E80" t="s">
        <v>73</v>
      </c>
      <c r="F80" t="s">
        <v>72</v>
      </c>
      <c r="H80" s="5" t="s">
        <v>11</v>
      </c>
      <c r="I80" s="12">
        <f t="shared" si="0"/>
        <v>8</v>
      </c>
    </row>
    <row r="81" spans="1:12" x14ac:dyDescent="0.5">
      <c r="A81" s="19">
        <v>3182</v>
      </c>
      <c r="B81" s="19">
        <v>4332</v>
      </c>
      <c r="E81" s="19">
        <v>74.689655172413794</v>
      </c>
      <c r="F81" s="19">
        <v>54.862068965517238</v>
      </c>
      <c r="H81" s="5" t="s">
        <v>17</v>
      </c>
      <c r="I81" s="12">
        <f t="shared" si="0"/>
        <v>12</v>
      </c>
    </row>
    <row r="82" spans="1:12" x14ac:dyDescent="0.5">
      <c r="H82" s="5" t="s">
        <v>12</v>
      </c>
      <c r="I82" s="12">
        <f t="shared" si="0"/>
        <v>10</v>
      </c>
    </row>
    <row r="84" spans="1:12" x14ac:dyDescent="0.5">
      <c r="E84" s="9" t="s">
        <v>74</v>
      </c>
      <c r="F84" s="16">
        <f>E81-F81</f>
        <v>19.827586206896555</v>
      </c>
    </row>
    <row r="85" spans="1:12" x14ac:dyDescent="0.5">
      <c r="A85" s="9" t="s">
        <v>75</v>
      </c>
      <c r="B85" s="9"/>
      <c r="K85" s="15" t="s">
        <v>87</v>
      </c>
      <c r="L85" s="15" t="s">
        <v>88</v>
      </c>
    </row>
    <row r="86" spans="1:12" x14ac:dyDescent="0.5">
      <c r="K86" s="5" t="s">
        <v>15</v>
      </c>
      <c r="L86" t="e">
        <f>#REF!</f>
        <v>#REF!</v>
      </c>
    </row>
    <row r="87" spans="1:12" x14ac:dyDescent="0.5">
      <c r="A87" s="16">
        <f>B81/A81</f>
        <v>1.3614079195474544</v>
      </c>
      <c r="K87" s="5" t="s">
        <v>8</v>
      </c>
      <c r="L87" t="e">
        <f>#REF!</f>
        <v>#REF!</v>
      </c>
    </row>
    <row r="88" spans="1:12" x14ac:dyDescent="0.5">
      <c r="K88" s="5" t="s">
        <v>19</v>
      </c>
      <c r="L88" t="e">
        <f>#REF!</f>
        <v>#REF!</v>
      </c>
    </row>
    <row r="89" spans="1:12" x14ac:dyDescent="0.5">
      <c r="K89" s="5" t="s">
        <v>11</v>
      </c>
      <c r="L89" t="e">
        <f>#REF!</f>
        <v>#REF!</v>
      </c>
    </row>
    <row r="90" spans="1:12" x14ac:dyDescent="0.5">
      <c r="G90" t="s">
        <v>49</v>
      </c>
      <c r="K90" s="5" t="s">
        <v>17</v>
      </c>
      <c r="L90" t="e">
        <f>#REF!</f>
        <v>#REF!</v>
      </c>
    </row>
    <row r="91" spans="1:12" x14ac:dyDescent="0.5">
      <c r="A91" t="s">
        <v>49</v>
      </c>
      <c r="G91" s="19">
        <v>175</v>
      </c>
      <c r="K91" s="5" t="s">
        <v>12</v>
      </c>
      <c r="L91" t="e">
        <f>#REF!</f>
        <v>#REF!</v>
      </c>
    </row>
    <row r="92" spans="1:12" x14ac:dyDescent="0.5">
      <c r="A92" s="19">
        <v>175</v>
      </c>
    </row>
  </sheetData>
  <pageMargins left="0.7" right="0.7" top="0.75" bottom="0.75" header="0.3" footer="0.3"/>
  <drawing r:id="rId22"/>
  <tableParts count="1">
    <tablePart r:id="rId23"/>
  </tableParts>
  <extLst>
    <ext xmlns:x14="http://schemas.microsoft.com/office/spreadsheetml/2009/9/main" uri="{A8765BA9-456A-4dab-B4F3-ACF838C121DE}">
      <x14:slicerList>
        <x14:slicer r:id="rId2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B33D0-0FA4-4922-80F5-8EB8307B4C4B}">
  <dimension ref="B2:AE49"/>
  <sheetViews>
    <sheetView showGridLines="0" view="pageBreakPreview" topLeftCell="A10" zoomScale="80" zoomScaleNormal="80" zoomScaleSheetLayoutView="80" workbookViewId="0">
      <selection activeCell="T1" sqref="T1:T1048576"/>
    </sheetView>
  </sheetViews>
  <sheetFormatPr defaultRowHeight="14.4" x14ac:dyDescent="0.3"/>
  <cols>
    <col min="1" max="16384" width="8.9375" style="18"/>
  </cols>
  <sheetData>
    <row r="2" spans="2:31" x14ac:dyDescent="0.3">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row>
    <row r="3" spans="2:31" x14ac:dyDescent="0.3">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row>
    <row r="4" spans="2:31" x14ac:dyDescent="0.3">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row>
    <row r="5" spans="2:31" x14ac:dyDescent="0.3">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row>
    <row r="6" spans="2:31" x14ac:dyDescent="0.3">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row>
    <row r="7" spans="2:31" x14ac:dyDescent="0.3">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row>
    <row r="8" spans="2:31" x14ac:dyDescent="0.3">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row>
    <row r="9" spans="2:31" x14ac:dyDescent="0.3">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row>
    <row r="10" spans="2:31" x14ac:dyDescent="0.3">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row>
    <row r="11" spans="2:31" x14ac:dyDescent="0.3">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row>
    <row r="12" spans="2:31" x14ac:dyDescent="0.3">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row>
    <row r="13" spans="2:31" x14ac:dyDescent="0.3">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row>
    <row r="14" spans="2:31" x14ac:dyDescent="0.3">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row>
    <row r="15" spans="2:31" x14ac:dyDescent="0.3">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row>
    <row r="16" spans="2:31" x14ac:dyDescent="0.3">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row>
    <row r="17" spans="2:31" x14ac:dyDescent="0.3">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row>
    <row r="18" spans="2:31" x14ac:dyDescent="0.3">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row>
    <row r="19" spans="2:31" x14ac:dyDescent="0.3">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row>
    <row r="20" spans="2:31" x14ac:dyDescent="0.3">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row>
    <row r="21" spans="2:31" x14ac:dyDescent="0.3">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row>
    <row r="22" spans="2:31" x14ac:dyDescent="0.3">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row>
    <row r="23" spans="2:31" x14ac:dyDescent="0.3">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row>
    <row r="24" spans="2:31" x14ac:dyDescent="0.3">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row>
    <row r="25" spans="2:31" x14ac:dyDescent="0.3">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row>
    <row r="26" spans="2:31" x14ac:dyDescent="0.3">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row>
    <row r="27" spans="2:31" x14ac:dyDescent="0.3">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row>
    <row r="28" spans="2:31" x14ac:dyDescent="0.3">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row>
    <row r="29" spans="2:31" x14ac:dyDescent="0.3">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row>
    <row r="30" spans="2:31" x14ac:dyDescent="0.3">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row>
    <row r="31" spans="2:31" x14ac:dyDescent="0.3">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row>
    <row r="32" spans="2:31" x14ac:dyDescent="0.3">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row>
    <row r="33" spans="2:31" x14ac:dyDescent="0.3">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row>
    <row r="34" spans="2:31" x14ac:dyDescent="0.3">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row>
    <row r="35" spans="2:31" x14ac:dyDescent="0.3">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row>
    <row r="36" spans="2:31" x14ac:dyDescent="0.3">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row>
    <row r="37" spans="2:31" x14ac:dyDescent="0.3">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row>
    <row r="38" spans="2:31" x14ac:dyDescent="0.3">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row>
    <row r="39" spans="2:31" x14ac:dyDescent="0.3">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row>
    <row r="40" spans="2:31" x14ac:dyDescent="0.3">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row>
    <row r="41" spans="2:31" x14ac:dyDescent="0.3">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row>
    <row r="42" spans="2:31" x14ac:dyDescent="0.3">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row>
    <row r="43" spans="2:31" x14ac:dyDescent="0.3">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row>
    <row r="44" spans="2:31" x14ac:dyDescent="0.3">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row>
    <row r="45" spans="2:31" x14ac:dyDescent="0.3">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row>
    <row r="46" spans="2:31" x14ac:dyDescent="0.3">
      <c r="Z46" s="20"/>
    </row>
    <row r="47" spans="2:31" x14ac:dyDescent="0.3">
      <c r="Z47" s="20"/>
    </row>
    <row r="48" spans="2:31" x14ac:dyDescent="0.3">
      <c r="Z48" s="20"/>
    </row>
    <row r="49" spans="26:26" x14ac:dyDescent="0.3">
      <c r="Z49" s="2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F A A B Q S w M E F A A C A A g A r n U a 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K 5 1 G 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d R p b e 1 8 N f B g C A A A F C A A A E w A c A E Z v c m 1 1 b G F z L 1 N l Y 3 R p b 2 4 x L m 0 g o h g A K K A U A A A A A A A A A A A A A A A A A A A A A A A A A A A A 1 V T B i t s w E L 0 H 8 g 9 C v d j g N S y U H r r k 0 L W z N B T a p U 7 o I Q l F s W c T E 1 l a J J k m B P 9 7 J c d x Y t e y c 2 0 u D n p P b 2 b e j E Z C r F L O U H T + P j 6 N R + O R 3 B E B C Z o L k r K U b d E E U V D j E d K / i O c i B n 0 y P c R A / V 9 c 7 D e c 7 5 2 X l I I f c K a A K e n g 4 P N q I U H I 1 S K a / l y F / A + j n C R y V U u G R J E I l H + g 8 o B d D 7 G c U g 8 p k Y P r n S N d q L + j H Y D S E c + h T 8 u Z g m y C L z D 2 v q U s m e C S h d f F 0 i i v K 4 0 P + F X w j C t d z F c g i U 4 I a 6 E 5 2 e h k K 6 Q 6 d 5 r h P L S s 8 C + U R j G h R M i J y W 7 t 1 t L B j r C t s e n 4 D l d Z r c P k G x d Z w G m e M Q N K p y M P 7 3 T C 0 + y d 8 i M A m o X Y Q z O m P n 3 0 z Y X C Q y d 8 a x V o W G k A J f p / E 9 X C W 0 E y 9 J 1 k N U v B Q T V Z Z Y 5 W 9 E e u Y m 6 7 D s J + M c w F M W P j h O Q o 3 Z 4 a n v N k q 9 t j J w R c d s C v A u Y g V R R z A R 2 o v t M D v w A k G x L v L 3 B Z A 8 u z D Y g S D 0 C o 9 C 2 N t a U z K X N I G n U W 1 0 b P R Z p l p t H 6 3 N p o P U F 9 / W 8 M i 4 5 u S a + 2 u F 1 b C 2 3 6 Y u l O 5 a k F r V t y b 2 9 t v J v x r N H m Z N + 4 6 i E M 7 G E R 6 T f f 4 Y F x 2 D d 2 t / W 6 e m U l t 7 2 z E 5 s 2 W n l t R 4 e J t b n D 1 H 9 8 7 r 9 S P s d h 1 e u T H u Z W M z l M b O 2 a O 2 o 7 z 4 a V 2 B y T T l r R v X A f B z d u 4 9 W a Y e t f q H f u 4 v 9 1 4 R X u e J S y b i e f / g J Q S w E C L Q A U A A I A C A C u d R p b 6 6 s 4 S 6 U A A A D 3 A A A A E g A A A A A A A A A A A A A A A A A A A A A A Q 2 9 u Z m l n L 1 B h Y 2 t h Z 2 U u e G 1 s U E s B A i 0 A F A A C A A g A r n U a W w / K 6 a u k A A A A 6 Q A A A B M A A A A A A A A A A A A A A A A A 8 Q A A A F t D b 2 5 0 Z W 5 0 X 1 R 5 c G V z X S 5 4 b W x Q S w E C L Q A U A A I A C A C u d R p b e 1 8 N f B g C A A A F C A A A E w A A A A A A A A A A A A A A A A D i A Q A A R m 9 y b X V s Y X M v U 2 V j d G l v b j E u b V B L B Q Y A A A A A A w A D A M I A A A B H 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g E Q A A A A A A A H 4 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H J h a W 5 p b m 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F c n J v c k N v Z G U i I F Z h b H V l P S J z V W 5 r b m 9 3 b i I g L z 4 8 R W 5 0 c n k g V H l w Z T 0 i R m l s b E V y c m 9 y Q 2 9 1 b n Q i I F Z h b H V l P S J s M C I g L z 4 8 R W 5 0 c n k g V H l w Z T 0 i R m l s b E x h c 3 R V c G R h d G V k I i B W Y W x 1 Z T 0 i Z D I w M j U t M D g t M j F U M T M 6 N T c 6 N D k u N D E 3 N j M 0 M 1 o i I C 8 + P E V u d H J 5 I F R 5 c G U 9 I l F 1 Z X J 5 S U Q i I F Z h b H V l P S J z M 2 Z i O G U 5 N T Q t O D h i N C 0 0 Y m E y L T k 5 M D I t M 2 J j N 2 Y 2 Z D k z Z T d h I i A v P j x F b n R y e S B U e X B l P S J G a W x s Q 2 9 1 b n Q i I F Z h b H V l P S J s M T I 1 I i A v P j x F b n R y e S B U e X B l P S J G a W x s Q 2 9 s d W 1 u V H l w Z X M i I F Z h b H V l P S J z Q X d r R 0 J n W U d B d 0 1 E Q X d N R k J n P T 0 i I C 8 + P E V u d H J 5 I F R 5 c G U 9 I k Z p b G x D b 2 x 1 b W 5 O Y W 1 l c y I g V m F s d W U 9 I n N b J n F 1 b 3 Q 7 R W 1 w b G 9 5 Z W U g S U Q m c X V v d D s s J n F 1 b 3 Q 7 V H J h a W 5 p b m c g R G F 0 Z S Z x d W 9 0 O y w m c X V v d D t U c m F p b m l u Z y B Q c m 9 n c m F t I E 5 h b W U m c X V v d D s s J n F 1 b 3 Q 7 V H J h a W 5 p b m c g V H l w Z S Z x d W 9 0 O y w m c X V v d D t U c m F p b m l u Z y B P d X R j b 2 1 l J n F 1 b 3 Q 7 L C Z x d W 9 0 O 1 R y Y W l u Z X I m c X V v d D s s J n F 1 b 3 Q 7 V H J h a W 5 p b m c g R H V y Y X R p b 2 4 o R G F 5 c y k m c X V v d D s s J n F 1 b 3 Q 7 V H J h a W 5 p b m c g Q n V k Z 2 V 0 J n F 1 b 3 Q 7 L C Z x d W 9 0 O 1 R y Y W l u a W 5 n I E N v c 3 Q m c X V v d D s s J n F 1 b 3 Q 7 U H J l V G V z d F N j b 3 J l J n F 1 b 3 Q 7 L C Z x d W 9 0 O 1 B v c 3 R U Z X N 0 U 2 N v c m U m c X V v d D s s J n F 1 b 3 Q 7 R m V l Z G J h Y 2 t T Y 2 9 y Z S Z x d W 9 0 O y w m c X V v d D t D Z X J 0 a W Z p Y 2 F 0 Z U l z c 3 V l Z C Z x d W 9 0 O 1 0 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1 R y Y W l u a W 5 n L 0 N o Y W 5 n Z W Q g V H l w Z T E u e 0 V t c G x v e W V l I E l E L D B 9 J n F 1 b 3 Q 7 L C Z x d W 9 0 O 1 N l Y 3 R p b 2 4 x L 1 R y Y W l u a W 5 n L 0 N o Y W 5 n Z W Q g V H l w Z T E u e 1 R y Y W l u a W 5 n I E R h d G U s M X 0 m c X V v d D s s J n F 1 b 3 Q 7 U 2 V j d G l v b j E v V H J h a W 5 p b m c v V H J p b W 1 l Z C B U Z X h 0 L n t U c m F p b m l u Z y B Q c m 9 n c m F t I E 5 h b W U s M n 0 m c X V v d D s s J n F 1 b 3 Q 7 U 2 V j d G l v b j E v V H J h a W 5 p b m c v V H J p b W 1 l Z C B U Z X h 0 L n t U c m F p b m l u Z y B U e X B l L D N 9 J n F 1 b 3 Q 7 L C Z x d W 9 0 O 1 N l Y 3 R p b 2 4 x L 1 R y Y W l u a W 5 n L 1 R y a W 1 t Z W Q g V G V 4 d C 5 7 V H J h a W 5 p b m c g T 3 V 0 Y 2 9 t Z S w 0 f S Z x d W 9 0 O y w m c X V v d D t T Z W N 0 a W 9 u M S 9 U c m F p b m l u Z y 9 U c m l t b W V k I F R l e H Q u e 1 R y Y W l u Z X I s N X 0 m c X V v d D s s J n F 1 b 3 Q 7 U 2 V j d G l v b j E v V H J h a W 5 p b m c v Q 2 h h b m d l Z C B U e X B l M S 5 7 V H J h a W 5 p b m c g R H V y Y X R p b 2 4 o R G F 5 c y k s N n 0 m c X V v d D s s J n F 1 b 3 Q 7 U 2 V j d G l v b j E v V H J h a W 5 p b m c v Q 2 h h b m d l Z C B U e X B l M S 5 7 V H J h a W 5 p b m c g Q n V k Z 2 V 0 L D d 9 J n F 1 b 3 Q 7 L C Z x d W 9 0 O 1 N l Y 3 R p b 2 4 x L 1 R y Y W l u a W 5 n L 0 N o Y W 5 n Z W Q g V H l w Z T E u e 1 R y Y W l u a W 5 n I E N v c 3 Q s O H 0 m c X V v d D s s J n F 1 b 3 Q 7 U 2 V j d G l v b j E v V H J h a W 5 p b m c v Q 2 h h b m d l Z C B U e X B l M S 5 7 U H J l V G V z d F N j b 3 J l L D l 9 J n F 1 b 3 Q 7 L C Z x d W 9 0 O 1 N l Y 3 R p b 2 4 x L 1 R y Y W l u a W 5 n L 0 N o Y W 5 n Z W Q g V H l w Z T E u e 1 B v c 3 R U Z X N 0 U 2 N v c m U s M T B 9 J n F 1 b 3 Q 7 L C Z x d W 9 0 O 1 N l Y 3 R p b 2 4 x L 1 R y Y W l u a W 5 n L 0 N o Y W 5 n Z W Q g V H l w Z T E u e 0 Z l Z W R i Y W N r U 2 N v c m U s M T F 9 J n F 1 b 3 Q 7 L C Z x d W 9 0 O 1 N l Y 3 R p b 2 4 x L 1 R y Y W l u a W 5 n L 1 R y a W 1 t Z W Q g V G V 4 d C 5 7 Q 2 V y d G l m a W N h d G V J c 3 N 1 Z W Q s M T J 9 J n F 1 b 3 Q 7 X S w m c X V v d D t D b 2 x 1 b W 5 D b 3 V u d C Z x d W 9 0 O z o x M y w m c X V v d D t L Z X l D b 2 x 1 b W 5 O Y W 1 l c y Z x d W 9 0 O z p b X S w m c X V v d D t D b 2 x 1 b W 5 J Z G V u d G l 0 a W V z J n F 1 b 3 Q 7 O l s m c X V v d D t T Z W N 0 a W 9 u M S 9 U c m F p b m l u Z y 9 D a G F u Z 2 V k I F R 5 c G U x L n t F b X B s b 3 l l Z S B J R C w w f S Z x d W 9 0 O y w m c X V v d D t T Z W N 0 a W 9 u M S 9 U c m F p b m l u Z y 9 D a G F u Z 2 V k I F R 5 c G U x L n t U c m F p b m l u Z y B E Y X R l L D F 9 J n F 1 b 3 Q 7 L C Z x d W 9 0 O 1 N l Y 3 R p b 2 4 x L 1 R y Y W l u a W 5 n L 1 R y a W 1 t Z W Q g V G V 4 d C 5 7 V H J h a W 5 p b m c g U H J v Z 3 J h b S B O Y W 1 l L D J 9 J n F 1 b 3 Q 7 L C Z x d W 9 0 O 1 N l Y 3 R p b 2 4 x L 1 R y Y W l u a W 5 n L 1 R y a W 1 t Z W Q g V G V 4 d C 5 7 V H J h a W 5 p b m c g V H l w Z S w z f S Z x d W 9 0 O y w m c X V v d D t T Z W N 0 a W 9 u M S 9 U c m F p b m l u Z y 9 U c m l t b W V k I F R l e H Q u e 1 R y Y W l u a W 5 n I E 9 1 d G N v b W U s N H 0 m c X V v d D s s J n F 1 b 3 Q 7 U 2 V j d G l v b j E v V H J h a W 5 p b m c v V H J p b W 1 l Z C B U Z X h 0 L n t U c m F p b m V y L D V 9 J n F 1 b 3 Q 7 L C Z x d W 9 0 O 1 N l Y 3 R p b 2 4 x L 1 R y Y W l u a W 5 n L 0 N o Y W 5 n Z W Q g V H l w Z T E u e 1 R y Y W l u a W 5 n I E R 1 c m F 0 a W 9 u K E R h e X M p L D Z 9 J n F 1 b 3 Q 7 L C Z x d W 9 0 O 1 N l Y 3 R p b 2 4 x L 1 R y Y W l u a W 5 n L 0 N o Y W 5 n Z W Q g V H l w Z T E u e 1 R y Y W l u a W 5 n I E J 1 Z G d l d C w 3 f S Z x d W 9 0 O y w m c X V v d D t T Z W N 0 a W 9 u M S 9 U c m F p b m l u Z y 9 D a G F u Z 2 V k I F R 5 c G U x L n t U c m F p b m l u Z y B D b 3 N 0 L D h 9 J n F 1 b 3 Q 7 L C Z x d W 9 0 O 1 N l Y 3 R p b 2 4 x L 1 R y Y W l u a W 5 n L 0 N o Y W 5 n Z W Q g V H l w Z T E u e 1 B y Z V R l c 3 R T Y 2 9 y Z S w 5 f S Z x d W 9 0 O y w m c X V v d D t T Z W N 0 a W 9 u M S 9 U c m F p b m l u Z y 9 D a G F u Z 2 V k I F R 5 c G U x L n t Q b 3 N 0 V G V z d F N j b 3 J l L D E w f S Z x d W 9 0 O y w m c X V v d D t T Z W N 0 a W 9 u M S 9 U c m F p b m l u Z y 9 D a G F u Z 2 V k I F R 5 c G U x L n t G Z W V k Y m F j a 1 N j b 3 J l L D E x f S Z x d W 9 0 O y w m c X V v d D t T Z W N 0 a W 9 u M S 9 U c m F p b m l u Z y 9 U c m l t b W V k I F R l e H Q u e 0 N l c n R p Z m l j Y X R l S X N z d W V k L D E y f S Z x d W 9 0 O 1 0 s J n F 1 b 3 Q 7 U m V s Y X R p b 2 5 z a G l w S W 5 m b y Z x d W 9 0 O z p b X X 0 i I C 8 + P C 9 T d G F i b G V F b n R y a W V z P j w v S X R l b T 4 8 S X R l b T 4 8 S X R l b U x v Y 2 F 0 a W 9 u P j x J d G V t V H l w Z T 5 G b 3 J t d W x h P C 9 J d G V t V H l w Z T 4 8 S X R l b V B h d G g + U 2 V j d G l v b j E v V H J h a W 5 p b m c v U 2 9 1 c m N l P C 9 J d G V t U G F 0 a D 4 8 L 0 l 0 Z W 1 M b 2 N h d G l v b j 4 8 U 3 R h Y m x l R W 5 0 c m l l c y A v P j w v S X R l b T 4 8 S X R l b T 4 8 S X R l b U x v Y 2 F 0 a W 9 u P j x J d G V t V H l w Z T 5 G b 3 J t d W x h P C 9 J d G V t V H l w Z T 4 8 S X R l b V B h d G g + U 2 V j d G l v b j E v V H J h a W 5 p b m c v V H J h a W 5 p b m d f U 2 h l Z X Q 8 L 0 l 0 Z W 1 Q Y X R o P j w v S X R l b U x v Y 2 F 0 a W 9 u P j x T d G F i b G V F b n R y a W V z I C 8 + P C 9 J d G V t P j x J d G V t P j x J d G V t T G 9 j Y X R p b 2 4 + P E l 0 Z W 1 U e X B l P k Z v c m 1 1 b G E 8 L 0 l 0 Z W 1 U e X B l P j x J d G V t U G F 0 a D 5 T Z W N 0 a W 9 u M S 9 U c m F p b m l u Z y 9 Q c m 9 t b 3 R l Z C U y M E h l Y W R l c n M 8 L 0 l 0 Z W 1 Q Y X R o P j w v S X R l b U x v Y 2 F 0 a W 9 u P j x T d G F i b G V F b n R y a W V z I C 8 + P C 9 J d G V t P j x J d G V t P j x J d G V t T G 9 j Y X R p b 2 4 + P E l 0 Z W 1 U e X B l P k Z v c m 1 1 b G E 8 L 0 l 0 Z W 1 U e X B l P j x J d G V t U G F 0 a D 5 T Z W N 0 a W 9 u M S 9 U c m F p b m l u Z y 9 D a G F u Z 2 V k J T I w V H l w Z T w v S X R l b V B h d G g + P C 9 J d G V t T G 9 j Y X R p b 2 4 + P F N 0 Y W J s Z U V u d H J p Z X M g L z 4 8 L 0 l 0 Z W 0 + P E l 0 Z W 0 + P E l 0 Z W 1 M b 2 N h d G l v b j 4 8 S X R l b V R 5 c G U + R m 9 y b X V s Y T w v S X R l b V R 5 c G U + P E l 0 Z W 1 Q Y X R o P l N l Y 3 R p b 2 4 x L 1 R y Y W l u a W 5 n L 1 R y a W 1 t Z W Q l M j B U Z X h 0 P C 9 J d G V t U G F 0 a D 4 8 L 0 l 0 Z W 1 M b 2 N h d G l v b j 4 8 U 3 R h Y m x l R W 5 0 c m l l c y A v P j w v S X R l b T 4 8 S X R l b T 4 8 S X R l b U x v Y 2 F 0 a W 9 u P j x J d G V t V H l w Z T 5 G b 3 J t d W x h P C 9 J d G V t V H l w Z T 4 8 S X R l b V B h d G g + U 2 V j d G l v b j E v V H J h a W 5 p b m c v Q 2 h h b m d l Z C U y M F R 5 c G U x P C 9 J d G V t U G F 0 a D 4 8 L 0 l 0 Z W 1 M b 2 N h d G l v b j 4 8 U 3 R h Y m x l R W 5 0 c m l l c y A v P j w v S X R l b T 4 8 L 0 l 0 Z W 1 z P j w v T G 9 j Y W x Q Y W N r Y W d l T W V 0 Y W R h d G F G a W x l P h Y A A A B Q S w U G A A A A A A A A A A A A A A A A A A A A A A A A J g E A A A E A A A D Q j J 3 f A R X R E Y x 6 A M B P w p f r A Q A A A C 3 I s T 8 h L C B H h S / z 4 V b l g V s A A A A A A g A A A A A A E G Y A A A A B A A A g A A A A e m 7 C H a x f X w n o 5 1 a d F a Z S O 5 e N Z G q I X Y 1 r 6 m Q 7 m M k s J z A A A A A A D o A A A A A C A A A g A A A A Q 7 C R l F L c E m i 1 N Z S 1 Q 6 d y 8 1 E M P C b h D V B 9 K G B G d Y o 2 m e Z Q A A A A b k k W 4 K 9 I 5 Z M o 1 i V M 0 N E E c s M v W 7 6 9 K d 0 t 7 l E K D W z 4 N A l f o f Y l C 0 6 J 9 t z + 4 u / o u a K 9 2 n N t h W H 0 v U V x / 4 v J g Y g 1 C E e c M u w l m Y Z B S w w s e h i 8 N v V A A A A A i C z 7 H 8 N R 2 S d b w 1 5 T j 6 Q Q j k J q W L 2 z m h m q l 2 Q n i D v 0 A Y n 0 H k B Z x k b l G o n h o Z V Z B x z 7 R f m 8 G K S n j 0 6 S Q 1 N C k m 8 e e g = = < / D a t a M a s h u p > 
</file>

<file path=customXml/itemProps1.xml><?xml version="1.0" encoding="utf-8"?>
<ds:datastoreItem xmlns:ds="http://schemas.openxmlformats.org/officeDocument/2006/customXml" ds:itemID="{D7B4F611-EBED-4769-BAD9-E6BE64E220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HomePage</vt:lpstr>
      <vt:lpstr>OldDashBoard</vt:lpstr>
      <vt:lpstr>NewDashBoard</vt:lpstr>
      <vt:lpstr>Training</vt:lpstr>
      <vt:lpstr>ForMyWork</vt:lpstr>
      <vt:lpstr>PivotTable</vt:lpstr>
      <vt:lpstr>Training_Dashboard</vt:lpstr>
      <vt:lpstr>Training_Dashboard!Print_Area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Farhana Akter Suci</cp:lastModifiedBy>
  <dcterms:created xsi:type="dcterms:W3CDTF">2025-08-16T11:40:16Z</dcterms:created>
  <dcterms:modified xsi:type="dcterms:W3CDTF">2025-08-26T09:32:11Z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2025-08-16T11:48:47Z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d93919cb-7092-401e-9f4d-4365ca05c146</vt:lpwstr>
  </property>
  <property fmtid="{D5CDD505-2E9C-101B-9397-08002B2CF9AE}" pid="7" name="MSIP_Label_defa4170-0d19-0005-0004-bc88714345d2_ActionId">
    <vt:lpwstr>0d5e5e62-3450-496d-92fe-a16f77b1e7e5</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