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E:\DataSolutionIntern\1stProject\"/>
    </mc:Choice>
  </mc:AlternateContent>
  <xr:revisionPtr revIDLastSave="0" documentId="13_ncr:1_{02FFE2FD-4777-4749-AE4B-55919F4487EC}" xr6:coauthVersionLast="47" xr6:coauthVersionMax="47" xr10:uidLastSave="{00000000-0000-0000-0000-000000000000}"/>
  <bookViews>
    <workbookView xWindow="-108" yWindow="-108" windowWidth="23256" windowHeight="12456" activeTab="3" xr2:uid="{F74973B8-7427-4D7D-9DC6-F7510365F08B}"/>
  </bookViews>
  <sheets>
    <sheet name="Training" sheetId="1" r:id="rId1"/>
    <sheet name="ForMyWork" sheetId="2" r:id="rId2"/>
    <sheet name="PivotTable" sheetId="3" r:id="rId3"/>
    <sheet name="Dashboard" sheetId="4" r:id="rId4"/>
  </sheets>
  <definedNames>
    <definedName name="_xlnm._FilterDatabase" localSheetId="1" hidden="1">ForMyWork!$A$1:$I$126</definedName>
    <definedName name="_xlnm._FilterDatabase" localSheetId="0" hidden="1">Training!$A$1:$I$126</definedName>
    <definedName name="Slicer_TrainingYear">#N/A</definedName>
  </definedNames>
  <calcPr calcId="191029"/>
  <pivotCaches>
    <pivotCache cacheId="18" r:id="rId5"/>
    <pivotCache cacheId="1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9" i="3" l="1"/>
  <c r="I37" i="3"/>
  <c r="G27" i="3"/>
  <c r="B42" i="3"/>
  <c r="A42" i="3"/>
  <c r="A87" i="3"/>
  <c r="F84" i="3"/>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B9" i="3"/>
  <c r="B10" i="3"/>
  <c r="B11" i="3"/>
  <c r="I26" i="3" l="1"/>
  <c r="I25" i="3"/>
</calcChain>
</file>

<file path=xl/sharedStrings.xml><?xml version="1.0" encoding="utf-8"?>
<sst xmlns="http://schemas.openxmlformats.org/spreadsheetml/2006/main" count="1437" uniqueCount="94">
  <si>
    <t>Employee ID</t>
  </si>
  <si>
    <t>Training Date</t>
  </si>
  <si>
    <t>Training Program Name</t>
  </si>
  <si>
    <t>Training Type</t>
  </si>
  <si>
    <t>Training Outcome</t>
  </si>
  <si>
    <t>Trainer</t>
  </si>
  <si>
    <t>Training Duration(Days)</t>
  </si>
  <si>
    <t>Training Cost</t>
  </si>
  <si>
    <t>Customer Service</t>
  </si>
  <si>
    <t>Internal</t>
  </si>
  <si>
    <t>Failed</t>
  </si>
  <si>
    <t>Leadership Development</t>
  </si>
  <si>
    <t>Technical Skills</t>
  </si>
  <si>
    <t>Incomplete</t>
  </si>
  <si>
    <t>Completed</t>
  </si>
  <si>
    <t>Communication Skills</t>
  </si>
  <si>
    <t>Passed</t>
  </si>
  <si>
    <t>Project Management</t>
  </si>
  <si>
    <t>External</t>
  </si>
  <si>
    <t>Excel - Basic to Advance</t>
  </si>
  <si>
    <t>Md. Shohidul Huq</t>
  </si>
  <si>
    <t>Md. Arifur Rahman</t>
  </si>
  <si>
    <t>Data Soultion 360</t>
  </si>
  <si>
    <t>Md. Rakibul Ahsan</t>
  </si>
  <si>
    <t>Md. Majharul Islam</t>
  </si>
  <si>
    <t>Md. Mohsin Hossain</t>
  </si>
  <si>
    <t>Training Budget</t>
  </si>
  <si>
    <t>PreTestScore</t>
  </si>
  <si>
    <t>PostTestScore</t>
  </si>
  <si>
    <t>FeedbackScore</t>
  </si>
  <si>
    <t>CertificateIssued</t>
  </si>
  <si>
    <t>N</t>
  </si>
  <si>
    <t>Y</t>
  </si>
  <si>
    <t>TrainingMonth</t>
  </si>
  <si>
    <t>TrainingYear</t>
  </si>
  <si>
    <t>Row Labels</t>
  </si>
  <si>
    <t>January</t>
  </si>
  <si>
    <t>February</t>
  </si>
  <si>
    <t>March</t>
  </si>
  <si>
    <t>April</t>
  </si>
  <si>
    <t>May</t>
  </si>
  <si>
    <t>June</t>
  </si>
  <si>
    <t>July</t>
  </si>
  <si>
    <t>August</t>
  </si>
  <si>
    <t>September</t>
  </si>
  <si>
    <t>October</t>
  </si>
  <si>
    <t>November</t>
  </si>
  <si>
    <t>December</t>
  </si>
  <si>
    <t>Grand Total</t>
  </si>
  <si>
    <t>Sum of Training Duration(Days)</t>
  </si>
  <si>
    <t>Count of Employee ID</t>
  </si>
  <si>
    <t>Number of Participants</t>
  </si>
  <si>
    <t>Count of Employee ID2</t>
  </si>
  <si>
    <t>Completed, Failed, Incomplete and Passed rate</t>
  </si>
  <si>
    <t>Certification Rate</t>
  </si>
  <si>
    <t>Training Cost(Actual) vs Training Cost(Budget)</t>
  </si>
  <si>
    <t>Sum of Training Cost</t>
  </si>
  <si>
    <t>Sum of Training Budget</t>
  </si>
  <si>
    <t>Average of FeedbackScore</t>
  </si>
  <si>
    <t>Average Feedback Score by Trainer</t>
  </si>
  <si>
    <t>TotalDaysOfTraining</t>
  </si>
  <si>
    <t xml:space="preserve">Training Cost and Budget Over time </t>
  </si>
  <si>
    <t>Participants Over Time</t>
  </si>
  <si>
    <t>TrainingProgramsOverMonth</t>
  </si>
  <si>
    <t>Jan</t>
  </si>
  <si>
    <t>Feb</t>
  </si>
  <si>
    <t>Mar</t>
  </si>
  <si>
    <t>Apr</t>
  </si>
  <si>
    <t>Jun</t>
  </si>
  <si>
    <t>Jul</t>
  </si>
  <si>
    <t>Aug</t>
  </si>
  <si>
    <t>Sep</t>
  </si>
  <si>
    <t>Oct</t>
  </si>
  <si>
    <t>Nov</t>
  </si>
  <si>
    <t>Dec</t>
  </si>
  <si>
    <t>Count of Training Program Name</t>
  </si>
  <si>
    <t>TrainingDaysOverMonth</t>
  </si>
  <si>
    <t>TrainingDaysOverProgram</t>
  </si>
  <si>
    <t>Count of Training Type</t>
  </si>
  <si>
    <t>TrainingTypeOverProgram</t>
  </si>
  <si>
    <t>Column Labels</t>
  </si>
  <si>
    <t>Average of improve</t>
  </si>
  <si>
    <t>Sum of PreTestScore</t>
  </si>
  <si>
    <t>Sum of PostTestScore</t>
  </si>
  <si>
    <t>Average of PreTestScore</t>
  </si>
  <si>
    <t>Average of PostTestScore</t>
  </si>
  <si>
    <t>Improvement in Avearge</t>
  </si>
  <si>
    <t>Training Effectiveness Index</t>
  </si>
  <si>
    <t>Cost per participants</t>
  </si>
  <si>
    <t>Costs per day</t>
  </si>
  <si>
    <t xml:space="preserve">total days </t>
  </si>
  <si>
    <t>=</t>
  </si>
  <si>
    <t>Total Completed Training</t>
  </si>
  <si>
    <t>Total Days of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</si>
</sst>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0" x14ac:knownFonts="1">
    <font>
      <sz val="20"/>
      <color theme="1"/>
      <name val="Aptos Narrow"/>
      <family val="2"/>
      <scheme val="minor"/>
    </font>
    <font>
      <sz val="20"/>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20"/>
      <color rgb="FF006100"/>
      <name val="Aptos Narrow"/>
      <family val="2"/>
      <scheme val="minor"/>
    </font>
    <font>
      <sz val="20"/>
      <color rgb="FF9C0006"/>
      <name val="Aptos Narrow"/>
      <family val="2"/>
      <scheme val="minor"/>
    </font>
    <font>
      <sz val="20"/>
      <color rgb="FF9C5700"/>
      <name val="Aptos Narrow"/>
      <family val="2"/>
      <scheme val="minor"/>
    </font>
    <font>
      <sz val="20"/>
      <color rgb="FF3F3F76"/>
      <name val="Aptos Narrow"/>
      <family val="2"/>
      <scheme val="minor"/>
    </font>
    <font>
      <b/>
      <sz val="20"/>
      <color rgb="FF3F3F3F"/>
      <name val="Aptos Narrow"/>
      <family val="2"/>
      <scheme val="minor"/>
    </font>
    <font>
      <b/>
      <sz val="20"/>
      <color rgb="FFFA7D00"/>
      <name val="Aptos Narrow"/>
      <family val="2"/>
      <scheme val="minor"/>
    </font>
    <font>
      <sz val="20"/>
      <color rgb="FFFA7D00"/>
      <name val="Aptos Narrow"/>
      <family val="2"/>
      <scheme val="minor"/>
    </font>
    <font>
      <b/>
      <sz val="20"/>
      <color theme="0"/>
      <name val="Aptos Narrow"/>
      <family val="2"/>
      <scheme val="minor"/>
    </font>
    <font>
      <sz val="20"/>
      <color rgb="FFFF0000"/>
      <name val="Aptos Narrow"/>
      <family val="2"/>
      <scheme val="minor"/>
    </font>
    <font>
      <i/>
      <sz val="20"/>
      <color rgb="FF7F7F7F"/>
      <name val="Aptos Narrow"/>
      <family val="2"/>
      <scheme val="minor"/>
    </font>
    <font>
      <b/>
      <sz val="20"/>
      <color theme="1"/>
      <name val="Aptos Narrow"/>
      <family val="2"/>
      <scheme val="minor"/>
    </font>
    <font>
      <sz val="20"/>
      <color theme="0"/>
      <name val="Aptos Narrow"/>
      <family val="2"/>
      <scheme val="minor"/>
    </font>
    <font>
      <sz val="11"/>
      <color theme="1"/>
      <name val="Arial"/>
      <family val="2"/>
    </font>
    <font>
      <sz val="11"/>
      <color rgb="FF00000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rgb="FF92D050"/>
        <bgColor indexed="64"/>
      </patternFill>
    </fill>
    <fill>
      <patternFill patternType="solid">
        <fgColor theme="9" tint="0.59999389629810485"/>
        <bgColor indexed="64"/>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8" fillId="0" borderId="0" xfId="0" applyFont="1"/>
    <xf numFmtId="15" fontId="18" fillId="0" borderId="0" xfId="0" applyNumberFormat="1" applyFont="1"/>
    <xf numFmtId="0" fontId="19" fillId="0" borderId="0" xfId="0" applyFont="1"/>
    <xf numFmtId="0" fontId="0" fillId="0" borderId="0" xfId="0" pivotButton="1"/>
    <xf numFmtId="0" fontId="0" fillId="0" borderId="0" xfId="0" applyAlignment="1">
      <alignment horizontal="left"/>
    </xf>
    <xf numFmtId="49" fontId="18" fillId="0" borderId="0" xfId="0" applyNumberFormat="1" applyFont="1"/>
    <xf numFmtId="2" fontId="18" fillId="0" borderId="0" xfId="0" applyNumberFormat="1" applyFont="1"/>
    <xf numFmtId="12" fontId="18" fillId="0" borderId="0" xfId="0" applyNumberFormat="1" applyFont="1"/>
    <xf numFmtId="0" fontId="0" fillId="33" borderId="0" xfId="0" applyFill="1"/>
    <xf numFmtId="0" fontId="0" fillId="0" borderId="0" xfId="0" applyNumberFormat="1"/>
    <xf numFmtId="10" fontId="0" fillId="0" borderId="0" xfId="0" applyNumberFormat="1"/>
    <xf numFmtId="0" fontId="0" fillId="33" borderId="0" xfId="0" applyFill="1" applyAlignment="1">
      <alignment horizontal="left"/>
    </xf>
    <xf numFmtId="43" fontId="0" fillId="0" borderId="0" xfId="0" applyNumberFormat="1"/>
    <xf numFmtId="0" fontId="0" fillId="34" borderId="0" xfId="0" applyFill="1"/>
    <xf numFmtId="0" fontId="0" fillId="35" borderId="0" xfId="0" applyFill="1"/>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font>
        <strike val="0"/>
        <outline val="0"/>
        <shadow val="0"/>
        <u val="none"/>
        <vertAlign val="baseline"/>
        <sz val="11"/>
        <color theme="1"/>
        <name val="Arial"/>
        <family val="2"/>
        <scheme val="none"/>
      </font>
      <numFmt numFmtId="2" formatCode="0.00"/>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numFmt numFmtId="35" formatCode="_(* #,##0.00_);_(* \(#,##0.00\);_(* &quot;-&quot;??_);_(@_)"/>
    </dxf>
    <dxf>
      <numFmt numFmtId="35" formatCode="_(* #,##0.00_);_(* \(#,##0.00\);_(* &quot;-&quot;??_);_(@_)"/>
    </dxf>
    <dxf>
      <font>
        <strike val="0"/>
        <outline val="0"/>
        <shadow val="0"/>
        <u val="none"/>
        <vertAlign val="baseline"/>
        <sz val="11"/>
        <color rgb="FF000000"/>
        <name val="Arial"/>
        <family val="2"/>
        <scheme val="none"/>
      </font>
      <numFmt numFmtId="0" formatCode="General"/>
    </dxf>
    <dxf>
      <font>
        <strike val="0"/>
        <outline val="0"/>
        <shadow val="0"/>
        <u val="none"/>
        <vertAlign val="baseline"/>
        <sz val="11"/>
        <color rgb="FF000000"/>
        <name val="Arial"/>
        <family val="2"/>
        <scheme val="none"/>
      </font>
      <numFmt numFmtId="0" formatCode="General"/>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0" formatCode="d\-mmm\-yy"/>
    </dxf>
    <dxf>
      <font>
        <strike val="0"/>
        <outline val="0"/>
        <shadow val="0"/>
        <u val="none"/>
        <vertAlign val="baseline"/>
        <sz val="11"/>
        <color theme="1"/>
        <name val="Arial"/>
        <family val="2"/>
        <scheme val="none"/>
      </font>
    </dxf>
    <dxf>
      <font>
        <strike val="0"/>
        <outline val="0"/>
        <shadow val="0"/>
        <u val="none"/>
        <vertAlign val="baseline"/>
        <sz val="11"/>
        <color rgb="FF000000"/>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0" formatCode="d\-mmm\-yy"/>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s>
  <tableStyles count="0" defaultTableStyle="TableStyleMedium2" defaultPivotStyle="PivotStyleLight16"/>
  <colors>
    <mruColors>
      <color rgb="FFEAB200"/>
      <color rgb="FF4CC0D0"/>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1186641</xdr:colOff>
      <xdr:row>87</xdr:row>
      <xdr:rowOff>37407</xdr:rowOff>
    </xdr:from>
    <xdr:to>
      <xdr:col>5</xdr:col>
      <xdr:colOff>1108362</xdr:colOff>
      <xdr:row>100</xdr:row>
      <xdr:rowOff>10564</xdr:rowOff>
    </xdr:to>
    <mc:AlternateContent xmlns:mc="http://schemas.openxmlformats.org/markup-compatibility/2006">
      <mc:Choice xmlns:a14="http://schemas.microsoft.com/office/drawing/2010/main" Requires="a14">
        <xdr:graphicFrame macro="">
          <xdr:nvGraphicFramePr>
            <xdr:cNvPr id="3" name="TrainingYear">
              <a:extLst>
                <a:ext uri="{FF2B5EF4-FFF2-40B4-BE49-F238E27FC236}">
                  <a16:creationId xmlns:a16="http://schemas.microsoft.com/office/drawing/2014/main" id="{EFF75F9F-4238-638B-D662-5A2658547DD8}"/>
                </a:ext>
              </a:extLst>
            </xdr:cNvPr>
            <xdr:cNvGraphicFramePr/>
          </xdr:nvGraphicFramePr>
          <xdr:xfrm>
            <a:off x="0" y="0"/>
            <a:ext cx="0" cy="0"/>
          </xdr:xfrm>
          <a:graphic>
            <a:graphicData uri="http://schemas.microsoft.com/office/drawing/2010/slicer">
              <sle:slicer xmlns:sle="http://schemas.microsoft.com/office/drawing/2010/slicer" name="TrainingYear"/>
            </a:graphicData>
          </a:graphic>
        </xdr:graphicFrame>
      </mc:Choice>
      <mc:Fallback>
        <xdr:sp macro="" textlink="">
          <xdr:nvSpPr>
            <xdr:cNvPr id="0" name=""/>
            <xdr:cNvSpPr>
              <a:spLocks noTextEdit="1"/>
            </xdr:cNvSpPr>
          </xdr:nvSpPr>
          <xdr:spPr>
            <a:xfrm>
              <a:off x="8377150" y="28965698"/>
              <a:ext cx="3025139" cy="4295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5</xdr:col>
      <xdr:colOff>124691</xdr:colOff>
      <xdr:row>0</xdr:row>
      <xdr:rowOff>249381</xdr:rowOff>
    </xdr:from>
    <xdr:ext cx="10238509" cy="655949"/>
    <xdr:sp macro="" textlink="">
      <xdr:nvSpPr>
        <xdr:cNvPr id="2" name="TextBox 1">
          <a:extLst>
            <a:ext uri="{FF2B5EF4-FFF2-40B4-BE49-F238E27FC236}">
              <a16:creationId xmlns:a16="http://schemas.microsoft.com/office/drawing/2014/main" id="{178D3680-2DBB-502D-904F-988D9BF3344D}"/>
            </a:ext>
          </a:extLst>
        </xdr:cNvPr>
        <xdr:cNvSpPr txBox="1"/>
      </xdr:nvSpPr>
      <xdr:spPr>
        <a:xfrm>
          <a:off x="5943600" y="249381"/>
          <a:ext cx="10238509" cy="65594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3600" b="1" baseline="0">
              <a:solidFill>
                <a:schemeClr val="accent1"/>
              </a:solidFill>
            </a:rPr>
            <a:t>Dashboard for training program Evaluation</a:t>
          </a:r>
        </a:p>
      </xdr:txBody>
    </xdr:sp>
    <xdr:clientData/>
  </xdr:oneCellAnchor>
  <xdr:oneCellAnchor>
    <xdr:from>
      <xdr:col>0</xdr:col>
      <xdr:colOff>207821</xdr:colOff>
      <xdr:row>8</xdr:row>
      <xdr:rowOff>2</xdr:rowOff>
    </xdr:from>
    <xdr:ext cx="2964872" cy="443344"/>
    <xdr:sp macro="" textlink="">
      <xdr:nvSpPr>
        <xdr:cNvPr id="3" name="TextBox 2">
          <a:extLst>
            <a:ext uri="{FF2B5EF4-FFF2-40B4-BE49-F238E27FC236}">
              <a16:creationId xmlns:a16="http://schemas.microsoft.com/office/drawing/2014/main" id="{8B687857-BB5D-470F-9C67-E94817A73D15}"/>
            </a:ext>
          </a:extLst>
        </xdr:cNvPr>
        <xdr:cNvSpPr txBox="1"/>
      </xdr:nvSpPr>
      <xdr:spPr>
        <a:xfrm>
          <a:off x="207821" y="2660075"/>
          <a:ext cx="2964872" cy="443344"/>
        </a:xfrm>
        <a:prstGeom prst="rect">
          <a:avLst/>
        </a:prstGeom>
        <a:solidFill>
          <a:srgbClr val="EAB2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accent1"/>
              </a:solidFill>
            </a:rPr>
            <a:t>Training cost  Actual </a:t>
          </a:r>
          <a:endParaRPr lang="en-US" sz="3600" b="1" baseline="0">
            <a:solidFill>
              <a:schemeClr val="accent1"/>
            </a:solidFill>
          </a:endParaRPr>
        </a:p>
      </xdr:txBody>
    </xdr:sp>
    <xdr:clientData/>
  </xdr:oneCellAnchor>
  <xdr:oneCellAnchor>
    <xdr:from>
      <xdr:col>0</xdr:col>
      <xdr:colOff>138545</xdr:colOff>
      <xdr:row>12</xdr:row>
      <xdr:rowOff>290944</xdr:rowOff>
    </xdr:from>
    <xdr:ext cx="2964872" cy="457200"/>
    <xdr:sp macro="" textlink="">
      <xdr:nvSpPr>
        <xdr:cNvPr id="4" name="TextBox 3">
          <a:extLst>
            <a:ext uri="{FF2B5EF4-FFF2-40B4-BE49-F238E27FC236}">
              <a16:creationId xmlns:a16="http://schemas.microsoft.com/office/drawing/2014/main" id="{6CF4113D-2F94-471A-85E0-001CBA190B75}"/>
            </a:ext>
          </a:extLst>
        </xdr:cNvPr>
        <xdr:cNvSpPr txBox="1"/>
      </xdr:nvSpPr>
      <xdr:spPr>
        <a:xfrm>
          <a:off x="138545" y="4281053"/>
          <a:ext cx="2964872" cy="457200"/>
        </a:xfrm>
        <a:prstGeom prst="rect">
          <a:avLst/>
        </a:prstGeom>
        <a:solidFill>
          <a:srgbClr val="EAB2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accent1"/>
              </a:solidFill>
            </a:rPr>
            <a:t>Training Budget </a:t>
          </a:r>
          <a:endParaRPr lang="en-US" sz="3600" b="1" baseline="0">
            <a:solidFill>
              <a:schemeClr val="accent1"/>
            </a:solidFill>
          </a:endParaRPr>
        </a:p>
      </xdr:txBody>
    </xdr:sp>
    <xdr:clientData/>
  </xdr:oneCellAnchor>
  <xdr:oneCellAnchor>
    <xdr:from>
      <xdr:col>0</xdr:col>
      <xdr:colOff>221673</xdr:colOff>
      <xdr:row>10</xdr:row>
      <xdr:rowOff>96982</xdr:rowOff>
    </xdr:from>
    <xdr:ext cx="2784763" cy="665018"/>
    <xdr:sp macro="" textlink="PivotTable!A42">
      <xdr:nvSpPr>
        <xdr:cNvPr id="5" name="TextBox 4">
          <a:extLst>
            <a:ext uri="{FF2B5EF4-FFF2-40B4-BE49-F238E27FC236}">
              <a16:creationId xmlns:a16="http://schemas.microsoft.com/office/drawing/2014/main" id="{88446010-4C11-AF1D-4B76-B5F02EC1FA60}"/>
            </a:ext>
          </a:extLst>
        </xdr:cNvPr>
        <xdr:cNvSpPr txBox="1"/>
      </xdr:nvSpPr>
      <xdr:spPr>
        <a:xfrm>
          <a:off x="221673" y="3422073"/>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90FF00F-4896-449D-8CC2-2E3E03FE78B6}" type="TxLink">
            <a:rPr lang="en-US" sz="2000" b="1" i="0" u="none" strike="noStrike">
              <a:solidFill>
                <a:schemeClr val="bg1"/>
              </a:solidFill>
              <a:latin typeface="Aptos Narrow"/>
            </a:rPr>
            <a:pPr algn="ctr"/>
            <a:t> 71,688.00 </a:t>
          </a:fld>
          <a:endParaRPr lang="en-US" sz="1100" b="1">
            <a:solidFill>
              <a:schemeClr val="bg1"/>
            </a:solidFill>
          </a:endParaRPr>
        </a:p>
      </xdr:txBody>
    </xdr:sp>
    <xdr:clientData/>
  </xdr:oneCellAnchor>
  <xdr:oneCellAnchor>
    <xdr:from>
      <xdr:col>0</xdr:col>
      <xdr:colOff>221675</xdr:colOff>
      <xdr:row>15</xdr:row>
      <xdr:rowOff>27710</xdr:rowOff>
    </xdr:from>
    <xdr:ext cx="2784763" cy="665018"/>
    <xdr:sp macro="" textlink="PivotTable!B42">
      <xdr:nvSpPr>
        <xdr:cNvPr id="6" name="TextBox 5">
          <a:extLst>
            <a:ext uri="{FF2B5EF4-FFF2-40B4-BE49-F238E27FC236}">
              <a16:creationId xmlns:a16="http://schemas.microsoft.com/office/drawing/2014/main" id="{9B6F923A-04BA-406F-BD7A-C3D611563D5B}"/>
            </a:ext>
          </a:extLst>
        </xdr:cNvPr>
        <xdr:cNvSpPr txBox="1"/>
      </xdr:nvSpPr>
      <xdr:spPr>
        <a:xfrm>
          <a:off x="221675" y="5015346"/>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3C49B8C-09A3-420E-968D-3409A8D31E6B}" type="TxLink">
            <a:rPr lang="en-US" sz="2000" b="1" i="0" u="none" strike="noStrike">
              <a:solidFill>
                <a:schemeClr val="bg1"/>
              </a:solidFill>
              <a:latin typeface="Aptos Narrow"/>
            </a:rPr>
            <a:t> 73,699.00 </a:t>
          </a:fld>
          <a:endParaRPr lang="en-US" sz="1100" b="1">
            <a:solidFill>
              <a:schemeClr val="bg1"/>
            </a:solidFill>
          </a:endParaRPr>
        </a:p>
      </xdr:txBody>
    </xdr:sp>
    <xdr:clientData/>
  </xdr:oneCellAnchor>
  <xdr:oneCellAnchor>
    <xdr:from>
      <xdr:col>0</xdr:col>
      <xdr:colOff>221674</xdr:colOff>
      <xdr:row>17</xdr:row>
      <xdr:rowOff>290944</xdr:rowOff>
    </xdr:from>
    <xdr:ext cx="2964872" cy="443344"/>
    <xdr:sp macro="" textlink="">
      <xdr:nvSpPr>
        <xdr:cNvPr id="7" name="TextBox 6">
          <a:extLst>
            <a:ext uri="{FF2B5EF4-FFF2-40B4-BE49-F238E27FC236}">
              <a16:creationId xmlns:a16="http://schemas.microsoft.com/office/drawing/2014/main" id="{04C54B08-3DC6-43AE-95C9-BDBB6261B167}"/>
            </a:ext>
          </a:extLst>
        </xdr:cNvPr>
        <xdr:cNvSpPr txBox="1"/>
      </xdr:nvSpPr>
      <xdr:spPr>
        <a:xfrm>
          <a:off x="221674" y="5943599"/>
          <a:ext cx="2964872" cy="443344"/>
        </a:xfrm>
        <a:prstGeom prst="rect">
          <a:avLst/>
        </a:prstGeom>
        <a:solidFill>
          <a:srgbClr val="EAB2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accent1"/>
              </a:solidFill>
            </a:rPr>
            <a:t>Costs per participants</a:t>
          </a:r>
          <a:endParaRPr lang="en-US" sz="3600" b="1" baseline="0">
            <a:solidFill>
              <a:schemeClr val="accent1"/>
            </a:solidFill>
          </a:endParaRPr>
        </a:p>
      </xdr:txBody>
    </xdr:sp>
    <xdr:clientData/>
  </xdr:oneCellAnchor>
  <xdr:oneCellAnchor>
    <xdr:from>
      <xdr:col>0</xdr:col>
      <xdr:colOff>180109</xdr:colOff>
      <xdr:row>22</xdr:row>
      <xdr:rowOff>235527</xdr:rowOff>
    </xdr:from>
    <xdr:ext cx="2964872" cy="443344"/>
    <xdr:sp macro="" textlink="">
      <xdr:nvSpPr>
        <xdr:cNvPr id="8" name="TextBox 7">
          <a:extLst>
            <a:ext uri="{FF2B5EF4-FFF2-40B4-BE49-F238E27FC236}">
              <a16:creationId xmlns:a16="http://schemas.microsoft.com/office/drawing/2014/main" id="{70B027AA-BF4B-490F-9588-4C806C80083B}"/>
            </a:ext>
          </a:extLst>
        </xdr:cNvPr>
        <xdr:cNvSpPr txBox="1"/>
      </xdr:nvSpPr>
      <xdr:spPr>
        <a:xfrm>
          <a:off x="180109" y="7550727"/>
          <a:ext cx="2964872" cy="443344"/>
        </a:xfrm>
        <a:prstGeom prst="rect">
          <a:avLst/>
        </a:prstGeom>
        <a:solidFill>
          <a:srgbClr val="EAB2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accent1"/>
              </a:solidFill>
            </a:rPr>
            <a:t>Costs per  Day</a:t>
          </a:r>
          <a:endParaRPr lang="en-US" sz="3600" b="1" baseline="0">
            <a:solidFill>
              <a:schemeClr val="accent1"/>
            </a:solidFill>
          </a:endParaRPr>
        </a:p>
      </xdr:txBody>
    </xdr:sp>
    <xdr:clientData/>
  </xdr:oneCellAnchor>
  <xdr:oneCellAnchor>
    <xdr:from>
      <xdr:col>0</xdr:col>
      <xdr:colOff>263236</xdr:colOff>
      <xdr:row>19</xdr:row>
      <xdr:rowOff>304801</xdr:rowOff>
    </xdr:from>
    <xdr:ext cx="2784763" cy="665018"/>
    <xdr:sp macro="" textlink="PivotTable!I25">
      <xdr:nvSpPr>
        <xdr:cNvPr id="9" name="TextBox 8">
          <a:extLst>
            <a:ext uri="{FF2B5EF4-FFF2-40B4-BE49-F238E27FC236}">
              <a16:creationId xmlns:a16="http://schemas.microsoft.com/office/drawing/2014/main" id="{A4137F5A-BF59-4FB2-8F96-8DF642A3D00A}"/>
            </a:ext>
          </a:extLst>
        </xdr:cNvPr>
        <xdr:cNvSpPr txBox="1"/>
      </xdr:nvSpPr>
      <xdr:spPr>
        <a:xfrm>
          <a:off x="263236" y="6622474"/>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955DD5B-8FFB-46B3-86A1-F3E0A41D27E8}" type="TxLink">
            <a:rPr lang="en-US" sz="2000" b="1" i="0" u="none" strike="noStrike">
              <a:solidFill>
                <a:schemeClr val="bg1"/>
              </a:solidFill>
              <a:latin typeface="Aptos Narrow"/>
            </a:rPr>
            <a:t> 573.50 </a:t>
          </a:fld>
          <a:endParaRPr lang="en-US" sz="1100" b="1">
            <a:solidFill>
              <a:schemeClr val="bg1"/>
            </a:solidFill>
          </a:endParaRPr>
        </a:p>
      </xdr:txBody>
    </xdr:sp>
    <xdr:clientData/>
  </xdr:oneCellAnchor>
  <xdr:oneCellAnchor>
    <xdr:from>
      <xdr:col>0</xdr:col>
      <xdr:colOff>235527</xdr:colOff>
      <xdr:row>24</xdr:row>
      <xdr:rowOff>249384</xdr:rowOff>
    </xdr:from>
    <xdr:ext cx="2784763" cy="665018"/>
    <xdr:sp macro="" textlink="PivotTable!I26">
      <xdr:nvSpPr>
        <xdr:cNvPr id="10" name="TextBox 9">
          <a:extLst>
            <a:ext uri="{FF2B5EF4-FFF2-40B4-BE49-F238E27FC236}">
              <a16:creationId xmlns:a16="http://schemas.microsoft.com/office/drawing/2014/main" id="{C5600680-C654-49C8-A3A4-983A288DCEE4}"/>
            </a:ext>
          </a:extLst>
        </xdr:cNvPr>
        <xdr:cNvSpPr txBox="1"/>
      </xdr:nvSpPr>
      <xdr:spPr>
        <a:xfrm>
          <a:off x="235527" y="8229602"/>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F7CF405-4607-4721-BCCE-A9A9B1A53FED}" type="TxLink">
            <a:rPr lang="en-US" sz="2000" b="1" i="0" u="none" strike="noStrike">
              <a:solidFill>
                <a:schemeClr val="bg1"/>
              </a:solidFill>
              <a:latin typeface="Aptos Narrow"/>
            </a:rPr>
            <a:t> 187.17 </a:t>
          </a:fld>
          <a:endParaRPr lang="en-US" sz="1100" b="1">
            <a:solidFill>
              <a:schemeClr val="bg1"/>
            </a:solidFill>
          </a:endParaRPr>
        </a:p>
      </xdr:txBody>
    </xdr:sp>
    <xdr:clientData/>
  </xdr:oneCellAnchor>
  <xdr:twoCellAnchor editAs="oneCell">
    <xdr:from>
      <xdr:col>0</xdr:col>
      <xdr:colOff>152401</xdr:colOff>
      <xdr:row>2</xdr:row>
      <xdr:rowOff>277091</xdr:rowOff>
    </xdr:from>
    <xdr:to>
      <xdr:col>2</xdr:col>
      <xdr:colOff>858983</xdr:colOff>
      <xdr:row>7</xdr:row>
      <xdr:rowOff>166255</xdr:rowOff>
    </xdr:to>
    <mc:AlternateContent xmlns:mc="http://schemas.openxmlformats.org/markup-compatibility/2006">
      <mc:Choice xmlns:a14="http://schemas.microsoft.com/office/drawing/2010/main" Requires="a14">
        <xdr:graphicFrame macro="">
          <xdr:nvGraphicFramePr>
            <xdr:cNvPr id="11" name="TrainingYear 1">
              <a:extLst>
                <a:ext uri="{FF2B5EF4-FFF2-40B4-BE49-F238E27FC236}">
                  <a16:creationId xmlns:a16="http://schemas.microsoft.com/office/drawing/2014/main" id="{5A5914C3-8B90-40BF-99E9-C3D30F409032}"/>
                </a:ext>
              </a:extLst>
            </xdr:cNvPr>
            <xdr:cNvGraphicFramePr/>
          </xdr:nvGraphicFramePr>
          <xdr:xfrm>
            <a:off x="0" y="0"/>
            <a:ext cx="0" cy="0"/>
          </xdr:xfrm>
          <a:graphic>
            <a:graphicData uri="http://schemas.microsoft.com/office/drawing/2010/slicer">
              <sle:slicer xmlns:sle="http://schemas.microsoft.com/office/drawing/2010/slicer" name="TrainingYear 1"/>
            </a:graphicData>
          </a:graphic>
        </xdr:graphicFrame>
      </mc:Choice>
      <mc:Fallback>
        <xdr:sp macro="" textlink="">
          <xdr:nvSpPr>
            <xdr:cNvPr id="0" name=""/>
            <xdr:cNvSpPr>
              <a:spLocks noTextEdit="1"/>
            </xdr:cNvSpPr>
          </xdr:nvSpPr>
          <xdr:spPr>
            <a:xfrm>
              <a:off x="152401" y="942109"/>
              <a:ext cx="3034146" cy="15517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16</xdr:col>
      <xdr:colOff>83128</xdr:colOff>
      <xdr:row>5</xdr:row>
      <xdr:rowOff>55419</xdr:rowOff>
    </xdr:from>
    <xdr:ext cx="2964872" cy="443344"/>
    <xdr:sp macro="" textlink="">
      <xdr:nvSpPr>
        <xdr:cNvPr id="12" name="TextBox 11">
          <a:extLst>
            <a:ext uri="{FF2B5EF4-FFF2-40B4-BE49-F238E27FC236}">
              <a16:creationId xmlns:a16="http://schemas.microsoft.com/office/drawing/2014/main" id="{26385FF6-8E91-4D57-B0E7-3C19FE60BFEB}"/>
            </a:ext>
          </a:extLst>
        </xdr:cNvPr>
        <xdr:cNvSpPr txBox="1"/>
      </xdr:nvSpPr>
      <xdr:spPr>
        <a:xfrm>
          <a:off x="19340946" y="1717964"/>
          <a:ext cx="2964872" cy="443344"/>
        </a:xfrm>
        <a:prstGeom prst="rect">
          <a:avLst/>
        </a:prstGeom>
        <a:solidFill>
          <a:srgbClr val="EAB2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accent1"/>
              </a:solidFill>
            </a:rPr>
            <a:t>Total Completed Training</a:t>
          </a:r>
          <a:endParaRPr lang="en-US" sz="3600" b="1" baseline="0">
            <a:solidFill>
              <a:schemeClr val="accent1"/>
            </a:solidFill>
          </a:endParaRPr>
        </a:p>
      </xdr:txBody>
    </xdr:sp>
    <xdr:clientData/>
  </xdr:oneCellAnchor>
  <xdr:oneCellAnchor>
    <xdr:from>
      <xdr:col>16</xdr:col>
      <xdr:colOff>152401</xdr:colOff>
      <xdr:row>10</xdr:row>
      <xdr:rowOff>13855</xdr:rowOff>
    </xdr:from>
    <xdr:ext cx="2964872" cy="443344"/>
    <xdr:sp macro="" textlink="">
      <xdr:nvSpPr>
        <xdr:cNvPr id="13" name="TextBox 12">
          <a:extLst>
            <a:ext uri="{FF2B5EF4-FFF2-40B4-BE49-F238E27FC236}">
              <a16:creationId xmlns:a16="http://schemas.microsoft.com/office/drawing/2014/main" id="{E6AD097A-3805-498F-8ED7-22C9D75321D1}"/>
            </a:ext>
          </a:extLst>
        </xdr:cNvPr>
        <xdr:cNvSpPr txBox="1"/>
      </xdr:nvSpPr>
      <xdr:spPr>
        <a:xfrm>
          <a:off x="19410219" y="3338946"/>
          <a:ext cx="2964872" cy="443344"/>
        </a:xfrm>
        <a:prstGeom prst="rect">
          <a:avLst/>
        </a:prstGeom>
        <a:solidFill>
          <a:srgbClr val="EAB2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accent1"/>
              </a:solidFill>
            </a:rPr>
            <a:t>Total Days of Training</a:t>
          </a:r>
          <a:endParaRPr lang="en-US" sz="3600" b="1" baseline="0">
            <a:solidFill>
              <a:schemeClr val="accent1"/>
            </a:solidFill>
          </a:endParaRPr>
        </a:p>
      </xdr:txBody>
    </xdr:sp>
    <xdr:clientData/>
  </xdr:oneCellAnchor>
  <xdr:oneCellAnchor>
    <xdr:from>
      <xdr:col>16</xdr:col>
      <xdr:colOff>152400</xdr:colOff>
      <xdr:row>7</xdr:row>
      <xdr:rowOff>96982</xdr:rowOff>
    </xdr:from>
    <xdr:ext cx="2784763" cy="665018"/>
    <xdr:sp macro="" textlink="PivotTable!I37">
      <xdr:nvSpPr>
        <xdr:cNvPr id="14" name="TextBox 13">
          <a:extLst>
            <a:ext uri="{FF2B5EF4-FFF2-40B4-BE49-F238E27FC236}">
              <a16:creationId xmlns:a16="http://schemas.microsoft.com/office/drawing/2014/main" id="{7F32DAA1-2F58-4491-A442-99072FC89583}"/>
            </a:ext>
          </a:extLst>
        </xdr:cNvPr>
        <xdr:cNvSpPr txBox="1"/>
      </xdr:nvSpPr>
      <xdr:spPr>
        <a:xfrm>
          <a:off x="19410218" y="2424546"/>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AE67DC6-8811-413A-B8F5-B01399B5768A}" type="TxLink">
            <a:rPr lang="en-US" sz="2000" b="1" i="0" u="none" strike="noStrike">
              <a:solidFill>
                <a:schemeClr val="bg1"/>
              </a:solidFill>
              <a:latin typeface="Aptos Narrow"/>
            </a:rPr>
            <a:t>35</a:t>
          </a:fld>
          <a:endParaRPr lang="en-US" sz="1100" b="1">
            <a:solidFill>
              <a:schemeClr val="bg1"/>
            </a:solidFill>
          </a:endParaRPr>
        </a:p>
      </xdr:txBody>
    </xdr:sp>
    <xdr:clientData/>
  </xdr:oneCellAnchor>
  <xdr:oneCellAnchor>
    <xdr:from>
      <xdr:col>16</xdr:col>
      <xdr:colOff>235527</xdr:colOff>
      <xdr:row>12</xdr:row>
      <xdr:rowOff>1</xdr:rowOff>
    </xdr:from>
    <xdr:ext cx="2784763" cy="665018"/>
    <xdr:sp macro="" textlink="PivotTable!I39">
      <xdr:nvSpPr>
        <xdr:cNvPr id="15" name="TextBox 14">
          <a:extLst>
            <a:ext uri="{FF2B5EF4-FFF2-40B4-BE49-F238E27FC236}">
              <a16:creationId xmlns:a16="http://schemas.microsoft.com/office/drawing/2014/main" id="{653A8EDA-9537-4A71-A7A0-44F06270ECE1}"/>
            </a:ext>
          </a:extLst>
        </xdr:cNvPr>
        <xdr:cNvSpPr txBox="1"/>
      </xdr:nvSpPr>
      <xdr:spPr>
        <a:xfrm>
          <a:off x="19493345" y="3990110"/>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03CADFE-EC83-4DC1-809A-C43C8D079EA4}" type="TxLink">
            <a:rPr lang="en-US" sz="2000" b="1" i="0" u="none" strike="noStrike">
              <a:solidFill>
                <a:schemeClr val="bg1"/>
              </a:solidFill>
              <a:latin typeface="Aptos Narrow"/>
            </a:rPr>
            <a:t>383</a:t>
          </a:fld>
          <a:endParaRPr lang="en-US" sz="1100" b="1">
            <a:solidFill>
              <a:schemeClr val="bg1"/>
            </a:solidFill>
          </a:endParaRPr>
        </a:p>
      </xdr:txBody>
    </xdr:sp>
    <xdr:clientData/>
  </xdr:oneCellAnchor>
  <xdr:oneCellAnchor>
    <xdr:from>
      <xdr:col>16</xdr:col>
      <xdr:colOff>318655</xdr:colOff>
      <xdr:row>16</xdr:row>
      <xdr:rowOff>263236</xdr:rowOff>
    </xdr:from>
    <xdr:ext cx="2784763" cy="665018"/>
    <xdr:sp macro="" textlink="PivotTable!A42">
      <xdr:nvSpPr>
        <xdr:cNvPr id="16" name="TextBox 15">
          <a:extLst>
            <a:ext uri="{FF2B5EF4-FFF2-40B4-BE49-F238E27FC236}">
              <a16:creationId xmlns:a16="http://schemas.microsoft.com/office/drawing/2014/main" id="{55D9F91A-1D40-48C8-A6B7-7880EF2B68C4}"/>
            </a:ext>
          </a:extLst>
        </xdr:cNvPr>
        <xdr:cNvSpPr txBox="1"/>
      </xdr:nvSpPr>
      <xdr:spPr>
        <a:xfrm>
          <a:off x="19576473" y="5583381"/>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90FF00F-4896-449D-8CC2-2E3E03FE78B6}" type="TxLink">
            <a:rPr lang="en-US" sz="2000" b="1" i="0" u="none" strike="noStrike">
              <a:solidFill>
                <a:schemeClr val="bg1"/>
              </a:solidFill>
              <a:latin typeface="Aptos Narrow"/>
            </a:rPr>
            <a:pPr algn="ctr"/>
            <a:t> 71,688.00 </a:t>
          </a:fld>
          <a:endParaRPr lang="en-US" sz="1100" b="1">
            <a:solidFill>
              <a:schemeClr val="bg1"/>
            </a:solidFill>
          </a:endParaRPr>
        </a:p>
      </xdr:txBody>
    </xdr:sp>
    <xdr:clientData/>
  </xdr:oneCellAnchor>
  <xdr:oneCellAnchor>
    <xdr:from>
      <xdr:col>16</xdr:col>
      <xdr:colOff>221673</xdr:colOff>
      <xdr:row>14</xdr:row>
      <xdr:rowOff>221672</xdr:rowOff>
    </xdr:from>
    <xdr:ext cx="2964872" cy="443344"/>
    <xdr:sp macro="" textlink="">
      <xdr:nvSpPr>
        <xdr:cNvPr id="17" name="TextBox 16">
          <a:extLst>
            <a:ext uri="{FF2B5EF4-FFF2-40B4-BE49-F238E27FC236}">
              <a16:creationId xmlns:a16="http://schemas.microsoft.com/office/drawing/2014/main" id="{96E40FD3-8E91-4C3F-BED6-44ECAF8281DE}"/>
            </a:ext>
          </a:extLst>
        </xdr:cNvPr>
        <xdr:cNvSpPr txBox="1"/>
      </xdr:nvSpPr>
      <xdr:spPr>
        <a:xfrm>
          <a:off x="19479491" y="4876799"/>
          <a:ext cx="2964872" cy="443344"/>
        </a:xfrm>
        <a:prstGeom prst="rect">
          <a:avLst/>
        </a:prstGeom>
        <a:solidFill>
          <a:srgbClr val="EAB2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accent1"/>
              </a:solidFill>
            </a:rPr>
            <a:t>Total Completed Training</a:t>
          </a:r>
          <a:endParaRPr lang="en-US" sz="3600" b="1" baseline="0">
            <a:solidFill>
              <a:schemeClr val="accent1"/>
            </a:solidFill>
          </a:endParaRPr>
        </a:p>
      </xdr:txBody>
    </xdr:sp>
    <xdr:clientData/>
  </xdr:oneCellAnchor>
  <xdr:oneCellAnchor>
    <xdr:from>
      <xdr:col>16</xdr:col>
      <xdr:colOff>290945</xdr:colOff>
      <xdr:row>20</xdr:row>
      <xdr:rowOff>27709</xdr:rowOff>
    </xdr:from>
    <xdr:ext cx="2964872" cy="443344"/>
    <xdr:sp macro="" textlink="">
      <xdr:nvSpPr>
        <xdr:cNvPr id="18" name="TextBox 17">
          <a:extLst>
            <a:ext uri="{FF2B5EF4-FFF2-40B4-BE49-F238E27FC236}">
              <a16:creationId xmlns:a16="http://schemas.microsoft.com/office/drawing/2014/main" id="{EE77B19D-4042-4D47-A837-4A9ECF226E62}"/>
            </a:ext>
          </a:extLst>
        </xdr:cNvPr>
        <xdr:cNvSpPr txBox="1"/>
      </xdr:nvSpPr>
      <xdr:spPr>
        <a:xfrm>
          <a:off x="19548763" y="6677891"/>
          <a:ext cx="2964872" cy="443344"/>
        </a:xfrm>
        <a:prstGeom prst="rect">
          <a:avLst/>
        </a:prstGeom>
        <a:solidFill>
          <a:srgbClr val="EAB2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accent1"/>
              </a:solidFill>
            </a:rPr>
            <a:t>Total Completed Training</a:t>
          </a:r>
          <a:endParaRPr lang="en-US" sz="3600" b="1" baseline="0">
            <a:solidFill>
              <a:schemeClr val="accent1"/>
            </a:solidFill>
          </a:endParaRPr>
        </a:p>
      </xdr:txBody>
    </xdr:sp>
    <xdr:clientData/>
  </xdr:oneCellAnchor>
  <xdr:oneCellAnchor>
    <xdr:from>
      <xdr:col>16</xdr:col>
      <xdr:colOff>429491</xdr:colOff>
      <xdr:row>22</xdr:row>
      <xdr:rowOff>263236</xdr:rowOff>
    </xdr:from>
    <xdr:ext cx="2784763" cy="665018"/>
    <xdr:sp macro="" textlink="PivotTable!A42">
      <xdr:nvSpPr>
        <xdr:cNvPr id="19" name="TextBox 18">
          <a:extLst>
            <a:ext uri="{FF2B5EF4-FFF2-40B4-BE49-F238E27FC236}">
              <a16:creationId xmlns:a16="http://schemas.microsoft.com/office/drawing/2014/main" id="{1AECD3D2-11DA-4856-A79F-4AB0F258FF08}"/>
            </a:ext>
          </a:extLst>
        </xdr:cNvPr>
        <xdr:cNvSpPr txBox="1"/>
      </xdr:nvSpPr>
      <xdr:spPr>
        <a:xfrm>
          <a:off x="19687309" y="7578436"/>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90FF00F-4896-449D-8CC2-2E3E03FE78B6}" type="TxLink">
            <a:rPr lang="en-US" sz="2000" b="1" i="0" u="none" strike="noStrike">
              <a:solidFill>
                <a:schemeClr val="bg1"/>
              </a:solidFill>
              <a:latin typeface="Aptos Narrow"/>
            </a:rPr>
            <a:pPr algn="ctr"/>
            <a:t> 71,688.00 </a:t>
          </a:fld>
          <a:endParaRPr lang="en-US" sz="1100" b="1">
            <a:solidFill>
              <a:schemeClr val="bg1"/>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87.838212962961" createdVersion="8" refreshedVersion="8" minRefreshableVersion="3" recordCount="125" xr:uid="{69606554-12C9-48B7-AC10-6061D8B6C46C}">
  <cacheSource type="worksheet">
    <worksheetSource name="Table13"/>
  </cacheSource>
  <cacheFields count="20">
    <cacheField name="Employee ID" numFmtId="0">
      <sharedItems containsSemiMixedTypes="0" containsString="0" containsNumber="1" containsInteger="1" minValue="1001" maxValue="1125" count="125">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sharedItems>
    </cacheField>
    <cacheField name="Training Date" numFmtId="15">
      <sharedItems containsSemiMixedTypes="0" containsNonDate="0" containsDate="1" containsString="0" minDate="2022-08-10T00:00:00" maxDate="2023-08-04T00:00:00" count="107">
        <d v="2022-09-21T00:00:00"/>
        <d v="2023-07-19T00:00:00"/>
        <d v="2023-02-24T00:00:00"/>
        <d v="2023-01-12T00:00:00"/>
        <d v="2023-05-12T00:00:00"/>
        <d v="2023-05-08T00:00:00"/>
        <d v="2023-05-14T00:00:00"/>
        <d v="2023-08-02T00:00:00"/>
        <d v="2022-08-21T00:00:00"/>
        <d v="2022-08-19T00:00:00"/>
        <d v="2022-11-06T00:00:00"/>
        <d v="2023-03-28T00:00:00"/>
        <d v="2023-04-08T00:00:00"/>
        <d v="2023-02-21T00:00:00"/>
        <d v="2023-05-13T00:00:00"/>
        <d v="2023-04-30T00:00:00"/>
        <d v="2022-11-14T00:00:00"/>
        <d v="2023-03-25T00:00:00"/>
        <d v="2022-10-26T00:00:00"/>
        <d v="2022-12-30T00:00:00"/>
        <d v="2023-03-10T00:00:00"/>
        <d v="2022-10-19T00:00:00"/>
        <d v="2022-10-11T00:00:00"/>
        <d v="2023-01-13T00:00:00"/>
        <d v="2023-04-17T00:00:00"/>
        <d v="2023-03-16T00:00:00"/>
        <d v="2023-01-19T00:00:00"/>
        <d v="2023-02-25T00:00:00"/>
        <d v="2023-01-04T00:00:00"/>
        <d v="2022-12-26T00:00:00"/>
        <d v="2022-12-07T00:00:00"/>
        <d v="2023-06-20T00:00:00"/>
        <d v="2022-11-10T00:00:00"/>
        <d v="2023-03-11T00:00:00"/>
        <d v="2022-12-10T00:00:00"/>
        <d v="2022-10-25T00:00:00"/>
        <d v="2023-07-28T00:00:00"/>
        <d v="2023-01-24T00:00:00"/>
        <d v="2022-12-01T00:00:00"/>
        <d v="2023-03-07T00:00:00"/>
        <d v="2022-10-05T00:00:00"/>
        <d v="2022-08-10T00:00:00"/>
        <d v="2022-09-13T00:00:00"/>
        <d v="2023-06-11T00:00:00"/>
        <d v="2022-11-27T00:00:00"/>
        <d v="2022-12-02T00:00:00"/>
        <d v="2022-11-20T00:00:00"/>
        <d v="2023-08-03T00:00:00"/>
        <d v="2022-10-13T00:00:00"/>
        <d v="2022-12-19T00:00:00"/>
        <d v="2022-11-04T00:00:00"/>
        <d v="2022-11-15T00:00:00"/>
        <d v="2023-02-16T00:00:00"/>
        <d v="2022-10-23T00:00:00"/>
        <d v="2023-04-01T00:00:00"/>
        <d v="2022-09-16T00:00:00"/>
        <d v="2022-09-06T00:00:00"/>
        <d v="2023-08-01T00:00:00"/>
        <d v="2022-10-15T00:00:00"/>
        <d v="2022-10-06T00:00:00"/>
        <d v="2022-12-09T00:00:00"/>
        <d v="2023-06-14T00:00:00"/>
        <d v="2023-06-24T00:00:00"/>
        <d v="2022-08-22T00:00:00"/>
        <d v="2023-01-14T00:00:00"/>
        <d v="2023-05-19T00:00:00"/>
        <d v="2022-10-03T00:00:00"/>
        <d v="2023-07-07T00:00:00"/>
        <d v="2023-05-16T00:00:00"/>
        <d v="2022-11-07T00:00:00"/>
        <d v="2022-12-21T00:00:00"/>
        <d v="2023-03-24T00:00:00"/>
        <d v="2023-04-15T00:00:00"/>
        <d v="2023-04-22T00:00:00"/>
        <d v="2023-06-05T00:00:00"/>
        <d v="2022-11-18T00:00:00"/>
        <d v="2022-12-17T00:00:00"/>
        <d v="2022-11-01T00:00:00"/>
        <d v="2023-07-15T00:00:00"/>
        <d v="2023-05-10T00:00:00"/>
        <d v="2023-05-17T00:00:00"/>
        <d v="2023-05-27T00:00:00"/>
        <d v="2023-03-21T00:00:00"/>
        <d v="2022-10-20T00:00:00"/>
        <d v="2022-09-20T00:00:00"/>
        <d v="2022-08-18T00:00:00"/>
        <d v="2022-08-17T00:00:00"/>
        <d v="2022-09-25T00:00:00"/>
        <d v="2022-08-11T00:00:00"/>
        <d v="2022-10-30T00:00:00"/>
        <d v="2023-03-31T00:00:00"/>
        <d v="2022-12-31T00:00:00"/>
        <d v="2023-07-05T00:00:00"/>
        <d v="2023-01-17T00:00:00"/>
        <d v="2022-10-31T00:00:00"/>
        <d v="2023-01-26T00:00:00"/>
        <d v="2023-05-23T00:00:00"/>
        <d v="2023-01-21T00:00:00"/>
        <d v="2022-12-05T00:00:00"/>
        <d v="2022-09-30T00:00:00"/>
        <d v="2023-01-20T00:00:00"/>
        <d v="2022-12-16T00:00:00"/>
        <d v="2023-07-08T00:00:00"/>
        <d v="2022-09-19T00:00:00"/>
        <d v="2023-01-31T00:00:00"/>
        <d v="2022-11-03T00:00:00"/>
        <d v="2022-12-14T00:00:00"/>
      </sharedItems>
      <fieldGroup par="17"/>
    </cacheField>
    <cacheField name="Training Program Name" numFmtId="0">
      <sharedItems count="6">
        <s v="Project Management"/>
        <s v="Communication Skills"/>
        <s v="Technical Skills"/>
        <s v="Excel - Basic to Advance"/>
        <s v="Customer Service"/>
        <s v="Leadership Development"/>
      </sharedItems>
    </cacheField>
    <cacheField name="Training Type" numFmtId="0">
      <sharedItems count="2">
        <s v="Internal"/>
        <s v="External"/>
      </sharedItems>
    </cacheField>
    <cacheField name="Training Outcome" numFmtId="0">
      <sharedItems count="4">
        <s v="Failed"/>
        <s v="Incomplete"/>
        <s v="Completed"/>
        <s v="Passed"/>
      </sharedItems>
    </cacheField>
    <cacheField name="Trainer" numFmtId="0">
      <sharedItems/>
    </cacheField>
    <cacheField name="Training Duration(Days)" numFmtId="0">
      <sharedItems containsSemiMixedTypes="0" containsString="0" containsNumber="1" containsInteger="1" minValue="1" maxValue="5"/>
    </cacheField>
    <cacheField name="Training Budget" numFmtId="0">
      <sharedItems containsSemiMixedTypes="0" containsString="0" containsNumber="1" containsInteger="1" minValue="106" maxValue="1035" count="117">
        <n v="536"/>
        <n v="611"/>
        <n v="815"/>
        <n v="865"/>
        <n v="153"/>
        <n v="879"/>
        <n v="700"/>
        <n v="796"/>
        <n v="106"/>
        <n v="348"/>
        <n v="844"/>
        <n v="931"/>
        <n v="690"/>
        <n v="940"/>
        <n v="565"/>
        <n v="637"/>
        <n v="279"/>
        <n v="706"/>
        <n v="458"/>
        <n v="607"/>
        <n v="679"/>
        <n v="697"/>
        <n v="937"/>
        <n v="912"/>
        <n v="800"/>
        <n v="453"/>
        <n v="375"/>
        <n v="765"/>
        <n v="177"/>
        <n v="874"/>
        <n v="506"/>
        <n v="178"/>
        <n v="599"/>
        <n v="760"/>
        <n v="321"/>
        <n v="542"/>
        <n v="546"/>
        <n v="748"/>
        <n v="914"/>
        <n v="239"/>
        <n v="304"/>
        <n v="966"/>
        <n v="724"/>
        <n v="221"/>
        <n v="636"/>
        <n v="529"/>
        <n v="544"/>
        <n v="888"/>
        <n v="601"/>
        <n v="246"/>
        <n v="739"/>
        <n v="560"/>
        <n v="131"/>
        <n v="464"/>
        <n v="681"/>
        <n v="898"/>
        <n v="269"/>
        <n v="801"/>
        <n v="896"/>
        <n v="730"/>
        <n v="852"/>
        <n v="505"/>
        <n v="891"/>
        <n v="247"/>
        <n v="921"/>
        <n v="981"/>
        <n v="243"/>
        <n v="187"/>
        <n v="318"/>
        <n v="107"/>
        <n v="596"/>
        <n v="644"/>
        <n v="985"/>
        <n v="621"/>
        <n v="895"/>
        <n v="207"/>
        <n v="547"/>
        <n v="688"/>
        <n v="904"/>
        <n v="307"/>
        <n v="1032"/>
        <n v="667"/>
        <n v="205"/>
        <n v="244"/>
        <n v="725"/>
        <n v="946"/>
        <n v="222"/>
        <n v="1010"/>
        <n v="1035"/>
        <n v="167"/>
        <n v="744"/>
        <n v="809"/>
        <n v="633"/>
        <n v="640"/>
        <n v="497"/>
        <n v="409"/>
        <n v="144"/>
        <n v="295"/>
        <n v="736"/>
        <n v="165"/>
        <n v="712"/>
        <n v="119"/>
        <n v="862"/>
        <n v="733"/>
        <n v="755"/>
        <n v="641"/>
        <n v="918"/>
        <n v="875"/>
        <n v="846"/>
        <n v="535"/>
        <n v="260"/>
        <n v="287"/>
        <n v="422"/>
        <n v="531"/>
        <n v="411"/>
        <n v="426"/>
        <n v="248"/>
      </sharedItems>
    </cacheField>
    <cacheField name="Training Cost" numFmtId="0">
      <sharedItems containsSemiMixedTypes="0" containsString="0" containsNumber="1" containsInteger="1" minValue="101" maxValue="995"/>
    </cacheField>
    <cacheField name="PreTestScore" numFmtId="0">
      <sharedItems containsSemiMixedTypes="0" containsString="0" containsNumber="1" containsInteger="1" minValue="41" maxValue="68" count="9">
        <n v="55"/>
        <n v="61"/>
        <n v="50"/>
        <n v="63"/>
        <n v="66"/>
        <n v="62"/>
        <n v="41"/>
        <n v="60"/>
        <n v="68"/>
      </sharedItems>
    </cacheField>
    <cacheField name="PostTestScore" numFmtId="0">
      <sharedItems containsSemiMixedTypes="0" containsString="0" containsNumber="1" containsInteger="1" minValue="46" maxValue="90" count="13">
        <n v="65"/>
        <n v="77"/>
        <n v="85"/>
        <n v="75"/>
        <n v="57"/>
        <n v="90"/>
        <n v="86"/>
        <n v="70"/>
        <n v="80"/>
        <n v="87"/>
        <n v="74"/>
        <n v="46"/>
        <n v="71"/>
      </sharedItems>
    </cacheField>
    <cacheField name="FeedbackScore" numFmtId="0">
      <sharedItems containsSemiMixedTypes="0" containsString="0" containsNumber="1" minValue="3.5" maxValue="4.9000000000000004" count="9">
        <n v="4"/>
        <n v="4.5999999999999996"/>
        <n v="3.5"/>
        <n v="4.2"/>
        <n v="4.5"/>
        <n v="4.9000000000000004"/>
        <n v="4.7"/>
        <n v="4.0999999999999996"/>
        <n v="4.8"/>
      </sharedItems>
    </cacheField>
    <cacheField name="CertificateIssued" numFmtId="0">
      <sharedItems count="2">
        <s v="N"/>
        <s v="Y"/>
      </sharedItems>
    </cacheField>
    <cacheField name="TrainingMonth" numFmtId="0">
      <sharedItems count="12">
        <s v="September"/>
        <s v="July"/>
        <s v="February"/>
        <s v="January"/>
        <s v="May"/>
        <s v="August"/>
        <s v="November"/>
        <s v="March"/>
        <s v="April"/>
        <s v="October"/>
        <s v="December"/>
        <s v="June"/>
      </sharedItems>
    </cacheField>
    <cacheField name="TrainingYear" numFmtId="0">
      <sharedItems containsSemiMixedTypes="0" containsString="0" containsNumber="1" containsInteger="1" minValue="2022" maxValue="2023" count="2">
        <n v="2022"/>
        <n v="2023"/>
      </sharedItems>
    </cacheField>
    <cacheField name="Months (Training Date)" numFmtId="0" databaseField="0">
      <fieldGroup base="1">
        <rangePr groupBy="months" startDate="2022-08-10T00:00:00" endDate="2023-08-04T00:00:00"/>
        <groupItems count="14">
          <s v="&lt;8/10/2022"/>
          <s v="Jan"/>
          <s v="Feb"/>
          <s v="Mar"/>
          <s v="Apr"/>
          <s v="May"/>
          <s v="Jun"/>
          <s v="Jul"/>
          <s v="Aug"/>
          <s v="Sep"/>
          <s v="Oct"/>
          <s v="Nov"/>
          <s v="Dec"/>
          <s v="&gt;8/4/2023"/>
        </groupItems>
      </fieldGroup>
    </cacheField>
    <cacheField name="Quarters (Training Date)" numFmtId="0" databaseField="0">
      <fieldGroup base="1">
        <rangePr groupBy="quarters" startDate="2022-08-10T00:00:00" endDate="2023-08-04T00:00:00"/>
        <groupItems count="6">
          <s v="&lt;8/10/2022"/>
          <s v="Qtr1"/>
          <s v="Qtr2"/>
          <s v="Qtr3"/>
          <s v="Qtr4"/>
          <s v="&gt;8/4/2023"/>
        </groupItems>
      </fieldGroup>
    </cacheField>
    <cacheField name="Years (Training Date)" numFmtId="0" databaseField="0">
      <fieldGroup base="1">
        <rangePr groupBy="years" startDate="2022-08-10T00:00:00" endDate="2023-08-04T00:00:00"/>
        <groupItems count="4">
          <s v="&lt;8/10/2022"/>
          <s v="2022"/>
          <s v="2023"/>
          <s v="&gt;8/4/2023"/>
        </groupItems>
      </fieldGroup>
    </cacheField>
    <cacheField name="Improvement" numFmtId="0" formula="PostTestScore -PreTestScore" databaseField="0"/>
    <cacheField name="improve" numFmtId="0" formula="PostTestScore -PreTestScore" databaseField="0"/>
  </cacheFields>
  <extLst>
    <ext xmlns:x14="http://schemas.microsoft.com/office/spreadsheetml/2009/9/main" uri="{725AE2AE-9491-48be-B2B4-4EB974FC3084}">
      <x14:pivotCacheDefinition pivotCacheId="16728433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90.052348379628" createdVersion="8" refreshedVersion="8" minRefreshableVersion="3" recordCount="125" xr:uid="{B8F6BD60-0FEA-4A49-AE41-5CD07345C9EB}">
  <cacheSource type="worksheet">
    <worksheetSource name="Table13[[Training Outcome]:[TrainingYear]]"/>
  </cacheSource>
  <cacheFields count="11">
    <cacheField name="Training Outcome" numFmtId="0">
      <sharedItems/>
    </cacheField>
    <cacheField name="Trainer" numFmtId="0">
      <sharedItems/>
    </cacheField>
    <cacheField name="Training Duration(Days)" numFmtId="0">
      <sharedItems containsSemiMixedTypes="0" containsString="0" containsNumber="1" containsInteger="1" minValue="1" maxValue="5"/>
    </cacheField>
    <cacheField name="Training Budget" numFmtId="0">
      <sharedItems containsSemiMixedTypes="0" containsString="0" containsNumber="1" containsInteger="1" minValue="106" maxValue="1035"/>
    </cacheField>
    <cacheField name="Training Cost" numFmtId="0">
      <sharedItems containsSemiMixedTypes="0" containsString="0" containsNumber="1" containsInteger="1" minValue="101" maxValue="995"/>
    </cacheField>
    <cacheField name="PreTestScore" numFmtId="0">
      <sharedItems containsSemiMixedTypes="0" containsString="0" containsNumber="1" containsInteger="1" minValue="41" maxValue="68"/>
    </cacheField>
    <cacheField name="PostTestScore" numFmtId="2">
      <sharedItems containsSemiMixedTypes="0" containsString="0" containsNumber="1" containsInteger="1" minValue="46" maxValue="90"/>
    </cacheField>
    <cacheField name="FeedbackScore" numFmtId="0">
      <sharedItems containsSemiMixedTypes="0" containsString="0" containsNumber="1" minValue="3.5" maxValue="4.9000000000000004"/>
    </cacheField>
    <cacheField name="CertificateIssued" numFmtId="0">
      <sharedItems/>
    </cacheField>
    <cacheField name="TrainingMonth" numFmtId="0">
      <sharedItems count="12">
        <s v="September"/>
        <s v="July"/>
        <s v="February"/>
        <s v="January"/>
        <s v="May"/>
        <s v="August"/>
        <s v="November"/>
        <s v="March"/>
        <s v="April"/>
        <s v="October"/>
        <s v="December"/>
        <s v="June"/>
      </sharedItems>
    </cacheField>
    <cacheField name="TrainingYear" numFmtId="0">
      <sharedItems containsSemiMixedTypes="0" containsString="0" containsNumber="1" containsInteger="1" minValue="2022" maxValue="202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x v="0"/>
    <x v="0"/>
    <x v="0"/>
    <x v="0"/>
    <x v="0"/>
    <s v="Md. Majharul Islam"/>
    <n v="4"/>
    <x v="0"/>
    <n v="510"/>
    <x v="0"/>
    <x v="0"/>
    <x v="0"/>
    <x v="0"/>
    <x v="0"/>
    <x v="0"/>
  </r>
  <r>
    <x v="1"/>
    <x v="1"/>
    <x v="1"/>
    <x v="0"/>
    <x v="0"/>
    <s v="Md. Shohidul Huq"/>
    <n v="2"/>
    <x v="1"/>
    <n v="582"/>
    <x v="1"/>
    <x v="1"/>
    <x v="1"/>
    <x v="0"/>
    <x v="1"/>
    <x v="1"/>
  </r>
  <r>
    <x v="2"/>
    <x v="2"/>
    <x v="0"/>
    <x v="0"/>
    <x v="1"/>
    <s v="Md. Majharul Islam"/>
    <n v="4"/>
    <x v="2"/>
    <n v="777"/>
    <x v="2"/>
    <x v="2"/>
    <x v="2"/>
    <x v="0"/>
    <x v="2"/>
    <x v="1"/>
  </r>
  <r>
    <x v="3"/>
    <x v="3"/>
    <x v="2"/>
    <x v="0"/>
    <x v="2"/>
    <s v="Md. Mohsin Hossain"/>
    <n v="2"/>
    <x v="3"/>
    <n v="824"/>
    <x v="2"/>
    <x v="1"/>
    <x v="3"/>
    <x v="1"/>
    <x v="3"/>
    <x v="1"/>
  </r>
  <r>
    <x v="4"/>
    <x v="4"/>
    <x v="0"/>
    <x v="0"/>
    <x v="3"/>
    <s v="Md. Majharul Islam"/>
    <n v="4"/>
    <x v="4"/>
    <n v="145"/>
    <x v="3"/>
    <x v="3"/>
    <x v="0"/>
    <x v="1"/>
    <x v="4"/>
    <x v="1"/>
  </r>
  <r>
    <x v="5"/>
    <x v="5"/>
    <x v="3"/>
    <x v="1"/>
    <x v="0"/>
    <s v="Data Soultion 360"/>
    <n v="2"/>
    <x v="5"/>
    <n v="838"/>
    <x v="4"/>
    <x v="1"/>
    <x v="1"/>
    <x v="0"/>
    <x v="4"/>
    <x v="1"/>
  </r>
  <r>
    <x v="6"/>
    <x v="6"/>
    <x v="2"/>
    <x v="0"/>
    <x v="0"/>
    <s v="Md. Mohsin Hossain"/>
    <n v="2"/>
    <x v="6"/>
    <n v="667"/>
    <x v="5"/>
    <x v="4"/>
    <x v="4"/>
    <x v="0"/>
    <x v="4"/>
    <x v="1"/>
  </r>
  <r>
    <x v="7"/>
    <x v="7"/>
    <x v="2"/>
    <x v="0"/>
    <x v="1"/>
    <s v="Md. Mohsin Hossain"/>
    <n v="2"/>
    <x v="7"/>
    <n v="758"/>
    <x v="2"/>
    <x v="5"/>
    <x v="5"/>
    <x v="0"/>
    <x v="5"/>
    <x v="1"/>
  </r>
  <r>
    <x v="8"/>
    <x v="8"/>
    <x v="0"/>
    <x v="0"/>
    <x v="1"/>
    <s v="Md. Majharul Islam"/>
    <n v="2"/>
    <x v="8"/>
    <n v="101"/>
    <x v="6"/>
    <x v="6"/>
    <x v="6"/>
    <x v="0"/>
    <x v="5"/>
    <x v="0"/>
  </r>
  <r>
    <x v="9"/>
    <x v="9"/>
    <x v="4"/>
    <x v="0"/>
    <x v="1"/>
    <s v="Md. Arifur Rahman"/>
    <n v="5"/>
    <x v="9"/>
    <n v="332"/>
    <x v="7"/>
    <x v="7"/>
    <x v="4"/>
    <x v="0"/>
    <x v="5"/>
    <x v="0"/>
  </r>
  <r>
    <x v="10"/>
    <x v="10"/>
    <x v="2"/>
    <x v="0"/>
    <x v="2"/>
    <s v="Md. Mohsin Hossain"/>
    <n v="1"/>
    <x v="10"/>
    <n v="803"/>
    <x v="7"/>
    <x v="0"/>
    <x v="3"/>
    <x v="1"/>
    <x v="6"/>
    <x v="0"/>
  </r>
  <r>
    <x v="11"/>
    <x v="11"/>
    <x v="4"/>
    <x v="0"/>
    <x v="0"/>
    <s v="Md. Arifur Rahman"/>
    <n v="3"/>
    <x v="11"/>
    <n v="887"/>
    <x v="6"/>
    <x v="3"/>
    <x v="6"/>
    <x v="0"/>
    <x v="7"/>
    <x v="1"/>
  </r>
  <r>
    <x v="12"/>
    <x v="12"/>
    <x v="2"/>
    <x v="0"/>
    <x v="1"/>
    <s v="Md. Mohsin Hossain"/>
    <n v="2"/>
    <x v="12"/>
    <n v="657"/>
    <x v="0"/>
    <x v="1"/>
    <x v="4"/>
    <x v="0"/>
    <x v="8"/>
    <x v="1"/>
  </r>
  <r>
    <x v="13"/>
    <x v="13"/>
    <x v="2"/>
    <x v="0"/>
    <x v="1"/>
    <s v="Md. Mohsin Hossain"/>
    <n v="2"/>
    <x v="13"/>
    <n v="895"/>
    <x v="7"/>
    <x v="3"/>
    <x v="7"/>
    <x v="0"/>
    <x v="2"/>
    <x v="1"/>
  </r>
  <r>
    <x v="14"/>
    <x v="14"/>
    <x v="0"/>
    <x v="0"/>
    <x v="3"/>
    <s v="Md. Majharul Islam"/>
    <n v="1"/>
    <x v="14"/>
    <n v="539"/>
    <x v="2"/>
    <x v="8"/>
    <x v="6"/>
    <x v="1"/>
    <x v="4"/>
    <x v="1"/>
  </r>
  <r>
    <x v="15"/>
    <x v="15"/>
    <x v="2"/>
    <x v="0"/>
    <x v="2"/>
    <s v="Md. Mohsin Hossain"/>
    <n v="2"/>
    <x v="15"/>
    <n v="606"/>
    <x v="7"/>
    <x v="8"/>
    <x v="7"/>
    <x v="1"/>
    <x v="8"/>
    <x v="1"/>
  </r>
  <r>
    <x v="16"/>
    <x v="16"/>
    <x v="0"/>
    <x v="0"/>
    <x v="3"/>
    <s v="Md. Majharul Islam"/>
    <n v="3"/>
    <x v="16"/>
    <n v="265"/>
    <x v="2"/>
    <x v="9"/>
    <x v="0"/>
    <x v="1"/>
    <x v="6"/>
    <x v="0"/>
  </r>
  <r>
    <x v="17"/>
    <x v="17"/>
    <x v="5"/>
    <x v="0"/>
    <x v="1"/>
    <s v="Md. Rakibul Ahsan"/>
    <n v="2"/>
    <x v="17"/>
    <n v="673"/>
    <x v="7"/>
    <x v="6"/>
    <x v="5"/>
    <x v="0"/>
    <x v="7"/>
    <x v="1"/>
  </r>
  <r>
    <x v="18"/>
    <x v="18"/>
    <x v="1"/>
    <x v="0"/>
    <x v="3"/>
    <s v="Md. Shohidul Huq"/>
    <n v="5"/>
    <x v="18"/>
    <n v="436"/>
    <x v="7"/>
    <x v="1"/>
    <x v="8"/>
    <x v="1"/>
    <x v="9"/>
    <x v="0"/>
  </r>
  <r>
    <x v="19"/>
    <x v="19"/>
    <x v="4"/>
    <x v="0"/>
    <x v="3"/>
    <s v="Md. Arifur Rahman"/>
    <n v="4"/>
    <x v="19"/>
    <n v="578"/>
    <x v="6"/>
    <x v="10"/>
    <x v="6"/>
    <x v="1"/>
    <x v="10"/>
    <x v="0"/>
  </r>
  <r>
    <x v="20"/>
    <x v="20"/>
    <x v="3"/>
    <x v="1"/>
    <x v="0"/>
    <s v="Data Soultion 360"/>
    <n v="1"/>
    <x v="20"/>
    <n v="647"/>
    <x v="0"/>
    <x v="6"/>
    <x v="4"/>
    <x v="0"/>
    <x v="7"/>
    <x v="1"/>
  </r>
  <r>
    <x v="21"/>
    <x v="3"/>
    <x v="0"/>
    <x v="0"/>
    <x v="0"/>
    <s v="Md. Majharul Islam"/>
    <n v="1"/>
    <x v="21"/>
    <n v="664"/>
    <x v="2"/>
    <x v="5"/>
    <x v="4"/>
    <x v="0"/>
    <x v="3"/>
    <x v="1"/>
  </r>
  <r>
    <x v="22"/>
    <x v="21"/>
    <x v="0"/>
    <x v="0"/>
    <x v="0"/>
    <s v="Md. Majharul Islam"/>
    <n v="4"/>
    <x v="22"/>
    <n v="893"/>
    <x v="5"/>
    <x v="5"/>
    <x v="6"/>
    <x v="0"/>
    <x v="9"/>
    <x v="0"/>
  </r>
  <r>
    <x v="23"/>
    <x v="22"/>
    <x v="5"/>
    <x v="0"/>
    <x v="2"/>
    <s v="Md. Rakibul Ahsan"/>
    <n v="5"/>
    <x v="23"/>
    <n v="868"/>
    <x v="0"/>
    <x v="4"/>
    <x v="7"/>
    <x v="1"/>
    <x v="9"/>
    <x v="0"/>
  </r>
  <r>
    <x v="24"/>
    <x v="23"/>
    <x v="3"/>
    <x v="1"/>
    <x v="1"/>
    <s v="Data Soultion 360"/>
    <n v="5"/>
    <x v="24"/>
    <n v="761"/>
    <x v="5"/>
    <x v="3"/>
    <x v="1"/>
    <x v="0"/>
    <x v="3"/>
    <x v="1"/>
  </r>
  <r>
    <x v="25"/>
    <x v="24"/>
    <x v="0"/>
    <x v="0"/>
    <x v="1"/>
    <s v="Md. Majharul Islam"/>
    <n v="4"/>
    <x v="25"/>
    <n v="431"/>
    <x v="3"/>
    <x v="2"/>
    <x v="0"/>
    <x v="0"/>
    <x v="8"/>
    <x v="1"/>
  </r>
  <r>
    <x v="26"/>
    <x v="25"/>
    <x v="2"/>
    <x v="0"/>
    <x v="1"/>
    <s v="Md. Mohsin Hossain"/>
    <n v="4"/>
    <x v="26"/>
    <n v="357"/>
    <x v="8"/>
    <x v="2"/>
    <x v="4"/>
    <x v="0"/>
    <x v="7"/>
    <x v="1"/>
  </r>
  <r>
    <x v="27"/>
    <x v="26"/>
    <x v="4"/>
    <x v="0"/>
    <x v="1"/>
    <s v="Md. Arifur Rahman"/>
    <n v="3"/>
    <x v="10"/>
    <n v="804"/>
    <x v="3"/>
    <x v="1"/>
    <x v="7"/>
    <x v="0"/>
    <x v="3"/>
    <x v="1"/>
  </r>
  <r>
    <x v="28"/>
    <x v="27"/>
    <x v="0"/>
    <x v="0"/>
    <x v="0"/>
    <s v="Md. Majharul Islam"/>
    <n v="5"/>
    <x v="27"/>
    <n v="729"/>
    <x v="2"/>
    <x v="11"/>
    <x v="2"/>
    <x v="0"/>
    <x v="2"/>
    <x v="1"/>
  </r>
  <r>
    <x v="29"/>
    <x v="28"/>
    <x v="3"/>
    <x v="1"/>
    <x v="2"/>
    <s v="Data Soultion 360"/>
    <n v="1"/>
    <x v="28"/>
    <n v="169"/>
    <x v="0"/>
    <x v="1"/>
    <x v="2"/>
    <x v="1"/>
    <x v="3"/>
    <x v="1"/>
  </r>
  <r>
    <x v="30"/>
    <x v="29"/>
    <x v="5"/>
    <x v="0"/>
    <x v="0"/>
    <s v="Md. Rakibul Ahsan"/>
    <n v="1"/>
    <x v="29"/>
    <n v="833"/>
    <x v="1"/>
    <x v="12"/>
    <x v="5"/>
    <x v="0"/>
    <x v="10"/>
    <x v="0"/>
  </r>
  <r>
    <x v="31"/>
    <x v="30"/>
    <x v="0"/>
    <x v="0"/>
    <x v="2"/>
    <s v="Md. Majharul Islam"/>
    <n v="3"/>
    <x v="30"/>
    <n v="482"/>
    <x v="2"/>
    <x v="10"/>
    <x v="3"/>
    <x v="1"/>
    <x v="10"/>
    <x v="0"/>
  </r>
  <r>
    <x v="32"/>
    <x v="31"/>
    <x v="1"/>
    <x v="0"/>
    <x v="1"/>
    <s v="Md. Shohidul Huq"/>
    <n v="4"/>
    <x v="31"/>
    <n v="169"/>
    <x v="6"/>
    <x v="6"/>
    <x v="5"/>
    <x v="0"/>
    <x v="11"/>
    <x v="1"/>
  </r>
  <r>
    <x v="33"/>
    <x v="32"/>
    <x v="2"/>
    <x v="0"/>
    <x v="0"/>
    <s v="Md. Mohsin Hossain"/>
    <n v="1"/>
    <x v="32"/>
    <n v="570"/>
    <x v="2"/>
    <x v="5"/>
    <x v="3"/>
    <x v="0"/>
    <x v="6"/>
    <x v="0"/>
  </r>
  <r>
    <x v="34"/>
    <x v="33"/>
    <x v="0"/>
    <x v="0"/>
    <x v="2"/>
    <s v="Md. Majharul Islam"/>
    <n v="2"/>
    <x v="33"/>
    <n v="724"/>
    <x v="0"/>
    <x v="7"/>
    <x v="5"/>
    <x v="1"/>
    <x v="7"/>
    <x v="1"/>
  </r>
  <r>
    <x v="35"/>
    <x v="34"/>
    <x v="3"/>
    <x v="1"/>
    <x v="0"/>
    <s v="Data Soultion 360"/>
    <n v="3"/>
    <x v="34"/>
    <n v="305"/>
    <x v="1"/>
    <x v="8"/>
    <x v="7"/>
    <x v="0"/>
    <x v="10"/>
    <x v="0"/>
  </r>
  <r>
    <x v="36"/>
    <x v="35"/>
    <x v="1"/>
    <x v="0"/>
    <x v="0"/>
    <s v="Md. Shohidul Huq"/>
    <n v="2"/>
    <x v="20"/>
    <n v="646"/>
    <x v="5"/>
    <x v="1"/>
    <x v="0"/>
    <x v="0"/>
    <x v="9"/>
    <x v="0"/>
  </r>
  <r>
    <x v="37"/>
    <x v="36"/>
    <x v="5"/>
    <x v="0"/>
    <x v="0"/>
    <s v="Md. Rakibul Ahsan"/>
    <n v="2"/>
    <x v="35"/>
    <n v="516"/>
    <x v="7"/>
    <x v="1"/>
    <x v="3"/>
    <x v="0"/>
    <x v="1"/>
    <x v="1"/>
  </r>
  <r>
    <x v="38"/>
    <x v="37"/>
    <x v="0"/>
    <x v="0"/>
    <x v="3"/>
    <s v="Md. Majharul Islam"/>
    <n v="5"/>
    <x v="36"/>
    <n v="520"/>
    <x v="6"/>
    <x v="0"/>
    <x v="3"/>
    <x v="1"/>
    <x v="3"/>
    <x v="1"/>
  </r>
  <r>
    <x v="39"/>
    <x v="38"/>
    <x v="5"/>
    <x v="0"/>
    <x v="2"/>
    <s v="Md. Rakibul Ahsan"/>
    <n v="5"/>
    <x v="37"/>
    <n v="712"/>
    <x v="5"/>
    <x v="10"/>
    <x v="3"/>
    <x v="1"/>
    <x v="10"/>
    <x v="0"/>
  </r>
  <r>
    <x v="40"/>
    <x v="39"/>
    <x v="3"/>
    <x v="1"/>
    <x v="2"/>
    <s v="Data Soultion 360"/>
    <n v="3"/>
    <x v="38"/>
    <n v="871"/>
    <x v="1"/>
    <x v="0"/>
    <x v="6"/>
    <x v="1"/>
    <x v="7"/>
    <x v="1"/>
  </r>
  <r>
    <x v="41"/>
    <x v="40"/>
    <x v="2"/>
    <x v="0"/>
    <x v="3"/>
    <s v="Md. Mohsin Hossain"/>
    <n v="1"/>
    <x v="39"/>
    <n v="228"/>
    <x v="6"/>
    <x v="8"/>
    <x v="3"/>
    <x v="1"/>
    <x v="9"/>
    <x v="0"/>
  </r>
  <r>
    <x v="42"/>
    <x v="41"/>
    <x v="0"/>
    <x v="0"/>
    <x v="2"/>
    <s v="Md. Majharul Islam"/>
    <n v="2"/>
    <x v="40"/>
    <n v="289"/>
    <x v="6"/>
    <x v="7"/>
    <x v="6"/>
    <x v="1"/>
    <x v="5"/>
    <x v="0"/>
  </r>
  <r>
    <x v="43"/>
    <x v="42"/>
    <x v="2"/>
    <x v="0"/>
    <x v="1"/>
    <s v="Md. Mohsin Hossain"/>
    <n v="4"/>
    <x v="41"/>
    <n v="920"/>
    <x v="0"/>
    <x v="7"/>
    <x v="6"/>
    <x v="0"/>
    <x v="0"/>
    <x v="0"/>
  </r>
  <r>
    <x v="44"/>
    <x v="43"/>
    <x v="3"/>
    <x v="1"/>
    <x v="2"/>
    <s v="Data Soultion 360"/>
    <n v="2"/>
    <x v="42"/>
    <n v="690"/>
    <x v="7"/>
    <x v="5"/>
    <x v="8"/>
    <x v="1"/>
    <x v="11"/>
    <x v="1"/>
  </r>
  <r>
    <x v="45"/>
    <x v="36"/>
    <x v="0"/>
    <x v="0"/>
    <x v="0"/>
    <s v="Md. Majharul Islam"/>
    <n v="2"/>
    <x v="43"/>
    <n v="211"/>
    <x v="2"/>
    <x v="2"/>
    <x v="3"/>
    <x v="0"/>
    <x v="1"/>
    <x v="1"/>
  </r>
  <r>
    <x v="46"/>
    <x v="44"/>
    <x v="1"/>
    <x v="0"/>
    <x v="3"/>
    <s v="Md. Shohidul Huq"/>
    <n v="2"/>
    <x v="44"/>
    <n v="606"/>
    <x v="7"/>
    <x v="6"/>
    <x v="6"/>
    <x v="1"/>
    <x v="6"/>
    <x v="0"/>
  </r>
  <r>
    <x v="47"/>
    <x v="45"/>
    <x v="5"/>
    <x v="0"/>
    <x v="2"/>
    <s v="Md. Rakibul Ahsan"/>
    <n v="5"/>
    <x v="45"/>
    <n v="503"/>
    <x v="3"/>
    <x v="10"/>
    <x v="3"/>
    <x v="1"/>
    <x v="10"/>
    <x v="0"/>
  </r>
  <r>
    <x v="48"/>
    <x v="46"/>
    <x v="0"/>
    <x v="0"/>
    <x v="2"/>
    <s v="Md. Majharul Islam"/>
    <n v="2"/>
    <x v="46"/>
    <n v="518"/>
    <x v="2"/>
    <x v="7"/>
    <x v="3"/>
    <x v="1"/>
    <x v="6"/>
    <x v="0"/>
  </r>
  <r>
    <x v="49"/>
    <x v="47"/>
    <x v="1"/>
    <x v="0"/>
    <x v="2"/>
    <s v="Md. Shohidul Huq"/>
    <n v="1"/>
    <x v="47"/>
    <n v="846"/>
    <x v="6"/>
    <x v="0"/>
    <x v="0"/>
    <x v="1"/>
    <x v="5"/>
    <x v="1"/>
  </r>
  <r>
    <x v="50"/>
    <x v="48"/>
    <x v="2"/>
    <x v="0"/>
    <x v="3"/>
    <s v="Md. Mohsin Hossain"/>
    <n v="3"/>
    <x v="48"/>
    <n v="572"/>
    <x v="1"/>
    <x v="5"/>
    <x v="3"/>
    <x v="1"/>
    <x v="9"/>
    <x v="0"/>
  </r>
  <r>
    <x v="51"/>
    <x v="35"/>
    <x v="1"/>
    <x v="0"/>
    <x v="1"/>
    <s v="Md. Shohidul Huq"/>
    <n v="4"/>
    <x v="49"/>
    <n v="234"/>
    <x v="2"/>
    <x v="3"/>
    <x v="3"/>
    <x v="0"/>
    <x v="9"/>
    <x v="0"/>
  </r>
  <r>
    <x v="52"/>
    <x v="49"/>
    <x v="1"/>
    <x v="0"/>
    <x v="3"/>
    <s v="Md. Shohidul Huq"/>
    <n v="4"/>
    <x v="50"/>
    <n v="704"/>
    <x v="4"/>
    <x v="4"/>
    <x v="0"/>
    <x v="1"/>
    <x v="10"/>
    <x v="0"/>
  </r>
  <r>
    <x v="53"/>
    <x v="50"/>
    <x v="4"/>
    <x v="0"/>
    <x v="0"/>
    <s v="Md. Arifur Rahman"/>
    <n v="3"/>
    <x v="51"/>
    <n v="533"/>
    <x v="5"/>
    <x v="1"/>
    <x v="6"/>
    <x v="0"/>
    <x v="6"/>
    <x v="0"/>
  </r>
  <r>
    <x v="54"/>
    <x v="51"/>
    <x v="2"/>
    <x v="0"/>
    <x v="3"/>
    <s v="Md. Mohsin Hossain"/>
    <n v="2"/>
    <x v="52"/>
    <n v="125"/>
    <x v="4"/>
    <x v="5"/>
    <x v="2"/>
    <x v="1"/>
    <x v="6"/>
    <x v="0"/>
  </r>
  <r>
    <x v="55"/>
    <x v="52"/>
    <x v="4"/>
    <x v="0"/>
    <x v="2"/>
    <s v="Md. Arifur Rahman"/>
    <n v="2"/>
    <x v="53"/>
    <n v="442"/>
    <x v="3"/>
    <x v="3"/>
    <x v="8"/>
    <x v="1"/>
    <x v="2"/>
    <x v="1"/>
  </r>
  <r>
    <x v="56"/>
    <x v="53"/>
    <x v="2"/>
    <x v="0"/>
    <x v="0"/>
    <s v="Md. Mohsin Hossain"/>
    <n v="4"/>
    <x v="54"/>
    <n v="649"/>
    <x v="2"/>
    <x v="9"/>
    <x v="8"/>
    <x v="0"/>
    <x v="9"/>
    <x v="0"/>
  </r>
  <r>
    <x v="57"/>
    <x v="54"/>
    <x v="4"/>
    <x v="0"/>
    <x v="1"/>
    <s v="Md. Arifur Rahman"/>
    <n v="1"/>
    <x v="55"/>
    <n v="855"/>
    <x v="7"/>
    <x v="4"/>
    <x v="1"/>
    <x v="0"/>
    <x v="8"/>
    <x v="1"/>
  </r>
  <r>
    <x v="58"/>
    <x v="55"/>
    <x v="1"/>
    <x v="0"/>
    <x v="1"/>
    <s v="Md. Shohidul Huq"/>
    <n v="3"/>
    <x v="56"/>
    <n v="256"/>
    <x v="2"/>
    <x v="5"/>
    <x v="3"/>
    <x v="0"/>
    <x v="0"/>
    <x v="0"/>
  </r>
  <r>
    <x v="59"/>
    <x v="56"/>
    <x v="4"/>
    <x v="0"/>
    <x v="2"/>
    <s v="Md. Arifur Rahman"/>
    <n v="1"/>
    <x v="57"/>
    <n v="770"/>
    <x v="6"/>
    <x v="1"/>
    <x v="8"/>
    <x v="1"/>
    <x v="0"/>
    <x v="0"/>
  </r>
  <r>
    <x v="60"/>
    <x v="57"/>
    <x v="1"/>
    <x v="0"/>
    <x v="1"/>
    <s v="Md. Shohidul Huq"/>
    <n v="2"/>
    <x v="58"/>
    <n v="862"/>
    <x v="0"/>
    <x v="7"/>
    <x v="3"/>
    <x v="0"/>
    <x v="5"/>
    <x v="1"/>
  </r>
  <r>
    <x v="61"/>
    <x v="44"/>
    <x v="0"/>
    <x v="0"/>
    <x v="0"/>
    <s v="Md. Majharul Islam"/>
    <n v="5"/>
    <x v="59"/>
    <n v="702"/>
    <x v="4"/>
    <x v="0"/>
    <x v="6"/>
    <x v="0"/>
    <x v="6"/>
    <x v="0"/>
  </r>
  <r>
    <x v="62"/>
    <x v="58"/>
    <x v="0"/>
    <x v="0"/>
    <x v="2"/>
    <s v="Md. Majharul Islam"/>
    <n v="1"/>
    <x v="46"/>
    <n v="523"/>
    <x v="7"/>
    <x v="7"/>
    <x v="7"/>
    <x v="1"/>
    <x v="9"/>
    <x v="0"/>
  </r>
  <r>
    <x v="63"/>
    <x v="59"/>
    <x v="4"/>
    <x v="0"/>
    <x v="3"/>
    <s v="Md. Arifur Rahman"/>
    <n v="1"/>
    <x v="60"/>
    <n v="819"/>
    <x v="2"/>
    <x v="6"/>
    <x v="7"/>
    <x v="1"/>
    <x v="9"/>
    <x v="0"/>
  </r>
  <r>
    <x v="64"/>
    <x v="60"/>
    <x v="4"/>
    <x v="0"/>
    <x v="3"/>
    <s v="Md. Arifur Rahman"/>
    <n v="4"/>
    <x v="61"/>
    <n v="486"/>
    <x v="7"/>
    <x v="2"/>
    <x v="5"/>
    <x v="1"/>
    <x v="10"/>
    <x v="0"/>
  </r>
  <r>
    <x v="65"/>
    <x v="61"/>
    <x v="5"/>
    <x v="0"/>
    <x v="2"/>
    <s v="Md. Rakibul Ahsan"/>
    <n v="5"/>
    <x v="24"/>
    <n v="769"/>
    <x v="6"/>
    <x v="7"/>
    <x v="7"/>
    <x v="1"/>
    <x v="11"/>
    <x v="1"/>
  </r>
  <r>
    <x v="66"/>
    <x v="62"/>
    <x v="3"/>
    <x v="1"/>
    <x v="2"/>
    <s v="Data Soultion 360"/>
    <n v="5"/>
    <x v="62"/>
    <n v="857"/>
    <x v="0"/>
    <x v="4"/>
    <x v="4"/>
    <x v="1"/>
    <x v="11"/>
    <x v="1"/>
  </r>
  <r>
    <x v="67"/>
    <x v="10"/>
    <x v="1"/>
    <x v="0"/>
    <x v="2"/>
    <s v="Md. Shohidul Huq"/>
    <n v="1"/>
    <x v="63"/>
    <n v="238"/>
    <x v="6"/>
    <x v="5"/>
    <x v="8"/>
    <x v="1"/>
    <x v="6"/>
    <x v="0"/>
  </r>
  <r>
    <x v="68"/>
    <x v="63"/>
    <x v="2"/>
    <x v="0"/>
    <x v="0"/>
    <s v="Md. Mohsin Hossain"/>
    <n v="5"/>
    <x v="64"/>
    <n v="886"/>
    <x v="2"/>
    <x v="11"/>
    <x v="2"/>
    <x v="0"/>
    <x v="5"/>
    <x v="0"/>
  </r>
  <r>
    <x v="69"/>
    <x v="64"/>
    <x v="0"/>
    <x v="0"/>
    <x v="0"/>
    <s v="Md. Majharul Islam"/>
    <n v="1"/>
    <x v="65"/>
    <n v="943"/>
    <x v="4"/>
    <x v="2"/>
    <x v="0"/>
    <x v="0"/>
    <x v="3"/>
    <x v="1"/>
  </r>
  <r>
    <x v="70"/>
    <x v="25"/>
    <x v="5"/>
    <x v="0"/>
    <x v="2"/>
    <s v="Md. Rakibul Ahsan"/>
    <n v="5"/>
    <x v="66"/>
    <n v="234"/>
    <x v="4"/>
    <x v="1"/>
    <x v="3"/>
    <x v="1"/>
    <x v="7"/>
    <x v="1"/>
  </r>
  <r>
    <x v="71"/>
    <x v="65"/>
    <x v="1"/>
    <x v="0"/>
    <x v="3"/>
    <s v="Md. Shohidul Huq"/>
    <n v="5"/>
    <x v="67"/>
    <n v="179"/>
    <x v="2"/>
    <x v="10"/>
    <x v="6"/>
    <x v="1"/>
    <x v="4"/>
    <x v="1"/>
  </r>
  <r>
    <x v="72"/>
    <x v="66"/>
    <x v="5"/>
    <x v="0"/>
    <x v="0"/>
    <s v="Md. Rakibul Ahsan"/>
    <n v="4"/>
    <x v="68"/>
    <n v="306"/>
    <x v="0"/>
    <x v="11"/>
    <x v="7"/>
    <x v="0"/>
    <x v="9"/>
    <x v="0"/>
  </r>
  <r>
    <x v="73"/>
    <x v="67"/>
    <x v="0"/>
    <x v="0"/>
    <x v="3"/>
    <s v="Md. Majharul Islam"/>
    <n v="5"/>
    <x v="69"/>
    <n v="103"/>
    <x v="7"/>
    <x v="1"/>
    <x v="5"/>
    <x v="1"/>
    <x v="1"/>
    <x v="1"/>
  </r>
  <r>
    <x v="74"/>
    <x v="68"/>
    <x v="1"/>
    <x v="0"/>
    <x v="3"/>
    <s v="Md. Shohidul Huq"/>
    <n v="4"/>
    <x v="70"/>
    <n v="573"/>
    <x v="0"/>
    <x v="11"/>
    <x v="8"/>
    <x v="1"/>
    <x v="4"/>
    <x v="1"/>
  </r>
  <r>
    <x v="75"/>
    <x v="69"/>
    <x v="1"/>
    <x v="0"/>
    <x v="1"/>
    <s v="Md. Shohidul Huq"/>
    <n v="4"/>
    <x v="71"/>
    <n v="619"/>
    <x v="6"/>
    <x v="4"/>
    <x v="8"/>
    <x v="0"/>
    <x v="6"/>
    <x v="0"/>
  </r>
  <r>
    <x v="76"/>
    <x v="70"/>
    <x v="3"/>
    <x v="1"/>
    <x v="1"/>
    <s v="Data Soultion 360"/>
    <n v="1"/>
    <x v="72"/>
    <n v="947"/>
    <x v="7"/>
    <x v="7"/>
    <x v="6"/>
    <x v="0"/>
    <x v="10"/>
    <x v="0"/>
  </r>
  <r>
    <x v="77"/>
    <x v="71"/>
    <x v="4"/>
    <x v="0"/>
    <x v="3"/>
    <s v="Md. Arifur Rahman"/>
    <n v="1"/>
    <x v="73"/>
    <n v="597"/>
    <x v="2"/>
    <x v="4"/>
    <x v="8"/>
    <x v="1"/>
    <x v="7"/>
    <x v="1"/>
  </r>
  <r>
    <x v="78"/>
    <x v="72"/>
    <x v="3"/>
    <x v="1"/>
    <x v="1"/>
    <s v="Data Soultion 360"/>
    <n v="5"/>
    <x v="74"/>
    <n v="861"/>
    <x v="2"/>
    <x v="0"/>
    <x v="0"/>
    <x v="0"/>
    <x v="8"/>
    <x v="1"/>
  </r>
  <r>
    <x v="79"/>
    <x v="73"/>
    <x v="3"/>
    <x v="1"/>
    <x v="3"/>
    <s v="Data Soultion 360"/>
    <n v="4"/>
    <x v="75"/>
    <n v="199"/>
    <x v="8"/>
    <x v="9"/>
    <x v="8"/>
    <x v="1"/>
    <x v="8"/>
    <x v="1"/>
  </r>
  <r>
    <x v="80"/>
    <x v="74"/>
    <x v="2"/>
    <x v="0"/>
    <x v="0"/>
    <s v="Md. Mohsin Hossain"/>
    <n v="3"/>
    <x v="76"/>
    <n v="526"/>
    <x v="7"/>
    <x v="0"/>
    <x v="8"/>
    <x v="0"/>
    <x v="11"/>
    <x v="1"/>
  </r>
  <r>
    <x v="81"/>
    <x v="73"/>
    <x v="5"/>
    <x v="0"/>
    <x v="1"/>
    <s v="Md. Rakibul Ahsan"/>
    <n v="5"/>
    <x v="77"/>
    <n v="662"/>
    <x v="3"/>
    <x v="1"/>
    <x v="8"/>
    <x v="0"/>
    <x v="8"/>
    <x v="1"/>
  </r>
  <r>
    <x v="82"/>
    <x v="75"/>
    <x v="2"/>
    <x v="0"/>
    <x v="2"/>
    <s v="Md. Mohsin Hossain"/>
    <n v="4"/>
    <x v="78"/>
    <n v="869"/>
    <x v="2"/>
    <x v="3"/>
    <x v="6"/>
    <x v="1"/>
    <x v="6"/>
    <x v="0"/>
  </r>
  <r>
    <x v="83"/>
    <x v="76"/>
    <x v="0"/>
    <x v="0"/>
    <x v="2"/>
    <s v="Md. Majharul Islam"/>
    <n v="3"/>
    <x v="79"/>
    <n v="295"/>
    <x v="7"/>
    <x v="3"/>
    <x v="8"/>
    <x v="1"/>
    <x v="10"/>
    <x v="0"/>
  </r>
  <r>
    <x v="84"/>
    <x v="77"/>
    <x v="1"/>
    <x v="0"/>
    <x v="3"/>
    <s v="Md. Shohidul Huq"/>
    <n v="5"/>
    <x v="80"/>
    <n v="993"/>
    <x v="0"/>
    <x v="9"/>
    <x v="5"/>
    <x v="1"/>
    <x v="6"/>
    <x v="0"/>
  </r>
  <r>
    <x v="85"/>
    <x v="78"/>
    <x v="2"/>
    <x v="0"/>
    <x v="2"/>
    <s v="Md. Mohsin Hossain"/>
    <n v="2"/>
    <x v="81"/>
    <n v="641"/>
    <x v="1"/>
    <x v="9"/>
    <x v="8"/>
    <x v="1"/>
    <x v="1"/>
    <x v="1"/>
  </r>
  <r>
    <x v="86"/>
    <x v="79"/>
    <x v="2"/>
    <x v="0"/>
    <x v="1"/>
    <s v="Md. Mohsin Hossain"/>
    <n v="5"/>
    <x v="82"/>
    <n v="197"/>
    <x v="1"/>
    <x v="7"/>
    <x v="8"/>
    <x v="0"/>
    <x v="4"/>
    <x v="1"/>
  </r>
  <r>
    <x v="87"/>
    <x v="80"/>
    <x v="0"/>
    <x v="0"/>
    <x v="0"/>
    <s v="Md. Majharul Islam"/>
    <n v="2"/>
    <x v="83"/>
    <n v="235"/>
    <x v="1"/>
    <x v="10"/>
    <x v="0"/>
    <x v="0"/>
    <x v="4"/>
    <x v="1"/>
  </r>
  <r>
    <x v="88"/>
    <x v="81"/>
    <x v="0"/>
    <x v="0"/>
    <x v="3"/>
    <s v="Md. Majharul Islam"/>
    <n v="2"/>
    <x v="84"/>
    <n v="697"/>
    <x v="6"/>
    <x v="1"/>
    <x v="3"/>
    <x v="1"/>
    <x v="4"/>
    <x v="1"/>
  </r>
  <r>
    <x v="89"/>
    <x v="82"/>
    <x v="0"/>
    <x v="0"/>
    <x v="2"/>
    <s v="Md. Majharul Islam"/>
    <n v="1"/>
    <x v="85"/>
    <n v="910"/>
    <x v="4"/>
    <x v="2"/>
    <x v="3"/>
    <x v="1"/>
    <x v="7"/>
    <x v="1"/>
  </r>
  <r>
    <x v="90"/>
    <x v="83"/>
    <x v="5"/>
    <x v="0"/>
    <x v="1"/>
    <s v="Md. Rakibul Ahsan"/>
    <n v="2"/>
    <x v="86"/>
    <n v="213"/>
    <x v="0"/>
    <x v="8"/>
    <x v="3"/>
    <x v="0"/>
    <x v="9"/>
    <x v="0"/>
  </r>
  <r>
    <x v="91"/>
    <x v="84"/>
    <x v="4"/>
    <x v="0"/>
    <x v="2"/>
    <s v="Md. Arifur Rahman"/>
    <n v="5"/>
    <x v="87"/>
    <n v="971"/>
    <x v="6"/>
    <x v="0"/>
    <x v="6"/>
    <x v="1"/>
    <x v="0"/>
    <x v="0"/>
  </r>
  <r>
    <x v="92"/>
    <x v="67"/>
    <x v="0"/>
    <x v="0"/>
    <x v="0"/>
    <s v="Md. Majharul Islam"/>
    <n v="5"/>
    <x v="88"/>
    <n v="995"/>
    <x v="6"/>
    <x v="0"/>
    <x v="6"/>
    <x v="0"/>
    <x v="1"/>
    <x v="1"/>
  </r>
  <r>
    <x v="93"/>
    <x v="85"/>
    <x v="5"/>
    <x v="0"/>
    <x v="0"/>
    <s v="Md. Rakibul Ahsan"/>
    <n v="4"/>
    <x v="89"/>
    <n v="161"/>
    <x v="3"/>
    <x v="10"/>
    <x v="8"/>
    <x v="0"/>
    <x v="5"/>
    <x v="0"/>
  </r>
  <r>
    <x v="94"/>
    <x v="86"/>
    <x v="4"/>
    <x v="0"/>
    <x v="3"/>
    <s v="Md. Arifur Rahman"/>
    <n v="4"/>
    <x v="90"/>
    <n v="715"/>
    <x v="3"/>
    <x v="11"/>
    <x v="3"/>
    <x v="1"/>
    <x v="5"/>
    <x v="0"/>
  </r>
  <r>
    <x v="95"/>
    <x v="87"/>
    <x v="1"/>
    <x v="0"/>
    <x v="1"/>
    <s v="Md. Shohidul Huq"/>
    <n v="5"/>
    <x v="91"/>
    <n v="778"/>
    <x v="2"/>
    <x v="7"/>
    <x v="0"/>
    <x v="0"/>
    <x v="0"/>
    <x v="0"/>
  </r>
  <r>
    <x v="96"/>
    <x v="88"/>
    <x v="1"/>
    <x v="0"/>
    <x v="2"/>
    <s v="Md. Shohidul Huq"/>
    <n v="1"/>
    <x v="92"/>
    <n v="609"/>
    <x v="6"/>
    <x v="7"/>
    <x v="3"/>
    <x v="1"/>
    <x v="5"/>
    <x v="0"/>
  </r>
  <r>
    <x v="97"/>
    <x v="14"/>
    <x v="2"/>
    <x v="0"/>
    <x v="0"/>
    <s v="Md. Mohsin Hossain"/>
    <n v="5"/>
    <x v="93"/>
    <n v="666"/>
    <x v="1"/>
    <x v="2"/>
    <x v="1"/>
    <x v="0"/>
    <x v="4"/>
    <x v="1"/>
  </r>
  <r>
    <x v="98"/>
    <x v="89"/>
    <x v="3"/>
    <x v="1"/>
    <x v="1"/>
    <s v="Data Soultion 360"/>
    <n v="5"/>
    <x v="27"/>
    <n v="797"/>
    <x v="2"/>
    <x v="4"/>
    <x v="4"/>
    <x v="0"/>
    <x v="9"/>
    <x v="0"/>
  </r>
  <r>
    <x v="99"/>
    <x v="27"/>
    <x v="0"/>
    <x v="0"/>
    <x v="2"/>
    <s v="Md. Majharul Islam"/>
    <n v="3"/>
    <x v="94"/>
    <n v="518"/>
    <x v="2"/>
    <x v="7"/>
    <x v="8"/>
    <x v="1"/>
    <x v="2"/>
    <x v="1"/>
  </r>
  <r>
    <x v="100"/>
    <x v="90"/>
    <x v="4"/>
    <x v="0"/>
    <x v="3"/>
    <s v="Md. Arifur Rahman"/>
    <n v="5"/>
    <x v="95"/>
    <n v="426"/>
    <x v="8"/>
    <x v="1"/>
    <x v="4"/>
    <x v="1"/>
    <x v="7"/>
    <x v="1"/>
  </r>
  <r>
    <x v="101"/>
    <x v="91"/>
    <x v="5"/>
    <x v="0"/>
    <x v="0"/>
    <s v="Md. Rakibul Ahsan"/>
    <n v="2"/>
    <x v="96"/>
    <n v="150"/>
    <x v="8"/>
    <x v="8"/>
    <x v="4"/>
    <x v="0"/>
    <x v="10"/>
    <x v="0"/>
  </r>
  <r>
    <x v="102"/>
    <x v="92"/>
    <x v="0"/>
    <x v="0"/>
    <x v="3"/>
    <s v="Md. Majharul Islam"/>
    <n v="3"/>
    <x v="97"/>
    <n v="308"/>
    <x v="6"/>
    <x v="6"/>
    <x v="0"/>
    <x v="1"/>
    <x v="1"/>
    <x v="1"/>
  </r>
  <r>
    <x v="103"/>
    <x v="88"/>
    <x v="0"/>
    <x v="0"/>
    <x v="2"/>
    <s v="Md. Majharul Islam"/>
    <n v="4"/>
    <x v="98"/>
    <n v="766"/>
    <x v="8"/>
    <x v="5"/>
    <x v="2"/>
    <x v="1"/>
    <x v="5"/>
    <x v="0"/>
  </r>
  <r>
    <x v="104"/>
    <x v="93"/>
    <x v="2"/>
    <x v="0"/>
    <x v="1"/>
    <s v="Md. Mohsin Hossain"/>
    <n v="4"/>
    <x v="99"/>
    <n v="172"/>
    <x v="8"/>
    <x v="0"/>
    <x v="3"/>
    <x v="0"/>
    <x v="3"/>
    <x v="1"/>
  </r>
  <r>
    <x v="105"/>
    <x v="94"/>
    <x v="3"/>
    <x v="1"/>
    <x v="2"/>
    <s v="Data Soultion 360"/>
    <n v="1"/>
    <x v="100"/>
    <n v="742"/>
    <x v="3"/>
    <x v="6"/>
    <x v="4"/>
    <x v="1"/>
    <x v="9"/>
    <x v="0"/>
  </r>
  <r>
    <x v="106"/>
    <x v="95"/>
    <x v="2"/>
    <x v="0"/>
    <x v="0"/>
    <s v="Md. Mohsin Hossain"/>
    <n v="2"/>
    <x v="86"/>
    <n v="231"/>
    <x v="2"/>
    <x v="8"/>
    <x v="0"/>
    <x v="0"/>
    <x v="3"/>
    <x v="1"/>
  </r>
  <r>
    <x v="107"/>
    <x v="96"/>
    <x v="4"/>
    <x v="0"/>
    <x v="2"/>
    <s v="Md. Arifur Rahman"/>
    <n v="5"/>
    <x v="101"/>
    <n v="124"/>
    <x v="2"/>
    <x v="1"/>
    <x v="3"/>
    <x v="1"/>
    <x v="4"/>
    <x v="1"/>
  </r>
  <r>
    <x v="108"/>
    <x v="97"/>
    <x v="4"/>
    <x v="0"/>
    <x v="2"/>
    <s v="Md. Arifur Rahman"/>
    <n v="5"/>
    <x v="102"/>
    <n v="898"/>
    <x v="6"/>
    <x v="8"/>
    <x v="8"/>
    <x v="1"/>
    <x v="3"/>
    <x v="1"/>
  </r>
  <r>
    <x v="109"/>
    <x v="48"/>
    <x v="4"/>
    <x v="0"/>
    <x v="3"/>
    <s v="Md. Arifur Rahman"/>
    <n v="2"/>
    <x v="103"/>
    <n v="764"/>
    <x v="2"/>
    <x v="6"/>
    <x v="4"/>
    <x v="1"/>
    <x v="9"/>
    <x v="0"/>
  </r>
  <r>
    <x v="110"/>
    <x v="98"/>
    <x v="4"/>
    <x v="0"/>
    <x v="0"/>
    <s v="Md. Arifur Rahman"/>
    <n v="5"/>
    <x v="104"/>
    <n v="786"/>
    <x v="2"/>
    <x v="10"/>
    <x v="8"/>
    <x v="0"/>
    <x v="10"/>
    <x v="0"/>
  </r>
  <r>
    <x v="111"/>
    <x v="99"/>
    <x v="3"/>
    <x v="1"/>
    <x v="0"/>
    <s v="Data Soultion 360"/>
    <n v="3"/>
    <x v="105"/>
    <n v="668"/>
    <x v="4"/>
    <x v="7"/>
    <x v="4"/>
    <x v="0"/>
    <x v="0"/>
    <x v="0"/>
  </r>
  <r>
    <x v="112"/>
    <x v="100"/>
    <x v="0"/>
    <x v="0"/>
    <x v="1"/>
    <s v="Md. Majharul Islam"/>
    <n v="2"/>
    <x v="106"/>
    <n v="956"/>
    <x v="3"/>
    <x v="8"/>
    <x v="0"/>
    <x v="0"/>
    <x v="3"/>
    <x v="1"/>
  </r>
  <r>
    <x v="113"/>
    <x v="27"/>
    <x v="3"/>
    <x v="1"/>
    <x v="1"/>
    <s v="Data Soultion 360"/>
    <n v="1"/>
    <x v="107"/>
    <n v="912"/>
    <x v="2"/>
    <x v="4"/>
    <x v="0"/>
    <x v="0"/>
    <x v="2"/>
    <x v="1"/>
  </r>
  <r>
    <x v="114"/>
    <x v="65"/>
    <x v="2"/>
    <x v="0"/>
    <x v="1"/>
    <s v="Md. Mohsin Hossain"/>
    <n v="4"/>
    <x v="108"/>
    <n v="881"/>
    <x v="1"/>
    <x v="6"/>
    <x v="7"/>
    <x v="0"/>
    <x v="4"/>
    <x v="1"/>
  </r>
  <r>
    <x v="115"/>
    <x v="68"/>
    <x v="2"/>
    <x v="0"/>
    <x v="1"/>
    <s v="Md. Mohsin Hossain"/>
    <n v="4"/>
    <x v="109"/>
    <n v="557"/>
    <x v="5"/>
    <x v="1"/>
    <x v="0"/>
    <x v="0"/>
    <x v="4"/>
    <x v="1"/>
  </r>
  <r>
    <x v="116"/>
    <x v="3"/>
    <x v="2"/>
    <x v="0"/>
    <x v="2"/>
    <s v="Md. Mohsin Hossain"/>
    <n v="4"/>
    <x v="110"/>
    <n v="271"/>
    <x v="2"/>
    <x v="9"/>
    <x v="2"/>
    <x v="1"/>
    <x v="3"/>
    <x v="1"/>
  </r>
  <r>
    <x v="117"/>
    <x v="101"/>
    <x v="3"/>
    <x v="1"/>
    <x v="2"/>
    <s v="Data Soultion 360"/>
    <n v="2"/>
    <x v="111"/>
    <n v="299"/>
    <x v="7"/>
    <x v="9"/>
    <x v="7"/>
    <x v="1"/>
    <x v="10"/>
    <x v="0"/>
  </r>
  <r>
    <x v="118"/>
    <x v="102"/>
    <x v="4"/>
    <x v="0"/>
    <x v="1"/>
    <s v="Md. Arifur Rahman"/>
    <n v="5"/>
    <x v="112"/>
    <n v="440"/>
    <x v="2"/>
    <x v="10"/>
    <x v="3"/>
    <x v="0"/>
    <x v="1"/>
    <x v="1"/>
  </r>
  <r>
    <x v="119"/>
    <x v="20"/>
    <x v="3"/>
    <x v="1"/>
    <x v="1"/>
    <s v="Data Soultion 360"/>
    <n v="4"/>
    <x v="113"/>
    <n v="553"/>
    <x v="6"/>
    <x v="8"/>
    <x v="2"/>
    <x v="0"/>
    <x v="7"/>
    <x v="1"/>
  </r>
  <r>
    <x v="120"/>
    <x v="103"/>
    <x v="4"/>
    <x v="0"/>
    <x v="0"/>
    <s v="Md. Arifur Rahman"/>
    <n v="1"/>
    <x v="114"/>
    <n v="428"/>
    <x v="2"/>
    <x v="2"/>
    <x v="7"/>
    <x v="0"/>
    <x v="0"/>
    <x v="0"/>
  </r>
  <r>
    <x v="121"/>
    <x v="97"/>
    <x v="0"/>
    <x v="0"/>
    <x v="3"/>
    <s v="Md. Majharul Islam"/>
    <n v="3"/>
    <x v="115"/>
    <n v="444"/>
    <x v="0"/>
    <x v="1"/>
    <x v="3"/>
    <x v="1"/>
    <x v="3"/>
    <x v="1"/>
  </r>
  <r>
    <x v="122"/>
    <x v="104"/>
    <x v="5"/>
    <x v="0"/>
    <x v="2"/>
    <s v="Md. Rakibul Ahsan"/>
    <n v="4"/>
    <x v="83"/>
    <n v="254"/>
    <x v="0"/>
    <x v="7"/>
    <x v="3"/>
    <x v="1"/>
    <x v="3"/>
    <x v="1"/>
  </r>
  <r>
    <x v="123"/>
    <x v="105"/>
    <x v="2"/>
    <x v="0"/>
    <x v="0"/>
    <s v="Md. Mohsin Hossain"/>
    <n v="1"/>
    <x v="116"/>
    <n v="256"/>
    <x v="2"/>
    <x v="0"/>
    <x v="5"/>
    <x v="0"/>
    <x v="6"/>
    <x v="0"/>
  </r>
  <r>
    <x v="124"/>
    <x v="106"/>
    <x v="0"/>
    <x v="0"/>
    <x v="1"/>
    <s v="Md. Majharul Islam"/>
    <n v="2"/>
    <x v="103"/>
    <n v="756"/>
    <x v="7"/>
    <x v="0"/>
    <x v="6"/>
    <x v="0"/>
    <x v="1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s v="Failed"/>
    <s v="Md. Majharul Islam"/>
    <n v="4"/>
    <n v="536"/>
    <n v="510"/>
    <n v="55"/>
    <n v="65"/>
    <n v="4"/>
    <s v="N"/>
    <x v="0"/>
    <n v="2022"/>
  </r>
  <r>
    <s v="Failed"/>
    <s v="Md. Shohidul Huq"/>
    <n v="2"/>
    <n v="611"/>
    <n v="582"/>
    <n v="61"/>
    <n v="77"/>
    <n v="4.5999999999999996"/>
    <s v="N"/>
    <x v="1"/>
    <n v="2023"/>
  </r>
  <r>
    <s v="Incomplete"/>
    <s v="Md. Majharul Islam"/>
    <n v="4"/>
    <n v="815"/>
    <n v="777"/>
    <n v="50"/>
    <n v="85"/>
    <n v="3.5"/>
    <s v="N"/>
    <x v="2"/>
    <n v="2023"/>
  </r>
  <r>
    <s v="Completed"/>
    <s v="Md. Mohsin Hossain"/>
    <n v="2"/>
    <n v="865"/>
    <n v="824"/>
    <n v="50"/>
    <n v="77"/>
    <n v="4.2"/>
    <s v="Y"/>
    <x v="3"/>
    <n v="2023"/>
  </r>
  <r>
    <s v="Passed"/>
    <s v="Md. Majharul Islam"/>
    <n v="4"/>
    <n v="153"/>
    <n v="145"/>
    <n v="63"/>
    <n v="75"/>
    <n v="4"/>
    <s v="Y"/>
    <x v="4"/>
    <n v="2023"/>
  </r>
  <r>
    <s v="Failed"/>
    <s v="Data Soultion 360"/>
    <n v="2"/>
    <n v="879"/>
    <n v="838"/>
    <n v="66"/>
    <n v="77"/>
    <n v="4.5999999999999996"/>
    <s v="N"/>
    <x v="4"/>
    <n v="2023"/>
  </r>
  <r>
    <s v="Failed"/>
    <s v="Md. Mohsin Hossain"/>
    <n v="2"/>
    <n v="700"/>
    <n v="667"/>
    <n v="62"/>
    <n v="57"/>
    <n v="4.5"/>
    <s v="N"/>
    <x v="4"/>
    <n v="2023"/>
  </r>
  <r>
    <s v="Incomplete"/>
    <s v="Md. Mohsin Hossain"/>
    <n v="2"/>
    <n v="796"/>
    <n v="758"/>
    <n v="50"/>
    <n v="90"/>
    <n v="4.9000000000000004"/>
    <s v="N"/>
    <x v="5"/>
    <n v="2023"/>
  </r>
  <r>
    <s v="Incomplete"/>
    <s v="Md. Majharul Islam"/>
    <n v="2"/>
    <n v="106"/>
    <n v="101"/>
    <n v="41"/>
    <n v="86"/>
    <n v="4.7"/>
    <s v="N"/>
    <x v="5"/>
    <n v="2022"/>
  </r>
  <r>
    <s v="Incomplete"/>
    <s v="Md. Arifur Rahman"/>
    <n v="5"/>
    <n v="348"/>
    <n v="332"/>
    <n v="60"/>
    <n v="70"/>
    <n v="4.5"/>
    <s v="N"/>
    <x v="5"/>
    <n v="2022"/>
  </r>
  <r>
    <s v="Completed"/>
    <s v="Md. Mohsin Hossain"/>
    <n v="1"/>
    <n v="844"/>
    <n v="803"/>
    <n v="60"/>
    <n v="65"/>
    <n v="4.2"/>
    <s v="Y"/>
    <x v="6"/>
    <n v="2022"/>
  </r>
  <r>
    <s v="Failed"/>
    <s v="Md. Arifur Rahman"/>
    <n v="3"/>
    <n v="931"/>
    <n v="887"/>
    <n v="41"/>
    <n v="75"/>
    <n v="4.7"/>
    <s v="N"/>
    <x v="7"/>
    <n v="2023"/>
  </r>
  <r>
    <s v="Incomplete"/>
    <s v="Md. Mohsin Hossain"/>
    <n v="2"/>
    <n v="690"/>
    <n v="657"/>
    <n v="55"/>
    <n v="77"/>
    <n v="4.5"/>
    <s v="N"/>
    <x v="8"/>
    <n v="2023"/>
  </r>
  <r>
    <s v="Incomplete"/>
    <s v="Md. Mohsin Hossain"/>
    <n v="2"/>
    <n v="940"/>
    <n v="895"/>
    <n v="60"/>
    <n v="75"/>
    <n v="4.0999999999999996"/>
    <s v="N"/>
    <x v="2"/>
    <n v="2023"/>
  </r>
  <r>
    <s v="Passed"/>
    <s v="Md. Majharul Islam"/>
    <n v="1"/>
    <n v="565"/>
    <n v="539"/>
    <n v="50"/>
    <n v="80"/>
    <n v="4.7"/>
    <s v="Y"/>
    <x v="4"/>
    <n v="2023"/>
  </r>
  <r>
    <s v="Completed"/>
    <s v="Md. Mohsin Hossain"/>
    <n v="2"/>
    <n v="637"/>
    <n v="606"/>
    <n v="60"/>
    <n v="80"/>
    <n v="4.0999999999999996"/>
    <s v="Y"/>
    <x v="8"/>
    <n v="2023"/>
  </r>
  <r>
    <s v="Passed"/>
    <s v="Md. Majharul Islam"/>
    <n v="3"/>
    <n v="279"/>
    <n v="265"/>
    <n v="50"/>
    <n v="87"/>
    <n v="4"/>
    <s v="Y"/>
    <x v="6"/>
    <n v="2022"/>
  </r>
  <r>
    <s v="Incomplete"/>
    <s v="Md. Rakibul Ahsan"/>
    <n v="2"/>
    <n v="706"/>
    <n v="673"/>
    <n v="60"/>
    <n v="86"/>
    <n v="4.9000000000000004"/>
    <s v="N"/>
    <x v="7"/>
    <n v="2023"/>
  </r>
  <r>
    <s v="Passed"/>
    <s v="Md. Shohidul Huq"/>
    <n v="5"/>
    <n v="458"/>
    <n v="436"/>
    <n v="60"/>
    <n v="77"/>
    <n v="4.8"/>
    <s v="Y"/>
    <x v="9"/>
    <n v="2022"/>
  </r>
  <r>
    <s v="Passed"/>
    <s v="Md. Arifur Rahman"/>
    <n v="4"/>
    <n v="607"/>
    <n v="578"/>
    <n v="41"/>
    <n v="74"/>
    <n v="4.7"/>
    <s v="Y"/>
    <x v="10"/>
    <n v="2022"/>
  </r>
  <r>
    <s v="Failed"/>
    <s v="Data Soultion 360"/>
    <n v="1"/>
    <n v="679"/>
    <n v="647"/>
    <n v="55"/>
    <n v="86"/>
    <n v="4.5"/>
    <s v="N"/>
    <x v="7"/>
    <n v="2023"/>
  </r>
  <r>
    <s v="Failed"/>
    <s v="Md. Majharul Islam"/>
    <n v="1"/>
    <n v="697"/>
    <n v="664"/>
    <n v="50"/>
    <n v="90"/>
    <n v="4.5"/>
    <s v="N"/>
    <x v="3"/>
    <n v="2023"/>
  </r>
  <r>
    <s v="Failed"/>
    <s v="Md. Majharul Islam"/>
    <n v="4"/>
    <n v="937"/>
    <n v="893"/>
    <n v="62"/>
    <n v="90"/>
    <n v="4.7"/>
    <s v="N"/>
    <x v="9"/>
    <n v="2022"/>
  </r>
  <r>
    <s v="Completed"/>
    <s v="Md. Rakibul Ahsan"/>
    <n v="5"/>
    <n v="912"/>
    <n v="868"/>
    <n v="55"/>
    <n v="57"/>
    <n v="4.0999999999999996"/>
    <s v="Y"/>
    <x v="9"/>
    <n v="2022"/>
  </r>
  <r>
    <s v="Incomplete"/>
    <s v="Data Soultion 360"/>
    <n v="5"/>
    <n v="800"/>
    <n v="761"/>
    <n v="62"/>
    <n v="75"/>
    <n v="4.5999999999999996"/>
    <s v="N"/>
    <x v="3"/>
    <n v="2023"/>
  </r>
  <r>
    <s v="Incomplete"/>
    <s v="Md. Majharul Islam"/>
    <n v="4"/>
    <n v="453"/>
    <n v="431"/>
    <n v="63"/>
    <n v="85"/>
    <n v="4"/>
    <s v="N"/>
    <x v="8"/>
    <n v="2023"/>
  </r>
  <r>
    <s v="Incomplete"/>
    <s v="Md. Mohsin Hossain"/>
    <n v="4"/>
    <n v="375"/>
    <n v="357"/>
    <n v="68"/>
    <n v="85"/>
    <n v="4.5"/>
    <s v="N"/>
    <x v="7"/>
    <n v="2023"/>
  </r>
  <r>
    <s v="Incomplete"/>
    <s v="Md. Arifur Rahman"/>
    <n v="3"/>
    <n v="844"/>
    <n v="804"/>
    <n v="63"/>
    <n v="77"/>
    <n v="4.0999999999999996"/>
    <s v="N"/>
    <x v="3"/>
    <n v="2023"/>
  </r>
  <r>
    <s v="Failed"/>
    <s v="Md. Majharul Islam"/>
    <n v="5"/>
    <n v="765"/>
    <n v="729"/>
    <n v="50"/>
    <n v="46"/>
    <n v="3.5"/>
    <s v="N"/>
    <x v="2"/>
    <n v="2023"/>
  </r>
  <r>
    <s v="Completed"/>
    <s v="Data Soultion 360"/>
    <n v="1"/>
    <n v="177"/>
    <n v="169"/>
    <n v="55"/>
    <n v="77"/>
    <n v="3.5"/>
    <s v="Y"/>
    <x v="3"/>
    <n v="2023"/>
  </r>
  <r>
    <s v="Failed"/>
    <s v="Md. Rakibul Ahsan"/>
    <n v="1"/>
    <n v="874"/>
    <n v="833"/>
    <n v="61"/>
    <n v="71"/>
    <n v="4.9000000000000004"/>
    <s v="N"/>
    <x v="10"/>
    <n v="2022"/>
  </r>
  <r>
    <s v="Completed"/>
    <s v="Md. Majharul Islam"/>
    <n v="3"/>
    <n v="506"/>
    <n v="482"/>
    <n v="50"/>
    <n v="74"/>
    <n v="4.2"/>
    <s v="Y"/>
    <x v="10"/>
    <n v="2022"/>
  </r>
  <r>
    <s v="Incomplete"/>
    <s v="Md. Shohidul Huq"/>
    <n v="4"/>
    <n v="178"/>
    <n v="169"/>
    <n v="41"/>
    <n v="86"/>
    <n v="4.9000000000000004"/>
    <s v="N"/>
    <x v="11"/>
    <n v="2023"/>
  </r>
  <r>
    <s v="Failed"/>
    <s v="Md. Mohsin Hossain"/>
    <n v="1"/>
    <n v="599"/>
    <n v="570"/>
    <n v="50"/>
    <n v="90"/>
    <n v="4.2"/>
    <s v="N"/>
    <x v="6"/>
    <n v="2022"/>
  </r>
  <r>
    <s v="Completed"/>
    <s v="Md. Majharul Islam"/>
    <n v="2"/>
    <n v="760"/>
    <n v="724"/>
    <n v="55"/>
    <n v="70"/>
    <n v="4.9000000000000004"/>
    <s v="Y"/>
    <x v="7"/>
    <n v="2023"/>
  </r>
  <r>
    <s v="Failed"/>
    <s v="Data Soultion 360"/>
    <n v="3"/>
    <n v="321"/>
    <n v="305"/>
    <n v="61"/>
    <n v="80"/>
    <n v="4.0999999999999996"/>
    <s v="N"/>
    <x v="10"/>
    <n v="2022"/>
  </r>
  <r>
    <s v="Failed"/>
    <s v="Md. Shohidul Huq"/>
    <n v="2"/>
    <n v="679"/>
    <n v="646"/>
    <n v="62"/>
    <n v="77"/>
    <n v="4"/>
    <s v="N"/>
    <x v="9"/>
    <n v="2022"/>
  </r>
  <r>
    <s v="Failed"/>
    <s v="Md. Rakibul Ahsan"/>
    <n v="2"/>
    <n v="542"/>
    <n v="516"/>
    <n v="60"/>
    <n v="77"/>
    <n v="4.2"/>
    <s v="N"/>
    <x v="1"/>
    <n v="2023"/>
  </r>
  <r>
    <s v="Passed"/>
    <s v="Md. Majharul Islam"/>
    <n v="5"/>
    <n v="546"/>
    <n v="520"/>
    <n v="41"/>
    <n v="65"/>
    <n v="4.2"/>
    <s v="Y"/>
    <x v="3"/>
    <n v="2023"/>
  </r>
  <r>
    <s v="Completed"/>
    <s v="Md. Rakibul Ahsan"/>
    <n v="5"/>
    <n v="748"/>
    <n v="712"/>
    <n v="62"/>
    <n v="74"/>
    <n v="4.2"/>
    <s v="Y"/>
    <x v="10"/>
    <n v="2022"/>
  </r>
  <r>
    <s v="Completed"/>
    <s v="Data Soultion 360"/>
    <n v="3"/>
    <n v="914"/>
    <n v="871"/>
    <n v="61"/>
    <n v="65"/>
    <n v="4.7"/>
    <s v="Y"/>
    <x v="7"/>
    <n v="2023"/>
  </r>
  <r>
    <s v="Passed"/>
    <s v="Md. Mohsin Hossain"/>
    <n v="1"/>
    <n v="239"/>
    <n v="228"/>
    <n v="41"/>
    <n v="80"/>
    <n v="4.2"/>
    <s v="Y"/>
    <x v="9"/>
    <n v="2022"/>
  </r>
  <r>
    <s v="Completed"/>
    <s v="Md. Majharul Islam"/>
    <n v="2"/>
    <n v="304"/>
    <n v="289"/>
    <n v="41"/>
    <n v="70"/>
    <n v="4.7"/>
    <s v="Y"/>
    <x v="5"/>
    <n v="2022"/>
  </r>
  <r>
    <s v="Incomplete"/>
    <s v="Md. Mohsin Hossain"/>
    <n v="4"/>
    <n v="966"/>
    <n v="920"/>
    <n v="55"/>
    <n v="70"/>
    <n v="4.7"/>
    <s v="N"/>
    <x v="0"/>
    <n v="2022"/>
  </r>
  <r>
    <s v="Completed"/>
    <s v="Data Soultion 360"/>
    <n v="2"/>
    <n v="724"/>
    <n v="690"/>
    <n v="60"/>
    <n v="90"/>
    <n v="4.8"/>
    <s v="Y"/>
    <x v="11"/>
    <n v="2023"/>
  </r>
  <r>
    <s v="Failed"/>
    <s v="Md. Majharul Islam"/>
    <n v="2"/>
    <n v="221"/>
    <n v="211"/>
    <n v="50"/>
    <n v="85"/>
    <n v="4.2"/>
    <s v="N"/>
    <x v="1"/>
    <n v="2023"/>
  </r>
  <r>
    <s v="Passed"/>
    <s v="Md. Shohidul Huq"/>
    <n v="2"/>
    <n v="636"/>
    <n v="606"/>
    <n v="60"/>
    <n v="86"/>
    <n v="4.7"/>
    <s v="Y"/>
    <x v="6"/>
    <n v="2022"/>
  </r>
  <r>
    <s v="Completed"/>
    <s v="Md. Rakibul Ahsan"/>
    <n v="5"/>
    <n v="529"/>
    <n v="503"/>
    <n v="63"/>
    <n v="74"/>
    <n v="4.2"/>
    <s v="Y"/>
    <x v="10"/>
    <n v="2022"/>
  </r>
  <r>
    <s v="Completed"/>
    <s v="Md. Majharul Islam"/>
    <n v="2"/>
    <n v="544"/>
    <n v="518"/>
    <n v="50"/>
    <n v="70"/>
    <n v="4.2"/>
    <s v="Y"/>
    <x v="6"/>
    <n v="2022"/>
  </r>
  <r>
    <s v="Completed"/>
    <s v="Md. Shohidul Huq"/>
    <n v="1"/>
    <n v="888"/>
    <n v="846"/>
    <n v="41"/>
    <n v="65"/>
    <n v="4"/>
    <s v="Y"/>
    <x v="5"/>
    <n v="2023"/>
  </r>
  <r>
    <s v="Passed"/>
    <s v="Md. Mohsin Hossain"/>
    <n v="3"/>
    <n v="601"/>
    <n v="572"/>
    <n v="61"/>
    <n v="90"/>
    <n v="4.2"/>
    <s v="Y"/>
    <x v="9"/>
    <n v="2022"/>
  </r>
  <r>
    <s v="Incomplete"/>
    <s v="Md. Shohidul Huq"/>
    <n v="4"/>
    <n v="246"/>
    <n v="234"/>
    <n v="50"/>
    <n v="75"/>
    <n v="4.2"/>
    <s v="N"/>
    <x v="9"/>
    <n v="2022"/>
  </r>
  <r>
    <s v="Passed"/>
    <s v="Md. Shohidul Huq"/>
    <n v="4"/>
    <n v="739"/>
    <n v="704"/>
    <n v="66"/>
    <n v="57"/>
    <n v="4"/>
    <s v="Y"/>
    <x v="10"/>
    <n v="2022"/>
  </r>
  <r>
    <s v="Failed"/>
    <s v="Md. Arifur Rahman"/>
    <n v="3"/>
    <n v="560"/>
    <n v="533"/>
    <n v="62"/>
    <n v="77"/>
    <n v="4.7"/>
    <s v="N"/>
    <x v="6"/>
    <n v="2022"/>
  </r>
  <r>
    <s v="Passed"/>
    <s v="Md. Mohsin Hossain"/>
    <n v="2"/>
    <n v="131"/>
    <n v="125"/>
    <n v="66"/>
    <n v="90"/>
    <n v="3.5"/>
    <s v="Y"/>
    <x v="6"/>
    <n v="2022"/>
  </r>
  <r>
    <s v="Completed"/>
    <s v="Md. Arifur Rahman"/>
    <n v="2"/>
    <n v="464"/>
    <n v="442"/>
    <n v="63"/>
    <n v="75"/>
    <n v="4.8"/>
    <s v="Y"/>
    <x v="2"/>
    <n v="2023"/>
  </r>
  <r>
    <s v="Failed"/>
    <s v="Md. Mohsin Hossain"/>
    <n v="4"/>
    <n v="681"/>
    <n v="649"/>
    <n v="50"/>
    <n v="87"/>
    <n v="4.8"/>
    <s v="N"/>
    <x v="9"/>
    <n v="2022"/>
  </r>
  <r>
    <s v="Incomplete"/>
    <s v="Md. Arifur Rahman"/>
    <n v="1"/>
    <n v="898"/>
    <n v="855"/>
    <n v="60"/>
    <n v="57"/>
    <n v="4.5999999999999996"/>
    <s v="N"/>
    <x v="8"/>
    <n v="2023"/>
  </r>
  <r>
    <s v="Incomplete"/>
    <s v="Md. Shohidul Huq"/>
    <n v="3"/>
    <n v="269"/>
    <n v="256"/>
    <n v="50"/>
    <n v="90"/>
    <n v="4.2"/>
    <s v="N"/>
    <x v="0"/>
    <n v="2022"/>
  </r>
  <r>
    <s v="Completed"/>
    <s v="Md. Arifur Rahman"/>
    <n v="1"/>
    <n v="801"/>
    <n v="770"/>
    <n v="41"/>
    <n v="77"/>
    <n v="4.8"/>
    <s v="Y"/>
    <x v="0"/>
    <n v="2022"/>
  </r>
  <r>
    <s v="Incomplete"/>
    <s v="Md. Shohidul Huq"/>
    <n v="2"/>
    <n v="896"/>
    <n v="862"/>
    <n v="55"/>
    <n v="70"/>
    <n v="4.2"/>
    <s v="N"/>
    <x v="5"/>
    <n v="2023"/>
  </r>
  <r>
    <s v="Failed"/>
    <s v="Md. Majharul Islam"/>
    <n v="5"/>
    <n v="730"/>
    <n v="702"/>
    <n v="66"/>
    <n v="65"/>
    <n v="4.7"/>
    <s v="N"/>
    <x v="6"/>
    <n v="2022"/>
  </r>
  <r>
    <s v="Completed"/>
    <s v="Md. Majharul Islam"/>
    <n v="1"/>
    <n v="544"/>
    <n v="523"/>
    <n v="60"/>
    <n v="70"/>
    <n v="4.0999999999999996"/>
    <s v="Y"/>
    <x v="9"/>
    <n v="2022"/>
  </r>
  <r>
    <s v="Passed"/>
    <s v="Md. Arifur Rahman"/>
    <n v="1"/>
    <n v="852"/>
    <n v="819"/>
    <n v="50"/>
    <n v="86"/>
    <n v="4.0999999999999996"/>
    <s v="Y"/>
    <x v="9"/>
    <n v="2022"/>
  </r>
  <r>
    <s v="Passed"/>
    <s v="Md. Arifur Rahman"/>
    <n v="4"/>
    <n v="505"/>
    <n v="486"/>
    <n v="60"/>
    <n v="85"/>
    <n v="4.9000000000000004"/>
    <s v="Y"/>
    <x v="10"/>
    <n v="2022"/>
  </r>
  <r>
    <s v="Completed"/>
    <s v="Md. Rakibul Ahsan"/>
    <n v="5"/>
    <n v="800"/>
    <n v="769"/>
    <n v="41"/>
    <n v="70"/>
    <n v="4.0999999999999996"/>
    <s v="Y"/>
    <x v="11"/>
    <n v="2023"/>
  </r>
  <r>
    <s v="Completed"/>
    <s v="Data Soultion 360"/>
    <n v="5"/>
    <n v="891"/>
    <n v="857"/>
    <n v="55"/>
    <n v="57"/>
    <n v="4.5"/>
    <s v="Y"/>
    <x v="11"/>
    <n v="2023"/>
  </r>
  <r>
    <s v="Completed"/>
    <s v="Md. Shohidul Huq"/>
    <n v="1"/>
    <n v="247"/>
    <n v="238"/>
    <n v="41"/>
    <n v="90"/>
    <n v="4.8"/>
    <s v="Y"/>
    <x v="6"/>
    <n v="2022"/>
  </r>
  <r>
    <s v="Failed"/>
    <s v="Md. Mohsin Hossain"/>
    <n v="5"/>
    <n v="921"/>
    <n v="886"/>
    <n v="50"/>
    <n v="46"/>
    <n v="3.5"/>
    <s v="N"/>
    <x v="5"/>
    <n v="2022"/>
  </r>
  <r>
    <s v="Failed"/>
    <s v="Md. Majharul Islam"/>
    <n v="1"/>
    <n v="981"/>
    <n v="943"/>
    <n v="66"/>
    <n v="85"/>
    <n v="4"/>
    <s v="N"/>
    <x v="3"/>
    <n v="2023"/>
  </r>
  <r>
    <s v="Completed"/>
    <s v="Md. Rakibul Ahsan"/>
    <n v="5"/>
    <n v="243"/>
    <n v="234"/>
    <n v="66"/>
    <n v="77"/>
    <n v="4.2"/>
    <s v="Y"/>
    <x v="7"/>
    <n v="2023"/>
  </r>
  <r>
    <s v="Passed"/>
    <s v="Md. Shohidul Huq"/>
    <n v="5"/>
    <n v="187"/>
    <n v="179"/>
    <n v="50"/>
    <n v="74"/>
    <n v="4.7"/>
    <s v="Y"/>
    <x v="4"/>
    <n v="2023"/>
  </r>
  <r>
    <s v="Failed"/>
    <s v="Md. Rakibul Ahsan"/>
    <n v="4"/>
    <n v="318"/>
    <n v="306"/>
    <n v="55"/>
    <n v="46"/>
    <n v="4.0999999999999996"/>
    <s v="N"/>
    <x v="9"/>
    <n v="2022"/>
  </r>
  <r>
    <s v="Passed"/>
    <s v="Md. Majharul Islam"/>
    <n v="5"/>
    <n v="107"/>
    <n v="103"/>
    <n v="60"/>
    <n v="77"/>
    <n v="4.9000000000000004"/>
    <s v="Y"/>
    <x v="1"/>
    <n v="2023"/>
  </r>
  <r>
    <s v="Passed"/>
    <s v="Md. Shohidul Huq"/>
    <n v="4"/>
    <n v="596"/>
    <n v="573"/>
    <n v="55"/>
    <n v="46"/>
    <n v="4.8"/>
    <s v="Y"/>
    <x v="4"/>
    <n v="2023"/>
  </r>
  <r>
    <s v="Incomplete"/>
    <s v="Md. Shohidul Huq"/>
    <n v="4"/>
    <n v="644"/>
    <n v="619"/>
    <n v="41"/>
    <n v="57"/>
    <n v="4.8"/>
    <s v="N"/>
    <x v="6"/>
    <n v="2022"/>
  </r>
  <r>
    <s v="Incomplete"/>
    <s v="Data Soultion 360"/>
    <n v="1"/>
    <n v="985"/>
    <n v="947"/>
    <n v="60"/>
    <n v="70"/>
    <n v="4.7"/>
    <s v="N"/>
    <x v="10"/>
    <n v="2022"/>
  </r>
  <r>
    <s v="Passed"/>
    <s v="Md. Arifur Rahman"/>
    <n v="1"/>
    <n v="621"/>
    <n v="597"/>
    <n v="50"/>
    <n v="57"/>
    <n v="4.8"/>
    <s v="Y"/>
    <x v="7"/>
    <n v="2023"/>
  </r>
  <r>
    <s v="Incomplete"/>
    <s v="Data Soultion 360"/>
    <n v="5"/>
    <n v="895"/>
    <n v="861"/>
    <n v="50"/>
    <n v="65"/>
    <n v="4"/>
    <s v="N"/>
    <x v="8"/>
    <n v="2023"/>
  </r>
  <r>
    <s v="Passed"/>
    <s v="Data Soultion 360"/>
    <n v="4"/>
    <n v="207"/>
    <n v="199"/>
    <n v="68"/>
    <n v="87"/>
    <n v="4.8"/>
    <s v="Y"/>
    <x v="8"/>
    <n v="2023"/>
  </r>
  <r>
    <s v="Failed"/>
    <s v="Md. Mohsin Hossain"/>
    <n v="3"/>
    <n v="547"/>
    <n v="526"/>
    <n v="60"/>
    <n v="65"/>
    <n v="4.8"/>
    <s v="N"/>
    <x v="11"/>
    <n v="2023"/>
  </r>
  <r>
    <s v="Incomplete"/>
    <s v="Md. Rakibul Ahsan"/>
    <n v="5"/>
    <n v="688"/>
    <n v="662"/>
    <n v="63"/>
    <n v="77"/>
    <n v="4.8"/>
    <s v="N"/>
    <x v="8"/>
    <n v="2023"/>
  </r>
  <r>
    <s v="Completed"/>
    <s v="Md. Mohsin Hossain"/>
    <n v="4"/>
    <n v="904"/>
    <n v="869"/>
    <n v="50"/>
    <n v="75"/>
    <n v="4.7"/>
    <s v="Y"/>
    <x v="6"/>
    <n v="2022"/>
  </r>
  <r>
    <s v="Completed"/>
    <s v="Md. Majharul Islam"/>
    <n v="3"/>
    <n v="307"/>
    <n v="295"/>
    <n v="60"/>
    <n v="75"/>
    <n v="4.8"/>
    <s v="Y"/>
    <x v="10"/>
    <n v="2022"/>
  </r>
  <r>
    <s v="Passed"/>
    <s v="Md. Shohidul Huq"/>
    <n v="5"/>
    <n v="1032"/>
    <n v="993"/>
    <n v="55"/>
    <n v="87"/>
    <n v="4.9000000000000004"/>
    <s v="Y"/>
    <x v="6"/>
    <n v="2022"/>
  </r>
  <r>
    <s v="Completed"/>
    <s v="Md. Mohsin Hossain"/>
    <n v="2"/>
    <n v="667"/>
    <n v="641"/>
    <n v="61"/>
    <n v="87"/>
    <n v="4.8"/>
    <s v="Y"/>
    <x v="1"/>
    <n v="2023"/>
  </r>
  <r>
    <s v="Incomplete"/>
    <s v="Md. Mohsin Hossain"/>
    <n v="5"/>
    <n v="205"/>
    <n v="197"/>
    <n v="61"/>
    <n v="70"/>
    <n v="4.8"/>
    <s v="N"/>
    <x v="4"/>
    <n v="2023"/>
  </r>
  <r>
    <s v="Failed"/>
    <s v="Md. Majharul Islam"/>
    <n v="2"/>
    <n v="244"/>
    <n v="235"/>
    <n v="61"/>
    <n v="74"/>
    <n v="4"/>
    <s v="N"/>
    <x v="4"/>
    <n v="2023"/>
  </r>
  <r>
    <s v="Passed"/>
    <s v="Md. Majharul Islam"/>
    <n v="2"/>
    <n v="725"/>
    <n v="697"/>
    <n v="41"/>
    <n v="77"/>
    <n v="4.2"/>
    <s v="Y"/>
    <x v="4"/>
    <n v="2023"/>
  </r>
  <r>
    <s v="Completed"/>
    <s v="Md. Majharul Islam"/>
    <n v="1"/>
    <n v="946"/>
    <n v="910"/>
    <n v="66"/>
    <n v="85"/>
    <n v="4.2"/>
    <s v="Y"/>
    <x v="7"/>
    <n v="2023"/>
  </r>
  <r>
    <s v="Incomplete"/>
    <s v="Md. Rakibul Ahsan"/>
    <n v="2"/>
    <n v="222"/>
    <n v="213"/>
    <n v="55"/>
    <n v="80"/>
    <n v="4.2"/>
    <s v="N"/>
    <x v="9"/>
    <n v="2022"/>
  </r>
  <r>
    <s v="Completed"/>
    <s v="Md. Arifur Rahman"/>
    <n v="5"/>
    <n v="1010"/>
    <n v="971"/>
    <n v="41"/>
    <n v="65"/>
    <n v="4.7"/>
    <s v="Y"/>
    <x v="0"/>
    <n v="2022"/>
  </r>
  <r>
    <s v="Failed"/>
    <s v="Md. Majharul Islam"/>
    <n v="5"/>
    <n v="1035"/>
    <n v="995"/>
    <n v="41"/>
    <n v="65"/>
    <n v="4.7"/>
    <s v="N"/>
    <x v="1"/>
    <n v="2023"/>
  </r>
  <r>
    <s v="Failed"/>
    <s v="Md. Rakibul Ahsan"/>
    <n v="4"/>
    <n v="167"/>
    <n v="161"/>
    <n v="63"/>
    <n v="74"/>
    <n v="4.8"/>
    <s v="N"/>
    <x v="5"/>
    <n v="2022"/>
  </r>
  <r>
    <s v="Passed"/>
    <s v="Md. Arifur Rahman"/>
    <n v="4"/>
    <n v="744"/>
    <n v="715"/>
    <n v="63"/>
    <n v="46"/>
    <n v="4.2"/>
    <s v="Y"/>
    <x v="5"/>
    <n v="2022"/>
  </r>
  <r>
    <s v="Incomplete"/>
    <s v="Md. Shohidul Huq"/>
    <n v="5"/>
    <n v="809"/>
    <n v="778"/>
    <n v="50"/>
    <n v="70"/>
    <n v="4"/>
    <s v="N"/>
    <x v="0"/>
    <n v="2022"/>
  </r>
  <r>
    <s v="Completed"/>
    <s v="Md. Shohidul Huq"/>
    <n v="1"/>
    <n v="633"/>
    <n v="609"/>
    <n v="41"/>
    <n v="70"/>
    <n v="4.2"/>
    <s v="Y"/>
    <x v="5"/>
    <n v="2022"/>
  </r>
  <r>
    <s v="Failed"/>
    <s v="Md. Mohsin Hossain"/>
    <n v="5"/>
    <n v="640"/>
    <n v="666"/>
    <n v="61"/>
    <n v="85"/>
    <n v="4.5999999999999996"/>
    <s v="N"/>
    <x v="4"/>
    <n v="2023"/>
  </r>
  <r>
    <s v="Incomplete"/>
    <s v="Data Soultion 360"/>
    <n v="5"/>
    <n v="765"/>
    <n v="797"/>
    <n v="50"/>
    <n v="57"/>
    <n v="4.5"/>
    <s v="N"/>
    <x v="9"/>
    <n v="2022"/>
  </r>
  <r>
    <s v="Completed"/>
    <s v="Md. Majharul Islam"/>
    <n v="3"/>
    <n v="497"/>
    <n v="518"/>
    <n v="50"/>
    <n v="70"/>
    <n v="4.8"/>
    <s v="Y"/>
    <x v="2"/>
    <n v="2023"/>
  </r>
  <r>
    <s v="Passed"/>
    <s v="Md. Arifur Rahman"/>
    <n v="5"/>
    <n v="409"/>
    <n v="426"/>
    <n v="68"/>
    <n v="77"/>
    <n v="4.5"/>
    <s v="Y"/>
    <x v="7"/>
    <n v="2023"/>
  </r>
  <r>
    <s v="Failed"/>
    <s v="Md. Rakibul Ahsan"/>
    <n v="2"/>
    <n v="144"/>
    <n v="150"/>
    <n v="68"/>
    <n v="80"/>
    <n v="4.5"/>
    <s v="N"/>
    <x v="10"/>
    <n v="2022"/>
  </r>
  <r>
    <s v="Passed"/>
    <s v="Md. Majharul Islam"/>
    <n v="3"/>
    <n v="295"/>
    <n v="308"/>
    <n v="41"/>
    <n v="86"/>
    <n v="4"/>
    <s v="Y"/>
    <x v="1"/>
    <n v="2023"/>
  </r>
  <r>
    <s v="Completed"/>
    <s v="Md. Majharul Islam"/>
    <n v="4"/>
    <n v="736"/>
    <n v="766"/>
    <n v="68"/>
    <n v="90"/>
    <n v="3.5"/>
    <s v="Y"/>
    <x v="5"/>
    <n v="2022"/>
  </r>
  <r>
    <s v="Incomplete"/>
    <s v="Md. Mohsin Hossain"/>
    <n v="4"/>
    <n v="165"/>
    <n v="172"/>
    <n v="68"/>
    <n v="65"/>
    <n v="4.2"/>
    <s v="N"/>
    <x v="3"/>
    <n v="2023"/>
  </r>
  <r>
    <s v="Completed"/>
    <s v="Data Soultion 360"/>
    <n v="1"/>
    <n v="712"/>
    <n v="742"/>
    <n v="63"/>
    <n v="86"/>
    <n v="4.5"/>
    <s v="Y"/>
    <x v="9"/>
    <n v="2022"/>
  </r>
  <r>
    <s v="Failed"/>
    <s v="Md. Mohsin Hossain"/>
    <n v="2"/>
    <n v="222"/>
    <n v="231"/>
    <n v="50"/>
    <n v="80"/>
    <n v="4"/>
    <s v="N"/>
    <x v="3"/>
    <n v="2023"/>
  </r>
  <r>
    <s v="Completed"/>
    <s v="Md. Arifur Rahman"/>
    <n v="5"/>
    <n v="119"/>
    <n v="124"/>
    <n v="50"/>
    <n v="77"/>
    <n v="4.2"/>
    <s v="Y"/>
    <x v="4"/>
    <n v="2023"/>
  </r>
  <r>
    <s v="Completed"/>
    <s v="Md. Arifur Rahman"/>
    <n v="5"/>
    <n v="862"/>
    <n v="898"/>
    <n v="41"/>
    <n v="80"/>
    <n v="4.8"/>
    <s v="Y"/>
    <x v="3"/>
    <n v="2023"/>
  </r>
  <r>
    <s v="Passed"/>
    <s v="Md. Arifur Rahman"/>
    <n v="2"/>
    <n v="733"/>
    <n v="764"/>
    <n v="50"/>
    <n v="86"/>
    <n v="4.5"/>
    <s v="Y"/>
    <x v="9"/>
    <n v="2022"/>
  </r>
  <r>
    <s v="Failed"/>
    <s v="Md. Arifur Rahman"/>
    <n v="5"/>
    <n v="755"/>
    <n v="786"/>
    <n v="50"/>
    <n v="74"/>
    <n v="4.8"/>
    <s v="N"/>
    <x v="10"/>
    <n v="2022"/>
  </r>
  <r>
    <s v="Failed"/>
    <s v="Data Soultion 360"/>
    <n v="3"/>
    <n v="641"/>
    <n v="668"/>
    <n v="66"/>
    <n v="70"/>
    <n v="4.5"/>
    <s v="N"/>
    <x v="0"/>
    <n v="2022"/>
  </r>
  <r>
    <s v="Incomplete"/>
    <s v="Md. Majharul Islam"/>
    <n v="2"/>
    <n v="918"/>
    <n v="956"/>
    <n v="63"/>
    <n v="80"/>
    <n v="4"/>
    <s v="N"/>
    <x v="3"/>
    <n v="2023"/>
  </r>
  <r>
    <s v="Incomplete"/>
    <s v="Data Soultion 360"/>
    <n v="1"/>
    <n v="875"/>
    <n v="912"/>
    <n v="50"/>
    <n v="57"/>
    <n v="4"/>
    <s v="N"/>
    <x v="2"/>
    <n v="2023"/>
  </r>
  <r>
    <s v="Incomplete"/>
    <s v="Md. Mohsin Hossain"/>
    <n v="4"/>
    <n v="846"/>
    <n v="881"/>
    <n v="61"/>
    <n v="86"/>
    <n v="4.0999999999999996"/>
    <s v="N"/>
    <x v="4"/>
    <n v="2023"/>
  </r>
  <r>
    <s v="Incomplete"/>
    <s v="Md. Mohsin Hossain"/>
    <n v="4"/>
    <n v="535"/>
    <n v="557"/>
    <n v="62"/>
    <n v="77"/>
    <n v="4"/>
    <s v="N"/>
    <x v="4"/>
    <n v="2023"/>
  </r>
  <r>
    <s v="Completed"/>
    <s v="Md. Mohsin Hossain"/>
    <n v="4"/>
    <n v="260"/>
    <n v="271"/>
    <n v="50"/>
    <n v="87"/>
    <n v="3.5"/>
    <s v="Y"/>
    <x v="3"/>
    <n v="2023"/>
  </r>
  <r>
    <s v="Completed"/>
    <s v="Data Soultion 360"/>
    <n v="2"/>
    <n v="287"/>
    <n v="299"/>
    <n v="60"/>
    <n v="87"/>
    <n v="4.0999999999999996"/>
    <s v="Y"/>
    <x v="10"/>
    <n v="2022"/>
  </r>
  <r>
    <s v="Incomplete"/>
    <s v="Md. Arifur Rahman"/>
    <n v="5"/>
    <n v="422"/>
    <n v="440"/>
    <n v="50"/>
    <n v="74"/>
    <n v="4.2"/>
    <s v="N"/>
    <x v="1"/>
    <n v="2023"/>
  </r>
  <r>
    <s v="Incomplete"/>
    <s v="Data Soultion 360"/>
    <n v="4"/>
    <n v="531"/>
    <n v="553"/>
    <n v="41"/>
    <n v="80"/>
    <n v="3.5"/>
    <s v="N"/>
    <x v="7"/>
    <n v="2023"/>
  </r>
  <r>
    <s v="Failed"/>
    <s v="Md. Arifur Rahman"/>
    <n v="1"/>
    <n v="411"/>
    <n v="428"/>
    <n v="50"/>
    <n v="85"/>
    <n v="4.0999999999999996"/>
    <s v="N"/>
    <x v="0"/>
    <n v="2022"/>
  </r>
  <r>
    <s v="Passed"/>
    <s v="Md. Majharul Islam"/>
    <n v="3"/>
    <n v="426"/>
    <n v="444"/>
    <n v="55"/>
    <n v="77"/>
    <n v="4.2"/>
    <s v="Y"/>
    <x v="3"/>
    <n v="2023"/>
  </r>
  <r>
    <s v="Completed"/>
    <s v="Md. Rakibul Ahsan"/>
    <n v="4"/>
    <n v="244"/>
    <n v="254"/>
    <n v="55"/>
    <n v="70"/>
    <n v="4.2"/>
    <s v="Y"/>
    <x v="3"/>
    <n v="2023"/>
  </r>
  <r>
    <s v="Failed"/>
    <s v="Md. Mohsin Hossain"/>
    <n v="1"/>
    <n v="248"/>
    <n v="256"/>
    <n v="50"/>
    <n v="65"/>
    <n v="4.9000000000000004"/>
    <s v="N"/>
    <x v="6"/>
    <n v="2022"/>
  </r>
  <r>
    <s v="Incomplete"/>
    <s v="Md. Majharul Islam"/>
    <n v="2"/>
    <n v="733"/>
    <n v="756"/>
    <n v="60"/>
    <n v="65"/>
    <n v="4.7"/>
    <s v="N"/>
    <x v="10"/>
    <n v="20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A4BDE6-63B4-40D0-B0DF-0FBBEC7223A5}" name="PivotTable2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1:A92" firstHeaderRow="1"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pivotField dataField="1" showAll="0"/>
    <pivotField showAll="0"/>
    <pivotField showAll="0"/>
    <pivotField showAll="0">
      <items count="10">
        <item x="6"/>
        <item x="2"/>
        <item x="0"/>
        <item x="7"/>
        <item x="1"/>
        <item x="5"/>
        <item x="3"/>
        <item x="4"/>
        <item x="8"/>
        <item t="default"/>
      </items>
    </pivotField>
    <pivotField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Items count="1">
    <i/>
  </colItems>
  <dataFields count="1">
    <dataField name="Sum of Training Duration(Day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DAC4D53-9343-4A34-98BD-7541215D49F0}" name="PivotTable10"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9:D40" firstHeaderRow="1" firstDataRow="1" firstDataCol="0"/>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dataField="1"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Items count="1">
    <i/>
  </rowItems>
  <colItems count="1">
    <i/>
  </colItems>
  <dataFields count="1">
    <dataField name="Average of FeedbackScore"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9939533-E139-4EA3-BDCE-E21308DADBC7}" name="PivotTable9"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B40" firstHeaderRow="0" firstDataRow="1" firstDataCol="0"/>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pivotField showAll="0"/>
    <pivotField dataField="1"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dataField="1"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Training Cost" fld="8" baseField="0" baseItem="0" numFmtId="43"/>
    <dataField name="Sum of Training Budget" fld="7" baseField="0" baseItem="0" numFmtId="43"/>
  </dataFields>
  <formats count="2">
    <format dxfId="54">
      <pivotArea outline="0" collapsedLevelsAreSubtotals="1" fieldPosition="0">
        <references count="1">
          <reference field="4294967294" count="1" selected="0">
            <x v="0"/>
          </reference>
        </references>
      </pivotArea>
    </format>
    <format dxfId="5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3B60C73-C90E-44B8-8E81-F88EA24BB16D}" name="PivotTable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0:G33" firstHeaderRow="0"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axis="axisRow"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12"/>
  </rowFields>
  <rowItems count="3">
    <i>
      <x/>
    </i>
    <i>
      <x v="1"/>
    </i>
    <i t="grand">
      <x/>
    </i>
  </rowItems>
  <colFields count="1">
    <field x="-2"/>
  </colFields>
  <colItems count="2">
    <i>
      <x/>
    </i>
    <i i="1">
      <x v="1"/>
    </i>
  </colItems>
  <dataFields count="2">
    <dataField name="Count of Employee ID" fld="0" subtotal="count" showDataAs="percentOfTotal" baseField="4" baseItem="0" numFmtId="10"/>
    <dataField name="Count of Employee ID2"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EAE4CA8-2FB6-46EB-9CF7-A2F3679199FC}" name="PivotTable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C35" firstHeaderRow="0"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axis="axisRow" showAll="0">
      <items count="5">
        <item x="2"/>
        <item x="0"/>
        <item x="1"/>
        <item x="3"/>
        <item t="default"/>
      </items>
    </pivotField>
    <pivotField showAll="0"/>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4"/>
  </rowFields>
  <rowItems count="5">
    <i>
      <x/>
    </i>
    <i>
      <x v="1"/>
    </i>
    <i>
      <x v="2"/>
    </i>
    <i>
      <x v="3"/>
    </i>
    <i t="grand">
      <x/>
    </i>
  </rowItems>
  <colFields count="1">
    <field x="-2"/>
  </colFields>
  <colItems count="2">
    <i>
      <x/>
    </i>
    <i i="1">
      <x v="1"/>
    </i>
  </colItems>
  <dataFields count="2">
    <dataField name="Count of Employee ID" fld="0" subtotal="count" showDataAs="percentOfTotal" baseField="4" baseItem="0" numFmtId="10"/>
    <dataField name="Count of Employee ID2"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C2455EC-00CC-4F30-B72A-21D3168AEFFF}"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4:E27" firstHeaderRow="1" firstDataRow="1" firstDataCol="1"/>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pivotField dataField="1"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axis="axisRow"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13"/>
  </rowFields>
  <rowItems count="13">
    <i>
      <x/>
    </i>
    <i>
      <x v="1"/>
    </i>
    <i>
      <x v="2"/>
    </i>
    <i>
      <x v="3"/>
    </i>
    <i>
      <x v="4"/>
    </i>
    <i>
      <x v="5"/>
    </i>
    <i>
      <x v="6"/>
    </i>
    <i>
      <x v="7"/>
    </i>
    <i>
      <x v="8"/>
    </i>
    <i>
      <x v="9"/>
    </i>
    <i>
      <x v="10"/>
    </i>
    <i>
      <x v="11"/>
    </i>
    <i t="grand">
      <x/>
    </i>
  </rowItems>
  <colItems count="1">
    <i/>
  </colItems>
  <dataFields count="1">
    <dataField name="Sum of Training Duration(Days)" fld="6"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AF481AB-A1E0-45E3-8EAD-31251481D952}"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B27"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axis="axisRow"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13"/>
  </rowFields>
  <rowItems count="13">
    <i>
      <x/>
    </i>
    <i>
      <x v="1"/>
    </i>
    <i>
      <x v="2"/>
    </i>
    <i>
      <x v="3"/>
    </i>
    <i>
      <x v="4"/>
    </i>
    <i>
      <x v="5"/>
    </i>
    <i>
      <x v="6"/>
    </i>
    <i>
      <x v="7"/>
    </i>
    <i>
      <x v="8"/>
    </i>
    <i>
      <x v="9"/>
    </i>
    <i>
      <x v="10"/>
    </i>
    <i>
      <x v="11"/>
    </i>
    <i t="grand">
      <x/>
    </i>
  </rowItems>
  <colItems count="1">
    <i/>
  </colItems>
  <dataFields count="1">
    <dataField name="Count of Employee ID" fld="0" subtotal="count" baseField="3" baseItem="0"/>
  </dataFields>
  <chartFormats count="1">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225490B-86ED-457B-AC24-F33C1989067F}"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6"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axis="axisRow" showAll="0">
      <items count="5">
        <item x="2"/>
        <item x="0"/>
        <item x="1"/>
        <item x="3"/>
        <item t="default"/>
      </items>
    </pivotField>
    <pivotField showAll="0"/>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4"/>
  </rowFields>
  <rowItems count="5">
    <i>
      <x/>
    </i>
    <i>
      <x v="1"/>
    </i>
    <i>
      <x v="2"/>
    </i>
    <i>
      <x v="3"/>
    </i>
    <i t="grand">
      <x/>
    </i>
  </rowItems>
  <colItems count="1">
    <i/>
  </colItems>
  <dataFields count="1">
    <dataField name="Count of Employee ID" fld="0" subtotal="count" baseField="3" baseItem="0"/>
  </dataFields>
  <chartFormats count="1">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EA36702-CDBD-4084-93CD-0384D4E0CBCD}"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8"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pivotField showAll="0"/>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Count of Employee ID" fld="0" subtotal="count" baseField="3" baseItem="0"/>
  </dataFields>
  <chartFormats count="1">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9380849-6561-4CF6-966E-EE0B4D977F75}"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axis="axisRow" showAll="0">
      <items count="3">
        <item x="1"/>
        <item x="0"/>
        <item t="default"/>
      </items>
    </pivotField>
    <pivotField showAll="0"/>
    <pivotField showAll="0"/>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3"/>
  </rowFields>
  <rowItems count="3">
    <i>
      <x/>
    </i>
    <i>
      <x v="1"/>
    </i>
    <i t="grand">
      <x/>
    </i>
  </rowItems>
  <colItems count="1">
    <i/>
  </colItems>
  <dataFields count="1">
    <dataField name="Count of Employee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D7F84A8-2D96-41F4-8AB7-74CCBDE01C1B}"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A8" firstHeaderRow="1" firstDataRow="1" firstDataCol="0"/>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Items count="1">
    <i/>
  </rowItems>
  <colItems count="1">
    <i/>
  </colItems>
  <dataFields count="1">
    <dataField name="Count of Employee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434171-227A-4801-850F-F9BE49608C80}" name="PivotTable2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0:B81" firstHeaderRow="0"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pivotField showAll="0"/>
    <pivotField showAll="0"/>
    <pivotField showAll="0"/>
    <pivotField dataField="1" showAll="0">
      <items count="10">
        <item x="6"/>
        <item x="2"/>
        <item x="0"/>
        <item x="7"/>
        <item x="1"/>
        <item x="5"/>
        <item x="3"/>
        <item x="4"/>
        <item x="8"/>
        <item t="default"/>
      </items>
    </pivotField>
    <pivotField dataField="1"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PreTestScore" fld="9" baseField="0" baseItem="1"/>
    <dataField name="Sum of PostTestScore" fld="10"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B8B726-35A7-449C-B552-FE0670194531}" name="PivotTable2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80:F81" firstHeaderRow="0"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pivotField showAll="0"/>
    <pivotField showAll="0"/>
    <pivotField showAll="0"/>
    <pivotField dataField="1" showAll="0">
      <items count="10">
        <item x="6"/>
        <item x="2"/>
        <item x="0"/>
        <item x="7"/>
        <item x="1"/>
        <item x="5"/>
        <item x="3"/>
        <item x="4"/>
        <item x="8"/>
        <item t="default"/>
      </items>
    </pivotField>
    <pivotField dataField="1"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Average of PostTestScore" fld="10" subtotal="average" baseField="0" baseItem="1"/>
    <dataField name="Average of PreTestScore" fld="9"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FD7668-D734-4DBF-A246-EBD4C7A2B97A}" name="PivotTable20"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67:F68" firstHeaderRow="1"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ataField="1" dragToRow="0" dragToCol="0" dragToPage="0" showAll="0" defaultSubtotal="0"/>
  </pivotFields>
  <rowItems count="1">
    <i/>
  </rowItems>
  <colItems count="1">
    <i/>
  </colItems>
  <dataFields count="1">
    <dataField name="Average of improve" fld="1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93C21C-35B5-4385-B6FF-0DB82E5B0D93}" name="PivotTable19"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7:D75" firstHeaderRow="1" firstDataRow="2" firstDataCol="1"/>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Fields count="1">
    <field x="3"/>
  </colFields>
  <colItems count="3">
    <i>
      <x/>
    </i>
    <i>
      <x v="1"/>
    </i>
    <i t="grand">
      <x/>
    </i>
  </colItems>
  <dataFields count="1">
    <dataField name="Count of Training Type" fld="3"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4D3950-265D-414F-B055-DD3BEDA6F4EA}" name="PivotTable1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4:H21" firstHeaderRow="1" firstDataRow="1" firstDataCol="1"/>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pivotField dataField="1"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Sum of Training Duration(Days)" fld="6"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4FE6A2-316E-46DA-BE67-728D4BEE3866}" name="PivotTable1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0:F63" firstHeaderRow="1" firstDataRow="1" firstDataCol="1"/>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15"/>
  </rowFields>
  <rowItems count="13">
    <i>
      <x v="1"/>
    </i>
    <i>
      <x v="2"/>
    </i>
    <i>
      <x v="3"/>
    </i>
    <i>
      <x v="4"/>
    </i>
    <i>
      <x v="5"/>
    </i>
    <i>
      <x v="6"/>
    </i>
    <i>
      <x v="7"/>
    </i>
    <i>
      <x v="8"/>
    </i>
    <i>
      <x v="9"/>
    </i>
    <i>
      <x v="10"/>
    </i>
    <i>
      <x v="11"/>
    </i>
    <i>
      <x v="12"/>
    </i>
    <i t="grand">
      <x/>
    </i>
  </rowItems>
  <colItems count="1">
    <i/>
  </colItems>
  <dataFields count="1">
    <dataField name="Count of Training Program Name" fld="2" subtotal="count" baseField="15"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9DB40A-9651-4C28-BBEC-8AA9424FF98F}" name="PivotTable1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0:C63" firstHeaderRow="0" firstDataRow="1" firstDataCol="1"/>
  <pivotFields count="11">
    <pivotField showAll="0"/>
    <pivotField showAll="0"/>
    <pivotField showAll="0"/>
    <pivotField dataField="1" showAll="0"/>
    <pivotField dataField="1" showAll="0"/>
    <pivotField showAll="0"/>
    <pivotField numFmtId="2" showAll="0"/>
    <pivotField showAll="0"/>
    <pivotField showAll="0"/>
    <pivotField axis="axisRow" showAll="0">
      <items count="13">
        <item x="3"/>
        <item x="2"/>
        <item x="7"/>
        <item x="8"/>
        <item x="4"/>
        <item x="11"/>
        <item x="1"/>
        <item x="5"/>
        <item x="0"/>
        <item x="9"/>
        <item x="6"/>
        <item x="10"/>
        <item t="default"/>
      </items>
    </pivotField>
    <pivotField showAll="0"/>
  </pivotFields>
  <rowFields count="1">
    <field x="9"/>
  </rowFields>
  <rowItems count="13">
    <i>
      <x/>
    </i>
    <i>
      <x v="1"/>
    </i>
    <i>
      <x v="2"/>
    </i>
    <i>
      <x v="3"/>
    </i>
    <i>
      <x v="4"/>
    </i>
    <i>
      <x v="5"/>
    </i>
    <i>
      <x v="6"/>
    </i>
    <i>
      <x v="7"/>
    </i>
    <i>
      <x v="8"/>
    </i>
    <i>
      <x v="9"/>
    </i>
    <i>
      <x v="10"/>
    </i>
    <i>
      <x v="11"/>
    </i>
    <i t="grand">
      <x/>
    </i>
  </rowItems>
  <colFields count="1">
    <field x="-2"/>
  </colFields>
  <colItems count="2">
    <i>
      <x/>
    </i>
    <i i="1">
      <x v="1"/>
    </i>
  </colItems>
  <dataFields count="2">
    <dataField name="Sum of Training Cost" fld="4" baseField="0" baseItem="0"/>
    <dataField name="Sum of Training Budge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A296F16-1FAF-43AF-B4D7-9A826006DA08}" name="PivotTable1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39:G46" firstHeaderRow="1" firstDataRow="1" firstDataCol="1"/>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pivotField showAll="0"/>
    <pivotField dataField="1"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Sum of Training Duration(Day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Year" xr10:uid="{2AC8BB3C-DD52-43CF-892F-9CD7EA8EB58F}" sourceName="TrainingYear">
  <pivotTables>
    <pivotTable tabId="3" name="PivotTable23"/>
    <pivotTable tabId="3" name="PivotTable1"/>
    <pivotTable tabId="3" name="PivotTable10"/>
    <pivotTable tabId="3" name="PivotTable11"/>
    <pivotTable tabId="3" name="PivotTable17"/>
    <pivotTable tabId="3" name="PivotTable18"/>
    <pivotTable tabId="3" name="PivotTable19"/>
    <pivotTable tabId="3" name="PivotTable2"/>
    <pivotTable tabId="3" name="PivotTable20"/>
    <pivotTable tabId="3" name="PivotTable21"/>
    <pivotTable tabId="3" name="PivotTable22"/>
    <pivotTable tabId="3" name="PivotTable3"/>
    <pivotTable tabId="3" name="PivotTable4"/>
    <pivotTable tabId="3" name="PivotTable5"/>
    <pivotTable tabId="3" name="PivotTable6"/>
    <pivotTable tabId="3" name="PivotTable7"/>
    <pivotTable tabId="3" name="PivotTable8"/>
    <pivotTable tabId="3" name="PivotTable9"/>
  </pivotTables>
  <data>
    <tabular pivotCacheId="167284339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Year" xr10:uid="{CB383BF9-DD02-429A-BA6C-52ADB0AECB83}" cache="Slicer_TrainingYear" caption="TrainingYear" rowHeight="4381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Year 1" xr10:uid="{07BA290A-BE0C-483B-83E4-E95F19128273}" cache="Slicer_TrainingYear" caption="TrainingYear" rowHeight="4381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16787A-82CD-4145-8614-E802F9BC40E0}" name="Table1" displayName="Table1" ref="A1:M126" totalsRowShown="0" headerRowDxfId="83" dataDxfId="82">
  <autoFilter ref="A1:M126" xr:uid="{7D16787A-82CD-4145-8614-E802F9BC40E0}"/>
  <tableColumns count="13">
    <tableColumn id="1" xr3:uid="{68128242-D443-46FB-95D2-30DD9E0CC6FC}" name="Employee ID" dataDxfId="81"/>
    <tableColumn id="2" xr3:uid="{175109BF-6E02-4EFA-8633-4BD7A7E1A38F}" name="Training Date" dataDxfId="80"/>
    <tableColumn id="3" xr3:uid="{221A5430-63E5-4FEA-BDDA-E3EE54B00183}" name="Training Program Name" dataDxfId="79"/>
    <tableColumn id="4" xr3:uid="{71377A27-E158-4D74-A1AB-06957DA1C4EA}" name="Training Type" dataDxfId="78"/>
    <tableColumn id="5" xr3:uid="{0C32E2D7-A85B-459A-BD1C-021789F79668}" name="Training Outcome" dataDxfId="77"/>
    <tableColumn id="6" xr3:uid="{926630BC-56CA-492D-BB2D-BA18B7F94CFD}" name="Trainer" dataDxfId="76"/>
    <tableColumn id="7" xr3:uid="{A7B08037-7951-48D1-8A4A-1F8735A27AC6}" name="Training Duration(Days)" dataDxfId="75"/>
    <tableColumn id="8" xr3:uid="{A3919757-E8EE-4631-A2EA-9DBA94AA7CCB}" name="Training Budget" dataDxfId="74"/>
    <tableColumn id="9" xr3:uid="{BEE84A1E-95F7-45A5-BC0B-2F81DA970E82}" name="Training Cost" dataDxfId="73"/>
    <tableColumn id="15" xr3:uid="{39F4B18D-7B4B-4629-8C46-78013946BDD7}" name="PreTestScore" dataDxfId="72"/>
    <tableColumn id="16" xr3:uid="{CC2838C6-24DA-4179-9955-37F65C7EB640}" name="PostTestScore" dataDxfId="71"/>
    <tableColumn id="17" xr3:uid="{5AD88654-2963-4DF5-A26B-E539E3B0012F}" name="FeedbackScore" dataDxfId="70"/>
    <tableColumn id="18" xr3:uid="{1382B335-7A4D-4F9C-8021-289EA6C961DC}" name="CertificateIssued" dataDxfId="6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7D59C7-EA18-432F-A3B8-7BA146029B15}" name="Table13" displayName="Table13" ref="A1:O126" totalsRowShown="0" headerRowDxfId="68" dataDxfId="67">
  <autoFilter ref="A1:O126" xr:uid="{7D16787A-82CD-4145-8614-E802F9BC40E0}"/>
  <tableColumns count="15">
    <tableColumn id="1" xr3:uid="{2DBDA30B-CBA3-4F9D-A67A-B1AF5301B2EA}" name="Employee ID" dataDxfId="66"/>
    <tableColumn id="2" xr3:uid="{F6F24BE3-7189-4C92-93A5-0809D480B3C3}" name="Training Date" dataDxfId="65"/>
    <tableColumn id="3" xr3:uid="{4A4493D7-B323-480C-B00B-30F0DC020105}" name="Training Program Name" dataDxfId="64"/>
    <tableColumn id="4" xr3:uid="{29B952B6-8449-4761-AE19-3261B3ACC6F1}" name="Training Type" dataDxfId="63"/>
    <tableColumn id="5" xr3:uid="{7023CBF5-961A-46C5-BA7F-0801D4345916}" name="Training Outcome" dataDxfId="62"/>
    <tableColumn id="6" xr3:uid="{917E908E-48ED-4F8D-821F-2205E5F0651E}" name="Trainer" dataDxfId="61"/>
    <tableColumn id="7" xr3:uid="{3D2DFC43-C31B-48CF-88E0-6839F3703C5A}" name="Training Duration(Days)" dataDxfId="60"/>
    <tableColumn id="8" xr3:uid="{3C6410DC-DA6A-44C6-8ED1-76746C3EEC0C}" name="Training Budget" dataDxfId="59"/>
    <tableColumn id="9" xr3:uid="{99CAA7D7-CCCE-4AD3-8249-5DF293DC7BC2}" name="Training Cost" dataDxfId="58"/>
    <tableColumn id="15" xr3:uid="{8884C3FE-22C3-4687-8423-4B8577291405}" name="PreTestScore" dataDxfId="52"/>
    <tableColumn id="16" xr3:uid="{D7EBF5E7-7B13-40C1-A978-6F9CF6A543F4}" name="PostTestScore" dataDxfId="50"/>
    <tableColumn id="17" xr3:uid="{39BF1B1F-4606-410F-8BED-186B7BFA39D0}" name="FeedbackScore" dataDxfId="51"/>
    <tableColumn id="18" xr3:uid="{B9BA2630-9F68-4E0D-A16A-0C921EF6F550}" name="CertificateIssued" dataDxfId="57"/>
    <tableColumn id="10" xr3:uid="{25EF72E0-F25D-4239-A237-584FD5637C9F}" name="TrainingMonth" dataDxfId="56">
      <calculatedColumnFormula>TEXT(Table13[[#This Row],[Training Date]],"mmmm")</calculatedColumnFormula>
    </tableColumn>
    <tableColumn id="11" xr3:uid="{71B9265D-07D5-4F7D-8FAB-DD1798AB041B}" name="TrainingYear" dataDxfId="55">
      <calculatedColumnFormula>YEAR(Table13[[#This Row],[Training 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microsoft.com/office/2007/relationships/slicer" Target="../slicers/slicer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0F1A2-5A34-412C-82BD-791E5C53DBA8}">
  <dimension ref="A1:M126"/>
  <sheetViews>
    <sheetView topLeftCell="C1" workbookViewId="0">
      <selection activeCell="J1" sqref="J1"/>
    </sheetView>
  </sheetViews>
  <sheetFormatPr defaultRowHeight="25.8" x14ac:dyDescent="0.5"/>
  <cols>
    <col min="1" max="1" width="7.9375" bestFit="1" customWidth="1"/>
    <col min="2" max="2" width="8.46875" bestFit="1" customWidth="1"/>
    <col min="3" max="3" width="13.5859375" bestFit="1" customWidth="1"/>
    <col min="4" max="4" width="8.64453125" bestFit="1" customWidth="1"/>
    <col min="5" max="5" width="10.703125" bestFit="1" customWidth="1"/>
    <col min="6" max="6" width="9.76171875" bestFit="1" customWidth="1"/>
    <col min="7" max="7" width="13.703125" bestFit="1" customWidth="1"/>
    <col min="8" max="8" width="9.87890625" bestFit="1" customWidth="1"/>
    <col min="9" max="9" width="11.9375" customWidth="1"/>
    <col min="10" max="10" width="12.29296875" customWidth="1"/>
    <col min="11" max="11" width="13.1171875" customWidth="1"/>
    <col min="12" max="12" width="13.9375" customWidth="1"/>
    <col min="13" max="13" width="15.3515625" customWidth="1"/>
  </cols>
  <sheetData>
    <row r="1" spans="1:13" x14ac:dyDescent="0.5">
      <c r="A1" s="1" t="s">
        <v>0</v>
      </c>
      <c r="B1" s="1" t="s">
        <v>1</v>
      </c>
      <c r="C1" s="1" t="s">
        <v>2</v>
      </c>
      <c r="D1" s="1" t="s">
        <v>3</v>
      </c>
      <c r="E1" s="1" t="s">
        <v>4</v>
      </c>
      <c r="F1" s="1" t="s">
        <v>5</v>
      </c>
      <c r="G1" s="1" t="s">
        <v>6</v>
      </c>
      <c r="H1" s="1" t="s">
        <v>26</v>
      </c>
      <c r="I1" s="1" t="s">
        <v>7</v>
      </c>
      <c r="J1" s="1" t="s">
        <v>27</v>
      </c>
      <c r="K1" s="1" t="s">
        <v>28</v>
      </c>
      <c r="L1" s="1" t="s">
        <v>29</v>
      </c>
      <c r="M1" s="1" t="s">
        <v>30</v>
      </c>
    </row>
    <row r="2" spans="1:13" x14ac:dyDescent="0.5">
      <c r="A2" s="1">
        <v>1001</v>
      </c>
      <c r="B2" s="2">
        <v>44825</v>
      </c>
      <c r="C2" s="1" t="s">
        <v>17</v>
      </c>
      <c r="D2" s="1" t="s">
        <v>9</v>
      </c>
      <c r="E2" s="1" t="s">
        <v>10</v>
      </c>
      <c r="F2" s="1" t="s">
        <v>24</v>
      </c>
      <c r="G2" s="1">
        <v>4</v>
      </c>
      <c r="H2" s="1">
        <v>536</v>
      </c>
      <c r="I2" s="1">
        <v>510</v>
      </c>
      <c r="J2" s="1">
        <v>55</v>
      </c>
      <c r="K2" s="1">
        <v>65</v>
      </c>
      <c r="L2" s="1">
        <v>4</v>
      </c>
      <c r="M2" s="1" t="s">
        <v>31</v>
      </c>
    </row>
    <row r="3" spans="1:13" x14ac:dyDescent="0.5">
      <c r="A3" s="1">
        <v>1002</v>
      </c>
      <c r="B3" s="2">
        <v>45126</v>
      </c>
      <c r="C3" s="1" t="s">
        <v>15</v>
      </c>
      <c r="D3" s="1" t="s">
        <v>9</v>
      </c>
      <c r="E3" s="1" t="s">
        <v>10</v>
      </c>
      <c r="F3" s="1" t="s">
        <v>20</v>
      </c>
      <c r="G3" s="1">
        <v>2</v>
      </c>
      <c r="H3" s="1">
        <v>611</v>
      </c>
      <c r="I3" s="1">
        <v>582</v>
      </c>
      <c r="J3" s="1">
        <v>61</v>
      </c>
      <c r="K3" s="1">
        <v>77</v>
      </c>
      <c r="L3" s="1">
        <v>4.5999999999999996</v>
      </c>
      <c r="M3" s="1" t="s">
        <v>31</v>
      </c>
    </row>
    <row r="4" spans="1:13" x14ac:dyDescent="0.5">
      <c r="A4" s="1">
        <v>1003</v>
      </c>
      <c r="B4" s="2">
        <v>44981</v>
      </c>
      <c r="C4" s="1" t="s">
        <v>17</v>
      </c>
      <c r="D4" s="1" t="s">
        <v>9</v>
      </c>
      <c r="E4" s="1" t="s">
        <v>13</v>
      </c>
      <c r="F4" s="1" t="s">
        <v>24</v>
      </c>
      <c r="G4" s="1">
        <v>4</v>
      </c>
      <c r="H4" s="1">
        <v>815</v>
      </c>
      <c r="I4" s="1">
        <v>777</v>
      </c>
      <c r="J4" s="1">
        <v>50</v>
      </c>
      <c r="K4" s="1">
        <v>85</v>
      </c>
      <c r="L4" s="1">
        <v>3.5</v>
      </c>
      <c r="M4" s="1" t="s">
        <v>31</v>
      </c>
    </row>
    <row r="5" spans="1:13" x14ac:dyDescent="0.5">
      <c r="A5" s="1">
        <v>1004</v>
      </c>
      <c r="B5" s="2">
        <v>44938</v>
      </c>
      <c r="C5" s="1" t="s">
        <v>12</v>
      </c>
      <c r="D5" s="1" t="s">
        <v>9</v>
      </c>
      <c r="E5" s="1" t="s">
        <v>14</v>
      </c>
      <c r="F5" s="1" t="s">
        <v>25</v>
      </c>
      <c r="G5" s="1">
        <v>2</v>
      </c>
      <c r="H5" s="1">
        <v>865</v>
      </c>
      <c r="I5" s="1">
        <v>824</v>
      </c>
      <c r="J5" s="1">
        <v>50</v>
      </c>
      <c r="K5" s="1">
        <v>77</v>
      </c>
      <c r="L5" s="1">
        <v>4.2</v>
      </c>
      <c r="M5" s="1" t="s">
        <v>32</v>
      </c>
    </row>
    <row r="6" spans="1:13" x14ac:dyDescent="0.5">
      <c r="A6" s="1">
        <v>1005</v>
      </c>
      <c r="B6" s="2">
        <v>45058</v>
      </c>
      <c r="C6" s="1" t="s">
        <v>17</v>
      </c>
      <c r="D6" s="1" t="s">
        <v>9</v>
      </c>
      <c r="E6" s="1" t="s">
        <v>16</v>
      </c>
      <c r="F6" s="1" t="s">
        <v>24</v>
      </c>
      <c r="G6" s="1">
        <v>4</v>
      </c>
      <c r="H6" s="1">
        <v>153</v>
      </c>
      <c r="I6" s="1">
        <v>145</v>
      </c>
      <c r="J6" s="1">
        <v>63</v>
      </c>
      <c r="K6" s="1">
        <v>75</v>
      </c>
      <c r="L6" s="1">
        <v>4</v>
      </c>
      <c r="M6" s="1" t="s">
        <v>32</v>
      </c>
    </row>
    <row r="7" spans="1:13" x14ac:dyDescent="0.5">
      <c r="A7" s="1">
        <v>1006</v>
      </c>
      <c r="B7" s="2">
        <v>45054</v>
      </c>
      <c r="C7" s="1" t="s">
        <v>19</v>
      </c>
      <c r="D7" s="1" t="s">
        <v>18</v>
      </c>
      <c r="E7" s="1" t="s">
        <v>10</v>
      </c>
      <c r="F7" s="1" t="s">
        <v>22</v>
      </c>
      <c r="G7" s="1">
        <v>2</v>
      </c>
      <c r="H7" s="1">
        <v>879</v>
      </c>
      <c r="I7" s="1">
        <v>838</v>
      </c>
      <c r="J7" s="1">
        <v>66</v>
      </c>
      <c r="K7" s="1">
        <v>77</v>
      </c>
      <c r="L7" s="1">
        <v>4.5999999999999996</v>
      </c>
      <c r="M7" s="1" t="s">
        <v>31</v>
      </c>
    </row>
    <row r="8" spans="1:13" x14ac:dyDescent="0.5">
      <c r="A8" s="1">
        <v>1007</v>
      </c>
      <c r="B8" s="2">
        <v>45060</v>
      </c>
      <c r="C8" s="1" t="s">
        <v>12</v>
      </c>
      <c r="D8" s="1" t="s">
        <v>9</v>
      </c>
      <c r="E8" s="1" t="s">
        <v>10</v>
      </c>
      <c r="F8" s="1" t="s">
        <v>25</v>
      </c>
      <c r="G8" s="1">
        <v>2</v>
      </c>
      <c r="H8" s="1">
        <v>700</v>
      </c>
      <c r="I8" s="1">
        <v>667</v>
      </c>
      <c r="J8" s="1">
        <v>62</v>
      </c>
      <c r="K8" s="1">
        <v>57</v>
      </c>
      <c r="L8" s="1">
        <v>4.5</v>
      </c>
      <c r="M8" s="1" t="s">
        <v>31</v>
      </c>
    </row>
    <row r="9" spans="1:13" x14ac:dyDescent="0.5">
      <c r="A9" s="1">
        <v>1008</v>
      </c>
      <c r="B9" s="2">
        <v>45140</v>
      </c>
      <c r="C9" s="1" t="s">
        <v>12</v>
      </c>
      <c r="D9" s="1" t="s">
        <v>9</v>
      </c>
      <c r="E9" s="1" t="s">
        <v>13</v>
      </c>
      <c r="F9" s="1" t="s">
        <v>25</v>
      </c>
      <c r="G9" s="1">
        <v>2</v>
      </c>
      <c r="H9" s="1">
        <v>796</v>
      </c>
      <c r="I9" s="1">
        <v>758</v>
      </c>
      <c r="J9" s="1">
        <v>50</v>
      </c>
      <c r="K9" s="1">
        <v>90</v>
      </c>
      <c r="L9" s="1">
        <v>4.9000000000000004</v>
      </c>
      <c r="M9" s="1" t="s">
        <v>31</v>
      </c>
    </row>
    <row r="10" spans="1:13" x14ac:dyDescent="0.5">
      <c r="A10" s="1">
        <v>1009</v>
      </c>
      <c r="B10" s="2">
        <v>44794</v>
      </c>
      <c r="C10" s="1" t="s">
        <v>17</v>
      </c>
      <c r="D10" s="1" t="s">
        <v>9</v>
      </c>
      <c r="E10" s="1" t="s">
        <v>13</v>
      </c>
      <c r="F10" s="1" t="s">
        <v>24</v>
      </c>
      <c r="G10" s="1">
        <v>2</v>
      </c>
      <c r="H10" s="1">
        <v>106</v>
      </c>
      <c r="I10" s="1">
        <v>101</v>
      </c>
      <c r="J10" s="1">
        <v>41</v>
      </c>
      <c r="K10" s="1">
        <v>86</v>
      </c>
      <c r="L10" s="1">
        <v>4.7</v>
      </c>
      <c r="M10" s="1" t="s">
        <v>31</v>
      </c>
    </row>
    <row r="11" spans="1:13" x14ac:dyDescent="0.5">
      <c r="A11" s="1">
        <v>1010</v>
      </c>
      <c r="B11" s="2">
        <v>44792</v>
      </c>
      <c r="C11" s="1" t="s">
        <v>8</v>
      </c>
      <c r="D11" s="1" t="s">
        <v>9</v>
      </c>
      <c r="E11" s="1" t="s">
        <v>13</v>
      </c>
      <c r="F11" s="1" t="s">
        <v>21</v>
      </c>
      <c r="G11" s="1">
        <v>5</v>
      </c>
      <c r="H11" s="1">
        <v>348</v>
      </c>
      <c r="I11" s="1">
        <v>332</v>
      </c>
      <c r="J11" s="1">
        <v>60</v>
      </c>
      <c r="K11" s="1">
        <v>70</v>
      </c>
      <c r="L11" s="1">
        <v>4.5</v>
      </c>
      <c r="M11" s="1" t="s">
        <v>31</v>
      </c>
    </row>
    <row r="12" spans="1:13" x14ac:dyDescent="0.5">
      <c r="A12" s="1">
        <v>1011</v>
      </c>
      <c r="B12" s="2">
        <v>44871</v>
      </c>
      <c r="C12" s="1" t="s">
        <v>12</v>
      </c>
      <c r="D12" s="1" t="s">
        <v>9</v>
      </c>
      <c r="E12" s="1" t="s">
        <v>14</v>
      </c>
      <c r="F12" s="1" t="s">
        <v>25</v>
      </c>
      <c r="G12" s="1">
        <v>1</v>
      </c>
      <c r="H12" s="1">
        <v>844</v>
      </c>
      <c r="I12" s="1">
        <v>803</v>
      </c>
      <c r="J12" s="1">
        <v>60</v>
      </c>
      <c r="K12" s="1">
        <v>65</v>
      </c>
      <c r="L12" s="1">
        <v>4.2</v>
      </c>
      <c r="M12" s="1" t="s">
        <v>32</v>
      </c>
    </row>
    <row r="13" spans="1:13" x14ac:dyDescent="0.5">
      <c r="A13" s="1">
        <v>1012</v>
      </c>
      <c r="B13" s="2">
        <v>45013</v>
      </c>
      <c r="C13" s="1" t="s">
        <v>8</v>
      </c>
      <c r="D13" s="1" t="s">
        <v>9</v>
      </c>
      <c r="E13" s="1" t="s">
        <v>10</v>
      </c>
      <c r="F13" s="1" t="s">
        <v>21</v>
      </c>
      <c r="G13" s="1">
        <v>3</v>
      </c>
      <c r="H13" s="1">
        <v>931</v>
      </c>
      <c r="I13" s="1">
        <v>887</v>
      </c>
      <c r="J13" s="1">
        <v>41</v>
      </c>
      <c r="K13" s="1">
        <v>75</v>
      </c>
      <c r="L13" s="1">
        <v>4.7</v>
      </c>
      <c r="M13" s="1" t="s">
        <v>31</v>
      </c>
    </row>
    <row r="14" spans="1:13" x14ac:dyDescent="0.5">
      <c r="A14" s="1">
        <v>1013</v>
      </c>
      <c r="B14" s="2">
        <v>45024</v>
      </c>
      <c r="C14" s="1" t="s">
        <v>12</v>
      </c>
      <c r="D14" s="1" t="s">
        <v>9</v>
      </c>
      <c r="E14" s="1" t="s">
        <v>13</v>
      </c>
      <c r="F14" s="1" t="s">
        <v>25</v>
      </c>
      <c r="G14" s="1">
        <v>2</v>
      </c>
      <c r="H14" s="1">
        <v>690</v>
      </c>
      <c r="I14" s="1">
        <v>657</v>
      </c>
      <c r="J14" s="1">
        <v>55</v>
      </c>
      <c r="K14" s="1">
        <v>77</v>
      </c>
      <c r="L14" s="1">
        <v>4.5</v>
      </c>
      <c r="M14" s="1" t="s">
        <v>31</v>
      </c>
    </row>
    <row r="15" spans="1:13" x14ac:dyDescent="0.5">
      <c r="A15" s="1">
        <v>1014</v>
      </c>
      <c r="B15" s="2">
        <v>44978</v>
      </c>
      <c r="C15" s="1" t="s">
        <v>12</v>
      </c>
      <c r="D15" s="1" t="s">
        <v>9</v>
      </c>
      <c r="E15" s="1" t="s">
        <v>13</v>
      </c>
      <c r="F15" s="1" t="s">
        <v>25</v>
      </c>
      <c r="G15" s="1">
        <v>2</v>
      </c>
      <c r="H15" s="1">
        <v>940</v>
      </c>
      <c r="I15" s="1">
        <v>895</v>
      </c>
      <c r="J15" s="1">
        <v>60</v>
      </c>
      <c r="K15" s="1">
        <v>75</v>
      </c>
      <c r="L15" s="1">
        <v>4.0999999999999996</v>
      </c>
      <c r="M15" s="1" t="s">
        <v>31</v>
      </c>
    </row>
    <row r="16" spans="1:13" x14ac:dyDescent="0.5">
      <c r="A16" s="1">
        <v>1015</v>
      </c>
      <c r="B16" s="2">
        <v>45059</v>
      </c>
      <c r="C16" s="1" t="s">
        <v>17</v>
      </c>
      <c r="D16" s="1" t="s">
        <v>9</v>
      </c>
      <c r="E16" s="1" t="s">
        <v>16</v>
      </c>
      <c r="F16" s="1" t="s">
        <v>24</v>
      </c>
      <c r="G16" s="1">
        <v>1</v>
      </c>
      <c r="H16" s="1">
        <v>565</v>
      </c>
      <c r="I16" s="1">
        <v>539</v>
      </c>
      <c r="J16" s="1">
        <v>50</v>
      </c>
      <c r="K16" s="1">
        <v>80</v>
      </c>
      <c r="L16" s="1">
        <v>4.7</v>
      </c>
      <c r="M16" s="1" t="s">
        <v>32</v>
      </c>
    </row>
    <row r="17" spans="1:13" x14ac:dyDescent="0.5">
      <c r="A17" s="1">
        <v>1016</v>
      </c>
      <c r="B17" s="2">
        <v>45046</v>
      </c>
      <c r="C17" s="1" t="s">
        <v>12</v>
      </c>
      <c r="D17" s="1" t="s">
        <v>9</v>
      </c>
      <c r="E17" s="1" t="s">
        <v>14</v>
      </c>
      <c r="F17" s="1" t="s">
        <v>25</v>
      </c>
      <c r="G17" s="1">
        <v>2</v>
      </c>
      <c r="H17" s="1">
        <v>637</v>
      </c>
      <c r="I17" s="1">
        <v>606</v>
      </c>
      <c r="J17" s="1">
        <v>60</v>
      </c>
      <c r="K17" s="1">
        <v>80</v>
      </c>
      <c r="L17" s="1">
        <v>4.0999999999999996</v>
      </c>
      <c r="M17" s="1" t="s">
        <v>32</v>
      </c>
    </row>
    <row r="18" spans="1:13" x14ac:dyDescent="0.5">
      <c r="A18" s="1">
        <v>1017</v>
      </c>
      <c r="B18" s="2">
        <v>44879</v>
      </c>
      <c r="C18" s="1" t="s">
        <v>17</v>
      </c>
      <c r="D18" s="1" t="s">
        <v>9</v>
      </c>
      <c r="E18" s="1" t="s">
        <v>16</v>
      </c>
      <c r="F18" s="1" t="s">
        <v>24</v>
      </c>
      <c r="G18" s="1">
        <v>3</v>
      </c>
      <c r="H18" s="1">
        <v>279</v>
      </c>
      <c r="I18" s="1">
        <v>265</v>
      </c>
      <c r="J18" s="1">
        <v>50</v>
      </c>
      <c r="K18" s="1">
        <v>87</v>
      </c>
      <c r="L18" s="1">
        <v>4</v>
      </c>
      <c r="M18" s="1" t="s">
        <v>32</v>
      </c>
    </row>
    <row r="19" spans="1:13" x14ac:dyDescent="0.5">
      <c r="A19" s="1">
        <v>1018</v>
      </c>
      <c r="B19" s="2">
        <v>45010</v>
      </c>
      <c r="C19" s="1" t="s">
        <v>11</v>
      </c>
      <c r="D19" s="1" t="s">
        <v>9</v>
      </c>
      <c r="E19" s="1" t="s">
        <v>13</v>
      </c>
      <c r="F19" s="1" t="s">
        <v>23</v>
      </c>
      <c r="G19" s="1">
        <v>2</v>
      </c>
      <c r="H19" s="1">
        <v>706</v>
      </c>
      <c r="I19" s="1">
        <v>673</v>
      </c>
      <c r="J19" s="1">
        <v>60</v>
      </c>
      <c r="K19" s="1">
        <v>86</v>
      </c>
      <c r="L19" s="1">
        <v>4.9000000000000004</v>
      </c>
      <c r="M19" s="1" t="s">
        <v>31</v>
      </c>
    </row>
    <row r="20" spans="1:13" x14ac:dyDescent="0.5">
      <c r="A20" s="1">
        <v>1019</v>
      </c>
      <c r="B20" s="2">
        <v>44860</v>
      </c>
      <c r="C20" s="1" t="s">
        <v>15</v>
      </c>
      <c r="D20" s="1" t="s">
        <v>9</v>
      </c>
      <c r="E20" s="1" t="s">
        <v>16</v>
      </c>
      <c r="F20" s="1" t="s">
        <v>20</v>
      </c>
      <c r="G20" s="1">
        <v>5</v>
      </c>
      <c r="H20" s="1">
        <v>458</v>
      </c>
      <c r="I20" s="1">
        <v>436</v>
      </c>
      <c r="J20" s="1">
        <v>60</v>
      </c>
      <c r="K20" s="1">
        <v>77</v>
      </c>
      <c r="L20" s="1">
        <v>4.8</v>
      </c>
      <c r="M20" s="1" t="s">
        <v>32</v>
      </c>
    </row>
    <row r="21" spans="1:13" x14ac:dyDescent="0.5">
      <c r="A21" s="1">
        <v>1020</v>
      </c>
      <c r="B21" s="2">
        <v>44925</v>
      </c>
      <c r="C21" s="1" t="s">
        <v>8</v>
      </c>
      <c r="D21" s="1" t="s">
        <v>9</v>
      </c>
      <c r="E21" s="1" t="s">
        <v>16</v>
      </c>
      <c r="F21" s="1" t="s">
        <v>21</v>
      </c>
      <c r="G21" s="1">
        <v>4</v>
      </c>
      <c r="H21" s="1">
        <v>607</v>
      </c>
      <c r="I21" s="1">
        <v>578</v>
      </c>
      <c r="J21" s="1">
        <v>41</v>
      </c>
      <c r="K21" s="1">
        <v>74</v>
      </c>
      <c r="L21" s="1">
        <v>4.7</v>
      </c>
      <c r="M21" s="1" t="s">
        <v>32</v>
      </c>
    </row>
    <row r="22" spans="1:13" x14ac:dyDescent="0.5">
      <c r="A22" s="1">
        <v>1021</v>
      </c>
      <c r="B22" s="2">
        <v>44995</v>
      </c>
      <c r="C22" s="1" t="s">
        <v>19</v>
      </c>
      <c r="D22" s="1" t="s">
        <v>18</v>
      </c>
      <c r="E22" s="1" t="s">
        <v>10</v>
      </c>
      <c r="F22" s="1" t="s">
        <v>22</v>
      </c>
      <c r="G22" s="1">
        <v>1</v>
      </c>
      <c r="H22" s="1">
        <v>679</v>
      </c>
      <c r="I22" s="1">
        <v>647</v>
      </c>
      <c r="J22" s="1">
        <v>55</v>
      </c>
      <c r="K22" s="1">
        <v>86</v>
      </c>
      <c r="L22" s="1">
        <v>4.5</v>
      </c>
      <c r="M22" s="1" t="s">
        <v>31</v>
      </c>
    </row>
    <row r="23" spans="1:13" x14ac:dyDescent="0.5">
      <c r="A23" s="1">
        <v>1022</v>
      </c>
      <c r="B23" s="2">
        <v>44938</v>
      </c>
      <c r="C23" s="1" t="s">
        <v>17</v>
      </c>
      <c r="D23" s="1" t="s">
        <v>9</v>
      </c>
      <c r="E23" s="1" t="s">
        <v>10</v>
      </c>
      <c r="F23" s="1" t="s">
        <v>24</v>
      </c>
      <c r="G23" s="1">
        <v>1</v>
      </c>
      <c r="H23" s="1">
        <v>697</v>
      </c>
      <c r="I23" s="1">
        <v>664</v>
      </c>
      <c r="J23" s="1">
        <v>50</v>
      </c>
      <c r="K23" s="1">
        <v>90</v>
      </c>
      <c r="L23" s="1">
        <v>4.5</v>
      </c>
      <c r="M23" s="1" t="s">
        <v>31</v>
      </c>
    </row>
    <row r="24" spans="1:13" x14ac:dyDescent="0.5">
      <c r="A24" s="1">
        <v>1023</v>
      </c>
      <c r="B24" s="2">
        <v>44853</v>
      </c>
      <c r="C24" s="1" t="s">
        <v>17</v>
      </c>
      <c r="D24" s="1" t="s">
        <v>9</v>
      </c>
      <c r="E24" s="1" t="s">
        <v>10</v>
      </c>
      <c r="F24" s="1" t="s">
        <v>24</v>
      </c>
      <c r="G24" s="1">
        <v>4</v>
      </c>
      <c r="H24" s="1">
        <v>937</v>
      </c>
      <c r="I24" s="1">
        <v>893</v>
      </c>
      <c r="J24" s="1">
        <v>62</v>
      </c>
      <c r="K24" s="1">
        <v>90</v>
      </c>
      <c r="L24" s="1">
        <v>4.7</v>
      </c>
      <c r="M24" s="1" t="s">
        <v>31</v>
      </c>
    </row>
    <row r="25" spans="1:13" x14ac:dyDescent="0.5">
      <c r="A25" s="1">
        <v>1024</v>
      </c>
      <c r="B25" s="2">
        <v>44845</v>
      </c>
      <c r="C25" s="1" t="s">
        <v>11</v>
      </c>
      <c r="D25" s="1" t="s">
        <v>9</v>
      </c>
      <c r="E25" s="1" t="s">
        <v>14</v>
      </c>
      <c r="F25" s="1" t="s">
        <v>23</v>
      </c>
      <c r="G25" s="1">
        <v>5</v>
      </c>
      <c r="H25" s="1">
        <v>912</v>
      </c>
      <c r="I25" s="1">
        <v>868</v>
      </c>
      <c r="J25" s="1">
        <v>55</v>
      </c>
      <c r="K25" s="1">
        <v>57</v>
      </c>
      <c r="L25" s="1">
        <v>4.0999999999999996</v>
      </c>
      <c r="M25" s="1" t="s">
        <v>32</v>
      </c>
    </row>
    <row r="26" spans="1:13" x14ac:dyDescent="0.5">
      <c r="A26" s="1">
        <v>1025</v>
      </c>
      <c r="B26" s="2">
        <v>44939</v>
      </c>
      <c r="C26" s="1" t="s">
        <v>19</v>
      </c>
      <c r="D26" s="1" t="s">
        <v>18</v>
      </c>
      <c r="E26" s="1" t="s">
        <v>13</v>
      </c>
      <c r="F26" s="1" t="s">
        <v>22</v>
      </c>
      <c r="G26" s="1">
        <v>5</v>
      </c>
      <c r="H26" s="1">
        <v>800</v>
      </c>
      <c r="I26" s="1">
        <v>761</v>
      </c>
      <c r="J26" s="1">
        <v>62</v>
      </c>
      <c r="K26" s="1">
        <v>75</v>
      </c>
      <c r="L26" s="1">
        <v>4.5999999999999996</v>
      </c>
      <c r="M26" s="1" t="s">
        <v>31</v>
      </c>
    </row>
    <row r="27" spans="1:13" x14ac:dyDescent="0.5">
      <c r="A27" s="1">
        <v>1026</v>
      </c>
      <c r="B27" s="2">
        <v>45033</v>
      </c>
      <c r="C27" s="1" t="s">
        <v>17</v>
      </c>
      <c r="D27" s="1" t="s">
        <v>9</v>
      </c>
      <c r="E27" s="1" t="s">
        <v>13</v>
      </c>
      <c r="F27" s="1" t="s">
        <v>24</v>
      </c>
      <c r="G27" s="1">
        <v>4</v>
      </c>
      <c r="H27" s="1">
        <v>453</v>
      </c>
      <c r="I27" s="1">
        <v>431</v>
      </c>
      <c r="J27" s="1">
        <v>63</v>
      </c>
      <c r="K27" s="1">
        <v>85</v>
      </c>
      <c r="L27" s="1">
        <v>4</v>
      </c>
      <c r="M27" s="1" t="s">
        <v>31</v>
      </c>
    </row>
    <row r="28" spans="1:13" x14ac:dyDescent="0.5">
      <c r="A28" s="1">
        <v>1027</v>
      </c>
      <c r="B28" s="2">
        <v>45001</v>
      </c>
      <c r="C28" s="1" t="s">
        <v>12</v>
      </c>
      <c r="D28" s="1" t="s">
        <v>9</v>
      </c>
      <c r="E28" s="1" t="s">
        <v>13</v>
      </c>
      <c r="F28" s="1" t="s">
        <v>25</v>
      </c>
      <c r="G28" s="1">
        <v>4</v>
      </c>
      <c r="H28" s="1">
        <v>375</v>
      </c>
      <c r="I28" s="1">
        <v>357</v>
      </c>
      <c r="J28" s="1">
        <v>68</v>
      </c>
      <c r="K28" s="1">
        <v>85</v>
      </c>
      <c r="L28" s="1">
        <v>4.5</v>
      </c>
      <c r="M28" s="1" t="s">
        <v>31</v>
      </c>
    </row>
    <row r="29" spans="1:13" x14ac:dyDescent="0.5">
      <c r="A29" s="1">
        <v>1028</v>
      </c>
      <c r="B29" s="2">
        <v>44945</v>
      </c>
      <c r="C29" s="1" t="s">
        <v>8</v>
      </c>
      <c r="D29" s="1" t="s">
        <v>9</v>
      </c>
      <c r="E29" s="1" t="s">
        <v>13</v>
      </c>
      <c r="F29" s="1" t="s">
        <v>21</v>
      </c>
      <c r="G29" s="1">
        <v>3</v>
      </c>
      <c r="H29" s="1">
        <v>844</v>
      </c>
      <c r="I29" s="1">
        <v>804</v>
      </c>
      <c r="J29" s="1">
        <v>63</v>
      </c>
      <c r="K29" s="1">
        <v>77</v>
      </c>
      <c r="L29" s="1">
        <v>4.0999999999999996</v>
      </c>
      <c r="M29" s="1" t="s">
        <v>31</v>
      </c>
    </row>
    <row r="30" spans="1:13" x14ac:dyDescent="0.5">
      <c r="A30" s="1">
        <v>1029</v>
      </c>
      <c r="B30" s="2">
        <v>44982</v>
      </c>
      <c r="C30" s="1" t="s">
        <v>17</v>
      </c>
      <c r="D30" s="1" t="s">
        <v>9</v>
      </c>
      <c r="E30" s="1" t="s">
        <v>10</v>
      </c>
      <c r="F30" s="1" t="s">
        <v>24</v>
      </c>
      <c r="G30" s="1">
        <v>5</v>
      </c>
      <c r="H30" s="1">
        <v>765</v>
      </c>
      <c r="I30" s="1">
        <v>729</v>
      </c>
      <c r="J30" s="1">
        <v>50</v>
      </c>
      <c r="K30" s="1">
        <v>46</v>
      </c>
      <c r="L30" s="1">
        <v>3.5</v>
      </c>
      <c r="M30" s="1" t="s">
        <v>31</v>
      </c>
    </row>
    <row r="31" spans="1:13" x14ac:dyDescent="0.5">
      <c r="A31" s="1">
        <v>1030</v>
      </c>
      <c r="B31" s="2">
        <v>44930</v>
      </c>
      <c r="C31" s="1" t="s">
        <v>19</v>
      </c>
      <c r="D31" s="1" t="s">
        <v>18</v>
      </c>
      <c r="E31" s="1" t="s">
        <v>14</v>
      </c>
      <c r="F31" s="1" t="s">
        <v>22</v>
      </c>
      <c r="G31" s="1">
        <v>1</v>
      </c>
      <c r="H31" s="1">
        <v>177</v>
      </c>
      <c r="I31" s="1">
        <v>169</v>
      </c>
      <c r="J31" s="1">
        <v>55</v>
      </c>
      <c r="K31" s="1">
        <v>77</v>
      </c>
      <c r="L31" s="1">
        <v>3.5</v>
      </c>
      <c r="M31" s="1" t="s">
        <v>32</v>
      </c>
    </row>
    <row r="32" spans="1:13" x14ac:dyDescent="0.5">
      <c r="A32" s="1">
        <v>1031</v>
      </c>
      <c r="B32" s="2">
        <v>44921</v>
      </c>
      <c r="C32" s="1" t="s">
        <v>11</v>
      </c>
      <c r="D32" s="1" t="s">
        <v>9</v>
      </c>
      <c r="E32" s="1" t="s">
        <v>10</v>
      </c>
      <c r="F32" s="1" t="s">
        <v>23</v>
      </c>
      <c r="G32" s="1">
        <v>1</v>
      </c>
      <c r="H32" s="1">
        <v>874</v>
      </c>
      <c r="I32" s="1">
        <v>833</v>
      </c>
      <c r="J32" s="1">
        <v>61</v>
      </c>
      <c r="K32" s="1">
        <v>71</v>
      </c>
      <c r="L32" s="1">
        <v>4.9000000000000004</v>
      </c>
      <c r="M32" s="1" t="s">
        <v>31</v>
      </c>
    </row>
    <row r="33" spans="1:13" x14ac:dyDescent="0.5">
      <c r="A33" s="1">
        <v>1032</v>
      </c>
      <c r="B33" s="2">
        <v>44902</v>
      </c>
      <c r="C33" s="1" t="s">
        <v>17</v>
      </c>
      <c r="D33" s="1" t="s">
        <v>9</v>
      </c>
      <c r="E33" s="1" t="s">
        <v>14</v>
      </c>
      <c r="F33" s="1" t="s">
        <v>24</v>
      </c>
      <c r="G33" s="1">
        <v>3</v>
      </c>
      <c r="H33" s="1">
        <v>506</v>
      </c>
      <c r="I33" s="1">
        <v>482</v>
      </c>
      <c r="J33" s="1">
        <v>50</v>
      </c>
      <c r="K33" s="1">
        <v>74</v>
      </c>
      <c r="L33" s="1">
        <v>4.2</v>
      </c>
      <c r="M33" s="1" t="s">
        <v>32</v>
      </c>
    </row>
    <row r="34" spans="1:13" x14ac:dyDescent="0.5">
      <c r="A34" s="1">
        <v>1033</v>
      </c>
      <c r="B34" s="2">
        <v>45097</v>
      </c>
      <c r="C34" s="1" t="s">
        <v>15</v>
      </c>
      <c r="D34" s="1" t="s">
        <v>9</v>
      </c>
      <c r="E34" s="1" t="s">
        <v>13</v>
      </c>
      <c r="F34" s="1" t="s">
        <v>20</v>
      </c>
      <c r="G34" s="1">
        <v>4</v>
      </c>
      <c r="H34" s="1">
        <v>178</v>
      </c>
      <c r="I34" s="1">
        <v>169</v>
      </c>
      <c r="J34" s="1">
        <v>41</v>
      </c>
      <c r="K34" s="1">
        <v>86</v>
      </c>
      <c r="L34" s="1">
        <v>4.9000000000000004</v>
      </c>
      <c r="M34" s="1" t="s">
        <v>31</v>
      </c>
    </row>
    <row r="35" spans="1:13" x14ac:dyDescent="0.5">
      <c r="A35" s="1">
        <v>1034</v>
      </c>
      <c r="B35" s="2">
        <v>44875</v>
      </c>
      <c r="C35" s="1" t="s">
        <v>12</v>
      </c>
      <c r="D35" s="1" t="s">
        <v>9</v>
      </c>
      <c r="E35" s="1" t="s">
        <v>10</v>
      </c>
      <c r="F35" s="1" t="s">
        <v>25</v>
      </c>
      <c r="G35" s="1">
        <v>1</v>
      </c>
      <c r="H35" s="1">
        <v>599</v>
      </c>
      <c r="I35" s="1">
        <v>570</v>
      </c>
      <c r="J35" s="1">
        <v>50</v>
      </c>
      <c r="K35" s="1">
        <v>90</v>
      </c>
      <c r="L35" s="1">
        <v>4.2</v>
      </c>
      <c r="M35" s="1" t="s">
        <v>31</v>
      </c>
    </row>
    <row r="36" spans="1:13" x14ac:dyDescent="0.5">
      <c r="A36" s="1">
        <v>1035</v>
      </c>
      <c r="B36" s="2">
        <v>44996</v>
      </c>
      <c r="C36" s="1" t="s">
        <v>17</v>
      </c>
      <c r="D36" s="1" t="s">
        <v>9</v>
      </c>
      <c r="E36" s="1" t="s">
        <v>14</v>
      </c>
      <c r="F36" s="1" t="s">
        <v>24</v>
      </c>
      <c r="G36" s="1">
        <v>2</v>
      </c>
      <c r="H36" s="1">
        <v>760</v>
      </c>
      <c r="I36" s="1">
        <v>724</v>
      </c>
      <c r="J36" s="1">
        <v>55</v>
      </c>
      <c r="K36" s="1">
        <v>70</v>
      </c>
      <c r="L36" s="1">
        <v>4.9000000000000004</v>
      </c>
      <c r="M36" s="1" t="s">
        <v>32</v>
      </c>
    </row>
    <row r="37" spans="1:13" x14ac:dyDescent="0.5">
      <c r="A37" s="1">
        <v>1036</v>
      </c>
      <c r="B37" s="2">
        <v>44905</v>
      </c>
      <c r="C37" s="1" t="s">
        <v>19</v>
      </c>
      <c r="D37" s="1" t="s">
        <v>18</v>
      </c>
      <c r="E37" s="1" t="s">
        <v>10</v>
      </c>
      <c r="F37" s="1" t="s">
        <v>22</v>
      </c>
      <c r="G37" s="1">
        <v>3</v>
      </c>
      <c r="H37" s="1">
        <v>321</v>
      </c>
      <c r="I37" s="1">
        <v>305</v>
      </c>
      <c r="J37" s="1">
        <v>61</v>
      </c>
      <c r="K37" s="1">
        <v>80</v>
      </c>
      <c r="L37" s="1">
        <v>4.0999999999999996</v>
      </c>
      <c r="M37" s="1" t="s">
        <v>31</v>
      </c>
    </row>
    <row r="38" spans="1:13" x14ac:dyDescent="0.5">
      <c r="A38" s="1">
        <v>1037</v>
      </c>
      <c r="B38" s="2">
        <v>44859</v>
      </c>
      <c r="C38" s="1" t="s">
        <v>15</v>
      </c>
      <c r="D38" s="1" t="s">
        <v>9</v>
      </c>
      <c r="E38" s="1" t="s">
        <v>10</v>
      </c>
      <c r="F38" s="1" t="s">
        <v>20</v>
      </c>
      <c r="G38" s="1">
        <v>2</v>
      </c>
      <c r="H38" s="1">
        <v>679</v>
      </c>
      <c r="I38" s="1">
        <v>646</v>
      </c>
      <c r="J38" s="1">
        <v>62</v>
      </c>
      <c r="K38" s="1">
        <v>77</v>
      </c>
      <c r="L38" s="1">
        <v>4</v>
      </c>
      <c r="M38" s="1" t="s">
        <v>31</v>
      </c>
    </row>
    <row r="39" spans="1:13" x14ac:dyDescent="0.5">
      <c r="A39" s="1">
        <v>1038</v>
      </c>
      <c r="B39" s="2">
        <v>45135</v>
      </c>
      <c r="C39" s="1" t="s">
        <v>11</v>
      </c>
      <c r="D39" s="1" t="s">
        <v>9</v>
      </c>
      <c r="E39" s="1" t="s">
        <v>10</v>
      </c>
      <c r="F39" s="1" t="s">
        <v>23</v>
      </c>
      <c r="G39" s="1">
        <v>2</v>
      </c>
      <c r="H39" s="1">
        <v>542</v>
      </c>
      <c r="I39" s="1">
        <v>516</v>
      </c>
      <c r="J39" s="1">
        <v>60</v>
      </c>
      <c r="K39" s="1">
        <v>77</v>
      </c>
      <c r="L39" s="1">
        <v>4.2</v>
      </c>
      <c r="M39" s="1" t="s">
        <v>31</v>
      </c>
    </row>
    <row r="40" spans="1:13" x14ac:dyDescent="0.5">
      <c r="A40" s="1">
        <v>1039</v>
      </c>
      <c r="B40" s="2">
        <v>44950</v>
      </c>
      <c r="C40" s="1" t="s">
        <v>17</v>
      </c>
      <c r="D40" s="1" t="s">
        <v>9</v>
      </c>
      <c r="E40" s="1" t="s">
        <v>16</v>
      </c>
      <c r="F40" s="1" t="s">
        <v>24</v>
      </c>
      <c r="G40" s="1">
        <v>5</v>
      </c>
      <c r="H40" s="1">
        <v>546</v>
      </c>
      <c r="I40" s="1">
        <v>520</v>
      </c>
      <c r="J40" s="1">
        <v>41</v>
      </c>
      <c r="K40" s="1">
        <v>65</v>
      </c>
      <c r="L40" s="1">
        <v>4.2</v>
      </c>
      <c r="M40" s="1" t="s">
        <v>32</v>
      </c>
    </row>
    <row r="41" spans="1:13" x14ac:dyDescent="0.5">
      <c r="A41" s="1">
        <v>1040</v>
      </c>
      <c r="B41" s="2">
        <v>44896</v>
      </c>
      <c r="C41" s="1" t="s">
        <v>11</v>
      </c>
      <c r="D41" s="1" t="s">
        <v>9</v>
      </c>
      <c r="E41" s="1" t="s">
        <v>14</v>
      </c>
      <c r="F41" s="1" t="s">
        <v>23</v>
      </c>
      <c r="G41" s="1">
        <v>5</v>
      </c>
      <c r="H41" s="1">
        <v>748</v>
      </c>
      <c r="I41" s="1">
        <v>712</v>
      </c>
      <c r="J41" s="1">
        <v>62</v>
      </c>
      <c r="K41" s="1">
        <v>74</v>
      </c>
      <c r="L41" s="1">
        <v>4.2</v>
      </c>
      <c r="M41" s="1" t="s">
        <v>32</v>
      </c>
    </row>
    <row r="42" spans="1:13" x14ac:dyDescent="0.5">
      <c r="A42" s="1">
        <v>1041</v>
      </c>
      <c r="B42" s="2">
        <v>44992</v>
      </c>
      <c r="C42" s="1" t="s">
        <v>19</v>
      </c>
      <c r="D42" s="1" t="s">
        <v>18</v>
      </c>
      <c r="E42" s="1" t="s">
        <v>14</v>
      </c>
      <c r="F42" s="1" t="s">
        <v>22</v>
      </c>
      <c r="G42" s="1">
        <v>3</v>
      </c>
      <c r="H42" s="1">
        <v>914</v>
      </c>
      <c r="I42" s="1">
        <v>871</v>
      </c>
      <c r="J42" s="1">
        <v>61</v>
      </c>
      <c r="K42" s="1">
        <v>65</v>
      </c>
      <c r="L42" s="1">
        <v>4.7</v>
      </c>
      <c r="M42" s="1" t="s">
        <v>32</v>
      </c>
    </row>
    <row r="43" spans="1:13" x14ac:dyDescent="0.5">
      <c r="A43" s="1">
        <v>1042</v>
      </c>
      <c r="B43" s="2">
        <v>44839</v>
      </c>
      <c r="C43" s="1" t="s">
        <v>12</v>
      </c>
      <c r="D43" s="1" t="s">
        <v>9</v>
      </c>
      <c r="E43" s="1" t="s">
        <v>16</v>
      </c>
      <c r="F43" s="1" t="s">
        <v>25</v>
      </c>
      <c r="G43" s="1">
        <v>1</v>
      </c>
      <c r="H43" s="1">
        <v>239</v>
      </c>
      <c r="I43" s="1">
        <v>228</v>
      </c>
      <c r="J43" s="1">
        <v>41</v>
      </c>
      <c r="K43" s="1">
        <v>80</v>
      </c>
      <c r="L43" s="1">
        <v>4.2</v>
      </c>
      <c r="M43" s="1" t="s">
        <v>32</v>
      </c>
    </row>
    <row r="44" spans="1:13" x14ac:dyDescent="0.5">
      <c r="A44" s="1">
        <v>1043</v>
      </c>
      <c r="B44" s="2">
        <v>44783</v>
      </c>
      <c r="C44" s="1" t="s">
        <v>17</v>
      </c>
      <c r="D44" s="1" t="s">
        <v>9</v>
      </c>
      <c r="E44" s="1" t="s">
        <v>14</v>
      </c>
      <c r="F44" s="1" t="s">
        <v>24</v>
      </c>
      <c r="G44" s="1">
        <v>2</v>
      </c>
      <c r="H44" s="1">
        <v>304</v>
      </c>
      <c r="I44" s="1">
        <v>289</v>
      </c>
      <c r="J44" s="1">
        <v>41</v>
      </c>
      <c r="K44" s="1">
        <v>70</v>
      </c>
      <c r="L44" s="1">
        <v>4.7</v>
      </c>
      <c r="M44" s="1" t="s">
        <v>32</v>
      </c>
    </row>
    <row r="45" spans="1:13" x14ac:dyDescent="0.5">
      <c r="A45" s="1">
        <v>1044</v>
      </c>
      <c r="B45" s="2">
        <v>44817</v>
      </c>
      <c r="C45" s="1" t="s">
        <v>12</v>
      </c>
      <c r="D45" s="1" t="s">
        <v>9</v>
      </c>
      <c r="E45" s="1" t="s">
        <v>13</v>
      </c>
      <c r="F45" s="1" t="s">
        <v>25</v>
      </c>
      <c r="G45" s="1">
        <v>4</v>
      </c>
      <c r="H45" s="1">
        <v>966</v>
      </c>
      <c r="I45" s="1">
        <v>920</v>
      </c>
      <c r="J45" s="1">
        <v>55</v>
      </c>
      <c r="K45" s="1">
        <v>70</v>
      </c>
      <c r="L45" s="1">
        <v>4.7</v>
      </c>
      <c r="M45" s="1" t="s">
        <v>31</v>
      </c>
    </row>
    <row r="46" spans="1:13" x14ac:dyDescent="0.5">
      <c r="A46" s="1">
        <v>1045</v>
      </c>
      <c r="B46" s="2">
        <v>45088</v>
      </c>
      <c r="C46" s="1" t="s">
        <v>19</v>
      </c>
      <c r="D46" s="1" t="s">
        <v>18</v>
      </c>
      <c r="E46" s="1" t="s">
        <v>14</v>
      </c>
      <c r="F46" s="1" t="s">
        <v>22</v>
      </c>
      <c r="G46" s="1">
        <v>2</v>
      </c>
      <c r="H46" s="1">
        <v>724</v>
      </c>
      <c r="I46" s="1">
        <v>690</v>
      </c>
      <c r="J46" s="1">
        <v>60</v>
      </c>
      <c r="K46" s="1">
        <v>90</v>
      </c>
      <c r="L46" s="1">
        <v>4.8</v>
      </c>
      <c r="M46" s="1" t="s">
        <v>32</v>
      </c>
    </row>
    <row r="47" spans="1:13" x14ac:dyDescent="0.5">
      <c r="A47" s="1">
        <v>1046</v>
      </c>
      <c r="B47" s="2">
        <v>45135</v>
      </c>
      <c r="C47" s="1" t="s">
        <v>17</v>
      </c>
      <c r="D47" s="1" t="s">
        <v>9</v>
      </c>
      <c r="E47" s="1" t="s">
        <v>10</v>
      </c>
      <c r="F47" s="1" t="s">
        <v>24</v>
      </c>
      <c r="G47" s="1">
        <v>2</v>
      </c>
      <c r="H47" s="1">
        <v>221</v>
      </c>
      <c r="I47" s="1">
        <v>211</v>
      </c>
      <c r="J47" s="1">
        <v>50</v>
      </c>
      <c r="K47" s="1">
        <v>85</v>
      </c>
      <c r="L47" s="1">
        <v>4.2</v>
      </c>
      <c r="M47" s="1" t="s">
        <v>31</v>
      </c>
    </row>
    <row r="48" spans="1:13" x14ac:dyDescent="0.5">
      <c r="A48" s="1">
        <v>1047</v>
      </c>
      <c r="B48" s="2">
        <v>44892</v>
      </c>
      <c r="C48" s="1" t="s">
        <v>15</v>
      </c>
      <c r="D48" s="1" t="s">
        <v>9</v>
      </c>
      <c r="E48" s="1" t="s">
        <v>16</v>
      </c>
      <c r="F48" s="1" t="s">
        <v>20</v>
      </c>
      <c r="G48" s="1">
        <v>2</v>
      </c>
      <c r="H48" s="1">
        <v>636</v>
      </c>
      <c r="I48" s="1">
        <v>606</v>
      </c>
      <c r="J48" s="1">
        <v>60</v>
      </c>
      <c r="K48" s="1">
        <v>86</v>
      </c>
      <c r="L48" s="1">
        <v>4.7</v>
      </c>
      <c r="M48" s="1" t="s">
        <v>32</v>
      </c>
    </row>
    <row r="49" spans="1:13" x14ac:dyDescent="0.5">
      <c r="A49" s="1">
        <v>1048</v>
      </c>
      <c r="B49" s="2">
        <v>44897</v>
      </c>
      <c r="C49" s="1" t="s">
        <v>11</v>
      </c>
      <c r="D49" s="1" t="s">
        <v>9</v>
      </c>
      <c r="E49" s="1" t="s">
        <v>14</v>
      </c>
      <c r="F49" s="1" t="s">
        <v>23</v>
      </c>
      <c r="G49" s="1">
        <v>5</v>
      </c>
      <c r="H49" s="1">
        <v>529</v>
      </c>
      <c r="I49" s="1">
        <v>503</v>
      </c>
      <c r="J49" s="1">
        <v>63</v>
      </c>
      <c r="K49" s="1">
        <v>74</v>
      </c>
      <c r="L49" s="1">
        <v>4.2</v>
      </c>
      <c r="M49" s="1" t="s">
        <v>32</v>
      </c>
    </row>
    <row r="50" spans="1:13" x14ac:dyDescent="0.5">
      <c r="A50" s="1">
        <v>1049</v>
      </c>
      <c r="B50" s="2">
        <v>44885</v>
      </c>
      <c r="C50" s="1" t="s">
        <v>17</v>
      </c>
      <c r="D50" s="1" t="s">
        <v>9</v>
      </c>
      <c r="E50" s="1" t="s">
        <v>14</v>
      </c>
      <c r="F50" s="1" t="s">
        <v>24</v>
      </c>
      <c r="G50" s="1">
        <v>2</v>
      </c>
      <c r="H50" s="1">
        <v>544</v>
      </c>
      <c r="I50" s="1">
        <v>518</v>
      </c>
      <c r="J50" s="1">
        <v>50</v>
      </c>
      <c r="K50" s="1">
        <v>70</v>
      </c>
      <c r="L50" s="1">
        <v>4.2</v>
      </c>
      <c r="M50" s="1" t="s">
        <v>32</v>
      </c>
    </row>
    <row r="51" spans="1:13" x14ac:dyDescent="0.5">
      <c r="A51" s="1">
        <v>1050</v>
      </c>
      <c r="B51" s="2">
        <v>45141</v>
      </c>
      <c r="C51" s="1" t="s">
        <v>15</v>
      </c>
      <c r="D51" s="1" t="s">
        <v>9</v>
      </c>
      <c r="E51" s="1" t="s">
        <v>14</v>
      </c>
      <c r="F51" s="1" t="s">
        <v>20</v>
      </c>
      <c r="G51" s="1">
        <v>1</v>
      </c>
      <c r="H51" s="1">
        <v>888</v>
      </c>
      <c r="I51" s="1">
        <v>846</v>
      </c>
      <c r="J51" s="1">
        <v>41</v>
      </c>
      <c r="K51" s="1">
        <v>65</v>
      </c>
      <c r="L51" s="1">
        <v>4</v>
      </c>
      <c r="M51" s="1" t="s">
        <v>32</v>
      </c>
    </row>
    <row r="52" spans="1:13" x14ac:dyDescent="0.5">
      <c r="A52" s="1">
        <v>1051</v>
      </c>
      <c r="B52" s="2">
        <v>44847</v>
      </c>
      <c r="C52" s="1" t="s">
        <v>12</v>
      </c>
      <c r="D52" s="1" t="s">
        <v>9</v>
      </c>
      <c r="E52" s="1" t="s">
        <v>16</v>
      </c>
      <c r="F52" s="1" t="s">
        <v>25</v>
      </c>
      <c r="G52" s="1">
        <v>3</v>
      </c>
      <c r="H52" s="1">
        <v>601</v>
      </c>
      <c r="I52" s="1">
        <v>572</v>
      </c>
      <c r="J52" s="1">
        <v>61</v>
      </c>
      <c r="K52" s="1">
        <v>90</v>
      </c>
      <c r="L52" s="1">
        <v>4.2</v>
      </c>
      <c r="M52" s="1" t="s">
        <v>32</v>
      </c>
    </row>
    <row r="53" spans="1:13" x14ac:dyDescent="0.5">
      <c r="A53" s="1">
        <v>1052</v>
      </c>
      <c r="B53" s="2">
        <v>44859</v>
      </c>
      <c r="C53" s="1" t="s">
        <v>15</v>
      </c>
      <c r="D53" s="1" t="s">
        <v>9</v>
      </c>
      <c r="E53" s="1" t="s">
        <v>13</v>
      </c>
      <c r="F53" s="1" t="s">
        <v>20</v>
      </c>
      <c r="G53" s="1">
        <v>4</v>
      </c>
      <c r="H53" s="1">
        <v>246</v>
      </c>
      <c r="I53" s="1">
        <v>234</v>
      </c>
      <c r="J53" s="1">
        <v>50</v>
      </c>
      <c r="K53" s="1">
        <v>75</v>
      </c>
      <c r="L53" s="1">
        <v>4.2</v>
      </c>
      <c r="M53" s="1" t="s">
        <v>31</v>
      </c>
    </row>
    <row r="54" spans="1:13" x14ac:dyDescent="0.5">
      <c r="A54" s="1">
        <v>1053</v>
      </c>
      <c r="B54" s="2">
        <v>44914</v>
      </c>
      <c r="C54" s="1" t="s">
        <v>15</v>
      </c>
      <c r="D54" s="1" t="s">
        <v>9</v>
      </c>
      <c r="E54" s="1" t="s">
        <v>16</v>
      </c>
      <c r="F54" s="1" t="s">
        <v>20</v>
      </c>
      <c r="G54" s="1">
        <v>4</v>
      </c>
      <c r="H54" s="1">
        <v>739</v>
      </c>
      <c r="I54" s="1">
        <v>704</v>
      </c>
      <c r="J54" s="1">
        <v>66</v>
      </c>
      <c r="K54" s="1">
        <v>57</v>
      </c>
      <c r="L54" s="1">
        <v>4</v>
      </c>
      <c r="M54" s="1" t="s">
        <v>32</v>
      </c>
    </row>
    <row r="55" spans="1:13" x14ac:dyDescent="0.5">
      <c r="A55" s="1">
        <v>1054</v>
      </c>
      <c r="B55" s="2">
        <v>44869</v>
      </c>
      <c r="C55" s="1" t="s">
        <v>8</v>
      </c>
      <c r="D55" s="1" t="s">
        <v>9</v>
      </c>
      <c r="E55" s="1" t="s">
        <v>10</v>
      </c>
      <c r="F55" s="1" t="s">
        <v>21</v>
      </c>
      <c r="G55" s="1">
        <v>3</v>
      </c>
      <c r="H55" s="1">
        <v>560</v>
      </c>
      <c r="I55" s="1">
        <v>533</v>
      </c>
      <c r="J55" s="1">
        <v>62</v>
      </c>
      <c r="K55" s="1">
        <v>77</v>
      </c>
      <c r="L55" s="1">
        <v>4.7</v>
      </c>
      <c r="M55" s="1" t="s">
        <v>31</v>
      </c>
    </row>
    <row r="56" spans="1:13" x14ac:dyDescent="0.5">
      <c r="A56" s="1">
        <v>1055</v>
      </c>
      <c r="B56" s="2">
        <v>44880</v>
      </c>
      <c r="C56" s="1" t="s">
        <v>12</v>
      </c>
      <c r="D56" s="1" t="s">
        <v>9</v>
      </c>
      <c r="E56" s="1" t="s">
        <v>16</v>
      </c>
      <c r="F56" s="1" t="s">
        <v>25</v>
      </c>
      <c r="G56" s="1">
        <v>2</v>
      </c>
      <c r="H56" s="1">
        <v>131</v>
      </c>
      <c r="I56" s="1">
        <v>125</v>
      </c>
      <c r="J56" s="1">
        <v>66</v>
      </c>
      <c r="K56" s="1">
        <v>90</v>
      </c>
      <c r="L56" s="1">
        <v>3.5</v>
      </c>
      <c r="M56" s="1" t="s">
        <v>32</v>
      </c>
    </row>
    <row r="57" spans="1:13" x14ac:dyDescent="0.5">
      <c r="A57" s="1">
        <v>1056</v>
      </c>
      <c r="B57" s="2">
        <v>44973</v>
      </c>
      <c r="C57" s="1" t="s">
        <v>8</v>
      </c>
      <c r="D57" s="1" t="s">
        <v>9</v>
      </c>
      <c r="E57" s="1" t="s">
        <v>14</v>
      </c>
      <c r="F57" s="1" t="s">
        <v>21</v>
      </c>
      <c r="G57" s="1">
        <v>2</v>
      </c>
      <c r="H57" s="1">
        <v>464</v>
      </c>
      <c r="I57" s="1">
        <v>442</v>
      </c>
      <c r="J57" s="1">
        <v>63</v>
      </c>
      <c r="K57" s="1">
        <v>75</v>
      </c>
      <c r="L57" s="1">
        <v>4.8</v>
      </c>
      <c r="M57" s="1" t="s">
        <v>32</v>
      </c>
    </row>
    <row r="58" spans="1:13" x14ac:dyDescent="0.5">
      <c r="A58" s="1">
        <v>1057</v>
      </c>
      <c r="B58" s="2">
        <v>44857</v>
      </c>
      <c r="C58" s="1" t="s">
        <v>12</v>
      </c>
      <c r="D58" s="1" t="s">
        <v>9</v>
      </c>
      <c r="E58" s="1" t="s">
        <v>10</v>
      </c>
      <c r="F58" s="1" t="s">
        <v>25</v>
      </c>
      <c r="G58" s="1">
        <v>4</v>
      </c>
      <c r="H58" s="1">
        <v>681</v>
      </c>
      <c r="I58" s="1">
        <v>649</v>
      </c>
      <c r="J58" s="1">
        <v>50</v>
      </c>
      <c r="K58" s="1">
        <v>87</v>
      </c>
      <c r="L58" s="1">
        <v>4.8</v>
      </c>
      <c r="M58" s="1" t="s">
        <v>31</v>
      </c>
    </row>
    <row r="59" spans="1:13" x14ac:dyDescent="0.5">
      <c r="A59" s="1">
        <v>1058</v>
      </c>
      <c r="B59" s="2">
        <v>45017</v>
      </c>
      <c r="C59" s="1" t="s">
        <v>8</v>
      </c>
      <c r="D59" s="1" t="s">
        <v>9</v>
      </c>
      <c r="E59" s="1" t="s">
        <v>13</v>
      </c>
      <c r="F59" s="1" t="s">
        <v>21</v>
      </c>
      <c r="G59" s="1">
        <v>1</v>
      </c>
      <c r="H59" s="1">
        <v>898</v>
      </c>
      <c r="I59" s="1">
        <v>855</v>
      </c>
      <c r="J59" s="1">
        <v>60</v>
      </c>
      <c r="K59" s="1">
        <v>57</v>
      </c>
      <c r="L59" s="1">
        <v>4.5999999999999996</v>
      </c>
      <c r="M59" s="1" t="s">
        <v>31</v>
      </c>
    </row>
    <row r="60" spans="1:13" x14ac:dyDescent="0.5">
      <c r="A60" s="1">
        <v>1059</v>
      </c>
      <c r="B60" s="2">
        <v>44820</v>
      </c>
      <c r="C60" s="1" t="s">
        <v>15</v>
      </c>
      <c r="D60" s="1" t="s">
        <v>9</v>
      </c>
      <c r="E60" s="1" t="s">
        <v>13</v>
      </c>
      <c r="F60" s="1" t="s">
        <v>20</v>
      </c>
      <c r="G60" s="1">
        <v>3</v>
      </c>
      <c r="H60" s="1">
        <v>269</v>
      </c>
      <c r="I60" s="1">
        <v>256</v>
      </c>
      <c r="J60" s="1">
        <v>50</v>
      </c>
      <c r="K60" s="1">
        <v>90</v>
      </c>
      <c r="L60" s="1">
        <v>4.2</v>
      </c>
      <c r="M60" s="1" t="s">
        <v>31</v>
      </c>
    </row>
    <row r="61" spans="1:13" x14ac:dyDescent="0.5">
      <c r="A61" s="1">
        <v>1060</v>
      </c>
      <c r="B61" s="2">
        <v>44810</v>
      </c>
      <c r="C61" s="1" t="s">
        <v>8</v>
      </c>
      <c r="D61" s="1" t="s">
        <v>9</v>
      </c>
      <c r="E61" s="1" t="s">
        <v>14</v>
      </c>
      <c r="F61" s="1" t="s">
        <v>21</v>
      </c>
      <c r="G61" s="1">
        <v>1</v>
      </c>
      <c r="H61" s="1">
        <v>801</v>
      </c>
      <c r="I61" s="1">
        <v>770</v>
      </c>
      <c r="J61" s="1">
        <v>41</v>
      </c>
      <c r="K61" s="1">
        <v>77</v>
      </c>
      <c r="L61" s="1">
        <v>4.8</v>
      </c>
      <c r="M61" s="1" t="s">
        <v>32</v>
      </c>
    </row>
    <row r="62" spans="1:13" x14ac:dyDescent="0.5">
      <c r="A62" s="1">
        <v>1061</v>
      </c>
      <c r="B62" s="2">
        <v>45139</v>
      </c>
      <c r="C62" s="1" t="s">
        <v>15</v>
      </c>
      <c r="D62" s="1" t="s">
        <v>9</v>
      </c>
      <c r="E62" s="1" t="s">
        <v>13</v>
      </c>
      <c r="F62" s="1" t="s">
        <v>20</v>
      </c>
      <c r="G62" s="1">
        <v>2</v>
      </c>
      <c r="H62" s="1">
        <v>896</v>
      </c>
      <c r="I62" s="1">
        <v>862</v>
      </c>
      <c r="J62" s="1">
        <v>55</v>
      </c>
      <c r="K62" s="1">
        <v>70</v>
      </c>
      <c r="L62" s="1">
        <v>4.2</v>
      </c>
      <c r="M62" s="1" t="s">
        <v>31</v>
      </c>
    </row>
    <row r="63" spans="1:13" x14ac:dyDescent="0.5">
      <c r="A63" s="1">
        <v>1062</v>
      </c>
      <c r="B63" s="2">
        <v>44892</v>
      </c>
      <c r="C63" s="1" t="s">
        <v>17</v>
      </c>
      <c r="D63" s="1" t="s">
        <v>9</v>
      </c>
      <c r="E63" s="1" t="s">
        <v>10</v>
      </c>
      <c r="F63" s="1" t="s">
        <v>24</v>
      </c>
      <c r="G63" s="1">
        <v>5</v>
      </c>
      <c r="H63" s="1">
        <v>730</v>
      </c>
      <c r="I63" s="1">
        <v>702</v>
      </c>
      <c r="J63" s="1">
        <v>66</v>
      </c>
      <c r="K63" s="1">
        <v>65</v>
      </c>
      <c r="L63" s="1">
        <v>4.7</v>
      </c>
      <c r="M63" s="1" t="s">
        <v>31</v>
      </c>
    </row>
    <row r="64" spans="1:13" x14ac:dyDescent="0.5">
      <c r="A64" s="1">
        <v>1063</v>
      </c>
      <c r="B64" s="2">
        <v>44849</v>
      </c>
      <c r="C64" s="1" t="s">
        <v>17</v>
      </c>
      <c r="D64" s="1" t="s">
        <v>9</v>
      </c>
      <c r="E64" s="1" t="s">
        <v>14</v>
      </c>
      <c r="F64" s="1" t="s">
        <v>24</v>
      </c>
      <c r="G64" s="1">
        <v>1</v>
      </c>
      <c r="H64" s="1">
        <v>544</v>
      </c>
      <c r="I64" s="1">
        <v>523</v>
      </c>
      <c r="J64" s="1">
        <v>60</v>
      </c>
      <c r="K64" s="1">
        <v>70</v>
      </c>
      <c r="L64" s="1">
        <v>4.0999999999999996</v>
      </c>
      <c r="M64" s="1" t="s">
        <v>32</v>
      </c>
    </row>
    <row r="65" spans="1:13" x14ac:dyDescent="0.5">
      <c r="A65" s="1">
        <v>1064</v>
      </c>
      <c r="B65" s="2">
        <v>44840</v>
      </c>
      <c r="C65" s="1" t="s">
        <v>8</v>
      </c>
      <c r="D65" s="1" t="s">
        <v>9</v>
      </c>
      <c r="E65" s="1" t="s">
        <v>16</v>
      </c>
      <c r="F65" s="1" t="s">
        <v>21</v>
      </c>
      <c r="G65" s="1">
        <v>1</v>
      </c>
      <c r="H65" s="1">
        <v>852</v>
      </c>
      <c r="I65" s="1">
        <v>819</v>
      </c>
      <c r="J65" s="1">
        <v>50</v>
      </c>
      <c r="K65" s="1">
        <v>86</v>
      </c>
      <c r="L65" s="1">
        <v>4.0999999999999996</v>
      </c>
      <c r="M65" s="1" t="s">
        <v>32</v>
      </c>
    </row>
    <row r="66" spans="1:13" x14ac:dyDescent="0.5">
      <c r="A66" s="1">
        <v>1065</v>
      </c>
      <c r="B66" s="2">
        <v>44904</v>
      </c>
      <c r="C66" s="1" t="s">
        <v>8</v>
      </c>
      <c r="D66" s="1" t="s">
        <v>9</v>
      </c>
      <c r="E66" s="1" t="s">
        <v>16</v>
      </c>
      <c r="F66" s="1" t="s">
        <v>21</v>
      </c>
      <c r="G66" s="1">
        <v>4</v>
      </c>
      <c r="H66" s="1">
        <v>505</v>
      </c>
      <c r="I66" s="1">
        <v>486</v>
      </c>
      <c r="J66" s="1">
        <v>60</v>
      </c>
      <c r="K66" s="1">
        <v>85</v>
      </c>
      <c r="L66" s="1">
        <v>4.9000000000000004</v>
      </c>
      <c r="M66" s="1" t="s">
        <v>32</v>
      </c>
    </row>
    <row r="67" spans="1:13" x14ac:dyDescent="0.5">
      <c r="A67" s="1">
        <v>1066</v>
      </c>
      <c r="B67" s="2">
        <v>45091</v>
      </c>
      <c r="C67" s="1" t="s">
        <v>11</v>
      </c>
      <c r="D67" s="1" t="s">
        <v>9</v>
      </c>
      <c r="E67" s="1" t="s">
        <v>14</v>
      </c>
      <c r="F67" s="1" t="s">
        <v>23</v>
      </c>
      <c r="G67" s="1">
        <v>5</v>
      </c>
      <c r="H67" s="1">
        <v>800</v>
      </c>
      <c r="I67" s="1">
        <v>769</v>
      </c>
      <c r="J67" s="1">
        <v>41</v>
      </c>
      <c r="K67" s="1">
        <v>70</v>
      </c>
      <c r="L67" s="1">
        <v>4.0999999999999996</v>
      </c>
      <c r="M67" s="1" t="s">
        <v>32</v>
      </c>
    </row>
    <row r="68" spans="1:13" x14ac:dyDescent="0.5">
      <c r="A68" s="1">
        <v>1067</v>
      </c>
      <c r="B68" s="2">
        <v>45101</v>
      </c>
      <c r="C68" s="1" t="s">
        <v>19</v>
      </c>
      <c r="D68" s="1" t="s">
        <v>18</v>
      </c>
      <c r="E68" s="1" t="s">
        <v>14</v>
      </c>
      <c r="F68" s="1" t="s">
        <v>22</v>
      </c>
      <c r="G68" s="1">
        <v>5</v>
      </c>
      <c r="H68" s="1">
        <v>891</v>
      </c>
      <c r="I68" s="1">
        <v>857</v>
      </c>
      <c r="J68" s="1">
        <v>55</v>
      </c>
      <c r="K68" s="1">
        <v>57</v>
      </c>
      <c r="L68" s="1">
        <v>4.5</v>
      </c>
      <c r="M68" s="1" t="s">
        <v>32</v>
      </c>
    </row>
    <row r="69" spans="1:13" x14ac:dyDescent="0.5">
      <c r="A69" s="1">
        <v>1068</v>
      </c>
      <c r="B69" s="2">
        <v>44871</v>
      </c>
      <c r="C69" s="1" t="s">
        <v>15</v>
      </c>
      <c r="D69" s="1" t="s">
        <v>9</v>
      </c>
      <c r="E69" s="1" t="s">
        <v>14</v>
      </c>
      <c r="F69" s="1" t="s">
        <v>20</v>
      </c>
      <c r="G69" s="1">
        <v>1</v>
      </c>
      <c r="H69" s="1">
        <v>247</v>
      </c>
      <c r="I69" s="1">
        <v>238</v>
      </c>
      <c r="J69" s="1">
        <v>41</v>
      </c>
      <c r="K69" s="1">
        <v>90</v>
      </c>
      <c r="L69" s="1">
        <v>4.8</v>
      </c>
      <c r="M69" s="1" t="s">
        <v>32</v>
      </c>
    </row>
    <row r="70" spans="1:13" x14ac:dyDescent="0.5">
      <c r="A70" s="1">
        <v>1069</v>
      </c>
      <c r="B70" s="2">
        <v>44795</v>
      </c>
      <c r="C70" s="1" t="s">
        <v>12</v>
      </c>
      <c r="D70" s="1" t="s">
        <v>9</v>
      </c>
      <c r="E70" s="1" t="s">
        <v>10</v>
      </c>
      <c r="F70" s="1" t="s">
        <v>25</v>
      </c>
      <c r="G70" s="1">
        <v>5</v>
      </c>
      <c r="H70" s="1">
        <v>921</v>
      </c>
      <c r="I70" s="1">
        <v>886</v>
      </c>
      <c r="J70" s="1">
        <v>50</v>
      </c>
      <c r="K70" s="1">
        <v>46</v>
      </c>
      <c r="L70" s="1">
        <v>3.5</v>
      </c>
      <c r="M70" s="1" t="s">
        <v>31</v>
      </c>
    </row>
    <row r="71" spans="1:13" x14ac:dyDescent="0.5">
      <c r="A71" s="1">
        <v>1070</v>
      </c>
      <c r="B71" s="2">
        <v>44940</v>
      </c>
      <c r="C71" s="1" t="s">
        <v>17</v>
      </c>
      <c r="D71" s="1" t="s">
        <v>9</v>
      </c>
      <c r="E71" s="1" t="s">
        <v>10</v>
      </c>
      <c r="F71" s="1" t="s">
        <v>24</v>
      </c>
      <c r="G71" s="1">
        <v>1</v>
      </c>
      <c r="H71" s="1">
        <v>981</v>
      </c>
      <c r="I71" s="1">
        <v>943</v>
      </c>
      <c r="J71" s="1">
        <v>66</v>
      </c>
      <c r="K71" s="1">
        <v>85</v>
      </c>
      <c r="L71" s="1">
        <v>4</v>
      </c>
      <c r="M71" s="1" t="s">
        <v>31</v>
      </c>
    </row>
    <row r="72" spans="1:13" x14ac:dyDescent="0.5">
      <c r="A72" s="1">
        <v>1071</v>
      </c>
      <c r="B72" s="2">
        <v>45001</v>
      </c>
      <c r="C72" s="1" t="s">
        <v>11</v>
      </c>
      <c r="D72" s="1" t="s">
        <v>9</v>
      </c>
      <c r="E72" s="1" t="s">
        <v>14</v>
      </c>
      <c r="F72" s="1" t="s">
        <v>23</v>
      </c>
      <c r="G72" s="1">
        <v>5</v>
      </c>
      <c r="H72" s="1">
        <v>243</v>
      </c>
      <c r="I72" s="1">
        <v>234</v>
      </c>
      <c r="J72" s="1">
        <v>66</v>
      </c>
      <c r="K72" s="1">
        <v>77</v>
      </c>
      <c r="L72" s="1">
        <v>4.2</v>
      </c>
      <c r="M72" s="1" t="s">
        <v>32</v>
      </c>
    </row>
    <row r="73" spans="1:13" x14ac:dyDescent="0.5">
      <c r="A73" s="1">
        <v>1072</v>
      </c>
      <c r="B73" s="2">
        <v>45065</v>
      </c>
      <c r="C73" s="1" t="s">
        <v>15</v>
      </c>
      <c r="D73" s="1" t="s">
        <v>9</v>
      </c>
      <c r="E73" s="1" t="s">
        <v>16</v>
      </c>
      <c r="F73" s="1" t="s">
        <v>20</v>
      </c>
      <c r="G73" s="1">
        <v>5</v>
      </c>
      <c r="H73" s="1">
        <v>187</v>
      </c>
      <c r="I73" s="1">
        <v>179</v>
      </c>
      <c r="J73" s="1">
        <v>50</v>
      </c>
      <c r="K73" s="1">
        <v>74</v>
      </c>
      <c r="L73" s="1">
        <v>4.7</v>
      </c>
      <c r="M73" s="1" t="s">
        <v>32</v>
      </c>
    </row>
    <row r="74" spans="1:13" x14ac:dyDescent="0.5">
      <c r="A74" s="1">
        <v>1073</v>
      </c>
      <c r="B74" s="2">
        <v>44837</v>
      </c>
      <c r="C74" s="1" t="s">
        <v>11</v>
      </c>
      <c r="D74" s="1" t="s">
        <v>9</v>
      </c>
      <c r="E74" s="1" t="s">
        <v>10</v>
      </c>
      <c r="F74" s="1" t="s">
        <v>23</v>
      </c>
      <c r="G74" s="1">
        <v>4</v>
      </c>
      <c r="H74" s="1">
        <v>318</v>
      </c>
      <c r="I74" s="1">
        <v>306</v>
      </c>
      <c r="J74" s="1">
        <v>55</v>
      </c>
      <c r="K74" s="1">
        <v>46</v>
      </c>
      <c r="L74" s="1">
        <v>4.0999999999999996</v>
      </c>
      <c r="M74" s="1" t="s">
        <v>31</v>
      </c>
    </row>
    <row r="75" spans="1:13" x14ac:dyDescent="0.5">
      <c r="A75" s="1">
        <v>1074</v>
      </c>
      <c r="B75" s="2">
        <v>45114</v>
      </c>
      <c r="C75" s="1" t="s">
        <v>17</v>
      </c>
      <c r="D75" s="1" t="s">
        <v>9</v>
      </c>
      <c r="E75" s="1" t="s">
        <v>16</v>
      </c>
      <c r="F75" s="1" t="s">
        <v>24</v>
      </c>
      <c r="G75" s="1">
        <v>5</v>
      </c>
      <c r="H75" s="1">
        <v>107</v>
      </c>
      <c r="I75" s="1">
        <v>103</v>
      </c>
      <c r="J75" s="1">
        <v>60</v>
      </c>
      <c r="K75" s="1">
        <v>77</v>
      </c>
      <c r="L75" s="1">
        <v>4.9000000000000004</v>
      </c>
      <c r="M75" s="1" t="s">
        <v>32</v>
      </c>
    </row>
    <row r="76" spans="1:13" x14ac:dyDescent="0.5">
      <c r="A76" s="1">
        <v>1075</v>
      </c>
      <c r="B76" s="2">
        <v>45062</v>
      </c>
      <c r="C76" s="1" t="s">
        <v>15</v>
      </c>
      <c r="D76" s="1" t="s">
        <v>9</v>
      </c>
      <c r="E76" s="1" t="s">
        <v>16</v>
      </c>
      <c r="F76" s="1" t="s">
        <v>20</v>
      </c>
      <c r="G76" s="1">
        <v>4</v>
      </c>
      <c r="H76" s="1">
        <v>596</v>
      </c>
      <c r="I76" s="1">
        <v>573</v>
      </c>
      <c r="J76" s="1">
        <v>55</v>
      </c>
      <c r="K76" s="1">
        <v>46</v>
      </c>
      <c r="L76" s="1">
        <v>4.8</v>
      </c>
      <c r="M76" s="1" t="s">
        <v>32</v>
      </c>
    </row>
    <row r="77" spans="1:13" x14ac:dyDescent="0.5">
      <c r="A77" s="1">
        <v>1076</v>
      </c>
      <c r="B77" s="2">
        <v>44872</v>
      </c>
      <c r="C77" s="1" t="s">
        <v>15</v>
      </c>
      <c r="D77" s="1" t="s">
        <v>9</v>
      </c>
      <c r="E77" s="1" t="s">
        <v>13</v>
      </c>
      <c r="F77" s="1" t="s">
        <v>20</v>
      </c>
      <c r="G77" s="1">
        <v>4</v>
      </c>
      <c r="H77" s="1">
        <v>644</v>
      </c>
      <c r="I77" s="1">
        <v>619</v>
      </c>
      <c r="J77" s="1">
        <v>41</v>
      </c>
      <c r="K77" s="1">
        <v>57</v>
      </c>
      <c r="L77" s="1">
        <v>4.8</v>
      </c>
      <c r="M77" s="1" t="s">
        <v>31</v>
      </c>
    </row>
    <row r="78" spans="1:13" x14ac:dyDescent="0.5">
      <c r="A78" s="1">
        <v>1077</v>
      </c>
      <c r="B78" s="2">
        <v>44916</v>
      </c>
      <c r="C78" s="1" t="s">
        <v>19</v>
      </c>
      <c r="D78" s="1" t="s">
        <v>18</v>
      </c>
      <c r="E78" s="1" t="s">
        <v>13</v>
      </c>
      <c r="F78" s="1" t="s">
        <v>22</v>
      </c>
      <c r="G78" s="1">
        <v>1</v>
      </c>
      <c r="H78" s="1">
        <v>985</v>
      </c>
      <c r="I78" s="1">
        <v>947</v>
      </c>
      <c r="J78" s="1">
        <v>60</v>
      </c>
      <c r="K78" s="1">
        <v>70</v>
      </c>
      <c r="L78" s="1">
        <v>4.7</v>
      </c>
      <c r="M78" s="1" t="s">
        <v>31</v>
      </c>
    </row>
    <row r="79" spans="1:13" x14ac:dyDescent="0.5">
      <c r="A79" s="1">
        <v>1078</v>
      </c>
      <c r="B79" s="2">
        <v>45009</v>
      </c>
      <c r="C79" s="1" t="s">
        <v>8</v>
      </c>
      <c r="D79" s="1" t="s">
        <v>9</v>
      </c>
      <c r="E79" s="1" t="s">
        <v>16</v>
      </c>
      <c r="F79" s="1" t="s">
        <v>21</v>
      </c>
      <c r="G79" s="1">
        <v>1</v>
      </c>
      <c r="H79" s="1">
        <v>621</v>
      </c>
      <c r="I79" s="1">
        <v>597</v>
      </c>
      <c r="J79" s="1">
        <v>50</v>
      </c>
      <c r="K79" s="1">
        <v>57</v>
      </c>
      <c r="L79" s="1">
        <v>4.8</v>
      </c>
      <c r="M79" s="1" t="s">
        <v>32</v>
      </c>
    </row>
    <row r="80" spans="1:13" x14ac:dyDescent="0.5">
      <c r="A80" s="1">
        <v>1079</v>
      </c>
      <c r="B80" s="2">
        <v>45031</v>
      </c>
      <c r="C80" s="1" t="s">
        <v>19</v>
      </c>
      <c r="D80" s="1" t="s">
        <v>18</v>
      </c>
      <c r="E80" s="1" t="s">
        <v>13</v>
      </c>
      <c r="F80" s="1" t="s">
        <v>22</v>
      </c>
      <c r="G80" s="1">
        <v>5</v>
      </c>
      <c r="H80" s="1">
        <v>895</v>
      </c>
      <c r="I80" s="1">
        <v>861</v>
      </c>
      <c r="J80" s="1">
        <v>50</v>
      </c>
      <c r="K80" s="1">
        <v>65</v>
      </c>
      <c r="L80" s="1">
        <v>4</v>
      </c>
      <c r="M80" s="1" t="s">
        <v>31</v>
      </c>
    </row>
    <row r="81" spans="1:13" x14ac:dyDescent="0.5">
      <c r="A81" s="1">
        <v>1080</v>
      </c>
      <c r="B81" s="2">
        <v>45038</v>
      </c>
      <c r="C81" s="1" t="s">
        <v>19</v>
      </c>
      <c r="D81" s="1" t="s">
        <v>18</v>
      </c>
      <c r="E81" s="1" t="s">
        <v>16</v>
      </c>
      <c r="F81" s="1" t="s">
        <v>22</v>
      </c>
      <c r="G81" s="1">
        <v>4</v>
      </c>
      <c r="H81" s="1">
        <v>207</v>
      </c>
      <c r="I81" s="1">
        <v>199</v>
      </c>
      <c r="J81" s="1">
        <v>68</v>
      </c>
      <c r="K81" s="1">
        <v>87</v>
      </c>
      <c r="L81" s="1">
        <v>4.8</v>
      </c>
      <c r="M81" s="1" t="s">
        <v>32</v>
      </c>
    </row>
    <row r="82" spans="1:13" x14ac:dyDescent="0.5">
      <c r="A82" s="1">
        <v>1081</v>
      </c>
      <c r="B82" s="2">
        <v>45082</v>
      </c>
      <c r="C82" s="1" t="s">
        <v>12</v>
      </c>
      <c r="D82" s="1" t="s">
        <v>9</v>
      </c>
      <c r="E82" s="1" t="s">
        <v>10</v>
      </c>
      <c r="F82" s="1" t="s">
        <v>25</v>
      </c>
      <c r="G82" s="1">
        <v>3</v>
      </c>
      <c r="H82" s="1">
        <v>547</v>
      </c>
      <c r="I82" s="1">
        <v>526</v>
      </c>
      <c r="J82" s="1">
        <v>60</v>
      </c>
      <c r="K82" s="1">
        <v>65</v>
      </c>
      <c r="L82" s="1">
        <v>4.8</v>
      </c>
      <c r="M82" s="1" t="s">
        <v>31</v>
      </c>
    </row>
    <row r="83" spans="1:13" x14ac:dyDescent="0.5">
      <c r="A83" s="1">
        <v>1082</v>
      </c>
      <c r="B83" s="2">
        <v>45038</v>
      </c>
      <c r="C83" s="1" t="s">
        <v>11</v>
      </c>
      <c r="D83" s="1" t="s">
        <v>9</v>
      </c>
      <c r="E83" s="1" t="s">
        <v>13</v>
      </c>
      <c r="F83" s="1" t="s">
        <v>23</v>
      </c>
      <c r="G83" s="1">
        <v>5</v>
      </c>
      <c r="H83" s="1">
        <v>688</v>
      </c>
      <c r="I83" s="1">
        <v>662</v>
      </c>
      <c r="J83" s="1">
        <v>63</v>
      </c>
      <c r="K83" s="1">
        <v>77</v>
      </c>
      <c r="L83" s="1">
        <v>4.8</v>
      </c>
      <c r="M83" s="1" t="s">
        <v>31</v>
      </c>
    </row>
    <row r="84" spans="1:13" x14ac:dyDescent="0.5">
      <c r="A84" s="1">
        <v>1083</v>
      </c>
      <c r="B84" s="2">
        <v>44883</v>
      </c>
      <c r="C84" s="1" t="s">
        <v>12</v>
      </c>
      <c r="D84" s="1" t="s">
        <v>9</v>
      </c>
      <c r="E84" s="1" t="s">
        <v>14</v>
      </c>
      <c r="F84" s="1" t="s">
        <v>25</v>
      </c>
      <c r="G84" s="1">
        <v>4</v>
      </c>
      <c r="H84" s="1">
        <v>904</v>
      </c>
      <c r="I84" s="1">
        <v>869</v>
      </c>
      <c r="J84" s="1">
        <v>50</v>
      </c>
      <c r="K84" s="1">
        <v>75</v>
      </c>
      <c r="L84" s="1">
        <v>4.7</v>
      </c>
      <c r="M84" s="1" t="s">
        <v>32</v>
      </c>
    </row>
    <row r="85" spans="1:13" x14ac:dyDescent="0.5">
      <c r="A85" s="1">
        <v>1084</v>
      </c>
      <c r="B85" s="2">
        <v>44912</v>
      </c>
      <c r="C85" s="1" t="s">
        <v>17</v>
      </c>
      <c r="D85" s="1" t="s">
        <v>9</v>
      </c>
      <c r="E85" s="1" t="s">
        <v>14</v>
      </c>
      <c r="F85" s="1" t="s">
        <v>24</v>
      </c>
      <c r="G85" s="1">
        <v>3</v>
      </c>
      <c r="H85" s="1">
        <v>307</v>
      </c>
      <c r="I85" s="1">
        <v>295</v>
      </c>
      <c r="J85" s="1">
        <v>60</v>
      </c>
      <c r="K85" s="1">
        <v>75</v>
      </c>
      <c r="L85" s="1">
        <v>4.8</v>
      </c>
      <c r="M85" s="1" t="s">
        <v>32</v>
      </c>
    </row>
    <row r="86" spans="1:13" x14ac:dyDescent="0.5">
      <c r="A86" s="1">
        <v>1085</v>
      </c>
      <c r="B86" s="2">
        <v>44866</v>
      </c>
      <c r="C86" s="1" t="s">
        <v>15</v>
      </c>
      <c r="D86" s="1" t="s">
        <v>9</v>
      </c>
      <c r="E86" s="1" t="s">
        <v>16</v>
      </c>
      <c r="F86" s="1" t="s">
        <v>20</v>
      </c>
      <c r="G86" s="1">
        <v>5</v>
      </c>
      <c r="H86" s="1">
        <v>1032</v>
      </c>
      <c r="I86" s="1">
        <v>993</v>
      </c>
      <c r="J86" s="1">
        <v>55</v>
      </c>
      <c r="K86" s="1">
        <v>87</v>
      </c>
      <c r="L86" s="1">
        <v>4.9000000000000004</v>
      </c>
      <c r="M86" s="1" t="s">
        <v>32</v>
      </c>
    </row>
    <row r="87" spans="1:13" x14ac:dyDescent="0.5">
      <c r="A87" s="1">
        <v>1086</v>
      </c>
      <c r="B87" s="2">
        <v>45122</v>
      </c>
      <c r="C87" s="1" t="s">
        <v>12</v>
      </c>
      <c r="D87" s="1" t="s">
        <v>9</v>
      </c>
      <c r="E87" s="1" t="s">
        <v>14</v>
      </c>
      <c r="F87" s="1" t="s">
        <v>25</v>
      </c>
      <c r="G87" s="1">
        <v>2</v>
      </c>
      <c r="H87" s="1">
        <v>667</v>
      </c>
      <c r="I87" s="1">
        <v>641</v>
      </c>
      <c r="J87" s="1">
        <v>61</v>
      </c>
      <c r="K87" s="1">
        <v>87</v>
      </c>
      <c r="L87" s="1">
        <v>4.8</v>
      </c>
      <c r="M87" s="1" t="s">
        <v>32</v>
      </c>
    </row>
    <row r="88" spans="1:13" x14ac:dyDescent="0.5">
      <c r="A88" s="1">
        <v>1087</v>
      </c>
      <c r="B88" s="2">
        <v>45056</v>
      </c>
      <c r="C88" s="1" t="s">
        <v>12</v>
      </c>
      <c r="D88" s="1" t="s">
        <v>9</v>
      </c>
      <c r="E88" s="1" t="s">
        <v>13</v>
      </c>
      <c r="F88" s="1" t="s">
        <v>25</v>
      </c>
      <c r="G88" s="1">
        <v>5</v>
      </c>
      <c r="H88" s="1">
        <v>205</v>
      </c>
      <c r="I88" s="1">
        <v>197</v>
      </c>
      <c r="J88" s="1">
        <v>61</v>
      </c>
      <c r="K88" s="1">
        <v>70</v>
      </c>
      <c r="L88" s="1">
        <v>4.8</v>
      </c>
      <c r="M88" s="1" t="s">
        <v>31</v>
      </c>
    </row>
    <row r="89" spans="1:13" x14ac:dyDescent="0.5">
      <c r="A89" s="1">
        <v>1088</v>
      </c>
      <c r="B89" s="2">
        <v>45063</v>
      </c>
      <c r="C89" s="1" t="s">
        <v>17</v>
      </c>
      <c r="D89" s="1" t="s">
        <v>9</v>
      </c>
      <c r="E89" s="1" t="s">
        <v>10</v>
      </c>
      <c r="F89" s="1" t="s">
        <v>24</v>
      </c>
      <c r="G89" s="1">
        <v>2</v>
      </c>
      <c r="H89" s="1">
        <v>244</v>
      </c>
      <c r="I89" s="1">
        <v>235</v>
      </c>
      <c r="J89" s="1">
        <v>61</v>
      </c>
      <c r="K89" s="1">
        <v>74</v>
      </c>
      <c r="L89" s="1">
        <v>4</v>
      </c>
      <c r="M89" s="1" t="s">
        <v>31</v>
      </c>
    </row>
    <row r="90" spans="1:13" x14ac:dyDescent="0.5">
      <c r="A90" s="1">
        <v>1089</v>
      </c>
      <c r="B90" s="2">
        <v>45073</v>
      </c>
      <c r="C90" s="1" t="s">
        <v>17</v>
      </c>
      <c r="D90" s="1" t="s">
        <v>9</v>
      </c>
      <c r="E90" s="1" t="s">
        <v>16</v>
      </c>
      <c r="F90" s="1" t="s">
        <v>24</v>
      </c>
      <c r="G90" s="1">
        <v>2</v>
      </c>
      <c r="H90" s="1">
        <v>725</v>
      </c>
      <c r="I90" s="1">
        <v>697</v>
      </c>
      <c r="J90" s="1">
        <v>41</v>
      </c>
      <c r="K90" s="1">
        <v>77</v>
      </c>
      <c r="L90" s="1">
        <v>4.2</v>
      </c>
      <c r="M90" s="1" t="s">
        <v>32</v>
      </c>
    </row>
    <row r="91" spans="1:13" x14ac:dyDescent="0.5">
      <c r="A91" s="1">
        <v>1090</v>
      </c>
      <c r="B91" s="2">
        <v>45006</v>
      </c>
      <c r="C91" s="1" t="s">
        <v>17</v>
      </c>
      <c r="D91" s="1" t="s">
        <v>9</v>
      </c>
      <c r="E91" s="1" t="s">
        <v>14</v>
      </c>
      <c r="F91" s="1" t="s">
        <v>24</v>
      </c>
      <c r="G91" s="1">
        <v>1</v>
      </c>
      <c r="H91" s="1">
        <v>946</v>
      </c>
      <c r="I91" s="1">
        <v>910</v>
      </c>
      <c r="J91" s="1">
        <v>66</v>
      </c>
      <c r="K91" s="1">
        <v>85</v>
      </c>
      <c r="L91" s="1">
        <v>4.2</v>
      </c>
      <c r="M91" s="1" t="s">
        <v>32</v>
      </c>
    </row>
    <row r="92" spans="1:13" x14ac:dyDescent="0.5">
      <c r="A92" s="1">
        <v>1091</v>
      </c>
      <c r="B92" s="2">
        <v>44854</v>
      </c>
      <c r="C92" s="1" t="s">
        <v>11</v>
      </c>
      <c r="D92" s="1" t="s">
        <v>9</v>
      </c>
      <c r="E92" s="1" t="s">
        <v>13</v>
      </c>
      <c r="F92" s="1" t="s">
        <v>23</v>
      </c>
      <c r="G92" s="1">
        <v>2</v>
      </c>
      <c r="H92" s="1">
        <v>222</v>
      </c>
      <c r="I92" s="1">
        <v>213</v>
      </c>
      <c r="J92" s="1">
        <v>55</v>
      </c>
      <c r="K92" s="1">
        <v>80</v>
      </c>
      <c r="L92" s="1">
        <v>4.2</v>
      </c>
      <c r="M92" s="1" t="s">
        <v>31</v>
      </c>
    </row>
    <row r="93" spans="1:13" x14ac:dyDescent="0.5">
      <c r="A93" s="1">
        <v>1092</v>
      </c>
      <c r="B93" s="2">
        <v>44824</v>
      </c>
      <c r="C93" s="1" t="s">
        <v>8</v>
      </c>
      <c r="D93" s="1" t="s">
        <v>9</v>
      </c>
      <c r="E93" s="1" t="s">
        <v>14</v>
      </c>
      <c r="F93" s="1" t="s">
        <v>21</v>
      </c>
      <c r="G93" s="1">
        <v>5</v>
      </c>
      <c r="H93" s="1">
        <v>1010</v>
      </c>
      <c r="I93" s="1">
        <v>971</v>
      </c>
      <c r="J93" s="1">
        <v>41</v>
      </c>
      <c r="K93" s="1">
        <v>65</v>
      </c>
      <c r="L93" s="1">
        <v>4.7</v>
      </c>
      <c r="M93" s="1" t="s">
        <v>32</v>
      </c>
    </row>
    <row r="94" spans="1:13" x14ac:dyDescent="0.5">
      <c r="A94" s="1">
        <v>1093</v>
      </c>
      <c r="B94" s="2">
        <v>45114</v>
      </c>
      <c r="C94" s="1" t="s">
        <v>17</v>
      </c>
      <c r="D94" s="1" t="s">
        <v>9</v>
      </c>
      <c r="E94" s="1" t="s">
        <v>10</v>
      </c>
      <c r="F94" s="1" t="s">
        <v>24</v>
      </c>
      <c r="G94" s="1">
        <v>5</v>
      </c>
      <c r="H94" s="1">
        <v>1035</v>
      </c>
      <c r="I94" s="1">
        <v>995</v>
      </c>
      <c r="J94" s="1">
        <v>41</v>
      </c>
      <c r="K94" s="1">
        <v>65</v>
      </c>
      <c r="L94" s="1">
        <v>4.7</v>
      </c>
      <c r="M94" s="1" t="s">
        <v>31</v>
      </c>
    </row>
    <row r="95" spans="1:13" x14ac:dyDescent="0.5">
      <c r="A95" s="1">
        <v>1094</v>
      </c>
      <c r="B95" s="2">
        <v>44791</v>
      </c>
      <c r="C95" s="1" t="s">
        <v>11</v>
      </c>
      <c r="D95" s="1" t="s">
        <v>9</v>
      </c>
      <c r="E95" s="1" t="s">
        <v>10</v>
      </c>
      <c r="F95" s="1" t="s">
        <v>23</v>
      </c>
      <c r="G95" s="1">
        <v>4</v>
      </c>
      <c r="H95" s="1">
        <v>167</v>
      </c>
      <c r="I95" s="1">
        <v>161</v>
      </c>
      <c r="J95" s="1">
        <v>63</v>
      </c>
      <c r="K95" s="1">
        <v>74</v>
      </c>
      <c r="L95" s="1">
        <v>4.8</v>
      </c>
      <c r="M95" s="1" t="s">
        <v>31</v>
      </c>
    </row>
    <row r="96" spans="1:13" x14ac:dyDescent="0.5">
      <c r="A96" s="1">
        <v>1095</v>
      </c>
      <c r="B96" s="2">
        <v>44790</v>
      </c>
      <c r="C96" s="1" t="s">
        <v>8</v>
      </c>
      <c r="D96" s="1" t="s">
        <v>9</v>
      </c>
      <c r="E96" s="1" t="s">
        <v>16</v>
      </c>
      <c r="F96" s="1" t="s">
        <v>21</v>
      </c>
      <c r="G96" s="1">
        <v>4</v>
      </c>
      <c r="H96" s="1">
        <v>744</v>
      </c>
      <c r="I96" s="1">
        <v>715</v>
      </c>
      <c r="J96" s="1">
        <v>63</v>
      </c>
      <c r="K96" s="1">
        <v>46</v>
      </c>
      <c r="L96" s="1">
        <v>4.2</v>
      </c>
      <c r="M96" s="1" t="s">
        <v>32</v>
      </c>
    </row>
    <row r="97" spans="1:13" x14ac:dyDescent="0.5">
      <c r="A97" s="1">
        <v>1096</v>
      </c>
      <c r="B97" s="2">
        <v>44829</v>
      </c>
      <c r="C97" s="1" t="s">
        <v>15</v>
      </c>
      <c r="D97" s="1" t="s">
        <v>9</v>
      </c>
      <c r="E97" s="1" t="s">
        <v>13</v>
      </c>
      <c r="F97" s="1" t="s">
        <v>20</v>
      </c>
      <c r="G97" s="1">
        <v>5</v>
      </c>
      <c r="H97" s="1">
        <v>809</v>
      </c>
      <c r="I97" s="1">
        <v>778</v>
      </c>
      <c r="J97" s="1">
        <v>50</v>
      </c>
      <c r="K97" s="1">
        <v>70</v>
      </c>
      <c r="L97" s="1">
        <v>4</v>
      </c>
      <c r="M97" s="1" t="s">
        <v>31</v>
      </c>
    </row>
    <row r="98" spans="1:13" x14ac:dyDescent="0.5">
      <c r="A98" s="1">
        <v>1097</v>
      </c>
      <c r="B98" s="2">
        <v>44784</v>
      </c>
      <c r="C98" s="1" t="s">
        <v>15</v>
      </c>
      <c r="D98" s="1" t="s">
        <v>9</v>
      </c>
      <c r="E98" s="1" t="s">
        <v>14</v>
      </c>
      <c r="F98" s="1" t="s">
        <v>20</v>
      </c>
      <c r="G98" s="1">
        <v>1</v>
      </c>
      <c r="H98" s="1">
        <v>633</v>
      </c>
      <c r="I98" s="1">
        <v>609</v>
      </c>
      <c r="J98" s="1">
        <v>41</v>
      </c>
      <c r="K98" s="1">
        <v>70</v>
      </c>
      <c r="L98" s="1">
        <v>4.2</v>
      </c>
      <c r="M98" s="1" t="s">
        <v>32</v>
      </c>
    </row>
    <row r="99" spans="1:13" x14ac:dyDescent="0.5">
      <c r="A99" s="1">
        <v>1098</v>
      </c>
      <c r="B99" s="2">
        <v>45059</v>
      </c>
      <c r="C99" s="1" t="s">
        <v>12</v>
      </c>
      <c r="D99" s="1" t="s">
        <v>9</v>
      </c>
      <c r="E99" s="1" t="s">
        <v>10</v>
      </c>
      <c r="F99" s="1" t="s">
        <v>25</v>
      </c>
      <c r="G99" s="1">
        <v>5</v>
      </c>
      <c r="H99" s="1">
        <v>640</v>
      </c>
      <c r="I99" s="1">
        <v>666</v>
      </c>
      <c r="J99" s="1">
        <v>61</v>
      </c>
      <c r="K99" s="1">
        <v>85</v>
      </c>
      <c r="L99" s="1">
        <v>4.5999999999999996</v>
      </c>
      <c r="M99" s="1" t="s">
        <v>31</v>
      </c>
    </row>
    <row r="100" spans="1:13" x14ac:dyDescent="0.5">
      <c r="A100" s="1">
        <v>1099</v>
      </c>
      <c r="B100" s="2">
        <v>44864</v>
      </c>
      <c r="C100" s="1" t="s">
        <v>19</v>
      </c>
      <c r="D100" s="1" t="s">
        <v>18</v>
      </c>
      <c r="E100" s="1" t="s">
        <v>13</v>
      </c>
      <c r="F100" s="1" t="s">
        <v>22</v>
      </c>
      <c r="G100" s="1">
        <v>5</v>
      </c>
      <c r="H100" s="1">
        <v>765</v>
      </c>
      <c r="I100" s="1">
        <v>797</v>
      </c>
      <c r="J100" s="1">
        <v>50</v>
      </c>
      <c r="K100" s="1">
        <v>57</v>
      </c>
      <c r="L100" s="1">
        <v>4.5</v>
      </c>
      <c r="M100" s="1" t="s">
        <v>31</v>
      </c>
    </row>
    <row r="101" spans="1:13" x14ac:dyDescent="0.5">
      <c r="A101" s="1">
        <v>1100</v>
      </c>
      <c r="B101" s="2">
        <v>44982</v>
      </c>
      <c r="C101" s="1" t="s">
        <v>17</v>
      </c>
      <c r="D101" s="1" t="s">
        <v>9</v>
      </c>
      <c r="E101" s="1" t="s">
        <v>14</v>
      </c>
      <c r="F101" s="1" t="s">
        <v>24</v>
      </c>
      <c r="G101" s="1">
        <v>3</v>
      </c>
      <c r="H101" s="1">
        <v>497</v>
      </c>
      <c r="I101" s="1">
        <v>518</v>
      </c>
      <c r="J101" s="1">
        <v>50</v>
      </c>
      <c r="K101" s="1">
        <v>70</v>
      </c>
      <c r="L101" s="1">
        <v>4.8</v>
      </c>
      <c r="M101" s="1" t="s">
        <v>32</v>
      </c>
    </row>
    <row r="102" spans="1:13" x14ac:dyDescent="0.5">
      <c r="A102" s="1">
        <v>1101</v>
      </c>
      <c r="B102" s="2">
        <v>45016</v>
      </c>
      <c r="C102" s="1" t="s">
        <v>8</v>
      </c>
      <c r="D102" s="1" t="s">
        <v>9</v>
      </c>
      <c r="E102" s="1" t="s">
        <v>16</v>
      </c>
      <c r="F102" s="1" t="s">
        <v>21</v>
      </c>
      <c r="G102" s="1">
        <v>5</v>
      </c>
      <c r="H102" s="1">
        <v>409</v>
      </c>
      <c r="I102" s="1">
        <v>426</v>
      </c>
      <c r="J102" s="1">
        <v>68</v>
      </c>
      <c r="K102" s="1">
        <v>77</v>
      </c>
      <c r="L102" s="1">
        <v>4.5</v>
      </c>
      <c r="M102" s="1" t="s">
        <v>32</v>
      </c>
    </row>
    <row r="103" spans="1:13" x14ac:dyDescent="0.5">
      <c r="A103" s="1">
        <v>1102</v>
      </c>
      <c r="B103" s="2">
        <v>44926</v>
      </c>
      <c r="C103" s="1" t="s">
        <v>11</v>
      </c>
      <c r="D103" s="1" t="s">
        <v>9</v>
      </c>
      <c r="E103" s="1" t="s">
        <v>10</v>
      </c>
      <c r="F103" s="1" t="s">
        <v>23</v>
      </c>
      <c r="G103" s="1">
        <v>2</v>
      </c>
      <c r="H103" s="1">
        <v>144</v>
      </c>
      <c r="I103" s="1">
        <v>150</v>
      </c>
      <c r="J103" s="1">
        <v>68</v>
      </c>
      <c r="K103" s="1">
        <v>80</v>
      </c>
      <c r="L103" s="1">
        <v>4.5</v>
      </c>
      <c r="M103" s="1" t="s">
        <v>31</v>
      </c>
    </row>
    <row r="104" spans="1:13" x14ac:dyDescent="0.5">
      <c r="A104" s="1">
        <v>1103</v>
      </c>
      <c r="B104" s="2">
        <v>45112</v>
      </c>
      <c r="C104" s="1" t="s">
        <v>17</v>
      </c>
      <c r="D104" s="1" t="s">
        <v>9</v>
      </c>
      <c r="E104" s="1" t="s">
        <v>16</v>
      </c>
      <c r="F104" s="1" t="s">
        <v>24</v>
      </c>
      <c r="G104" s="1">
        <v>3</v>
      </c>
      <c r="H104" s="1">
        <v>295</v>
      </c>
      <c r="I104" s="1">
        <v>308</v>
      </c>
      <c r="J104" s="1">
        <v>41</v>
      </c>
      <c r="K104" s="1">
        <v>86</v>
      </c>
      <c r="L104" s="1">
        <v>4</v>
      </c>
      <c r="M104" s="1" t="s">
        <v>32</v>
      </c>
    </row>
    <row r="105" spans="1:13" x14ac:dyDescent="0.5">
      <c r="A105" s="1">
        <v>1104</v>
      </c>
      <c r="B105" s="2">
        <v>44784</v>
      </c>
      <c r="C105" s="1" t="s">
        <v>17</v>
      </c>
      <c r="D105" s="1" t="s">
        <v>9</v>
      </c>
      <c r="E105" s="1" t="s">
        <v>14</v>
      </c>
      <c r="F105" s="1" t="s">
        <v>24</v>
      </c>
      <c r="G105" s="1">
        <v>4</v>
      </c>
      <c r="H105" s="1">
        <v>736</v>
      </c>
      <c r="I105" s="1">
        <v>766</v>
      </c>
      <c r="J105" s="1">
        <v>68</v>
      </c>
      <c r="K105" s="1">
        <v>90</v>
      </c>
      <c r="L105" s="1">
        <v>3.5</v>
      </c>
      <c r="M105" s="1" t="s">
        <v>32</v>
      </c>
    </row>
    <row r="106" spans="1:13" x14ac:dyDescent="0.5">
      <c r="A106" s="1">
        <v>1105</v>
      </c>
      <c r="B106" s="2">
        <v>44943</v>
      </c>
      <c r="C106" s="1" t="s">
        <v>12</v>
      </c>
      <c r="D106" s="1" t="s">
        <v>9</v>
      </c>
      <c r="E106" s="1" t="s">
        <v>13</v>
      </c>
      <c r="F106" s="1" t="s">
        <v>25</v>
      </c>
      <c r="G106" s="1">
        <v>4</v>
      </c>
      <c r="H106" s="1">
        <v>165</v>
      </c>
      <c r="I106" s="1">
        <v>172</v>
      </c>
      <c r="J106" s="1">
        <v>68</v>
      </c>
      <c r="K106" s="1">
        <v>65</v>
      </c>
      <c r="L106" s="1">
        <v>4.2</v>
      </c>
      <c r="M106" s="1" t="s">
        <v>31</v>
      </c>
    </row>
    <row r="107" spans="1:13" x14ac:dyDescent="0.5">
      <c r="A107" s="1">
        <v>1106</v>
      </c>
      <c r="B107" s="2">
        <v>44865</v>
      </c>
      <c r="C107" s="1" t="s">
        <v>19</v>
      </c>
      <c r="D107" s="1" t="s">
        <v>18</v>
      </c>
      <c r="E107" s="1" t="s">
        <v>14</v>
      </c>
      <c r="F107" s="1" t="s">
        <v>22</v>
      </c>
      <c r="G107" s="1">
        <v>1</v>
      </c>
      <c r="H107" s="1">
        <v>712</v>
      </c>
      <c r="I107" s="1">
        <v>742</v>
      </c>
      <c r="J107" s="1">
        <v>63</v>
      </c>
      <c r="K107" s="1">
        <v>86</v>
      </c>
      <c r="L107" s="1">
        <v>4.5</v>
      </c>
      <c r="M107" s="1" t="s">
        <v>32</v>
      </c>
    </row>
    <row r="108" spans="1:13" x14ac:dyDescent="0.5">
      <c r="A108" s="1">
        <v>1107</v>
      </c>
      <c r="B108" s="2">
        <v>44952</v>
      </c>
      <c r="C108" s="1" t="s">
        <v>12</v>
      </c>
      <c r="D108" s="1" t="s">
        <v>9</v>
      </c>
      <c r="E108" s="1" t="s">
        <v>10</v>
      </c>
      <c r="F108" s="1" t="s">
        <v>25</v>
      </c>
      <c r="G108" s="1">
        <v>2</v>
      </c>
      <c r="H108" s="1">
        <v>222</v>
      </c>
      <c r="I108" s="1">
        <v>231</v>
      </c>
      <c r="J108" s="1">
        <v>50</v>
      </c>
      <c r="K108" s="1">
        <v>80</v>
      </c>
      <c r="L108" s="1">
        <v>4</v>
      </c>
      <c r="M108" s="1" t="s">
        <v>31</v>
      </c>
    </row>
    <row r="109" spans="1:13" x14ac:dyDescent="0.5">
      <c r="A109" s="1">
        <v>1108</v>
      </c>
      <c r="B109" s="2">
        <v>45069</v>
      </c>
      <c r="C109" s="1" t="s">
        <v>8</v>
      </c>
      <c r="D109" s="1" t="s">
        <v>9</v>
      </c>
      <c r="E109" s="1" t="s">
        <v>14</v>
      </c>
      <c r="F109" s="1" t="s">
        <v>21</v>
      </c>
      <c r="G109" s="1">
        <v>5</v>
      </c>
      <c r="H109" s="1">
        <v>119</v>
      </c>
      <c r="I109" s="1">
        <v>124</v>
      </c>
      <c r="J109" s="1">
        <v>50</v>
      </c>
      <c r="K109" s="1">
        <v>77</v>
      </c>
      <c r="L109" s="1">
        <v>4.2</v>
      </c>
      <c r="M109" s="1" t="s">
        <v>32</v>
      </c>
    </row>
    <row r="110" spans="1:13" x14ac:dyDescent="0.5">
      <c r="A110" s="1">
        <v>1109</v>
      </c>
      <c r="B110" s="2">
        <v>44947</v>
      </c>
      <c r="C110" s="1" t="s">
        <v>8</v>
      </c>
      <c r="D110" s="1" t="s">
        <v>9</v>
      </c>
      <c r="E110" s="1" t="s">
        <v>14</v>
      </c>
      <c r="F110" s="1" t="s">
        <v>21</v>
      </c>
      <c r="G110" s="1">
        <v>5</v>
      </c>
      <c r="H110" s="1">
        <v>862</v>
      </c>
      <c r="I110" s="1">
        <v>898</v>
      </c>
      <c r="J110" s="1">
        <v>41</v>
      </c>
      <c r="K110" s="1">
        <v>80</v>
      </c>
      <c r="L110" s="1">
        <v>4.8</v>
      </c>
      <c r="M110" s="1" t="s">
        <v>32</v>
      </c>
    </row>
    <row r="111" spans="1:13" x14ac:dyDescent="0.5">
      <c r="A111" s="1">
        <v>1110</v>
      </c>
      <c r="B111" s="2">
        <v>44847</v>
      </c>
      <c r="C111" s="1" t="s">
        <v>8</v>
      </c>
      <c r="D111" s="1" t="s">
        <v>9</v>
      </c>
      <c r="E111" s="1" t="s">
        <v>16</v>
      </c>
      <c r="F111" s="1" t="s">
        <v>21</v>
      </c>
      <c r="G111" s="1">
        <v>2</v>
      </c>
      <c r="H111" s="1">
        <v>733</v>
      </c>
      <c r="I111" s="1">
        <v>764</v>
      </c>
      <c r="J111" s="1">
        <v>50</v>
      </c>
      <c r="K111" s="1">
        <v>86</v>
      </c>
      <c r="L111" s="1">
        <v>4.5</v>
      </c>
      <c r="M111" s="1" t="s">
        <v>32</v>
      </c>
    </row>
    <row r="112" spans="1:13" x14ac:dyDescent="0.5">
      <c r="A112" s="1">
        <v>1111</v>
      </c>
      <c r="B112" s="2">
        <v>44900</v>
      </c>
      <c r="C112" s="1" t="s">
        <v>8</v>
      </c>
      <c r="D112" s="1" t="s">
        <v>9</v>
      </c>
      <c r="E112" s="1" t="s">
        <v>10</v>
      </c>
      <c r="F112" s="1" t="s">
        <v>21</v>
      </c>
      <c r="G112" s="1">
        <v>5</v>
      </c>
      <c r="H112" s="1">
        <v>755</v>
      </c>
      <c r="I112" s="1">
        <v>786</v>
      </c>
      <c r="J112" s="1">
        <v>50</v>
      </c>
      <c r="K112" s="1">
        <v>74</v>
      </c>
      <c r="L112" s="1">
        <v>4.8</v>
      </c>
      <c r="M112" s="1" t="s">
        <v>31</v>
      </c>
    </row>
    <row r="113" spans="1:13" x14ac:dyDescent="0.5">
      <c r="A113" s="1">
        <v>1112</v>
      </c>
      <c r="B113" s="2">
        <v>44834</v>
      </c>
      <c r="C113" s="1" t="s">
        <v>19</v>
      </c>
      <c r="D113" s="1" t="s">
        <v>18</v>
      </c>
      <c r="E113" s="1" t="s">
        <v>10</v>
      </c>
      <c r="F113" s="1" t="s">
        <v>22</v>
      </c>
      <c r="G113" s="1">
        <v>3</v>
      </c>
      <c r="H113" s="1">
        <v>641</v>
      </c>
      <c r="I113" s="1">
        <v>668</v>
      </c>
      <c r="J113" s="1">
        <v>66</v>
      </c>
      <c r="K113" s="1">
        <v>70</v>
      </c>
      <c r="L113" s="1">
        <v>4.5</v>
      </c>
      <c r="M113" s="1" t="s">
        <v>31</v>
      </c>
    </row>
    <row r="114" spans="1:13" x14ac:dyDescent="0.5">
      <c r="A114" s="1">
        <v>1113</v>
      </c>
      <c r="B114" s="2">
        <v>44946</v>
      </c>
      <c r="C114" s="1" t="s">
        <v>17</v>
      </c>
      <c r="D114" s="1" t="s">
        <v>9</v>
      </c>
      <c r="E114" s="1" t="s">
        <v>13</v>
      </c>
      <c r="F114" s="1" t="s">
        <v>24</v>
      </c>
      <c r="G114" s="1">
        <v>2</v>
      </c>
      <c r="H114" s="1">
        <v>918</v>
      </c>
      <c r="I114" s="1">
        <v>956</v>
      </c>
      <c r="J114" s="1">
        <v>63</v>
      </c>
      <c r="K114" s="1">
        <v>80</v>
      </c>
      <c r="L114" s="1">
        <v>4</v>
      </c>
      <c r="M114" s="1" t="s">
        <v>31</v>
      </c>
    </row>
    <row r="115" spans="1:13" x14ac:dyDescent="0.5">
      <c r="A115" s="1">
        <v>1114</v>
      </c>
      <c r="B115" s="2">
        <v>44982</v>
      </c>
      <c r="C115" s="1" t="s">
        <v>19</v>
      </c>
      <c r="D115" s="1" t="s">
        <v>18</v>
      </c>
      <c r="E115" s="1" t="s">
        <v>13</v>
      </c>
      <c r="F115" s="1" t="s">
        <v>22</v>
      </c>
      <c r="G115" s="1">
        <v>1</v>
      </c>
      <c r="H115" s="1">
        <v>875</v>
      </c>
      <c r="I115" s="1">
        <v>912</v>
      </c>
      <c r="J115" s="1">
        <v>50</v>
      </c>
      <c r="K115" s="1">
        <v>57</v>
      </c>
      <c r="L115" s="1">
        <v>4</v>
      </c>
      <c r="M115" s="1" t="s">
        <v>31</v>
      </c>
    </row>
    <row r="116" spans="1:13" x14ac:dyDescent="0.5">
      <c r="A116" s="1">
        <v>1115</v>
      </c>
      <c r="B116" s="2">
        <v>45065</v>
      </c>
      <c r="C116" s="1" t="s">
        <v>12</v>
      </c>
      <c r="D116" s="1" t="s">
        <v>9</v>
      </c>
      <c r="E116" s="1" t="s">
        <v>13</v>
      </c>
      <c r="F116" s="1" t="s">
        <v>25</v>
      </c>
      <c r="G116" s="1">
        <v>4</v>
      </c>
      <c r="H116" s="1">
        <v>846</v>
      </c>
      <c r="I116" s="1">
        <v>881</v>
      </c>
      <c r="J116" s="1">
        <v>61</v>
      </c>
      <c r="K116" s="1">
        <v>86</v>
      </c>
      <c r="L116" s="1">
        <v>4.0999999999999996</v>
      </c>
      <c r="M116" s="1" t="s">
        <v>31</v>
      </c>
    </row>
    <row r="117" spans="1:13" x14ac:dyDescent="0.5">
      <c r="A117" s="1">
        <v>1116</v>
      </c>
      <c r="B117" s="2">
        <v>45062</v>
      </c>
      <c r="C117" s="1" t="s">
        <v>12</v>
      </c>
      <c r="D117" s="1" t="s">
        <v>9</v>
      </c>
      <c r="E117" s="1" t="s">
        <v>13</v>
      </c>
      <c r="F117" s="1" t="s">
        <v>25</v>
      </c>
      <c r="G117" s="1">
        <v>4</v>
      </c>
      <c r="H117" s="1">
        <v>535</v>
      </c>
      <c r="I117" s="1">
        <v>557</v>
      </c>
      <c r="J117" s="1">
        <v>62</v>
      </c>
      <c r="K117" s="1">
        <v>77</v>
      </c>
      <c r="L117" s="1">
        <v>4</v>
      </c>
      <c r="M117" s="1" t="s">
        <v>31</v>
      </c>
    </row>
    <row r="118" spans="1:13" x14ac:dyDescent="0.5">
      <c r="A118" s="1">
        <v>1117</v>
      </c>
      <c r="B118" s="2">
        <v>44938</v>
      </c>
      <c r="C118" s="1" t="s">
        <v>12</v>
      </c>
      <c r="D118" s="1" t="s">
        <v>9</v>
      </c>
      <c r="E118" s="1" t="s">
        <v>14</v>
      </c>
      <c r="F118" s="1" t="s">
        <v>25</v>
      </c>
      <c r="G118" s="1">
        <v>4</v>
      </c>
      <c r="H118" s="1">
        <v>260</v>
      </c>
      <c r="I118" s="1">
        <v>271</v>
      </c>
      <c r="J118" s="1">
        <v>50</v>
      </c>
      <c r="K118" s="1">
        <v>87</v>
      </c>
      <c r="L118" s="1">
        <v>3.5</v>
      </c>
      <c r="M118" s="1" t="s">
        <v>32</v>
      </c>
    </row>
    <row r="119" spans="1:13" x14ac:dyDescent="0.5">
      <c r="A119" s="1">
        <v>1118</v>
      </c>
      <c r="B119" s="2">
        <v>44911</v>
      </c>
      <c r="C119" s="1" t="s">
        <v>19</v>
      </c>
      <c r="D119" s="1" t="s">
        <v>18</v>
      </c>
      <c r="E119" s="1" t="s">
        <v>14</v>
      </c>
      <c r="F119" s="1" t="s">
        <v>22</v>
      </c>
      <c r="G119" s="1">
        <v>2</v>
      </c>
      <c r="H119" s="1">
        <v>287</v>
      </c>
      <c r="I119" s="1">
        <v>299</v>
      </c>
      <c r="J119" s="1">
        <v>60</v>
      </c>
      <c r="K119" s="1">
        <v>87</v>
      </c>
      <c r="L119" s="1">
        <v>4.0999999999999996</v>
      </c>
      <c r="M119" s="1" t="s">
        <v>32</v>
      </c>
    </row>
    <row r="120" spans="1:13" x14ac:dyDescent="0.5">
      <c r="A120" s="1">
        <v>1119</v>
      </c>
      <c r="B120" s="2">
        <v>45115</v>
      </c>
      <c r="C120" s="1" t="s">
        <v>8</v>
      </c>
      <c r="D120" s="1" t="s">
        <v>9</v>
      </c>
      <c r="E120" s="1" t="s">
        <v>13</v>
      </c>
      <c r="F120" s="1" t="s">
        <v>21</v>
      </c>
      <c r="G120" s="1">
        <v>5</v>
      </c>
      <c r="H120" s="1">
        <v>422</v>
      </c>
      <c r="I120" s="1">
        <v>440</v>
      </c>
      <c r="J120" s="1">
        <v>50</v>
      </c>
      <c r="K120" s="1">
        <v>74</v>
      </c>
      <c r="L120" s="1">
        <v>4.2</v>
      </c>
      <c r="M120" s="1" t="s">
        <v>31</v>
      </c>
    </row>
    <row r="121" spans="1:13" x14ac:dyDescent="0.5">
      <c r="A121" s="1">
        <v>1120</v>
      </c>
      <c r="B121" s="2">
        <v>44995</v>
      </c>
      <c r="C121" s="1" t="s">
        <v>19</v>
      </c>
      <c r="D121" s="1" t="s">
        <v>18</v>
      </c>
      <c r="E121" s="1" t="s">
        <v>13</v>
      </c>
      <c r="F121" s="1" t="s">
        <v>22</v>
      </c>
      <c r="G121" s="1">
        <v>4</v>
      </c>
      <c r="H121" s="1">
        <v>531</v>
      </c>
      <c r="I121" s="1">
        <v>553</v>
      </c>
      <c r="J121" s="1">
        <v>41</v>
      </c>
      <c r="K121" s="1">
        <v>80</v>
      </c>
      <c r="L121" s="1">
        <v>3.5</v>
      </c>
      <c r="M121" s="1" t="s">
        <v>31</v>
      </c>
    </row>
    <row r="122" spans="1:13" x14ac:dyDescent="0.5">
      <c r="A122" s="1">
        <v>1121</v>
      </c>
      <c r="B122" s="2">
        <v>44823</v>
      </c>
      <c r="C122" s="1" t="s">
        <v>8</v>
      </c>
      <c r="D122" s="1" t="s">
        <v>9</v>
      </c>
      <c r="E122" s="1" t="s">
        <v>10</v>
      </c>
      <c r="F122" s="1" t="s">
        <v>21</v>
      </c>
      <c r="G122" s="1">
        <v>1</v>
      </c>
      <c r="H122" s="1">
        <v>411</v>
      </c>
      <c r="I122" s="1">
        <v>428</v>
      </c>
      <c r="J122" s="1">
        <v>50</v>
      </c>
      <c r="K122" s="1">
        <v>85</v>
      </c>
      <c r="L122" s="1">
        <v>4.0999999999999996</v>
      </c>
      <c r="M122" s="1" t="s">
        <v>31</v>
      </c>
    </row>
    <row r="123" spans="1:13" x14ac:dyDescent="0.5">
      <c r="A123" s="1">
        <v>1122</v>
      </c>
      <c r="B123" s="2">
        <v>44947</v>
      </c>
      <c r="C123" s="1" t="s">
        <v>17</v>
      </c>
      <c r="D123" s="1" t="s">
        <v>9</v>
      </c>
      <c r="E123" s="1" t="s">
        <v>16</v>
      </c>
      <c r="F123" s="1" t="s">
        <v>24</v>
      </c>
      <c r="G123" s="1">
        <v>3</v>
      </c>
      <c r="H123" s="1">
        <v>426</v>
      </c>
      <c r="I123" s="1">
        <v>444</v>
      </c>
      <c r="J123" s="1">
        <v>55</v>
      </c>
      <c r="K123" s="1">
        <v>77</v>
      </c>
      <c r="L123" s="1">
        <v>4.2</v>
      </c>
      <c r="M123" s="1" t="s">
        <v>32</v>
      </c>
    </row>
    <row r="124" spans="1:13" x14ac:dyDescent="0.5">
      <c r="A124" s="1">
        <v>1123</v>
      </c>
      <c r="B124" s="2">
        <v>44957</v>
      </c>
      <c r="C124" s="1" t="s">
        <v>11</v>
      </c>
      <c r="D124" s="1" t="s">
        <v>9</v>
      </c>
      <c r="E124" s="1" t="s">
        <v>14</v>
      </c>
      <c r="F124" s="1" t="s">
        <v>23</v>
      </c>
      <c r="G124" s="1">
        <v>4</v>
      </c>
      <c r="H124" s="1">
        <v>244</v>
      </c>
      <c r="I124" s="1">
        <v>254</v>
      </c>
      <c r="J124" s="1">
        <v>55</v>
      </c>
      <c r="K124" s="1">
        <v>70</v>
      </c>
      <c r="L124" s="1">
        <v>4.2</v>
      </c>
      <c r="M124" s="1" t="s">
        <v>32</v>
      </c>
    </row>
    <row r="125" spans="1:13" x14ac:dyDescent="0.5">
      <c r="A125" s="1">
        <v>1124</v>
      </c>
      <c r="B125" s="2">
        <v>44868</v>
      </c>
      <c r="C125" s="1" t="s">
        <v>12</v>
      </c>
      <c r="D125" s="1" t="s">
        <v>9</v>
      </c>
      <c r="E125" s="1" t="s">
        <v>10</v>
      </c>
      <c r="F125" s="1" t="s">
        <v>25</v>
      </c>
      <c r="G125" s="1">
        <v>1</v>
      </c>
      <c r="H125" s="1">
        <v>248</v>
      </c>
      <c r="I125" s="1">
        <v>256</v>
      </c>
      <c r="J125" s="1">
        <v>50</v>
      </c>
      <c r="K125" s="1">
        <v>65</v>
      </c>
      <c r="L125" s="1">
        <v>4.9000000000000004</v>
      </c>
      <c r="M125" s="1" t="s">
        <v>31</v>
      </c>
    </row>
    <row r="126" spans="1:13" x14ac:dyDescent="0.5">
      <c r="A126" s="1">
        <v>1125</v>
      </c>
      <c r="B126" s="2">
        <v>44909</v>
      </c>
      <c r="C126" s="1" t="s">
        <v>17</v>
      </c>
      <c r="D126" s="1" t="s">
        <v>9</v>
      </c>
      <c r="E126" s="1" t="s">
        <v>13</v>
      </c>
      <c r="F126" s="1" t="s">
        <v>24</v>
      </c>
      <c r="G126" s="1">
        <v>2</v>
      </c>
      <c r="H126" s="1">
        <v>733</v>
      </c>
      <c r="I126" s="1">
        <v>756</v>
      </c>
      <c r="J126" s="1">
        <v>60</v>
      </c>
      <c r="K126" s="1">
        <v>65</v>
      </c>
      <c r="L126" s="1">
        <v>4.7</v>
      </c>
      <c r="M126" s="1" t="s">
        <v>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A779B-18AF-4BE1-A877-E004257F5568}">
  <dimension ref="A1:O126"/>
  <sheetViews>
    <sheetView topLeftCell="B31" workbookViewId="0">
      <selection activeCell="K8" sqref="K8"/>
    </sheetView>
  </sheetViews>
  <sheetFormatPr defaultRowHeight="25.8" x14ac:dyDescent="0.5"/>
  <cols>
    <col min="1" max="1" width="7.9375" bestFit="1" customWidth="1"/>
    <col min="2" max="2" width="8.46875" bestFit="1" customWidth="1"/>
    <col min="3" max="3" width="13.5859375" bestFit="1" customWidth="1"/>
    <col min="4" max="4" width="8.64453125" bestFit="1" customWidth="1"/>
    <col min="5" max="5" width="10.703125" bestFit="1" customWidth="1"/>
    <col min="6" max="6" width="9.76171875" bestFit="1" customWidth="1"/>
    <col min="7" max="7" width="13.703125" bestFit="1" customWidth="1"/>
    <col min="8" max="8" width="11.46875" customWidth="1"/>
    <col min="9" max="9" width="11.9375" customWidth="1"/>
    <col min="10" max="10" width="12.29296875" customWidth="1"/>
    <col min="11" max="11" width="13.1171875" customWidth="1"/>
    <col min="12" max="12" width="13.9375" customWidth="1"/>
    <col min="13" max="13" width="15.3515625" customWidth="1"/>
    <col min="14" max="14" width="10.46875" customWidth="1"/>
  </cols>
  <sheetData>
    <row r="1" spans="1:15" x14ac:dyDescent="0.5">
      <c r="A1" s="6" t="s">
        <v>0</v>
      </c>
      <c r="B1" s="1" t="s">
        <v>1</v>
      </c>
      <c r="C1" s="6" t="s">
        <v>2</v>
      </c>
      <c r="D1" s="6" t="s">
        <v>3</v>
      </c>
      <c r="E1" s="6" t="s">
        <v>4</v>
      </c>
      <c r="F1" s="6" t="s">
        <v>5</v>
      </c>
      <c r="G1" s="7" t="s">
        <v>6</v>
      </c>
      <c r="H1" s="7" t="s">
        <v>26</v>
      </c>
      <c r="I1" s="7" t="s">
        <v>7</v>
      </c>
      <c r="J1" s="7" t="s">
        <v>27</v>
      </c>
      <c r="K1" s="7" t="s">
        <v>28</v>
      </c>
      <c r="L1" s="8" t="s">
        <v>29</v>
      </c>
      <c r="M1" s="6" t="s">
        <v>30</v>
      </c>
      <c r="N1" s="6" t="s">
        <v>33</v>
      </c>
      <c r="O1" s="1" t="s">
        <v>34</v>
      </c>
    </row>
    <row r="2" spans="1:15" x14ac:dyDescent="0.5">
      <c r="A2" s="1">
        <v>1001</v>
      </c>
      <c r="B2" s="2">
        <v>44825</v>
      </c>
      <c r="C2" s="1" t="s">
        <v>17</v>
      </c>
      <c r="D2" s="1" t="s">
        <v>9</v>
      </c>
      <c r="E2" s="1" t="s">
        <v>10</v>
      </c>
      <c r="F2" s="1" t="s">
        <v>24</v>
      </c>
      <c r="G2" s="1">
        <v>4</v>
      </c>
      <c r="H2" s="1">
        <v>536</v>
      </c>
      <c r="I2" s="1">
        <v>510</v>
      </c>
      <c r="J2" s="1">
        <v>55</v>
      </c>
      <c r="K2" s="7">
        <v>65</v>
      </c>
      <c r="L2" s="1">
        <v>4</v>
      </c>
      <c r="M2" s="1" t="s">
        <v>31</v>
      </c>
      <c r="N2" s="3" t="str">
        <f>TEXT(Table13[[#This Row],[Training Date]],"mmmm")</f>
        <v>September</v>
      </c>
      <c r="O2" s="3">
        <f>YEAR(Table13[[#This Row],[Training Date]])</f>
        <v>2022</v>
      </c>
    </row>
    <row r="3" spans="1:15" x14ac:dyDescent="0.5">
      <c r="A3" s="1">
        <v>1002</v>
      </c>
      <c r="B3" s="2">
        <v>45126</v>
      </c>
      <c r="C3" s="1" t="s">
        <v>15</v>
      </c>
      <c r="D3" s="1" t="s">
        <v>9</v>
      </c>
      <c r="E3" s="1" t="s">
        <v>10</v>
      </c>
      <c r="F3" s="1" t="s">
        <v>20</v>
      </c>
      <c r="G3" s="1">
        <v>2</v>
      </c>
      <c r="H3" s="1">
        <v>611</v>
      </c>
      <c r="I3" s="1">
        <v>582</v>
      </c>
      <c r="J3" s="1">
        <v>61</v>
      </c>
      <c r="K3" s="7">
        <v>77</v>
      </c>
      <c r="L3" s="1">
        <v>4.5999999999999996</v>
      </c>
      <c r="M3" s="1" t="s">
        <v>31</v>
      </c>
      <c r="N3" s="3" t="str">
        <f>TEXT(Table13[[#This Row],[Training Date]],"mmmm")</f>
        <v>July</v>
      </c>
      <c r="O3" s="3">
        <f>YEAR(Table13[[#This Row],[Training Date]])</f>
        <v>2023</v>
      </c>
    </row>
    <row r="4" spans="1:15" x14ac:dyDescent="0.5">
      <c r="A4" s="1">
        <v>1003</v>
      </c>
      <c r="B4" s="2">
        <v>44981</v>
      </c>
      <c r="C4" s="1" t="s">
        <v>17</v>
      </c>
      <c r="D4" s="1" t="s">
        <v>9</v>
      </c>
      <c r="E4" s="1" t="s">
        <v>13</v>
      </c>
      <c r="F4" s="1" t="s">
        <v>24</v>
      </c>
      <c r="G4" s="1">
        <v>4</v>
      </c>
      <c r="H4" s="1">
        <v>815</v>
      </c>
      <c r="I4" s="1">
        <v>777</v>
      </c>
      <c r="J4" s="1">
        <v>50</v>
      </c>
      <c r="K4" s="7">
        <v>85</v>
      </c>
      <c r="L4" s="1">
        <v>3.5</v>
      </c>
      <c r="M4" s="1" t="s">
        <v>31</v>
      </c>
      <c r="N4" s="3" t="str">
        <f>TEXT(Table13[[#This Row],[Training Date]],"mmmm")</f>
        <v>February</v>
      </c>
      <c r="O4" s="3">
        <f>YEAR(Table13[[#This Row],[Training Date]])</f>
        <v>2023</v>
      </c>
    </row>
    <row r="5" spans="1:15" x14ac:dyDescent="0.5">
      <c r="A5" s="1">
        <v>1004</v>
      </c>
      <c r="B5" s="2">
        <v>44938</v>
      </c>
      <c r="C5" s="1" t="s">
        <v>12</v>
      </c>
      <c r="D5" s="1" t="s">
        <v>9</v>
      </c>
      <c r="E5" s="1" t="s">
        <v>14</v>
      </c>
      <c r="F5" s="1" t="s">
        <v>25</v>
      </c>
      <c r="G5" s="1">
        <v>2</v>
      </c>
      <c r="H5" s="1">
        <v>865</v>
      </c>
      <c r="I5" s="1">
        <v>824</v>
      </c>
      <c r="J5" s="1">
        <v>50</v>
      </c>
      <c r="K5" s="7">
        <v>77</v>
      </c>
      <c r="L5" s="1">
        <v>4.2</v>
      </c>
      <c r="M5" s="1" t="s">
        <v>32</v>
      </c>
      <c r="N5" s="3" t="str">
        <f>TEXT(Table13[[#This Row],[Training Date]],"mmmm")</f>
        <v>January</v>
      </c>
      <c r="O5" s="3">
        <f>YEAR(Table13[[#This Row],[Training Date]])</f>
        <v>2023</v>
      </c>
    </row>
    <row r="6" spans="1:15" x14ac:dyDescent="0.5">
      <c r="A6" s="1">
        <v>1005</v>
      </c>
      <c r="B6" s="2">
        <v>45058</v>
      </c>
      <c r="C6" s="1" t="s">
        <v>17</v>
      </c>
      <c r="D6" s="1" t="s">
        <v>9</v>
      </c>
      <c r="E6" s="1" t="s">
        <v>16</v>
      </c>
      <c r="F6" s="1" t="s">
        <v>24</v>
      </c>
      <c r="G6" s="1">
        <v>4</v>
      </c>
      <c r="H6" s="1">
        <v>153</v>
      </c>
      <c r="I6" s="1">
        <v>145</v>
      </c>
      <c r="J6" s="1">
        <v>63</v>
      </c>
      <c r="K6" s="7">
        <v>75</v>
      </c>
      <c r="L6" s="1">
        <v>4</v>
      </c>
      <c r="M6" s="1" t="s">
        <v>32</v>
      </c>
      <c r="N6" s="3" t="str">
        <f>TEXT(Table13[[#This Row],[Training Date]],"mmmm")</f>
        <v>May</v>
      </c>
      <c r="O6" s="3">
        <f>YEAR(Table13[[#This Row],[Training Date]])</f>
        <v>2023</v>
      </c>
    </row>
    <row r="7" spans="1:15" x14ac:dyDescent="0.5">
      <c r="A7" s="1">
        <v>1006</v>
      </c>
      <c r="B7" s="2">
        <v>45054</v>
      </c>
      <c r="C7" s="1" t="s">
        <v>19</v>
      </c>
      <c r="D7" s="1" t="s">
        <v>18</v>
      </c>
      <c r="E7" s="1" t="s">
        <v>10</v>
      </c>
      <c r="F7" s="1" t="s">
        <v>22</v>
      </c>
      <c r="G7" s="1">
        <v>2</v>
      </c>
      <c r="H7" s="1">
        <v>879</v>
      </c>
      <c r="I7" s="1">
        <v>838</v>
      </c>
      <c r="J7" s="1">
        <v>66</v>
      </c>
      <c r="K7" s="7">
        <v>77</v>
      </c>
      <c r="L7" s="1">
        <v>4.5999999999999996</v>
      </c>
      <c r="M7" s="1" t="s">
        <v>31</v>
      </c>
      <c r="N7" s="3" t="str">
        <f>TEXT(Table13[[#This Row],[Training Date]],"mmmm")</f>
        <v>May</v>
      </c>
      <c r="O7" s="3">
        <f>YEAR(Table13[[#This Row],[Training Date]])</f>
        <v>2023</v>
      </c>
    </row>
    <row r="8" spans="1:15" x14ac:dyDescent="0.5">
      <c r="A8" s="1">
        <v>1007</v>
      </c>
      <c r="B8" s="2">
        <v>45060</v>
      </c>
      <c r="C8" s="1" t="s">
        <v>12</v>
      </c>
      <c r="D8" s="1" t="s">
        <v>9</v>
      </c>
      <c r="E8" s="1" t="s">
        <v>10</v>
      </c>
      <c r="F8" s="1" t="s">
        <v>25</v>
      </c>
      <c r="G8" s="1">
        <v>2</v>
      </c>
      <c r="H8" s="1">
        <v>700</v>
      </c>
      <c r="I8" s="1">
        <v>667</v>
      </c>
      <c r="J8" s="1">
        <v>62</v>
      </c>
      <c r="K8" s="7">
        <v>57</v>
      </c>
      <c r="L8" s="1">
        <v>4.5</v>
      </c>
      <c r="M8" s="1" t="s">
        <v>31</v>
      </c>
      <c r="N8" s="3" t="str">
        <f>TEXT(Table13[[#This Row],[Training Date]],"mmmm")</f>
        <v>May</v>
      </c>
      <c r="O8" s="3">
        <f>YEAR(Table13[[#This Row],[Training Date]])</f>
        <v>2023</v>
      </c>
    </row>
    <row r="9" spans="1:15" x14ac:dyDescent="0.5">
      <c r="A9" s="1">
        <v>1008</v>
      </c>
      <c r="B9" s="2">
        <v>45140</v>
      </c>
      <c r="C9" s="1" t="s">
        <v>12</v>
      </c>
      <c r="D9" s="1" t="s">
        <v>9</v>
      </c>
      <c r="E9" s="1" t="s">
        <v>13</v>
      </c>
      <c r="F9" s="1" t="s">
        <v>25</v>
      </c>
      <c r="G9" s="1">
        <v>2</v>
      </c>
      <c r="H9" s="1">
        <v>796</v>
      </c>
      <c r="I9" s="1">
        <v>758</v>
      </c>
      <c r="J9" s="1">
        <v>50</v>
      </c>
      <c r="K9" s="7">
        <v>90</v>
      </c>
      <c r="L9" s="1">
        <v>4.9000000000000004</v>
      </c>
      <c r="M9" s="1" t="s">
        <v>31</v>
      </c>
      <c r="N9" s="3" t="str">
        <f>TEXT(Table13[[#This Row],[Training Date]],"mmmm")</f>
        <v>August</v>
      </c>
      <c r="O9" s="3">
        <f>YEAR(Table13[[#This Row],[Training Date]])</f>
        <v>2023</v>
      </c>
    </row>
    <row r="10" spans="1:15" x14ac:dyDescent="0.5">
      <c r="A10" s="1">
        <v>1009</v>
      </c>
      <c r="B10" s="2">
        <v>44794</v>
      </c>
      <c r="C10" s="1" t="s">
        <v>17</v>
      </c>
      <c r="D10" s="1" t="s">
        <v>9</v>
      </c>
      <c r="E10" s="1" t="s">
        <v>13</v>
      </c>
      <c r="F10" s="1" t="s">
        <v>24</v>
      </c>
      <c r="G10" s="1">
        <v>2</v>
      </c>
      <c r="H10" s="1">
        <v>106</v>
      </c>
      <c r="I10" s="1">
        <v>101</v>
      </c>
      <c r="J10" s="1">
        <v>41</v>
      </c>
      <c r="K10" s="7">
        <v>86</v>
      </c>
      <c r="L10" s="1">
        <v>4.7</v>
      </c>
      <c r="M10" s="1" t="s">
        <v>31</v>
      </c>
      <c r="N10" s="3" t="str">
        <f>TEXT(Table13[[#This Row],[Training Date]],"mmmm")</f>
        <v>August</v>
      </c>
      <c r="O10" s="3">
        <f>YEAR(Table13[[#This Row],[Training Date]])</f>
        <v>2022</v>
      </c>
    </row>
    <row r="11" spans="1:15" x14ac:dyDescent="0.5">
      <c r="A11" s="1">
        <v>1010</v>
      </c>
      <c r="B11" s="2">
        <v>44792</v>
      </c>
      <c r="C11" s="1" t="s">
        <v>8</v>
      </c>
      <c r="D11" s="1" t="s">
        <v>9</v>
      </c>
      <c r="E11" s="1" t="s">
        <v>13</v>
      </c>
      <c r="F11" s="1" t="s">
        <v>21</v>
      </c>
      <c r="G11" s="1">
        <v>5</v>
      </c>
      <c r="H11" s="1">
        <v>348</v>
      </c>
      <c r="I11" s="1">
        <v>332</v>
      </c>
      <c r="J11" s="1">
        <v>60</v>
      </c>
      <c r="K11" s="7">
        <v>70</v>
      </c>
      <c r="L11" s="1">
        <v>4.5</v>
      </c>
      <c r="M11" s="1" t="s">
        <v>31</v>
      </c>
      <c r="N11" s="3" t="str">
        <f>TEXT(Table13[[#This Row],[Training Date]],"mmmm")</f>
        <v>August</v>
      </c>
      <c r="O11" s="3">
        <f>YEAR(Table13[[#This Row],[Training Date]])</f>
        <v>2022</v>
      </c>
    </row>
    <row r="12" spans="1:15" x14ac:dyDescent="0.5">
      <c r="A12" s="1">
        <v>1011</v>
      </c>
      <c r="B12" s="2">
        <v>44871</v>
      </c>
      <c r="C12" s="1" t="s">
        <v>12</v>
      </c>
      <c r="D12" s="1" t="s">
        <v>9</v>
      </c>
      <c r="E12" s="1" t="s">
        <v>14</v>
      </c>
      <c r="F12" s="1" t="s">
        <v>25</v>
      </c>
      <c r="G12" s="1">
        <v>1</v>
      </c>
      <c r="H12" s="1">
        <v>844</v>
      </c>
      <c r="I12" s="1">
        <v>803</v>
      </c>
      <c r="J12" s="1">
        <v>60</v>
      </c>
      <c r="K12" s="7">
        <v>65</v>
      </c>
      <c r="L12" s="1">
        <v>4.2</v>
      </c>
      <c r="M12" s="1" t="s">
        <v>32</v>
      </c>
      <c r="N12" s="3" t="str">
        <f>TEXT(Table13[[#This Row],[Training Date]],"mmmm")</f>
        <v>November</v>
      </c>
      <c r="O12" s="3">
        <f>YEAR(Table13[[#This Row],[Training Date]])</f>
        <v>2022</v>
      </c>
    </row>
    <row r="13" spans="1:15" x14ac:dyDescent="0.5">
      <c r="A13" s="1">
        <v>1012</v>
      </c>
      <c r="B13" s="2">
        <v>45013</v>
      </c>
      <c r="C13" s="1" t="s">
        <v>8</v>
      </c>
      <c r="D13" s="1" t="s">
        <v>9</v>
      </c>
      <c r="E13" s="1" t="s">
        <v>10</v>
      </c>
      <c r="F13" s="1" t="s">
        <v>21</v>
      </c>
      <c r="G13" s="1">
        <v>3</v>
      </c>
      <c r="H13" s="1">
        <v>931</v>
      </c>
      <c r="I13" s="1">
        <v>887</v>
      </c>
      <c r="J13" s="1">
        <v>41</v>
      </c>
      <c r="K13" s="7">
        <v>75</v>
      </c>
      <c r="L13" s="1">
        <v>4.7</v>
      </c>
      <c r="M13" s="1" t="s">
        <v>31</v>
      </c>
      <c r="N13" s="3" t="str">
        <f>TEXT(Table13[[#This Row],[Training Date]],"mmmm")</f>
        <v>March</v>
      </c>
      <c r="O13" s="3">
        <f>YEAR(Table13[[#This Row],[Training Date]])</f>
        <v>2023</v>
      </c>
    </row>
    <row r="14" spans="1:15" x14ac:dyDescent="0.5">
      <c r="A14" s="1">
        <v>1013</v>
      </c>
      <c r="B14" s="2">
        <v>45024</v>
      </c>
      <c r="C14" s="1" t="s">
        <v>12</v>
      </c>
      <c r="D14" s="1" t="s">
        <v>9</v>
      </c>
      <c r="E14" s="1" t="s">
        <v>13</v>
      </c>
      <c r="F14" s="1" t="s">
        <v>25</v>
      </c>
      <c r="G14" s="1">
        <v>2</v>
      </c>
      <c r="H14" s="1">
        <v>690</v>
      </c>
      <c r="I14" s="1">
        <v>657</v>
      </c>
      <c r="J14" s="1">
        <v>55</v>
      </c>
      <c r="K14" s="7">
        <v>77</v>
      </c>
      <c r="L14" s="1">
        <v>4.5</v>
      </c>
      <c r="M14" s="1" t="s">
        <v>31</v>
      </c>
      <c r="N14" s="3" t="str">
        <f>TEXT(Table13[[#This Row],[Training Date]],"mmmm")</f>
        <v>April</v>
      </c>
      <c r="O14" s="3">
        <f>YEAR(Table13[[#This Row],[Training Date]])</f>
        <v>2023</v>
      </c>
    </row>
    <row r="15" spans="1:15" x14ac:dyDescent="0.5">
      <c r="A15" s="1">
        <v>1014</v>
      </c>
      <c r="B15" s="2">
        <v>44978</v>
      </c>
      <c r="C15" s="1" t="s">
        <v>12</v>
      </c>
      <c r="D15" s="1" t="s">
        <v>9</v>
      </c>
      <c r="E15" s="1" t="s">
        <v>13</v>
      </c>
      <c r="F15" s="1" t="s">
        <v>25</v>
      </c>
      <c r="G15" s="1">
        <v>2</v>
      </c>
      <c r="H15" s="1">
        <v>940</v>
      </c>
      <c r="I15" s="1">
        <v>895</v>
      </c>
      <c r="J15" s="1">
        <v>60</v>
      </c>
      <c r="K15" s="7">
        <v>75</v>
      </c>
      <c r="L15" s="1">
        <v>4.0999999999999996</v>
      </c>
      <c r="M15" s="1" t="s">
        <v>31</v>
      </c>
      <c r="N15" s="3" t="str">
        <f>TEXT(Table13[[#This Row],[Training Date]],"mmmm")</f>
        <v>February</v>
      </c>
      <c r="O15" s="3">
        <f>YEAR(Table13[[#This Row],[Training Date]])</f>
        <v>2023</v>
      </c>
    </row>
    <row r="16" spans="1:15" x14ac:dyDescent="0.5">
      <c r="A16" s="1">
        <v>1015</v>
      </c>
      <c r="B16" s="2">
        <v>45059</v>
      </c>
      <c r="C16" s="1" t="s">
        <v>17</v>
      </c>
      <c r="D16" s="1" t="s">
        <v>9</v>
      </c>
      <c r="E16" s="1" t="s">
        <v>16</v>
      </c>
      <c r="F16" s="1" t="s">
        <v>24</v>
      </c>
      <c r="G16" s="1">
        <v>1</v>
      </c>
      <c r="H16" s="1">
        <v>565</v>
      </c>
      <c r="I16" s="1">
        <v>539</v>
      </c>
      <c r="J16" s="1">
        <v>50</v>
      </c>
      <c r="K16" s="7">
        <v>80</v>
      </c>
      <c r="L16" s="1">
        <v>4.7</v>
      </c>
      <c r="M16" s="1" t="s">
        <v>32</v>
      </c>
      <c r="N16" s="3" t="str">
        <f>TEXT(Table13[[#This Row],[Training Date]],"mmmm")</f>
        <v>May</v>
      </c>
      <c r="O16" s="3">
        <f>YEAR(Table13[[#This Row],[Training Date]])</f>
        <v>2023</v>
      </c>
    </row>
    <row r="17" spans="1:15" x14ac:dyDescent="0.5">
      <c r="A17" s="1">
        <v>1016</v>
      </c>
      <c r="B17" s="2">
        <v>45046</v>
      </c>
      <c r="C17" s="1" t="s">
        <v>12</v>
      </c>
      <c r="D17" s="1" t="s">
        <v>9</v>
      </c>
      <c r="E17" s="1" t="s">
        <v>14</v>
      </c>
      <c r="F17" s="1" t="s">
        <v>25</v>
      </c>
      <c r="G17" s="1">
        <v>2</v>
      </c>
      <c r="H17" s="1">
        <v>637</v>
      </c>
      <c r="I17" s="1">
        <v>606</v>
      </c>
      <c r="J17" s="1">
        <v>60</v>
      </c>
      <c r="K17" s="7">
        <v>80</v>
      </c>
      <c r="L17" s="1">
        <v>4.0999999999999996</v>
      </c>
      <c r="M17" s="1" t="s">
        <v>32</v>
      </c>
      <c r="N17" s="3" t="str">
        <f>TEXT(Table13[[#This Row],[Training Date]],"mmmm")</f>
        <v>April</v>
      </c>
      <c r="O17" s="3">
        <f>YEAR(Table13[[#This Row],[Training Date]])</f>
        <v>2023</v>
      </c>
    </row>
    <row r="18" spans="1:15" x14ac:dyDescent="0.5">
      <c r="A18" s="1">
        <v>1017</v>
      </c>
      <c r="B18" s="2">
        <v>44879</v>
      </c>
      <c r="C18" s="1" t="s">
        <v>17</v>
      </c>
      <c r="D18" s="1" t="s">
        <v>9</v>
      </c>
      <c r="E18" s="1" t="s">
        <v>16</v>
      </c>
      <c r="F18" s="1" t="s">
        <v>24</v>
      </c>
      <c r="G18" s="1">
        <v>3</v>
      </c>
      <c r="H18" s="1">
        <v>279</v>
      </c>
      <c r="I18" s="1">
        <v>265</v>
      </c>
      <c r="J18" s="1">
        <v>50</v>
      </c>
      <c r="K18" s="7">
        <v>87</v>
      </c>
      <c r="L18" s="1">
        <v>4</v>
      </c>
      <c r="M18" s="1" t="s">
        <v>32</v>
      </c>
      <c r="N18" s="3" t="str">
        <f>TEXT(Table13[[#This Row],[Training Date]],"mmmm")</f>
        <v>November</v>
      </c>
      <c r="O18" s="3">
        <f>YEAR(Table13[[#This Row],[Training Date]])</f>
        <v>2022</v>
      </c>
    </row>
    <row r="19" spans="1:15" x14ac:dyDescent="0.5">
      <c r="A19" s="1">
        <v>1018</v>
      </c>
      <c r="B19" s="2">
        <v>45010</v>
      </c>
      <c r="C19" s="1" t="s">
        <v>11</v>
      </c>
      <c r="D19" s="1" t="s">
        <v>9</v>
      </c>
      <c r="E19" s="1" t="s">
        <v>13</v>
      </c>
      <c r="F19" s="1" t="s">
        <v>23</v>
      </c>
      <c r="G19" s="1">
        <v>2</v>
      </c>
      <c r="H19" s="1">
        <v>706</v>
      </c>
      <c r="I19" s="1">
        <v>673</v>
      </c>
      <c r="J19" s="1">
        <v>60</v>
      </c>
      <c r="K19" s="7">
        <v>86</v>
      </c>
      <c r="L19" s="1">
        <v>4.9000000000000004</v>
      </c>
      <c r="M19" s="1" t="s">
        <v>31</v>
      </c>
      <c r="N19" s="3" t="str">
        <f>TEXT(Table13[[#This Row],[Training Date]],"mmmm")</f>
        <v>March</v>
      </c>
      <c r="O19" s="3">
        <f>YEAR(Table13[[#This Row],[Training Date]])</f>
        <v>2023</v>
      </c>
    </row>
    <row r="20" spans="1:15" x14ac:dyDescent="0.5">
      <c r="A20" s="1">
        <v>1019</v>
      </c>
      <c r="B20" s="2">
        <v>44860</v>
      </c>
      <c r="C20" s="1" t="s">
        <v>15</v>
      </c>
      <c r="D20" s="1" t="s">
        <v>9</v>
      </c>
      <c r="E20" s="1" t="s">
        <v>16</v>
      </c>
      <c r="F20" s="1" t="s">
        <v>20</v>
      </c>
      <c r="G20" s="1">
        <v>5</v>
      </c>
      <c r="H20" s="1">
        <v>458</v>
      </c>
      <c r="I20" s="1">
        <v>436</v>
      </c>
      <c r="J20" s="1">
        <v>60</v>
      </c>
      <c r="K20" s="7">
        <v>77</v>
      </c>
      <c r="L20" s="1">
        <v>4.8</v>
      </c>
      <c r="M20" s="1" t="s">
        <v>32</v>
      </c>
      <c r="N20" s="3" t="str">
        <f>TEXT(Table13[[#This Row],[Training Date]],"mmmm")</f>
        <v>October</v>
      </c>
      <c r="O20" s="3">
        <f>YEAR(Table13[[#This Row],[Training Date]])</f>
        <v>2022</v>
      </c>
    </row>
    <row r="21" spans="1:15" x14ac:dyDescent="0.5">
      <c r="A21" s="1">
        <v>1020</v>
      </c>
      <c r="B21" s="2">
        <v>44925</v>
      </c>
      <c r="C21" s="1" t="s">
        <v>8</v>
      </c>
      <c r="D21" s="1" t="s">
        <v>9</v>
      </c>
      <c r="E21" s="1" t="s">
        <v>16</v>
      </c>
      <c r="F21" s="1" t="s">
        <v>21</v>
      </c>
      <c r="G21" s="1">
        <v>4</v>
      </c>
      <c r="H21" s="1">
        <v>607</v>
      </c>
      <c r="I21" s="1">
        <v>578</v>
      </c>
      <c r="J21" s="1">
        <v>41</v>
      </c>
      <c r="K21" s="7">
        <v>74</v>
      </c>
      <c r="L21" s="1">
        <v>4.7</v>
      </c>
      <c r="M21" s="1" t="s">
        <v>32</v>
      </c>
      <c r="N21" s="3" t="str">
        <f>TEXT(Table13[[#This Row],[Training Date]],"mmmm")</f>
        <v>December</v>
      </c>
      <c r="O21" s="3">
        <f>YEAR(Table13[[#This Row],[Training Date]])</f>
        <v>2022</v>
      </c>
    </row>
    <row r="22" spans="1:15" x14ac:dyDescent="0.5">
      <c r="A22" s="1">
        <v>1021</v>
      </c>
      <c r="B22" s="2">
        <v>44995</v>
      </c>
      <c r="C22" s="1" t="s">
        <v>19</v>
      </c>
      <c r="D22" s="1" t="s">
        <v>18</v>
      </c>
      <c r="E22" s="1" t="s">
        <v>10</v>
      </c>
      <c r="F22" s="1" t="s">
        <v>22</v>
      </c>
      <c r="G22" s="1">
        <v>1</v>
      </c>
      <c r="H22" s="1">
        <v>679</v>
      </c>
      <c r="I22" s="1">
        <v>647</v>
      </c>
      <c r="J22" s="1">
        <v>55</v>
      </c>
      <c r="K22" s="7">
        <v>86</v>
      </c>
      <c r="L22" s="1">
        <v>4.5</v>
      </c>
      <c r="M22" s="1" t="s">
        <v>31</v>
      </c>
      <c r="N22" s="3" t="str">
        <f>TEXT(Table13[[#This Row],[Training Date]],"mmmm")</f>
        <v>March</v>
      </c>
      <c r="O22" s="3">
        <f>YEAR(Table13[[#This Row],[Training Date]])</f>
        <v>2023</v>
      </c>
    </row>
    <row r="23" spans="1:15" x14ac:dyDescent="0.5">
      <c r="A23" s="1">
        <v>1022</v>
      </c>
      <c r="B23" s="2">
        <v>44938</v>
      </c>
      <c r="C23" s="1" t="s">
        <v>17</v>
      </c>
      <c r="D23" s="1" t="s">
        <v>9</v>
      </c>
      <c r="E23" s="1" t="s">
        <v>10</v>
      </c>
      <c r="F23" s="1" t="s">
        <v>24</v>
      </c>
      <c r="G23" s="1">
        <v>1</v>
      </c>
      <c r="H23" s="1">
        <v>697</v>
      </c>
      <c r="I23" s="1">
        <v>664</v>
      </c>
      <c r="J23" s="1">
        <v>50</v>
      </c>
      <c r="K23" s="7">
        <v>90</v>
      </c>
      <c r="L23" s="1">
        <v>4.5</v>
      </c>
      <c r="M23" s="1" t="s">
        <v>31</v>
      </c>
      <c r="N23" s="3" t="str">
        <f>TEXT(Table13[[#This Row],[Training Date]],"mmmm")</f>
        <v>January</v>
      </c>
      <c r="O23" s="3">
        <f>YEAR(Table13[[#This Row],[Training Date]])</f>
        <v>2023</v>
      </c>
    </row>
    <row r="24" spans="1:15" x14ac:dyDescent="0.5">
      <c r="A24" s="1">
        <v>1023</v>
      </c>
      <c r="B24" s="2">
        <v>44853</v>
      </c>
      <c r="C24" s="1" t="s">
        <v>17</v>
      </c>
      <c r="D24" s="1" t="s">
        <v>9</v>
      </c>
      <c r="E24" s="1" t="s">
        <v>10</v>
      </c>
      <c r="F24" s="1" t="s">
        <v>24</v>
      </c>
      <c r="G24" s="1">
        <v>4</v>
      </c>
      <c r="H24" s="1">
        <v>937</v>
      </c>
      <c r="I24" s="1">
        <v>893</v>
      </c>
      <c r="J24" s="1">
        <v>62</v>
      </c>
      <c r="K24" s="7">
        <v>90</v>
      </c>
      <c r="L24" s="1">
        <v>4.7</v>
      </c>
      <c r="M24" s="1" t="s">
        <v>31</v>
      </c>
      <c r="N24" s="3" t="str">
        <f>TEXT(Table13[[#This Row],[Training Date]],"mmmm")</f>
        <v>October</v>
      </c>
      <c r="O24" s="3">
        <f>YEAR(Table13[[#This Row],[Training Date]])</f>
        <v>2022</v>
      </c>
    </row>
    <row r="25" spans="1:15" x14ac:dyDescent="0.5">
      <c r="A25" s="1">
        <v>1024</v>
      </c>
      <c r="B25" s="2">
        <v>44845</v>
      </c>
      <c r="C25" s="1" t="s">
        <v>11</v>
      </c>
      <c r="D25" s="1" t="s">
        <v>9</v>
      </c>
      <c r="E25" s="1" t="s">
        <v>14</v>
      </c>
      <c r="F25" s="1" t="s">
        <v>23</v>
      </c>
      <c r="G25" s="1">
        <v>5</v>
      </c>
      <c r="H25" s="1">
        <v>912</v>
      </c>
      <c r="I25" s="1">
        <v>868</v>
      </c>
      <c r="J25" s="1">
        <v>55</v>
      </c>
      <c r="K25" s="7">
        <v>57</v>
      </c>
      <c r="L25" s="1">
        <v>4.0999999999999996</v>
      </c>
      <c r="M25" s="1" t="s">
        <v>32</v>
      </c>
      <c r="N25" s="3" t="str">
        <f>TEXT(Table13[[#This Row],[Training Date]],"mmmm")</f>
        <v>October</v>
      </c>
      <c r="O25" s="3">
        <f>YEAR(Table13[[#This Row],[Training Date]])</f>
        <v>2022</v>
      </c>
    </row>
    <row r="26" spans="1:15" x14ac:dyDescent="0.5">
      <c r="A26" s="1">
        <v>1025</v>
      </c>
      <c r="B26" s="2">
        <v>44939</v>
      </c>
      <c r="C26" s="1" t="s">
        <v>19</v>
      </c>
      <c r="D26" s="1" t="s">
        <v>18</v>
      </c>
      <c r="E26" s="1" t="s">
        <v>13</v>
      </c>
      <c r="F26" s="1" t="s">
        <v>22</v>
      </c>
      <c r="G26" s="1">
        <v>5</v>
      </c>
      <c r="H26" s="1">
        <v>800</v>
      </c>
      <c r="I26" s="1">
        <v>761</v>
      </c>
      <c r="J26" s="1">
        <v>62</v>
      </c>
      <c r="K26" s="7">
        <v>75</v>
      </c>
      <c r="L26" s="1">
        <v>4.5999999999999996</v>
      </c>
      <c r="M26" s="1" t="s">
        <v>31</v>
      </c>
      <c r="N26" s="3" t="str">
        <f>TEXT(Table13[[#This Row],[Training Date]],"mmmm")</f>
        <v>January</v>
      </c>
      <c r="O26" s="3">
        <f>YEAR(Table13[[#This Row],[Training Date]])</f>
        <v>2023</v>
      </c>
    </row>
    <row r="27" spans="1:15" x14ac:dyDescent="0.5">
      <c r="A27" s="1">
        <v>1026</v>
      </c>
      <c r="B27" s="2">
        <v>45033</v>
      </c>
      <c r="C27" s="1" t="s">
        <v>17</v>
      </c>
      <c r="D27" s="1" t="s">
        <v>9</v>
      </c>
      <c r="E27" s="1" t="s">
        <v>13</v>
      </c>
      <c r="F27" s="1" t="s">
        <v>24</v>
      </c>
      <c r="G27" s="1">
        <v>4</v>
      </c>
      <c r="H27" s="1">
        <v>453</v>
      </c>
      <c r="I27" s="1">
        <v>431</v>
      </c>
      <c r="J27" s="1">
        <v>63</v>
      </c>
      <c r="K27" s="7">
        <v>85</v>
      </c>
      <c r="L27" s="1">
        <v>4</v>
      </c>
      <c r="M27" s="1" t="s">
        <v>31</v>
      </c>
      <c r="N27" s="3" t="str">
        <f>TEXT(Table13[[#This Row],[Training Date]],"mmmm")</f>
        <v>April</v>
      </c>
      <c r="O27" s="3">
        <f>YEAR(Table13[[#This Row],[Training Date]])</f>
        <v>2023</v>
      </c>
    </row>
    <row r="28" spans="1:15" x14ac:dyDescent="0.5">
      <c r="A28" s="1">
        <v>1027</v>
      </c>
      <c r="B28" s="2">
        <v>45001</v>
      </c>
      <c r="C28" s="1" t="s">
        <v>12</v>
      </c>
      <c r="D28" s="1" t="s">
        <v>9</v>
      </c>
      <c r="E28" s="1" t="s">
        <v>13</v>
      </c>
      <c r="F28" s="1" t="s">
        <v>25</v>
      </c>
      <c r="G28" s="1">
        <v>4</v>
      </c>
      <c r="H28" s="1">
        <v>375</v>
      </c>
      <c r="I28" s="1">
        <v>357</v>
      </c>
      <c r="J28" s="1">
        <v>68</v>
      </c>
      <c r="K28" s="7">
        <v>85</v>
      </c>
      <c r="L28" s="1">
        <v>4.5</v>
      </c>
      <c r="M28" s="1" t="s">
        <v>31</v>
      </c>
      <c r="N28" s="3" t="str">
        <f>TEXT(Table13[[#This Row],[Training Date]],"mmmm")</f>
        <v>March</v>
      </c>
      <c r="O28" s="3">
        <f>YEAR(Table13[[#This Row],[Training Date]])</f>
        <v>2023</v>
      </c>
    </row>
    <row r="29" spans="1:15" x14ac:dyDescent="0.5">
      <c r="A29" s="1">
        <v>1028</v>
      </c>
      <c r="B29" s="2">
        <v>44945</v>
      </c>
      <c r="C29" s="1" t="s">
        <v>8</v>
      </c>
      <c r="D29" s="1" t="s">
        <v>9</v>
      </c>
      <c r="E29" s="1" t="s">
        <v>13</v>
      </c>
      <c r="F29" s="1" t="s">
        <v>21</v>
      </c>
      <c r="G29" s="1">
        <v>3</v>
      </c>
      <c r="H29" s="1">
        <v>844</v>
      </c>
      <c r="I29" s="1">
        <v>804</v>
      </c>
      <c r="J29" s="1">
        <v>63</v>
      </c>
      <c r="K29" s="7">
        <v>77</v>
      </c>
      <c r="L29" s="1">
        <v>4.0999999999999996</v>
      </c>
      <c r="M29" s="1" t="s">
        <v>31</v>
      </c>
      <c r="N29" s="3" t="str">
        <f>TEXT(Table13[[#This Row],[Training Date]],"mmmm")</f>
        <v>January</v>
      </c>
      <c r="O29" s="3">
        <f>YEAR(Table13[[#This Row],[Training Date]])</f>
        <v>2023</v>
      </c>
    </row>
    <row r="30" spans="1:15" x14ac:dyDescent="0.5">
      <c r="A30" s="1">
        <v>1029</v>
      </c>
      <c r="B30" s="2">
        <v>44982</v>
      </c>
      <c r="C30" s="1" t="s">
        <v>17</v>
      </c>
      <c r="D30" s="1" t="s">
        <v>9</v>
      </c>
      <c r="E30" s="1" t="s">
        <v>10</v>
      </c>
      <c r="F30" s="1" t="s">
        <v>24</v>
      </c>
      <c r="G30" s="1">
        <v>5</v>
      </c>
      <c r="H30" s="1">
        <v>765</v>
      </c>
      <c r="I30" s="1">
        <v>729</v>
      </c>
      <c r="J30" s="1">
        <v>50</v>
      </c>
      <c r="K30" s="7">
        <v>46</v>
      </c>
      <c r="L30" s="1">
        <v>3.5</v>
      </c>
      <c r="M30" s="1" t="s">
        <v>31</v>
      </c>
      <c r="N30" s="3" t="str">
        <f>TEXT(Table13[[#This Row],[Training Date]],"mmmm")</f>
        <v>February</v>
      </c>
      <c r="O30" s="3">
        <f>YEAR(Table13[[#This Row],[Training Date]])</f>
        <v>2023</v>
      </c>
    </row>
    <row r="31" spans="1:15" x14ac:dyDescent="0.5">
      <c r="A31" s="1">
        <v>1030</v>
      </c>
      <c r="B31" s="2">
        <v>44930</v>
      </c>
      <c r="C31" s="1" t="s">
        <v>19</v>
      </c>
      <c r="D31" s="1" t="s">
        <v>18</v>
      </c>
      <c r="E31" s="1" t="s">
        <v>14</v>
      </c>
      <c r="F31" s="1" t="s">
        <v>22</v>
      </c>
      <c r="G31" s="1">
        <v>1</v>
      </c>
      <c r="H31" s="1">
        <v>177</v>
      </c>
      <c r="I31" s="1">
        <v>169</v>
      </c>
      <c r="J31" s="1">
        <v>55</v>
      </c>
      <c r="K31" s="7">
        <v>77</v>
      </c>
      <c r="L31" s="1">
        <v>3.5</v>
      </c>
      <c r="M31" s="1" t="s">
        <v>32</v>
      </c>
      <c r="N31" s="3" t="str">
        <f>TEXT(Table13[[#This Row],[Training Date]],"mmmm")</f>
        <v>January</v>
      </c>
      <c r="O31" s="3">
        <f>YEAR(Table13[[#This Row],[Training Date]])</f>
        <v>2023</v>
      </c>
    </row>
    <row r="32" spans="1:15" x14ac:dyDescent="0.5">
      <c r="A32" s="1">
        <v>1031</v>
      </c>
      <c r="B32" s="2">
        <v>44921</v>
      </c>
      <c r="C32" s="1" t="s">
        <v>11</v>
      </c>
      <c r="D32" s="1" t="s">
        <v>9</v>
      </c>
      <c r="E32" s="1" t="s">
        <v>10</v>
      </c>
      <c r="F32" s="1" t="s">
        <v>23</v>
      </c>
      <c r="G32" s="1">
        <v>1</v>
      </c>
      <c r="H32" s="1">
        <v>874</v>
      </c>
      <c r="I32" s="1">
        <v>833</v>
      </c>
      <c r="J32" s="1">
        <v>61</v>
      </c>
      <c r="K32" s="7">
        <v>71</v>
      </c>
      <c r="L32" s="1">
        <v>4.9000000000000004</v>
      </c>
      <c r="M32" s="1" t="s">
        <v>31</v>
      </c>
      <c r="N32" s="3" t="str">
        <f>TEXT(Table13[[#This Row],[Training Date]],"mmmm")</f>
        <v>December</v>
      </c>
      <c r="O32" s="3">
        <f>YEAR(Table13[[#This Row],[Training Date]])</f>
        <v>2022</v>
      </c>
    </row>
    <row r="33" spans="1:15" x14ac:dyDescent="0.5">
      <c r="A33" s="1">
        <v>1032</v>
      </c>
      <c r="B33" s="2">
        <v>44902</v>
      </c>
      <c r="C33" s="1" t="s">
        <v>17</v>
      </c>
      <c r="D33" s="1" t="s">
        <v>9</v>
      </c>
      <c r="E33" s="1" t="s">
        <v>14</v>
      </c>
      <c r="F33" s="1" t="s">
        <v>24</v>
      </c>
      <c r="G33" s="1">
        <v>3</v>
      </c>
      <c r="H33" s="1">
        <v>506</v>
      </c>
      <c r="I33" s="1">
        <v>482</v>
      </c>
      <c r="J33" s="1">
        <v>50</v>
      </c>
      <c r="K33" s="7">
        <v>74</v>
      </c>
      <c r="L33" s="1">
        <v>4.2</v>
      </c>
      <c r="M33" s="1" t="s">
        <v>32</v>
      </c>
      <c r="N33" s="3" t="str">
        <f>TEXT(Table13[[#This Row],[Training Date]],"mmmm")</f>
        <v>December</v>
      </c>
      <c r="O33" s="3">
        <f>YEAR(Table13[[#This Row],[Training Date]])</f>
        <v>2022</v>
      </c>
    </row>
    <row r="34" spans="1:15" x14ac:dyDescent="0.5">
      <c r="A34" s="1">
        <v>1033</v>
      </c>
      <c r="B34" s="2">
        <v>45097</v>
      </c>
      <c r="C34" s="1" t="s">
        <v>15</v>
      </c>
      <c r="D34" s="1" t="s">
        <v>9</v>
      </c>
      <c r="E34" s="1" t="s">
        <v>13</v>
      </c>
      <c r="F34" s="1" t="s">
        <v>20</v>
      </c>
      <c r="G34" s="1">
        <v>4</v>
      </c>
      <c r="H34" s="1">
        <v>178</v>
      </c>
      <c r="I34" s="1">
        <v>169</v>
      </c>
      <c r="J34" s="1">
        <v>41</v>
      </c>
      <c r="K34" s="7">
        <v>86</v>
      </c>
      <c r="L34" s="1">
        <v>4.9000000000000004</v>
      </c>
      <c r="M34" s="1" t="s">
        <v>31</v>
      </c>
      <c r="N34" s="3" t="str">
        <f>TEXT(Table13[[#This Row],[Training Date]],"mmmm")</f>
        <v>June</v>
      </c>
      <c r="O34" s="3">
        <f>YEAR(Table13[[#This Row],[Training Date]])</f>
        <v>2023</v>
      </c>
    </row>
    <row r="35" spans="1:15" x14ac:dyDescent="0.5">
      <c r="A35" s="1">
        <v>1034</v>
      </c>
      <c r="B35" s="2">
        <v>44875</v>
      </c>
      <c r="C35" s="1" t="s">
        <v>12</v>
      </c>
      <c r="D35" s="1" t="s">
        <v>9</v>
      </c>
      <c r="E35" s="1" t="s">
        <v>10</v>
      </c>
      <c r="F35" s="1" t="s">
        <v>25</v>
      </c>
      <c r="G35" s="1">
        <v>1</v>
      </c>
      <c r="H35" s="1">
        <v>599</v>
      </c>
      <c r="I35" s="1">
        <v>570</v>
      </c>
      <c r="J35" s="1">
        <v>50</v>
      </c>
      <c r="K35" s="7">
        <v>90</v>
      </c>
      <c r="L35" s="1">
        <v>4.2</v>
      </c>
      <c r="M35" s="1" t="s">
        <v>31</v>
      </c>
      <c r="N35" s="3" t="str">
        <f>TEXT(Table13[[#This Row],[Training Date]],"mmmm")</f>
        <v>November</v>
      </c>
      <c r="O35" s="3">
        <f>YEAR(Table13[[#This Row],[Training Date]])</f>
        <v>2022</v>
      </c>
    </row>
    <row r="36" spans="1:15" x14ac:dyDescent="0.5">
      <c r="A36" s="1">
        <v>1035</v>
      </c>
      <c r="B36" s="2">
        <v>44996</v>
      </c>
      <c r="C36" s="1" t="s">
        <v>17</v>
      </c>
      <c r="D36" s="1" t="s">
        <v>9</v>
      </c>
      <c r="E36" s="1" t="s">
        <v>14</v>
      </c>
      <c r="F36" s="1" t="s">
        <v>24</v>
      </c>
      <c r="G36" s="1">
        <v>2</v>
      </c>
      <c r="H36" s="1">
        <v>760</v>
      </c>
      <c r="I36" s="1">
        <v>724</v>
      </c>
      <c r="J36" s="1">
        <v>55</v>
      </c>
      <c r="K36" s="7">
        <v>70</v>
      </c>
      <c r="L36" s="1">
        <v>4.9000000000000004</v>
      </c>
      <c r="M36" s="1" t="s">
        <v>32</v>
      </c>
      <c r="N36" s="3" t="str">
        <f>TEXT(Table13[[#This Row],[Training Date]],"mmmm")</f>
        <v>March</v>
      </c>
      <c r="O36" s="3">
        <f>YEAR(Table13[[#This Row],[Training Date]])</f>
        <v>2023</v>
      </c>
    </row>
    <row r="37" spans="1:15" x14ac:dyDescent="0.5">
      <c r="A37" s="1">
        <v>1036</v>
      </c>
      <c r="B37" s="2">
        <v>44905</v>
      </c>
      <c r="C37" s="1" t="s">
        <v>19</v>
      </c>
      <c r="D37" s="1" t="s">
        <v>18</v>
      </c>
      <c r="E37" s="1" t="s">
        <v>10</v>
      </c>
      <c r="F37" s="1" t="s">
        <v>22</v>
      </c>
      <c r="G37" s="1">
        <v>3</v>
      </c>
      <c r="H37" s="1">
        <v>321</v>
      </c>
      <c r="I37" s="1">
        <v>305</v>
      </c>
      <c r="J37" s="1">
        <v>61</v>
      </c>
      <c r="K37" s="7">
        <v>80</v>
      </c>
      <c r="L37" s="1">
        <v>4.0999999999999996</v>
      </c>
      <c r="M37" s="1" t="s">
        <v>31</v>
      </c>
      <c r="N37" s="3" t="str">
        <f>TEXT(Table13[[#This Row],[Training Date]],"mmmm")</f>
        <v>December</v>
      </c>
      <c r="O37" s="3">
        <f>YEAR(Table13[[#This Row],[Training Date]])</f>
        <v>2022</v>
      </c>
    </row>
    <row r="38" spans="1:15" x14ac:dyDescent="0.5">
      <c r="A38" s="1">
        <v>1037</v>
      </c>
      <c r="B38" s="2">
        <v>44859</v>
      </c>
      <c r="C38" s="1" t="s">
        <v>15</v>
      </c>
      <c r="D38" s="1" t="s">
        <v>9</v>
      </c>
      <c r="E38" s="1" t="s">
        <v>10</v>
      </c>
      <c r="F38" s="1" t="s">
        <v>20</v>
      </c>
      <c r="G38" s="1">
        <v>2</v>
      </c>
      <c r="H38" s="1">
        <v>679</v>
      </c>
      <c r="I38" s="1">
        <v>646</v>
      </c>
      <c r="J38" s="1">
        <v>62</v>
      </c>
      <c r="K38" s="7">
        <v>77</v>
      </c>
      <c r="L38" s="1">
        <v>4</v>
      </c>
      <c r="M38" s="1" t="s">
        <v>31</v>
      </c>
      <c r="N38" s="3" t="str">
        <f>TEXT(Table13[[#This Row],[Training Date]],"mmmm")</f>
        <v>October</v>
      </c>
      <c r="O38" s="3">
        <f>YEAR(Table13[[#This Row],[Training Date]])</f>
        <v>2022</v>
      </c>
    </row>
    <row r="39" spans="1:15" x14ac:dyDescent="0.5">
      <c r="A39" s="1">
        <v>1038</v>
      </c>
      <c r="B39" s="2">
        <v>45135</v>
      </c>
      <c r="C39" s="1" t="s">
        <v>11</v>
      </c>
      <c r="D39" s="1" t="s">
        <v>9</v>
      </c>
      <c r="E39" s="1" t="s">
        <v>10</v>
      </c>
      <c r="F39" s="1" t="s">
        <v>23</v>
      </c>
      <c r="G39" s="1">
        <v>2</v>
      </c>
      <c r="H39" s="1">
        <v>542</v>
      </c>
      <c r="I39" s="1">
        <v>516</v>
      </c>
      <c r="J39" s="1">
        <v>60</v>
      </c>
      <c r="K39" s="7">
        <v>77</v>
      </c>
      <c r="L39" s="1">
        <v>4.2</v>
      </c>
      <c r="M39" s="1" t="s">
        <v>31</v>
      </c>
      <c r="N39" s="3" t="str">
        <f>TEXT(Table13[[#This Row],[Training Date]],"mmmm")</f>
        <v>July</v>
      </c>
      <c r="O39" s="3">
        <f>YEAR(Table13[[#This Row],[Training Date]])</f>
        <v>2023</v>
      </c>
    </row>
    <row r="40" spans="1:15" x14ac:dyDescent="0.5">
      <c r="A40" s="1">
        <v>1039</v>
      </c>
      <c r="B40" s="2">
        <v>44950</v>
      </c>
      <c r="C40" s="1" t="s">
        <v>17</v>
      </c>
      <c r="D40" s="1" t="s">
        <v>9</v>
      </c>
      <c r="E40" s="1" t="s">
        <v>16</v>
      </c>
      <c r="F40" s="1" t="s">
        <v>24</v>
      </c>
      <c r="G40" s="1">
        <v>5</v>
      </c>
      <c r="H40" s="1">
        <v>546</v>
      </c>
      <c r="I40" s="1">
        <v>520</v>
      </c>
      <c r="J40" s="1">
        <v>41</v>
      </c>
      <c r="K40" s="7">
        <v>65</v>
      </c>
      <c r="L40" s="1">
        <v>4.2</v>
      </c>
      <c r="M40" s="1" t="s">
        <v>32</v>
      </c>
      <c r="N40" s="3" t="str">
        <f>TEXT(Table13[[#This Row],[Training Date]],"mmmm")</f>
        <v>January</v>
      </c>
      <c r="O40" s="3">
        <f>YEAR(Table13[[#This Row],[Training Date]])</f>
        <v>2023</v>
      </c>
    </row>
    <row r="41" spans="1:15" x14ac:dyDescent="0.5">
      <c r="A41" s="1">
        <v>1040</v>
      </c>
      <c r="B41" s="2">
        <v>44896</v>
      </c>
      <c r="C41" s="1" t="s">
        <v>11</v>
      </c>
      <c r="D41" s="1" t="s">
        <v>9</v>
      </c>
      <c r="E41" s="1" t="s">
        <v>14</v>
      </c>
      <c r="F41" s="1" t="s">
        <v>23</v>
      </c>
      <c r="G41" s="1">
        <v>5</v>
      </c>
      <c r="H41" s="1">
        <v>748</v>
      </c>
      <c r="I41" s="1">
        <v>712</v>
      </c>
      <c r="J41" s="1">
        <v>62</v>
      </c>
      <c r="K41" s="7">
        <v>74</v>
      </c>
      <c r="L41" s="1">
        <v>4.2</v>
      </c>
      <c r="M41" s="1" t="s">
        <v>32</v>
      </c>
      <c r="N41" s="3" t="str">
        <f>TEXT(Table13[[#This Row],[Training Date]],"mmmm")</f>
        <v>December</v>
      </c>
      <c r="O41" s="3">
        <f>YEAR(Table13[[#This Row],[Training Date]])</f>
        <v>2022</v>
      </c>
    </row>
    <row r="42" spans="1:15" x14ac:dyDescent="0.5">
      <c r="A42" s="1">
        <v>1041</v>
      </c>
      <c r="B42" s="2">
        <v>44992</v>
      </c>
      <c r="C42" s="1" t="s">
        <v>19</v>
      </c>
      <c r="D42" s="1" t="s">
        <v>18</v>
      </c>
      <c r="E42" s="1" t="s">
        <v>14</v>
      </c>
      <c r="F42" s="1" t="s">
        <v>22</v>
      </c>
      <c r="G42" s="1">
        <v>3</v>
      </c>
      <c r="H42" s="1">
        <v>914</v>
      </c>
      <c r="I42" s="1">
        <v>871</v>
      </c>
      <c r="J42" s="1">
        <v>61</v>
      </c>
      <c r="K42" s="7">
        <v>65</v>
      </c>
      <c r="L42" s="1">
        <v>4.7</v>
      </c>
      <c r="M42" s="1" t="s">
        <v>32</v>
      </c>
      <c r="N42" s="3" t="str">
        <f>TEXT(Table13[[#This Row],[Training Date]],"mmmm")</f>
        <v>March</v>
      </c>
      <c r="O42" s="3">
        <f>YEAR(Table13[[#This Row],[Training Date]])</f>
        <v>2023</v>
      </c>
    </row>
    <row r="43" spans="1:15" x14ac:dyDescent="0.5">
      <c r="A43" s="1">
        <v>1042</v>
      </c>
      <c r="B43" s="2">
        <v>44839</v>
      </c>
      <c r="C43" s="1" t="s">
        <v>12</v>
      </c>
      <c r="D43" s="1" t="s">
        <v>9</v>
      </c>
      <c r="E43" s="1" t="s">
        <v>16</v>
      </c>
      <c r="F43" s="1" t="s">
        <v>25</v>
      </c>
      <c r="G43" s="1">
        <v>1</v>
      </c>
      <c r="H43" s="1">
        <v>239</v>
      </c>
      <c r="I43" s="1">
        <v>228</v>
      </c>
      <c r="J43" s="1">
        <v>41</v>
      </c>
      <c r="K43" s="7">
        <v>80</v>
      </c>
      <c r="L43" s="1">
        <v>4.2</v>
      </c>
      <c r="M43" s="1" t="s">
        <v>32</v>
      </c>
      <c r="N43" s="3" t="str">
        <f>TEXT(Table13[[#This Row],[Training Date]],"mmmm")</f>
        <v>October</v>
      </c>
      <c r="O43" s="3">
        <f>YEAR(Table13[[#This Row],[Training Date]])</f>
        <v>2022</v>
      </c>
    </row>
    <row r="44" spans="1:15" x14ac:dyDescent="0.5">
      <c r="A44" s="1">
        <v>1043</v>
      </c>
      <c r="B44" s="2">
        <v>44783</v>
      </c>
      <c r="C44" s="1" t="s">
        <v>17</v>
      </c>
      <c r="D44" s="1" t="s">
        <v>9</v>
      </c>
      <c r="E44" s="1" t="s">
        <v>14</v>
      </c>
      <c r="F44" s="1" t="s">
        <v>24</v>
      </c>
      <c r="G44" s="1">
        <v>2</v>
      </c>
      <c r="H44" s="1">
        <v>304</v>
      </c>
      <c r="I44" s="1">
        <v>289</v>
      </c>
      <c r="J44" s="1">
        <v>41</v>
      </c>
      <c r="K44" s="7">
        <v>70</v>
      </c>
      <c r="L44" s="1">
        <v>4.7</v>
      </c>
      <c r="M44" s="1" t="s">
        <v>32</v>
      </c>
      <c r="N44" s="3" t="str">
        <f>TEXT(Table13[[#This Row],[Training Date]],"mmmm")</f>
        <v>August</v>
      </c>
      <c r="O44" s="3">
        <f>YEAR(Table13[[#This Row],[Training Date]])</f>
        <v>2022</v>
      </c>
    </row>
    <row r="45" spans="1:15" x14ac:dyDescent="0.5">
      <c r="A45" s="1">
        <v>1044</v>
      </c>
      <c r="B45" s="2">
        <v>44817</v>
      </c>
      <c r="C45" s="1" t="s">
        <v>12</v>
      </c>
      <c r="D45" s="1" t="s">
        <v>9</v>
      </c>
      <c r="E45" s="1" t="s">
        <v>13</v>
      </c>
      <c r="F45" s="1" t="s">
        <v>25</v>
      </c>
      <c r="G45" s="1">
        <v>4</v>
      </c>
      <c r="H45" s="1">
        <v>966</v>
      </c>
      <c r="I45" s="1">
        <v>920</v>
      </c>
      <c r="J45" s="1">
        <v>55</v>
      </c>
      <c r="K45" s="7">
        <v>70</v>
      </c>
      <c r="L45" s="1">
        <v>4.7</v>
      </c>
      <c r="M45" s="1" t="s">
        <v>31</v>
      </c>
      <c r="N45" s="3" t="str">
        <f>TEXT(Table13[[#This Row],[Training Date]],"mmmm")</f>
        <v>September</v>
      </c>
      <c r="O45" s="3">
        <f>YEAR(Table13[[#This Row],[Training Date]])</f>
        <v>2022</v>
      </c>
    </row>
    <row r="46" spans="1:15" x14ac:dyDescent="0.5">
      <c r="A46" s="1">
        <v>1045</v>
      </c>
      <c r="B46" s="2">
        <v>45088</v>
      </c>
      <c r="C46" s="1" t="s">
        <v>19</v>
      </c>
      <c r="D46" s="1" t="s">
        <v>18</v>
      </c>
      <c r="E46" s="1" t="s">
        <v>14</v>
      </c>
      <c r="F46" s="1" t="s">
        <v>22</v>
      </c>
      <c r="G46" s="1">
        <v>2</v>
      </c>
      <c r="H46" s="1">
        <v>724</v>
      </c>
      <c r="I46" s="1">
        <v>690</v>
      </c>
      <c r="J46" s="1">
        <v>60</v>
      </c>
      <c r="K46" s="7">
        <v>90</v>
      </c>
      <c r="L46" s="1">
        <v>4.8</v>
      </c>
      <c r="M46" s="1" t="s">
        <v>32</v>
      </c>
      <c r="N46" s="3" t="str">
        <f>TEXT(Table13[[#This Row],[Training Date]],"mmmm")</f>
        <v>June</v>
      </c>
      <c r="O46" s="3">
        <f>YEAR(Table13[[#This Row],[Training Date]])</f>
        <v>2023</v>
      </c>
    </row>
    <row r="47" spans="1:15" x14ac:dyDescent="0.5">
      <c r="A47" s="1">
        <v>1046</v>
      </c>
      <c r="B47" s="2">
        <v>45135</v>
      </c>
      <c r="C47" s="1" t="s">
        <v>17</v>
      </c>
      <c r="D47" s="1" t="s">
        <v>9</v>
      </c>
      <c r="E47" s="1" t="s">
        <v>10</v>
      </c>
      <c r="F47" s="1" t="s">
        <v>24</v>
      </c>
      <c r="G47" s="1">
        <v>2</v>
      </c>
      <c r="H47" s="1">
        <v>221</v>
      </c>
      <c r="I47" s="1">
        <v>211</v>
      </c>
      <c r="J47" s="1">
        <v>50</v>
      </c>
      <c r="K47" s="7">
        <v>85</v>
      </c>
      <c r="L47" s="1">
        <v>4.2</v>
      </c>
      <c r="M47" s="1" t="s">
        <v>31</v>
      </c>
      <c r="N47" s="3" t="str">
        <f>TEXT(Table13[[#This Row],[Training Date]],"mmmm")</f>
        <v>July</v>
      </c>
      <c r="O47" s="3">
        <f>YEAR(Table13[[#This Row],[Training Date]])</f>
        <v>2023</v>
      </c>
    </row>
    <row r="48" spans="1:15" x14ac:dyDescent="0.5">
      <c r="A48" s="1">
        <v>1047</v>
      </c>
      <c r="B48" s="2">
        <v>44892</v>
      </c>
      <c r="C48" s="1" t="s">
        <v>15</v>
      </c>
      <c r="D48" s="1" t="s">
        <v>9</v>
      </c>
      <c r="E48" s="1" t="s">
        <v>16</v>
      </c>
      <c r="F48" s="1" t="s">
        <v>20</v>
      </c>
      <c r="G48" s="1">
        <v>2</v>
      </c>
      <c r="H48" s="1">
        <v>636</v>
      </c>
      <c r="I48" s="1">
        <v>606</v>
      </c>
      <c r="J48" s="1">
        <v>60</v>
      </c>
      <c r="K48" s="7">
        <v>86</v>
      </c>
      <c r="L48" s="1">
        <v>4.7</v>
      </c>
      <c r="M48" s="1" t="s">
        <v>32</v>
      </c>
      <c r="N48" s="3" t="str">
        <f>TEXT(Table13[[#This Row],[Training Date]],"mmmm")</f>
        <v>November</v>
      </c>
      <c r="O48" s="3">
        <f>YEAR(Table13[[#This Row],[Training Date]])</f>
        <v>2022</v>
      </c>
    </row>
    <row r="49" spans="1:15" x14ac:dyDescent="0.5">
      <c r="A49" s="1">
        <v>1048</v>
      </c>
      <c r="B49" s="2">
        <v>44897</v>
      </c>
      <c r="C49" s="1" t="s">
        <v>11</v>
      </c>
      <c r="D49" s="1" t="s">
        <v>9</v>
      </c>
      <c r="E49" s="1" t="s">
        <v>14</v>
      </c>
      <c r="F49" s="1" t="s">
        <v>23</v>
      </c>
      <c r="G49" s="1">
        <v>5</v>
      </c>
      <c r="H49" s="1">
        <v>529</v>
      </c>
      <c r="I49" s="1">
        <v>503</v>
      </c>
      <c r="J49" s="1">
        <v>63</v>
      </c>
      <c r="K49" s="7">
        <v>74</v>
      </c>
      <c r="L49" s="1">
        <v>4.2</v>
      </c>
      <c r="M49" s="1" t="s">
        <v>32</v>
      </c>
      <c r="N49" s="3" t="str">
        <f>TEXT(Table13[[#This Row],[Training Date]],"mmmm")</f>
        <v>December</v>
      </c>
      <c r="O49" s="3">
        <f>YEAR(Table13[[#This Row],[Training Date]])</f>
        <v>2022</v>
      </c>
    </row>
    <row r="50" spans="1:15" x14ac:dyDescent="0.5">
      <c r="A50" s="1">
        <v>1049</v>
      </c>
      <c r="B50" s="2">
        <v>44885</v>
      </c>
      <c r="C50" s="1" t="s">
        <v>17</v>
      </c>
      <c r="D50" s="1" t="s">
        <v>9</v>
      </c>
      <c r="E50" s="1" t="s">
        <v>14</v>
      </c>
      <c r="F50" s="1" t="s">
        <v>24</v>
      </c>
      <c r="G50" s="1">
        <v>2</v>
      </c>
      <c r="H50" s="1">
        <v>544</v>
      </c>
      <c r="I50" s="1">
        <v>518</v>
      </c>
      <c r="J50" s="1">
        <v>50</v>
      </c>
      <c r="K50" s="7">
        <v>70</v>
      </c>
      <c r="L50" s="1">
        <v>4.2</v>
      </c>
      <c r="M50" s="1" t="s">
        <v>32</v>
      </c>
      <c r="N50" s="3" t="str">
        <f>TEXT(Table13[[#This Row],[Training Date]],"mmmm")</f>
        <v>November</v>
      </c>
      <c r="O50" s="3">
        <f>YEAR(Table13[[#This Row],[Training Date]])</f>
        <v>2022</v>
      </c>
    </row>
    <row r="51" spans="1:15" x14ac:dyDescent="0.5">
      <c r="A51" s="1">
        <v>1050</v>
      </c>
      <c r="B51" s="2">
        <v>45141</v>
      </c>
      <c r="C51" s="1" t="s">
        <v>15</v>
      </c>
      <c r="D51" s="1" t="s">
        <v>9</v>
      </c>
      <c r="E51" s="1" t="s">
        <v>14</v>
      </c>
      <c r="F51" s="1" t="s">
        <v>20</v>
      </c>
      <c r="G51" s="1">
        <v>1</v>
      </c>
      <c r="H51" s="1">
        <v>888</v>
      </c>
      <c r="I51" s="1">
        <v>846</v>
      </c>
      <c r="J51" s="1">
        <v>41</v>
      </c>
      <c r="K51" s="7">
        <v>65</v>
      </c>
      <c r="L51" s="1">
        <v>4</v>
      </c>
      <c r="M51" s="1" t="s">
        <v>32</v>
      </c>
      <c r="N51" s="3" t="str">
        <f>TEXT(Table13[[#This Row],[Training Date]],"mmmm")</f>
        <v>August</v>
      </c>
      <c r="O51" s="3">
        <f>YEAR(Table13[[#This Row],[Training Date]])</f>
        <v>2023</v>
      </c>
    </row>
    <row r="52" spans="1:15" x14ac:dyDescent="0.5">
      <c r="A52" s="1">
        <v>1051</v>
      </c>
      <c r="B52" s="2">
        <v>44847</v>
      </c>
      <c r="C52" s="1" t="s">
        <v>12</v>
      </c>
      <c r="D52" s="1" t="s">
        <v>9</v>
      </c>
      <c r="E52" s="1" t="s">
        <v>16</v>
      </c>
      <c r="F52" s="1" t="s">
        <v>25</v>
      </c>
      <c r="G52" s="1">
        <v>3</v>
      </c>
      <c r="H52" s="1">
        <v>601</v>
      </c>
      <c r="I52" s="1">
        <v>572</v>
      </c>
      <c r="J52" s="1">
        <v>61</v>
      </c>
      <c r="K52" s="7">
        <v>90</v>
      </c>
      <c r="L52" s="1">
        <v>4.2</v>
      </c>
      <c r="M52" s="1" t="s">
        <v>32</v>
      </c>
      <c r="N52" s="3" t="str">
        <f>TEXT(Table13[[#This Row],[Training Date]],"mmmm")</f>
        <v>October</v>
      </c>
      <c r="O52" s="3">
        <f>YEAR(Table13[[#This Row],[Training Date]])</f>
        <v>2022</v>
      </c>
    </row>
    <row r="53" spans="1:15" x14ac:dyDescent="0.5">
      <c r="A53" s="1">
        <v>1052</v>
      </c>
      <c r="B53" s="2">
        <v>44859</v>
      </c>
      <c r="C53" s="1" t="s">
        <v>15</v>
      </c>
      <c r="D53" s="1" t="s">
        <v>9</v>
      </c>
      <c r="E53" s="1" t="s">
        <v>13</v>
      </c>
      <c r="F53" s="1" t="s">
        <v>20</v>
      </c>
      <c r="G53" s="1">
        <v>4</v>
      </c>
      <c r="H53" s="1">
        <v>246</v>
      </c>
      <c r="I53" s="1">
        <v>234</v>
      </c>
      <c r="J53" s="1">
        <v>50</v>
      </c>
      <c r="K53" s="7">
        <v>75</v>
      </c>
      <c r="L53" s="1">
        <v>4.2</v>
      </c>
      <c r="M53" s="1" t="s">
        <v>31</v>
      </c>
      <c r="N53" s="3" t="str">
        <f>TEXT(Table13[[#This Row],[Training Date]],"mmmm")</f>
        <v>October</v>
      </c>
      <c r="O53" s="3">
        <f>YEAR(Table13[[#This Row],[Training Date]])</f>
        <v>2022</v>
      </c>
    </row>
    <row r="54" spans="1:15" x14ac:dyDescent="0.5">
      <c r="A54" s="1">
        <v>1053</v>
      </c>
      <c r="B54" s="2">
        <v>44914</v>
      </c>
      <c r="C54" s="1" t="s">
        <v>15</v>
      </c>
      <c r="D54" s="1" t="s">
        <v>9</v>
      </c>
      <c r="E54" s="1" t="s">
        <v>16</v>
      </c>
      <c r="F54" s="1" t="s">
        <v>20</v>
      </c>
      <c r="G54" s="1">
        <v>4</v>
      </c>
      <c r="H54" s="1">
        <v>739</v>
      </c>
      <c r="I54" s="1">
        <v>704</v>
      </c>
      <c r="J54" s="1">
        <v>66</v>
      </c>
      <c r="K54" s="7">
        <v>57</v>
      </c>
      <c r="L54" s="1">
        <v>4</v>
      </c>
      <c r="M54" s="1" t="s">
        <v>32</v>
      </c>
      <c r="N54" s="3" t="str">
        <f>TEXT(Table13[[#This Row],[Training Date]],"mmmm")</f>
        <v>December</v>
      </c>
      <c r="O54" s="3">
        <f>YEAR(Table13[[#This Row],[Training Date]])</f>
        <v>2022</v>
      </c>
    </row>
    <row r="55" spans="1:15" x14ac:dyDescent="0.5">
      <c r="A55" s="1">
        <v>1054</v>
      </c>
      <c r="B55" s="2">
        <v>44869</v>
      </c>
      <c r="C55" s="1" t="s">
        <v>8</v>
      </c>
      <c r="D55" s="1" t="s">
        <v>9</v>
      </c>
      <c r="E55" s="1" t="s">
        <v>10</v>
      </c>
      <c r="F55" s="1" t="s">
        <v>21</v>
      </c>
      <c r="G55" s="1">
        <v>3</v>
      </c>
      <c r="H55" s="1">
        <v>560</v>
      </c>
      <c r="I55" s="1">
        <v>533</v>
      </c>
      <c r="J55" s="1">
        <v>62</v>
      </c>
      <c r="K55" s="7">
        <v>77</v>
      </c>
      <c r="L55" s="1">
        <v>4.7</v>
      </c>
      <c r="M55" s="1" t="s">
        <v>31</v>
      </c>
      <c r="N55" s="3" t="str">
        <f>TEXT(Table13[[#This Row],[Training Date]],"mmmm")</f>
        <v>November</v>
      </c>
      <c r="O55" s="3">
        <f>YEAR(Table13[[#This Row],[Training Date]])</f>
        <v>2022</v>
      </c>
    </row>
    <row r="56" spans="1:15" x14ac:dyDescent="0.5">
      <c r="A56" s="1">
        <v>1055</v>
      </c>
      <c r="B56" s="2">
        <v>44880</v>
      </c>
      <c r="C56" s="1" t="s">
        <v>12</v>
      </c>
      <c r="D56" s="1" t="s">
        <v>9</v>
      </c>
      <c r="E56" s="1" t="s">
        <v>16</v>
      </c>
      <c r="F56" s="1" t="s">
        <v>25</v>
      </c>
      <c r="G56" s="1">
        <v>2</v>
      </c>
      <c r="H56" s="1">
        <v>131</v>
      </c>
      <c r="I56" s="1">
        <v>125</v>
      </c>
      <c r="J56" s="1">
        <v>66</v>
      </c>
      <c r="K56" s="7">
        <v>90</v>
      </c>
      <c r="L56" s="1">
        <v>3.5</v>
      </c>
      <c r="M56" s="1" t="s">
        <v>32</v>
      </c>
      <c r="N56" s="3" t="str">
        <f>TEXT(Table13[[#This Row],[Training Date]],"mmmm")</f>
        <v>November</v>
      </c>
      <c r="O56" s="3">
        <f>YEAR(Table13[[#This Row],[Training Date]])</f>
        <v>2022</v>
      </c>
    </row>
    <row r="57" spans="1:15" x14ac:dyDescent="0.5">
      <c r="A57" s="1">
        <v>1056</v>
      </c>
      <c r="B57" s="2">
        <v>44973</v>
      </c>
      <c r="C57" s="1" t="s">
        <v>8</v>
      </c>
      <c r="D57" s="1" t="s">
        <v>9</v>
      </c>
      <c r="E57" s="1" t="s">
        <v>14</v>
      </c>
      <c r="F57" s="1" t="s">
        <v>21</v>
      </c>
      <c r="G57" s="1">
        <v>2</v>
      </c>
      <c r="H57" s="1">
        <v>464</v>
      </c>
      <c r="I57" s="1">
        <v>442</v>
      </c>
      <c r="J57" s="1">
        <v>63</v>
      </c>
      <c r="K57" s="7">
        <v>75</v>
      </c>
      <c r="L57" s="1">
        <v>4.8</v>
      </c>
      <c r="M57" s="1" t="s">
        <v>32</v>
      </c>
      <c r="N57" s="3" t="str">
        <f>TEXT(Table13[[#This Row],[Training Date]],"mmmm")</f>
        <v>February</v>
      </c>
      <c r="O57" s="3">
        <f>YEAR(Table13[[#This Row],[Training Date]])</f>
        <v>2023</v>
      </c>
    </row>
    <row r="58" spans="1:15" x14ac:dyDescent="0.5">
      <c r="A58" s="1">
        <v>1057</v>
      </c>
      <c r="B58" s="2">
        <v>44857</v>
      </c>
      <c r="C58" s="1" t="s">
        <v>12</v>
      </c>
      <c r="D58" s="1" t="s">
        <v>9</v>
      </c>
      <c r="E58" s="1" t="s">
        <v>10</v>
      </c>
      <c r="F58" s="1" t="s">
        <v>25</v>
      </c>
      <c r="G58" s="1">
        <v>4</v>
      </c>
      <c r="H58" s="1">
        <v>681</v>
      </c>
      <c r="I58" s="1">
        <v>649</v>
      </c>
      <c r="J58" s="1">
        <v>50</v>
      </c>
      <c r="K58" s="7">
        <v>87</v>
      </c>
      <c r="L58" s="1">
        <v>4.8</v>
      </c>
      <c r="M58" s="1" t="s">
        <v>31</v>
      </c>
      <c r="N58" s="3" t="str">
        <f>TEXT(Table13[[#This Row],[Training Date]],"mmmm")</f>
        <v>October</v>
      </c>
      <c r="O58" s="3">
        <f>YEAR(Table13[[#This Row],[Training Date]])</f>
        <v>2022</v>
      </c>
    </row>
    <row r="59" spans="1:15" x14ac:dyDescent="0.5">
      <c r="A59" s="1">
        <v>1058</v>
      </c>
      <c r="B59" s="2">
        <v>45017</v>
      </c>
      <c r="C59" s="1" t="s">
        <v>8</v>
      </c>
      <c r="D59" s="1" t="s">
        <v>9</v>
      </c>
      <c r="E59" s="1" t="s">
        <v>13</v>
      </c>
      <c r="F59" s="1" t="s">
        <v>21</v>
      </c>
      <c r="G59" s="1">
        <v>1</v>
      </c>
      <c r="H59" s="1">
        <v>898</v>
      </c>
      <c r="I59" s="1">
        <v>855</v>
      </c>
      <c r="J59" s="1">
        <v>60</v>
      </c>
      <c r="K59" s="7">
        <v>57</v>
      </c>
      <c r="L59" s="1">
        <v>4.5999999999999996</v>
      </c>
      <c r="M59" s="1" t="s">
        <v>31</v>
      </c>
      <c r="N59" s="3" t="str">
        <f>TEXT(Table13[[#This Row],[Training Date]],"mmmm")</f>
        <v>April</v>
      </c>
      <c r="O59" s="3">
        <f>YEAR(Table13[[#This Row],[Training Date]])</f>
        <v>2023</v>
      </c>
    </row>
    <row r="60" spans="1:15" x14ac:dyDescent="0.5">
      <c r="A60" s="1">
        <v>1059</v>
      </c>
      <c r="B60" s="2">
        <v>44820</v>
      </c>
      <c r="C60" s="1" t="s">
        <v>15</v>
      </c>
      <c r="D60" s="1" t="s">
        <v>9</v>
      </c>
      <c r="E60" s="1" t="s">
        <v>13</v>
      </c>
      <c r="F60" s="1" t="s">
        <v>20</v>
      </c>
      <c r="G60" s="1">
        <v>3</v>
      </c>
      <c r="H60" s="1">
        <v>269</v>
      </c>
      <c r="I60" s="1">
        <v>256</v>
      </c>
      <c r="J60" s="1">
        <v>50</v>
      </c>
      <c r="K60" s="7">
        <v>90</v>
      </c>
      <c r="L60" s="1">
        <v>4.2</v>
      </c>
      <c r="M60" s="1" t="s">
        <v>31</v>
      </c>
      <c r="N60" s="3" t="str">
        <f>TEXT(Table13[[#This Row],[Training Date]],"mmmm")</f>
        <v>September</v>
      </c>
      <c r="O60" s="3">
        <f>YEAR(Table13[[#This Row],[Training Date]])</f>
        <v>2022</v>
      </c>
    </row>
    <row r="61" spans="1:15" x14ac:dyDescent="0.5">
      <c r="A61" s="1">
        <v>1060</v>
      </c>
      <c r="B61" s="2">
        <v>44810</v>
      </c>
      <c r="C61" s="1" t="s">
        <v>8</v>
      </c>
      <c r="D61" s="1" t="s">
        <v>9</v>
      </c>
      <c r="E61" s="1" t="s">
        <v>14</v>
      </c>
      <c r="F61" s="1" t="s">
        <v>21</v>
      </c>
      <c r="G61" s="1">
        <v>1</v>
      </c>
      <c r="H61" s="1">
        <v>801</v>
      </c>
      <c r="I61" s="1">
        <v>770</v>
      </c>
      <c r="J61" s="1">
        <v>41</v>
      </c>
      <c r="K61" s="7">
        <v>77</v>
      </c>
      <c r="L61" s="1">
        <v>4.8</v>
      </c>
      <c r="M61" s="1" t="s">
        <v>32</v>
      </c>
      <c r="N61" s="3" t="str">
        <f>TEXT(Table13[[#This Row],[Training Date]],"mmmm")</f>
        <v>September</v>
      </c>
      <c r="O61" s="3">
        <f>YEAR(Table13[[#This Row],[Training Date]])</f>
        <v>2022</v>
      </c>
    </row>
    <row r="62" spans="1:15" x14ac:dyDescent="0.5">
      <c r="A62" s="1">
        <v>1061</v>
      </c>
      <c r="B62" s="2">
        <v>45139</v>
      </c>
      <c r="C62" s="1" t="s">
        <v>15</v>
      </c>
      <c r="D62" s="1" t="s">
        <v>9</v>
      </c>
      <c r="E62" s="1" t="s">
        <v>13</v>
      </c>
      <c r="F62" s="1" t="s">
        <v>20</v>
      </c>
      <c r="G62" s="1">
        <v>2</v>
      </c>
      <c r="H62" s="1">
        <v>896</v>
      </c>
      <c r="I62" s="1">
        <v>862</v>
      </c>
      <c r="J62" s="1">
        <v>55</v>
      </c>
      <c r="K62" s="7">
        <v>70</v>
      </c>
      <c r="L62" s="1">
        <v>4.2</v>
      </c>
      <c r="M62" s="1" t="s">
        <v>31</v>
      </c>
      <c r="N62" s="3" t="str">
        <f>TEXT(Table13[[#This Row],[Training Date]],"mmmm")</f>
        <v>August</v>
      </c>
      <c r="O62" s="3">
        <f>YEAR(Table13[[#This Row],[Training Date]])</f>
        <v>2023</v>
      </c>
    </row>
    <row r="63" spans="1:15" x14ac:dyDescent="0.5">
      <c r="A63" s="1">
        <v>1062</v>
      </c>
      <c r="B63" s="2">
        <v>44892</v>
      </c>
      <c r="C63" s="1" t="s">
        <v>17</v>
      </c>
      <c r="D63" s="1" t="s">
        <v>9</v>
      </c>
      <c r="E63" s="1" t="s">
        <v>10</v>
      </c>
      <c r="F63" s="1" t="s">
        <v>24</v>
      </c>
      <c r="G63" s="1">
        <v>5</v>
      </c>
      <c r="H63" s="1">
        <v>730</v>
      </c>
      <c r="I63" s="1">
        <v>702</v>
      </c>
      <c r="J63" s="1">
        <v>66</v>
      </c>
      <c r="K63" s="7">
        <v>65</v>
      </c>
      <c r="L63" s="1">
        <v>4.7</v>
      </c>
      <c r="M63" s="1" t="s">
        <v>31</v>
      </c>
      <c r="N63" s="3" t="str">
        <f>TEXT(Table13[[#This Row],[Training Date]],"mmmm")</f>
        <v>November</v>
      </c>
      <c r="O63" s="3">
        <f>YEAR(Table13[[#This Row],[Training Date]])</f>
        <v>2022</v>
      </c>
    </row>
    <row r="64" spans="1:15" x14ac:dyDescent="0.5">
      <c r="A64" s="1">
        <v>1063</v>
      </c>
      <c r="B64" s="2">
        <v>44849</v>
      </c>
      <c r="C64" s="1" t="s">
        <v>17</v>
      </c>
      <c r="D64" s="1" t="s">
        <v>9</v>
      </c>
      <c r="E64" s="1" t="s">
        <v>14</v>
      </c>
      <c r="F64" s="1" t="s">
        <v>24</v>
      </c>
      <c r="G64" s="1">
        <v>1</v>
      </c>
      <c r="H64" s="1">
        <v>544</v>
      </c>
      <c r="I64" s="1">
        <v>523</v>
      </c>
      <c r="J64" s="1">
        <v>60</v>
      </c>
      <c r="K64" s="7">
        <v>70</v>
      </c>
      <c r="L64" s="1">
        <v>4.0999999999999996</v>
      </c>
      <c r="M64" s="1" t="s">
        <v>32</v>
      </c>
      <c r="N64" s="3" t="str">
        <f>TEXT(Table13[[#This Row],[Training Date]],"mmmm")</f>
        <v>October</v>
      </c>
      <c r="O64" s="3">
        <f>YEAR(Table13[[#This Row],[Training Date]])</f>
        <v>2022</v>
      </c>
    </row>
    <row r="65" spans="1:15" x14ac:dyDescent="0.5">
      <c r="A65" s="1">
        <v>1064</v>
      </c>
      <c r="B65" s="2">
        <v>44840</v>
      </c>
      <c r="C65" s="1" t="s">
        <v>8</v>
      </c>
      <c r="D65" s="1" t="s">
        <v>9</v>
      </c>
      <c r="E65" s="1" t="s">
        <v>16</v>
      </c>
      <c r="F65" s="1" t="s">
        <v>21</v>
      </c>
      <c r="G65" s="1">
        <v>1</v>
      </c>
      <c r="H65" s="1">
        <v>852</v>
      </c>
      <c r="I65" s="1">
        <v>819</v>
      </c>
      <c r="J65" s="1">
        <v>50</v>
      </c>
      <c r="K65" s="7">
        <v>86</v>
      </c>
      <c r="L65" s="1">
        <v>4.0999999999999996</v>
      </c>
      <c r="M65" s="1" t="s">
        <v>32</v>
      </c>
      <c r="N65" s="3" t="str">
        <f>TEXT(Table13[[#This Row],[Training Date]],"mmmm")</f>
        <v>October</v>
      </c>
      <c r="O65" s="3">
        <f>YEAR(Table13[[#This Row],[Training Date]])</f>
        <v>2022</v>
      </c>
    </row>
    <row r="66" spans="1:15" x14ac:dyDescent="0.5">
      <c r="A66" s="1">
        <v>1065</v>
      </c>
      <c r="B66" s="2">
        <v>44904</v>
      </c>
      <c r="C66" s="1" t="s">
        <v>8</v>
      </c>
      <c r="D66" s="1" t="s">
        <v>9</v>
      </c>
      <c r="E66" s="1" t="s">
        <v>16</v>
      </c>
      <c r="F66" s="1" t="s">
        <v>21</v>
      </c>
      <c r="G66" s="1">
        <v>4</v>
      </c>
      <c r="H66" s="1">
        <v>505</v>
      </c>
      <c r="I66" s="1">
        <v>486</v>
      </c>
      <c r="J66" s="1">
        <v>60</v>
      </c>
      <c r="K66" s="7">
        <v>85</v>
      </c>
      <c r="L66" s="1">
        <v>4.9000000000000004</v>
      </c>
      <c r="M66" s="1" t="s">
        <v>32</v>
      </c>
      <c r="N66" s="3" t="str">
        <f>TEXT(Table13[[#This Row],[Training Date]],"mmmm")</f>
        <v>December</v>
      </c>
      <c r="O66" s="3">
        <f>YEAR(Table13[[#This Row],[Training Date]])</f>
        <v>2022</v>
      </c>
    </row>
    <row r="67" spans="1:15" x14ac:dyDescent="0.5">
      <c r="A67" s="1">
        <v>1066</v>
      </c>
      <c r="B67" s="2">
        <v>45091</v>
      </c>
      <c r="C67" s="1" t="s">
        <v>11</v>
      </c>
      <c r="D67" s="1" t="s">
        <v>9</v>
      </c>
      <c r="E67" s="1" t="s">
        <v>14</v>
      </c>
      <c r="F67" s="1" t="s">
        <v>23</v>
      </c>
      <c r="G67" s="1">
        <v>5</v>
      </c>
      <c r="H67" s="1">
        <v>800</v>
      </c>
      <c r="I67" s="1">
        <v>769</v>
      </c>
      <c r="J67" s="1">
        <v>41</v>
      </c>
      <c r="K67" s="7">
        <v>70</v>
      </c>
      <c r="L67" s="1">
        <v>4.0999999999999996</v>
      </c>
      <c r="M67" s="1" t="s">
        <v>32</v>
      </c>
      <c r="N67" s="3" t="str">
        <f>TEXT(Table13[[#This Row],[Training Date]],"mmmm")</f>
        <v>June</v>
      </c>
      <c r="O67" s="3">
        <f>YEAR(Table13[[#This Row],[Training Date]])</f>
        <v>2023</v>
      </c>
    </row>
    <row r="68" spans="1:15" x14ac:dyDescent="0.5">
      <c r="A68" s="1">
        <v>1067</v>
      </c>
      <c r="B68" s="2">
        <v>45101</v>
      </c>
      <c r="C68" s="1" t="s">
        <v>19</v>
      </c>
      <c r="D68" s="1" t="s">
        <v>18</v>
      </c>
      <c r="E68" s="1" t="s">
        <v>14</v>
      </c>
      <c r="F68" s="1" t="s">
        <v>22</v>
      </c>
      <c r="G68" s="1">
        <v>5</v>
      </c>
      <c r="H68" s="1">
        <v>891</v>
      </c>
      <c r="I68" s="1">
        <v>857</v>
      </c>
      <c r="J68" s="1">
        <v>55</v>
      </c>
      <c r="K68" s="7">
        <v>57</v>
      </c>
      <c r="L68" s="1">
        <v>4.5</v>
      </c>
      <c r="M68" s="1" t="s">
        <v>32</v>
      </c>
      <c r="N68" s="3" t="str">
        <f>TEXT(Table13[[#This Row],[Training Date]],"mmmm")</f>
        <v>June</v>
      </c>
      <c r="O68" s="3">
        <f>YEAR(Table13[[#This Row],[Training Date]])</f>
        <v>2023</v>
      </c>
    </row>
    <row r="69" spans="1:15" x14ac:dyDescent="0.5">
      <c r="A69" s="1">
        <v>1068</v>
      </c>
      <c r="B69" s="2">
        <v>44871</v>
      </c>
      <c r="C69" s="1" t="s">
        <v>15</v>
      </c>
      <c r="D69" s="1" t="s">
        <v>9</v>
      </c>
      <c r="E69" s="1" t="s">
        <v>14</v>
      </c>
      <c r="F69" s="1" t="s">
        <v>20</v>
      </c>
      <c r="G69" s="1">
        <v>1</v>
      </c>
      <c r="H69" s="1">
        <v>247</v>
      </c>
      <c r="I69" s="1">
        <v>238</v>
      </c>
      <c r="J69" s="1">
        <v>41</v>
      </c>
      <c r="K69" s="7">
        <v>90</v>
      </c>
      <c r="L69" s="1">
        <v>4.8</v>
      </c>
      <c r="M69" s="1" t="s">
        <v>32</v>
      </c>
      <c r="N69" s="3" t="str">
        <f>TEXT(Table13[[#This Row],[Training Date]],"mmmm")</f>
        <v>November</v>
      </c>
      <c r="O69" s="3">
        <f>YEAR(Table13[[#This Row],[Training Date]])</f>
        <v>2022</v>
      </c>
    </row>
    <row r="70" spans="1:15" x14ac:dyDescent="0.5">
      <c r="A70" s="1">
        <v>1069</v>
      </c>
      <c r="B70" s="2">
        <v>44795</v>
      </c>
      <c r="C70" s="1" t="s">
        <v>12</v>
      </c>
      <c r="D70" s="1" t="s">
        <v>9</v>
      </c>
      <c r="E70" s="1" t="s">
        <v>10</v>
      </c>
      <c r="F70" s="1" t="s">
        <v>25</v>
      </c>
      <c r="G70" s="1">
        <v>5</v>
      </c>
      <c r="H70" s="1">
        <v>921</v>
      </c>
      <c r="I70" s="1">
        <v>886</v>
      </c>
      <c r="J70" s="1">
        <v>50</v>
      </c>
      <c r="K70" s="7">
        <v>46</v>
      </c>
      <c r="L70" s="1">
        <v>3.5</v>
      </c>
      <c r="M70" s="1" t="s">
        <v>31</v>
      </c>
      <c r="N70" s="3" t="str">
        <f>TEXT(Table13[[#This Row],[Training Date]],"mmmm")</f>
        <v>August</v>
      </c>
      <c r="O70" s="3">
        <f>YEAR(Table13[[#This Row],[Training Date]])</f>
        <v>2022</v>
      </c>
    </row>
    <row r="71" spans="1:15" x14ac:dyDescent="0.5">
      <c r="A71" s="1">
        <v>1070</v>
      </c>
      <c r="B71" s="2">
        <v>44940</v>
      </c>
      <c r="C71" s="1" t="s">
        <v>17</v>
      </c>
      <c r="D71" s="1" t="s">
        <v>9</v>
      </c>
      <c r="E71" s="1" t="s">
        <v>10</v>
      </c>
      <c r="F71" s="1" t="s">
        <v>24</v>
      </c>
      <c r="G71" s="1">
        <v>1</v>
      </c>
      <c r="H71" s="1">
        <v>981</v>
      </c>
      <c r="I71" s="1">
        <v>943</v>
      </c>
      <c r="J71" s="1">
        <v>66</v>
      </c>
      <c r="K71" s="7">
        <v>85</v>
      </c>
      <c r="L71" s="1">
        <v>4</v>
      </c>
      <c r="M71" s="1" t="s">
        <v>31</v>
      </c>
      <c r="N71" s="3" t="str">
        <f>TEXT(Table13[[#This Row],[Training Date]],"mmmm")</f>
        <v>January</v>
      </c>
      <c r="O71" s="3">
        <f>YEAR(Table13[[#This Row],[Training Date]])</f>
        <v>2023</v>
      </c>
    </row>
    <row r="72" spans="1:15" x14ac:dyDescent="0.5">
      <c r="A72" s="1">
        <v>1071</v>
      </c>
      <c r="B72" s="2">
        <v>45001</v>
      </c>
      <c r="C72" s="1" t="s">
        <v>11</v>
      </c>
      <c r="D72" s="1" t="s">
        <v>9</v>
      </c>
      <c r="E72" s="1" t="s">
        <v>14</v>
      </c>
      <c r="F72" s="1" t="s">
        <v>23</v>
      </c>
      <c r="G72" s="1">
        <v>5</v>
      </c>
      <c r="H72" s="1">
        <v>243</v>
      </c>
      <c r="I72" s="1">
        <v>234</v>
      </c>
      <c r="J72" s="1">
        <v>66</v>
      </c>
      <c r="K72" s="7">
        <v>77</v>
      </c>
      <c r="L72" s="1">
        <v>4.2</v>
      </c>
      <c r="M72" s="1" t="s">
        <v>32</v>
      </c>
      <c r="N72" s="3" t="str">
        <f>TEXT(Table13[[#This Row],[Training Date]],"mmmm")</f>
        <v>March</v>
      </c>
      <c r="O72" s="3">
        <f>YEAR(Table13[[#This Row],[Training Date]])</f>
        <v>2023</v>
      </c>
    </row>
    <row r="73" spans="1:15" x14ac:dyDescent="0.5">
      <c r="A73" s="1">
        <v>1072</v>
      </c>
      <c r="B73" s="2">
        <v>45065</v>
      </c>
      <c r="C73" s="1" t="s">
        <v>15</v>
      </c>
      <c r="D73" s="1" t="s">
        <v>9</v>
      </c>
      <c r="E73" s="1" t="s">
        <v>16</v>
      </c>
      <c r="F73" s="1" t="s">
        <v>20</v>
      </c>
      <c r="G73" s="1">
        <v>5</v>
      </c>
      <c r="H73" s="1">
        <v>187</v>
      </c>
      <c r="I73" s="1">
        <v>179</v>
      </c>
      <c r="J73" s="1">
        <v>50</v>
      </c>
      <c r="K73" s="7">
        <v>74</v>
      </c>
      <c r="L73" s="1">
        <v>4.7</v>
      </c>
      <c r="M73" s="1" t="s">
        <v>32</v>
      </c>
      <c r="N73" s="3" t="str">
        <f>TEXT(Table13[[#This Row],[Training Date]],"mmmm")</f>
        <v>May</v>
      </c>
      <c r="O73" s="3">
        <f>YEAR(Table13[[#This Row],[Training Date]])</f>
        <v>2023</v>
      </c>
    </row>
    <row r="74" spans="1:15" x14ac:dyDescent="0.5">
      <c r="A74" s="1">
        <v>1073</v>
      </c>
      <c r="B74" s="2">
        <v>44837</v>
      </c>
      <c r="C74" s="1" t="s">
        <v>11</v>
      </c>
      <c r="D74" s="1" t="s">
        <v>9</v>
      </c>
      <c r="E74" s="1" t="s">
        <v>10</v>
      </c>
      <c r="F74" s="1" t="s">
        <v>23</v>
      </c>
      <c r="G74" s="1">
        <v>4</v>
      </c>
      <c r="H74" s="1">
        <v>318</v>
      </c>
      <c r="I74" s="1">
        <v>306</v>
      </c>
      <c r="J74" s="1">
        <v>55</v>
      </c>
      <c r="K74" s="7">
        <v>46</v>
      </c>
      <c r="L74" s="1">
        <v>4.0999999999999996</v>
      </c>
      <c r="M74" s="1" t="s">
        <v>31</v>
      </c>
      <c r="N74" s="3" t="str">
        <f>TEXT(Table13[[#This Row],[Training Date]],"mmmm")</f>
        <v>October</v>
      </c>
      <c r="O74" s="3">
        <f>YEAR(Table13[[#This Row],[Training Date]])</f>
        <v>2022</v>
      </c>
    </row>
    <row r="75" spans="1:15" x14ac:dyDescent="0.5">
      <c r="A75" s="1">
        <v>1074</v>
      </c>
      <c r="B75" s="2">
        <v>45114</v>
      </c>
      <c r="C75" s="1" t="s">
        <v>17</v>
      </c>
      <c r="D75" s="1" t="s">
        <v>9</v>
      </c>
      <c r="E75" s="1" t="s">
        <v>16</v>
      </c>
      <c r="F75" s="1" t="s">
        <v>24</v>
      </c>
      <c r="G75" s="1">
        <v>5</v>
      </c>
      <c r="H75" s="1">
        <v>107</v>
      </c>
      <c r="I75" s="1">
        <v>103</v>
      </c>
      <c r="J75" s="1">
        <v>60</v>
      </c>
      <c r="K75" s="7">
        <v>77</v>
      </c>
      <c r="L75" s="1">
        <v>4.9000000000000004</v>
      </c>
      <c r="M75" s="1" t="s">
        <v>32</v>
      </c>
      <c r="N75" s="3" t="str">
        <f>TEXT(Table13[[#This Row],[Training Date]],"mmmm")</f>
        <v>July</v>
      </c>
      <c r="O75" s="3">
        <f>YEAR(Table13[[#This Row],[Training Date]])</f>
        <v>2023</v>
      </c>
    </row>
    <row r="76" spans="1:15" x14ac:dyDescent="0.5">
      <c r="A76" s="1">
        <v>1075</v>
      </c>
      <c r="B76" s="2">
        <v>45062</v>
      </c>
      <c r="C76" s="1" t="s">
        <v>15</v>
      </c>
      <c r="D76" s="1" t="s">
        <v>9</v>
      </c>
      <c r="E76" s="1" t="s">
        <v>16</v>
      </c>
      <c r="F76" s="1" t="s">
        <v>20</v>
      </c>
      <c r="G76" s="1">
        <v>4</v>
      </c>
      <c r="H76" s="1">
        <v>596</v>
      </c>
      <c r="I76" s="1">
        <v>573</v>
      </c>
      <c r="J76" s="1">
        <v>55</v>
      </c>
      <c r="K76" s="7">
        <v>46</v>
      </c>
      <c r="L76" s="1">
        <v>4.8</v>
      </c>
      <c r="M76" s="1" t="s">
        <v>32</v>
      </c>
      <c r="N76" s="3" t="str">
        <f>TEXT(Table13[[#This Row],[Training Date]],"mmmm")</f>
        <v>May</v>
      </c>
      <c r="O76" s="3">
        <f>YEAR(Table13[[#This Row],[Training Date]])</f>
        <v>2023</v>
      </c>
    </row>
    <row r="77" spans="1:15" x14ac:dyDescent="0.5">
      <c r="A77" s="1">
        <v>1076</v>
      </c>
      <c r="B77" s="2">
        <v>44872</v>
      </c>
      <c r="C77" s="1" t="s">
        <v>15</v>
      </c>
      <c r="D77" s="1" t="s">
        <v>9</v>
      </c>
      <c r="E77" s="1" t="s">
        <v>13</v>
      </c>
      <c r="F77" s="1" t="s">
        <v>20</v>
      </c>
      <c r="G77" s="1">
        <v>4</v>
      </c>
      <c r="H77" s="1">
        <v>644</v>
      </c>
      <c r="I77" s="1">
        <v>619</v>
      </c>
      <c r="J77" s="1">
        <v>41</v>
      </c>
      <c r="K77" s="7">
        <v>57</v>
      </c>
      <c r="L77" s="1">
        <v>4.8</v>
      </c>
      <c r="M77" s="1" t="s">
        <v>31</v>
      </c>
      <c r="N77" s="3" t="str">
        <f>TEXT(Table13[[#This Row],[Training Date]],"mmmm")</f>
        <v>November</v>
      </c>
      <c r="O77" s="3">
        <f>YEAR(Table13[[#This Row],[Training Date]])</f>
        <v>2022</v>
      </c>
    </row>
    <row r="78" spans="1:15" x14ac:dyDescent="0.5">
      <c r="A78" s="1">
        <v>1077</v>
      </c>
      <c r="B78" s="2">
        <v>44916</v>
      </c>
      <c r="C78" s="1" t="s">
        <v>19</v>
      </c>
      <c r="D78" s="1" t="s">
        <v>18</v>
      </c>
      <c r="E78" s="1" t="s">
        <v>13</v>
      </c>
      <c r="F78" s="1" t="s">
        <v>22</v>
      </c>
      <c r="G78" s="1">
        <v>1</v>
      </c>
      <c r="H78" s="1">
        <v>985</v>
      </c>
      <c r="I78" s="1">
        <v>947</v>
      </c>
      <c r="J78" s="1">
        <v>60</v>
      </c>
      <c r="K78" s="7">
        <v>70</v>
      </c>
      <c r="L78" s="1">
        <v>4.7</v>
      </c>
      <c r="M78" s="1" t="s">
        <v>31</v>
      </c>
      <c r="N78" s="3" t="str">
        <f>TEXT(Table13[[#This Row],[Training Date]],"mmmm")</f>
        <v>December</v>
      </c>
      <c r="O78" s="3">
        <f>YEAR(Table13[[#This Row],[Training Date]])</f>
        <v>2022</v>
      </c>
    </row>
    <row r="79" spans="1:15" x14ac:dyDescent="0.5">
      <c r="A79" s="1">
        <v>1078</v>
      </c>
      <c r="B79" s="2">
        <v>45009</v>
      </c>
      <c r="C79" s="1" t="s">
        <v>8</v>
      </c>
      <c r="D79" s="1" t="s">
        <v>9</v>
      </c>
      <c r="E79" s="1" t="s">
        <v>16</v>
      </c>
      <c r="F79" s="1" t="s">
        <v>21</v>
      </c>
      <c r="G79" s="1">
        <v>1</v>
      </c>
      <c r="H79" s="1">
        <v>621</v>
      </c>
      <c r="I79" s="1">
        <v>597</v>
      </c>
      <c r="J79" s="1">
        <v>50</v>
      </c>
      <c r="K79" s="7">
        <v>57</v>
      </c>
      <c r="L79" s="1">
        <v>4.8</v>
      </c>
      <c r="M79" s="1" t="s">
        <v>32</v>
      </c>
      <c r="N79" s="3" t="str">
        <f>TEXT(Table13[[#This Row],[Training Date]],"mmmm")</f>
        <v>March</v>
      </c>
      <c r="O79" s="3">
        <f>YEAR(Table13[[#This Row],[Training Date]])</f>
        <v>2023</v>
      </c>
    </row>
    <row r="80" spans="1:15" x14ac:dyDescent="0.5">
      <c r="A80" s="1">
        <v>1079</v>
      </c>
      <c r="B80" s="2">
        <v>45031</v>
      </c>
      <c r="C80" s="1" t="s">
        <v>19</v>
      </c>
      <c r="D80" s="1" t="s">
        <v>18</v>
      </c>
      <c r="E80" s="1" t="s">
        <v>13</v>
      </c>
      <c r="F80" s="1" t="s">
        <v>22</v>
      </c>
      <c r="G80" s="1">
        <v>5</v>
      </c>
      <c r="H80" s="1">
        <v>895</v>
      </c>
      <c r="I80" s="1">
        <v>861</v>
      </c>
      <c r="J80" s="1">
        <v>50</v>
      </c>
      <c r="K80" s="7">
        <v>65</v>
      </c>
      <c r="L80" s="1">
        <v>4</v>
      </c>
      <c r="M80" s="1" t="s">
        <v>31</v>
      </c>
      <c r="N80" s="3" t="str">
        <f>TEXT(Table13[[#This Row],[Training Date]],"mmmm")</f>
        <v>April</v>
      </c>
      <c r="O80" s="3">
        <f>YEAR(Table13[[#This Row],[Training Date]])</f>
        <v>2023</v>
      </c>
    </row>
    <row r="81" spans="1:15" x14ac:dyDescent="0.5">
      <c r="A81" s="1">
        <v>1080</v>
      </c>
      <c r="B81" s="2">
        <v>45038</v>
      </c>
      <c r="C81" s="1" t="s">
        <v>19</v>
      </c>
      <c r="D81" s="1" t="s">
        <v>18</v>
      </c>
      <c r="E81" s="1" t="s">
        <v>16</v>
      </c>
      <c r="F81" s="1" t="s">
        <v>22</v>
      </c>
      <c r="G81" s="1">
        <v>4</v>
      </c>
      <c r="H81" s="1">
        <v>207</v>
      </c>
      <c r="I81" s="1">
        <v>199</v>
      </c>
      <c r="J81" s="1">
        <v>68</v>
      </c>
      <c r="K81" s="7">
        <v>87</v>
      </c>
      <c r="L81" s="1">
        <v>4.8</v>
      </c>
      <c r="M81" s="1" t="s">
        <v>32</v>
      </c>
      <c r="N81" s="3" t="str">
        <f>TEXT(Table13[[#This Row],[Training Date]],"mmmm")</f>
        <v>April</v>
      </c>
      <c r="O81" s="3">
        <f>YEAR(Table13[[#This Row],[Training Date]])</f>
        <v>2023</v>
      </c>
    </row>
    <row r="82" spans="1:15" x14ac:dyDescent="0.5">
      <c r="A82" s="1">
        <v>1081</v>
      </c>
      <c r="B82" s="2">
        <v>45082</v>
      </c>
      <c r="C82" s="1" t="s">
        <v>12</v>
      </c>
      <c r="D82" s="1" t="s">
        <v>9</v>
      </c>
      <c r="E82" s="1" t="s">
        <v>10</v>
      </c>
      <c r="F82" s="1" t="s">
        <v>25</v>
      </c>
      <c r="G82" s="1">
        <v>3</v>
      </c>
      <c r="H82" s="1">
        <v>547</v>
      </c>
      <c r="I82" s="1">
        <v>526</v>
      </c>
      <c r="J82" s="1">
        <v>60</v>
      </c>
      <c r="K82" s="7">
        <v>65</v>
      </c>
      <c r="L82" s="1">
        <v>4.8</v>
      </c>
      <c r="M82" s="1" t="s">
        <v>31</v>
      </c>
      <c r="N82" s="3" t="str">
        <f>TEXT(Table13[[#This Row],[Training Date]],"mmmm")</f>
        <v>June</v>
      </c>
      <c r="O82" s="3">
        <f>YEAR(Table13[[#This Row],[Training Date]])</f>
        <v>2023</v>
      </c>
    </row>
    <row r="83" spans="1:15" x14ac:dyDescent="0.5">
      <c r="A83" s="1">
        <v>1082</v>
      </c>
      <c r="B83" s="2">
        <v>45038</v>
      </c>
      <c r="C83" s="1" t="s">
        <v>11</v>
      </c>
      <c r="D83" s="1" t="s">
        <v>9</v>
      </c>
      <c r="E83" s="1" t="s">
        <v>13</v>
      </c>
      <c r="F83" s="1" t="s">
        <v>23</v>
      </c>
      <c r="G83" s="1">
        <v>5</v>
      </c>
      <c r="H83" s="1">
        <v>688</v>
      </c>
      <c r="I83" s="1">
        <v>662</v>
      </c>
      <c r="J83" s="1">
        <v>63</v>
      </c>
      <c r="K83" s="7">
        <v>77</v>
      </c>
      <c r="L83" s="1">
        <v>4.8</v>
      </c>
      <c r="M83" s="1" t="s">
        <v>31</v>
      </c>
      <c r="N83" s="3" t="str">
        <f>TEXT(Table13[[#This Row],[Training Date]],"mmmm")</f>
        <v>April</v>
      </c>
      <c r="O83" s="3">
        <f>YEAR(Table13[[#This Row],[Training Date]])</f>
        <v>2023</v>
      </c>
    </row>
    <row r="84" spans="1:15" x14ac:dyDescent="0.5">
      <c r="A84" s="1">
        <v>1083</v>
      </c>
      <c r="B84" s="2">
        <v>44883</v>
      </c>
      <c r="C84" s="1" t="s">
        <v>12</v>
      </c>
      <c r="D84" s="1" t="s">
        <v>9</v>
      </c>
      <c r="E84" s="1" t="s">
        <v>14</v>
      </c>
      <c r="F84" s="1" t="s">
        <v>25</v>
      </c>
      <c r="G84" s="1">
        <v>4</v>
      </c>
      <c r="H84" s="1">
        <v>904</v>
      </c>
      <c r="I84" s="1">
        <v>869</v>
      </c>
      <c r="J84" s="1">
        <v>50</v>
      </c>
      <c r="K84" s="7">
        <v>75</v>
      </c>
      <c r="L84" s="1">
        <v>4.7</v>
      </c>
      <c r="M84" s="1" t="s">
        <v>32</v>
      </c>
      <c r="N84" s="3" t="str">
        <f>TEXT(Table13[[#This Row],[Training Date]],"mmmm")</f>
        <v>November</v>
      </c>
      <c r="O84" s="3">
        <f>YEAR(Table13[[#This Row],[Training Date]])</f>
        <v>2022</v>
      </c>
    </row>
    <row r="85" spans="1:15" x14ac:dyDescent="0.5">
      <c r="A85" s="1">
        <v>1084</v>
      </c>
      <c r="B85" s="2">
        <v>44912</v>
      </c>
      <c r="C85" s="1" t="s">
        <v>17</v>
      </c>
      <c r="D85" s="1" t="s">
        <v>9</v>
      </c>
      <c r="E85" s="1" t="s">
        <v>14</v>
      </c>
      <c r="F85" s="1" t="s">
        <v>24</v>
      </c>
      <c r="G85" s="1">
        <v>3</v>
      </c>
      <c r="H85" s="1">
        <v>307</v>
      </c>
      <c r="I85" s="1">
        <v>295</v>
      </c>
      <c r="J85" s="1">
        <v>60</v>
      </c>
      <c r="K85" s="7">
        <v>75</v>
      </c>
      <c r="L85" s="1">
        <v>4.8</v>
      </c>
      <c r="M85" s="1" t="s">
        <v>32</v>
      </c>
      <c r="N85" s="3" t="str">
        <f>TEXT(Table13[[#This Row],[Training Date]],"mmmm")</f>
        <v>December</v>
      </c>
      <c r="O85" s="3">
        <f>YEAR(Table13[[#This Row],[Training Date]])</f>
        <v>2022</v>
      </c>
    </row>
    <row r="86" spans="1:15" x14ac:dyDescent="0.5">
      <c r="A86" s="1">
        <v>1085</v>
      </c>
      <c r="B86" s="2">
        <v>44866</v>
      </c>
      <c r="C86" s="1" t="s">
        <v>15</v>
      </c>
      <c r="D86" s="1" t="s">
        <v>9</v>
      </c>
      <c r="E86" s="1" t="s">
        <v>16</v>
      </c>
      <c r="F86" s="1" t="s">
        <v>20</v>
      </c>
      <c r="G86" s="1">
        <v>5</v>
      </c>
      <c r="H86" s="1">
        <v>1032</v>
      </c>
      <c r="I86" s="1">
        <v>993</v>
      </c>
      <c r="J86" s="1">
        <v>55</v>
      </c>
      <c r="K86" s="7">
        <v>87</v>
      </c>
      <c r="L86" s="1">
        <v>4.9000000000000004</v>
      </c>
      <c r="M86" s="1" t="s">
        <v>32</v>
      </c>
      <c r="N86" s="3" t="str">
        <f>TEXT(Table13[[#This Row],[Training Date]],"mmmm")</f>
        <v>November</v>
      </c>
      <c r="O86" s="3">
        <f>YEAR(Table13[[#This Row],[Training Date]])</f>
        <v>2022</v>
      </c>
    </row>
    <row r="87" spans="1:15" x14ac:dyDescent="0.5">
      <c r="A87" s="1">
        <v>1086</v>
      </c>
      <c r="B87" s="2">
        <v>45122</v>
      </c>
      <c r="C87" s="1" t="s">
        <v>12</v>
      </c>
      <c r="D87" s="1" t="s">
        <v>9</v>
      </c>
      <c r="E87" s="1" t="s">
        <v>14</v>
      </c>
      <c r="F87" s="1" t="s">
        <v>25</v>
      </c>
      <c r="G87" s="1">
        <v>2</v>
      </c>
      <c r="H87" s="1">
        <v>667</v>
      </c>
      <c r="I87" s="1">
        <v>641</v>
      </c>
      <c r="J87" s="1">
        <v>61</v>
      </c>
      <c r="K87" s="7">
        <v>87</v>
      </c>
      <c r="L87" s="1">
        <v>4.8</v>
      </c>
      <c r="M87" s="1" t="s">
        <v>32</v>
      </c>
      <c r="N87" s="3" t="str">
        <f>TEXT(Table13[[#This Row],[Training Date]],"mmmm")</f>
        <v>July</v>
      </c>
      <c r="O87" s="3">
        <f>YEAR(Table13[[#This Row],[Training Date]])</f>
        <v>2023</v>
      </c>
    </row>
    <row r="88" spans="1:15" x14ac:dyDescent="0.5">
      <c r="A88" s="1">
        <v>1087</v>
      </c>
      <c r="B88" s="2">
        <v>45056</v>
      </c>
      <c r="C88" s="1" t="s">
        <v>12</v>
      </c>
      <c r="D88" s="1" t="s">
        <v>9</v>
      </c>
      <c r="E88" s="1" t="s">
        <v>13</v>
      </c>
      <c r="F88" s="1" t="s">
        <v>25</v>
      </c>
      <c r="G88" s="1">
        <v>5</v>
      </c>
      <c r="H88" s="1">
        <v>205</v>
      </c>
      <c r="I88" s="1">
        <v>197</v>
      </c>
      <c r="J88" s="1">
        <v>61</v>
      </c>
      <c r="K88" s="7">
        <v>70</v>
      </c>
      <c r="L88" s="1">
        <v>4.8</v>
      </c>
      <c r="M88" s="1" t="s">
        <v>31</v>
      </c>
      <c r="N88" s="3" t="str">
        <f>TEXT(Table13[[#This Row],[Training Date]],"mmmm")</f>
        <v>May</v>
      </c>
      <c r="O88" s="3">
        <f>YEAR(Table13[[#This Row],[Training Date]])</f>
        <v>2023</v>
      </c>
    </row>
    <row r="89" spans="1:15" x14ac:dyDescent="0.5">
      <c r="A89" s="1">
        <v>1088</v>
      </c>
      <c r="B89" s="2">
        <v>45063</v>
      </c>
      <c r="C89" s="1" t="s">
        <v>17</v>
      </c>
      <c r="D89" s="1" t="s">
        <v>9</v>
      </c>
      <c r="E89" s="1" t="s">
        <v>10</v>
      </c>
      <c r="F89" s="1" t="s">
        <v>24</v>
      </c>
      <c r="G89" s="1">
        <v>2</v>
      </c>
      <c r="H89" s="1">
        <v>244</v>
      </c>
      <c r="I89" s="1">
        <v>235</v>
      </c>
      <c r="J89" s="1">
        <v>61</v>
      </c>
      <c r="K89" s="7">
        <v>74</v>
      </c>
      <c r="L89" s="1">
        <v>4</v>
      </c>
      <c r="M89" s="1" t="s">
        <v>31</v>
      </c>
      <c r="N89" s="3" t="str">
        <f>TEXT(Table13[[#This Row],[Training Date]],"mmmm")</f>
        <v>May</v>
      </c>
      <c r="O89" s="3">
        <f>YEAR(Table13[[#This Row],[Training Date]])</f>
        <v>2023</v>
      </c>
    </row>
    <row r="90" spans="1:15" x14ac:dyDescent="0.5">
      <c r="A90" s="1">
        <v>1089</v>
      </c>
      <c r="B90" s="2">
        <v>45073</v>
      </c>
      <c r="C90" s="1" t="s">
        <v>17</v>
      </c>
      <c r="D90" s="1" t="s">
        <v>9</v>
      </c>
      <c r="E90" s="1" t="s">
        <v>16</v>
      </c>
      <c r="F90" s="1" t="s">
        <v>24</v>
      </c>
      <c r="G90" s="1">
        <v>2</v>
      </c>
      <c r="H90" s="1">
        <v>725</v>
      </c>
      <c r="I90" s="1">
        <v>697</v>
      </c>
      <c r="J90" s="1">
        <v>41</v>
      </c>
      <c r="K90" s="7">
        <v>77</v>
      </c>
      <c r="L90" s="1">
        <v>4.2</v>
      </c>
      <c r="M90" s="1" t="s">
        <v>32</v>
      </c>
      <c r="N90" s="3" t="str">
        <f>TEXT(Table13[[#This Row],[Training Date]],"mmmm")</f>
        <v>May</v>
      </c>
      <c r="O90" s="3">
        <f>YEAR(Table13[[#This Row],[Training Date]])</f>
        <v>2023</v>
      </c>
    </row>
    <row r="91" spans="1:15" x14ac:dyDescent="0.5">
      <c r="A91" s="1">
        <v>1090</v>
      </c>
      <c r="B91" s="2">
        <v>45006</v>
      </c>
      <c r="C91" s="1" t="s">
        <v>17</v>
      </c>
      <c r="D91" s="1" t="s">
        <v>9</v>
      </c>
      <c r="E91" s="1" t="s">
        <v>14</v>
      </c>
      <c r="F91" s="1" t="s">
        <v>24</v>
      </c>
      <c r="G91" s="1">
        <v>1</v>
      </c>
      <c r="H91" s="1">
        <v>946</v>
      </c>
      <c r="I91" s="1">
        <v>910</v>
      </c>
      <c r="J91" s="1">
        <v>66</v>
      </c>
      <c r="K91" s="7">
        <v>85</v>
      </c>
      <c r="L91" s="1">
        <v>4.2</v>
      </c>
      <c r="M91" s="1" t="s">
        <v>32</v>
      </c>
      <c r="N91" s="3" t="str">
        <f>TEXT(Table13[[#This Row],[Training Date]],"mmmm")</f>
        <v>March</v>
      </c>
      <c r="O91" s="3">
        <f>YEAR(Table13[[#This Row],[Training Date]])</f>
        <v>2023</v>
      </c>
    </row>
    <row r="92" spans="1:15" x14ac:dyDescent="0.5">
      <c r="A92" s="1">
        <v>1091</v>
      </c>
      <c r="B92" s="2">
        <v>44854</v>
      </c>
      <c r="C92" s="1" t="s">
        <v>11</v>
      </c>
      <c r="D92" s="1" t="s">
        <v>9</v>
      </c>
      <c r="E92" s="1" t="s">
        <v>13</v>
      </c>
      <c r="F92" s="1" t="s">
        <v>23</v>
      </c>
      <c r="G92" s="1">
        <v>2</v>
      </c>
      <c r="H92" s="1">
        <v>222</v>
      </c>
      <c r="I92" s="1">
        <v>213</v>
      </c>
      <c r="J92" s="1">
        <v>55</v>
      </c>
      <c r="K92" s="7">
        <v>80</v>
      </c>
      <c r="L92" s="1">
        <v>4.2</v>
      </c>
      <c r="M92" s="1" t="s">
        <v>31</v>
      </c>
      <c r="N92" s="3" t="str">
        <f>TEXT(Table13[[#This Row],[Training Date]],"mmmm")</f>
        <v>October</v>
      </c>
      <c r="O92" s="3">
        <f>YEAR(Table13[[#This Row],[Training Date]])</f>
        <v>2022</v>
      </c>
    </row>
    <row r="93" spans="1:15" x14ac:dyDescent="0.5">
      <c r="A93" s="1">
        <v>1092</v>
      </c>
      <c r="B93" s="2">
        <v>44824</v>
      </c>
      <c r="C93" s="1" t="s">
        <v>8</v>
      </c>
      <c r="D93" s="1" t="s">
        <v>9</v>
      </c>
      <c r="E93" s="1" t="s">
        <v>14</v>
      </c>
      <c r="F93" s="1" t="s">
        <v>21</v>
      </c>
      <c r="G93" s="1">
        <v>5</v>
      </c>
      <c r="H93" s="1">
        <v>1010</v>
      </c>
      <c r="I93" s="1">
        <v>971</v>
      </c>
      <c r="J93" s="1">
        <v>41</v>
      </c>
      <c r="K93" s="7">
        <v>65</v>
      </c>
      <c r="L93" s="1">
        <v>4.7</v>
      </c>
      <c r="M93" s="1" t="s">
        <v>32</v>
      </c>
      <c r="N93" s="3" t="str">
        <f>TEXT(Table13[[#This Row],[Training Date]],"mmmm")</f>
        <v>September</v>
      </c>
      <c r="O93" s="3">
        <f>YEAR(Table13[[#This Row],[Training Date]])</f>
        <v>2022</v>
      </c>
    </row>
    <row r="94" spans="1:15" x14ac:dyDescent="0.5">
      <c r="A94" s="1">
        <v>1093</v>
      </c>
      <c r="B94" s="2">
        <v>45114</v>
      </c>
      <c r="C94" s="1" t="s">
        <v>17</v>
      </c>
      <c r="D94" s="1" t="s">
        <v>9</v>
      </c>
      <c r="E94" s="1" t="s">
        <v>10</v>
      </c>
      <c r="F94" s="1" t="s">
        <v>24</v>
      </c>
      <c r="G94" s="1">
        <v>5</v>
      </c>
      <c r="H94" s="1">
        <v>1035</v>
      </c>
      <c r="I94" s="1">
        <v>995</v>
      </c>
      <c r="J94" s="1">
        <v>41</v>
      </c>
      <c r="K94" s="7">
        <v>65</v>
      </c>
      <c r="L94" s="1">
        <v>4.7</v>
      </c>
      <c r="M94" s="1" t="s">
        <v>31</v>
      </c>
      <c r="N94" s="3" t="str">
        <f>TEXT(Table13[[#This Row],[Training Date]],"mmmm")</f>
        <v>July</v>
      </c>
      <c r="O94" s="3">
        <f>YEAR(Table13[[#This Row],[Training Date]])</f>
        <v>2023</v>
      </c>
    </row>
    <row r="95" spans="1:15" x14ac:dyDescent="0.5">
      <c r="A95" s="1">
        <v>1094</v>
      </c>
      <c r="B95" s="2">
        <v>44791</v>
      </c>
      <c r="C95" s="1" t="s">
        <v>11</v>
      </c>
      <c r="D95" s="1" t="s">
        <v>9</v>
      </c>
      <c r="E95" s="1" t="s">
        <v>10</v>
      </c>
      <c r="F95" s="1" t="s">
        <v>23</v>
      </c>
      <c r="G95" s="1">
        <v>4</v>
      </c>
      <c r="H95" s="1">
        <v>167</v>
      </c>
      <c r="I95" s="1">
        <v>161</v>
      </c>
      <c r="J95" s="1">
        <v>63</v>
      </c>
      <c r="K95" s="7">
        <v>74</v>
      </c>
      <c r="L95" s="1">
        <v>4.8</v>
      </c>
      <c r="M95" s="1" t="s">
        <v>31</v>
      </c>
      <c r="N95" s="3" t="str">
        <f>TEXT(Table13[[#This Row],[Training Date]],"mmmm")</f>
        <v>August</v>
      </c>
      <c r="O95" s="3">
        <f>YEAR(Table13[[#This Row],[Training Date]])</f>
        <v>2022</v>
      </c>
    </row>
    <row r="96" spans="1:15" x14ac:dyDescent="0.5">
      <c r="A96" s="1">
        <v>1095</v>
      </c>
      <c r="B96" s="2">
        <v>44790</v>
      </c>
      <c r="C96" s="1" t="s">
        <v>8</v>
      </c>
      <c r="D96" s="1" t="s">
        <v>9</v>
      </c>
      <c r="E96" s="1" t="s">
        <v>16</v>
      </c>
      <c r="F96" s="1" t="s">
        <v>21</v>
      </c>
      <c r="G96" s="1">
        <v>4</v>
      </c>
      <c r="H96" s="1">
        <v>744</v>
      </c>
      <c r="I96" s="1">
        <v>715</v>
      </c>
      <c r="J96" s="1">
        <v>63</v>
      </c>
      <c r="K96" s="7">
        <v>46</v>
      </c>
      <c r="L96" s="1">
        <v>4.2</v>
      </c>
      <c r="M96" s="1" t="s">
        <v>32</v>
      </c>
      <c r="N96" s="3" t="str">
        <f>TEXT(Table13[[#This Row],[Training Date]],"mmmm")</f>
        <v>August</v>
      </c>
      <c r="O96" s="3">
        <f>YEAR(Table13[[#This Row],[Training Date]])</f>
        <v>2022</v>
      </c>
    </row>
    <row r="97" spans="1:15" x14ac:dyDescent="0.5">
      <c r="A97" s="1">
        <v>1096</v>
      </c>
      <c r="B97" s="2">
        <v>44829</v>
      </c>
      <c r="C97" s="1" t="s">
        <v>15</v>
      </c>
      <c r="D97" s="1" t="s">
        <v>9</v>
      </c>
      <c r="E97" s="1" t="s">
        <v>13</v>
      </c>
      <c r="F97" s="1" t="s">
        <v>20</v>
      </c>
      <c r="G97" s="1">
        <v>5</v>
      </c>
      <c r="H97" s="1">
        <v>809</v>
      </c>
      <c r="I97" s="1">
        <v>778</v>
      </c>
      <c r="J97" s="1">
        <v>50</v>
      </c>
      <c r="K97" s="7">
        <v>70</v>
      </c>
      <c r="L97" s="1">
        <v>4</v>
      </c>
      <c r="M97" s="1" t="s">
        <v>31</v>
      </c>
      <c r="N97" s="3" t="str">
        <f>TEXT(Table13[[#This Row],[Training Date]],"mmmm")</f>
        <v>September</v>
      </c>
      <c r="O97" s="3">
        <f>YEAR(Table13[[#This Row],[Training Date]])</f>
        <v>2022</v>
      </c>
    </row>
    <row r="98" spans="1:15" x14ac:dyDescent="0.5">
      <c r="A98" s="1">
        <v>1097</v>
      </c>
      <c r="B98" s="2">
        <v>44784</v>
      </c>
      <c r="C98" s="1" t="s">
        <v>15</v>
      </c>
      <c r="D98" s="1" t="s">
        <v>9</v>
      </c>
      <c r="E98" s="1" t="s">
        <v>14</v>
      </c>
      <c r="F98" s="1" t="s">
        <v>20</v>
      </c>
      <c r="G98" s="1">
        <v>1</v>
      </c>
      <c r="H98" s="1">
        <v>633</v>
      </c>
      <c r="I98" s="1">
        <v>609</v>
      </c>
      <c r="J98" s="1">
        <v>41</v>
      </c>
      <c r="K98" s="7">
        <v>70</v>
      </c>
      <c r="L98" s="1">
        <v>4.2</v>
      </c>
      <c r="M98" s="1" t="s">
        <v>32</v>
      </c>
      <c r="N98" s="3" t="str">
        <f>TEXT(Table13[[#This Row],[Training Date]],"mmmm")</f>
        <v>August</v>
      </c>
      <c r="O98" s="3">
        <f>YEAR(Table13[[#This Row],[Training Date]])</f>
        <v>2022</v>
      </c>
    </row>
    <row r="99" spans="1:15" x14ac:dyDescent="0.5">
      <c r="A99" s="1">
        <v>1098</v>
      </c>
      <c r="B99" s="2">
        <v>45059</v>
      </c>
      <c r="C99" s="1" t="s">
        <v>12</v>
      </c>
      <c r="D99" s="1" t="s">
        <v>9</v>
      </c>
      <c r="E99" s="1" t="s">
        <v>10</v>
      </c>
      <c r="F99" s="1" t="s">
        <v>25</v>
      </c>
      <c r="G99" s="1">
        <v>5</v>
      </c>
      <c r="H99" s="1">
        <v>640</v>
      </c>
      <c r="I99" s="1">
        <v>666</v>
      </c>
      <c r="J99" s="1">
        <v>61</v>
      </c>
      <c r="K99" s="7">
        <v>85</v>
      </c>
      <c r="L99" s="1">
        <v>4.5999999999999996</v>
      </c>
      <c r="M99" s="1" t="s">
        <v>31</v>
      </c>
      <c r="N99" s="3" t="str">
        <f>TEXT(Table13[[#This Row],[Training Date]],"mmmm")</f>
        <v>May</v>
      </c>
      <c r="O99" s="3">
        <f>YEAR(Table13[[#This Row],[Training Date]])</f>
        <v>2023</v>
      </c>
    </row>
    <row r="100" spans="1:15" x14ac:dyDescent="0.5">
      <c r="A100" s="1">
        <v>1099</v>
      </c>
      <c r="B100" s="2">
        <v>44864</v>
      </c>
      <c r="C100" s="1" t="s">
        <v>19</v>
      </c>
      <c r="D100" s="1" t="s">
        <v>18</v>
      </c>
      <c r="E100" s="1" t="s">
        <v>13</v>
      </c>
      <c r="F100" s="1" t="s">
        <v>22</v>
      </c>
      <c r="G100" s="1">
        <v>5</v>
      </c>
      <c r="H100" s="1">
        <v>765</v>
      </c>
      <c r="I100" s="1">
        <v>797</v>
      </c>
      <c r="J100" s="1">
        <v>50</v>
      </c>
      <c r="K100" s="7">
        <v>57</v>
      </c>
      <c r="L100" s="1">
        <v>4.5</v>
      </c>
      <c r="M100" s="1" t="s">
        <v>31</v>
      </c>
      <c r="N100" s="3" t="str">
        <f>TEXT(Table13[[#This Row],[Training Date]],"mmmm")</f>
        <v>October</v>
      </c>
      <c r="O100" s="3">
        <f>YEAR(Table13[[#This Row],[Training Date]])</f>
        <v>2022</v>
      </c>
    </row>
    <row r="101" spans="1:15" x14ac:dyDescent="0.5">
      <c r="A101" s="1">
        <v>1100</v>
      </c>
      <c r="B101" s="2">
        <v>44982</v>
      </c>
      <c r="C101" s="1" t="s">
        <v>17</v>
      </c>
      <c r="D101" s="1" t="s">
        <v>9</v>
      </c>
      <c r="E101" s="1" t="s">
        <v>14</v>
      </c>
      <c r="F101" s="1" t="s">
        <v>24</v>
      </c>
      <c r="G101" s="1">
        <v>3</v>
      </c>
      <c r="H101" s="1">
        <v>497</v>
      </c>
      <c r="I101" s="1">
        <v>518</v>
      </c>
      <c r="J101" s="1">
        <v>50</v>
      </c>
      <c r="K101" s="7">
        <v>70</v>
      </c>
      <c r="L101" s="1">
        <v>4.8</v>
      </c>
      <c r="M101" s="1" t="s">
        <v>32</v>
      </c>
      <c r="N101" s="3" t="str">
        <f>TEXT(Table13[[#This Row],[Training Date]],"mmmm")</f>
        <v>February</v>
      </c>
      <c r="O101" s="3">
        <f>YEAR(Table13[[#This Row],[Training Date]])</f>
        <v>2023</v>
      </c>
    </row>
    <row r="102" spans="1:15" x14ac:dyDescent="0.5">
      <c r="A102" s="1">
        <v>1101</v>
      </c>
      <c r="B102" s="2">
        <v>45016</v>
      </c>
      <c r="C102" s="1" t="s">
        <v>8</v>
      </c>
      <c r="D102" s="1" t="s">
        <v>9</v>
      </c>
      <c r="E102" s="1" t="s">
        <v>16</v>
      </c>
      <c r="F102" s="1" t="s">
        <v>21</v>
      </c>
      <c r="G102" s="1">
        <v>5</v>
      </c>
      <c r="H102" s="1">
        <v>409</v>
      </c>
      <c r="I102" s="1">
        <v>426</v>
      </c>
      <c r="J102" s="1">
        <v>68</v>
      </c>
      <c r="K102" s="7">
        <v>77</v>
      </c>
      <c r="L102" s="1">
        <v>4.5</v>
      </c>
      <c r="M102" s="1" t="s">
        <v>32</v>
      </c>
      <c r="N102" s="3" t="str">
        <f>TEXT(Table13[[#This Row],[Training Date]],"mmmm")</f>
        <v>March</v>
      </c>
      <c r="O102" s="3">
        <f>YEAR(Table13[[#This Row],[Training Date]])</f>
        <v>2023</v>
      </c>
    </row>
    <row r="103" spans="1:15" x14ac:dyDescent="0.5">
      <c r="A103" s="1">
        <v>1102</v>
      </c>
      <c r="B103" s="2">
        <v>44926</v>
      </c>
      <c r="C103" s="1" t="s">
        <v>11</v>
      </c>
      <c r="D103" s="1" t="s">
        <v>9</v>
      </c>
      <c r="E103" s="1" t="s">
        <v>10</v>
      </c>
      <c r="F103" s="1" t="s">
        <v>23</v>
      </c>
      <c r="G103" s="1">
        <v>2</v>
      </c>
      <c r="H103" s="1">
        <v>144</v>
      </c>
      <c r="I103" s="1">
        <v>150</v>
      </c>
      <c r="J103" s="1">
        <v>68</v>
      </c>
      <c r="K103" s="7">
        <v>80</v>
      </c>
      <c r="L103" s="1">
        <v>4.5</v>
      </c>
      <c r="M103" s="1" t="s">
        <v>31</v>
      </c>
      <c r="N103" s="3" t="str">
        <f>TEXT(Table13[[#This Row],[Training Date]],"mmmm")</f>
        <v>December</v>
      </c>
      <c r="O103" s="3">
        <f>YEAR(Table13[[#This Row],[Training Date]])</f>
        <v>2022</v>
      </c>
    </row>
    <row r="104" spans="1:15" x14ac:dyDescent="0.5">
      <c r="A104" s="1">
        <v>1103</v>
      </c>
      <c r="B104" s="2">
        <v>45112</v>
      </c>
      <c r="C104" s="1" t="s">
        <v>17</v>
      </c>
      <c r="D104" s="1" t="s">
        <v>9</v>
      </c>
      <c r="E104" s="1" t="s">
        <v>16</v>
      </c>
      <c r="F104" s="1" t="s">
        <v>24</v>
      </c>
      <c r="G104" s="1">
        <v>3</v>
      </c>
      <c r="H104" s="1">
        <v>295</v>
      </c>
      <c r="I104" s="1">
        <v>308</v>
      </c>
      <c r="J104" s="1">
        <v>41</v>
      </c>
      <c r="K104" s="7">
        <v>86</v>
      </c>
      <c r="L104" s="1">
        <v>4</v>
      </c>
      <c r="M104" s="1" t="s">
        <v>32</v>
      </c>
      <c r="N104" s="3" t="str">
        <f>TEXT(Table13[[#This Row],[Training Date]],"mmmm")</f>
        <v>July</v>
      </c>
      <c r="O104" s="3">
        <f>YEAR(Table13[[#This Row],[Training Date]])</f>
        <v>2023</v>
      </c>
    </row>
    <row r="105" spans="1:15" x14ac:dyDescent="0.5">
      <c r="A105" s="1">
        <v>1104</v>
      </c>
      <c r="B105" s="2">
        <v>44784</v>
      </c>
      <c r="C105" s="1" t="s">
        <v>17</v>
      </c>
      <c r="D105" s="1" t="s">
        <v>9</v>
      </c>
      <c r="E105" s="1" t="s">
        <v>14</v>
      </c>
      <c r="F105" s="1" t="s">
        <v>24</v>
      </c>
      <c r="G105" s="1">
        <v>4</v>
      </c>
      <c r="H105" s="1">
        <v>736</v>
      </c>
      <c r="I105" s="1">
        <v>766</v>
      </c>
      <c r="J105" s="1">
        <v>68</v>
      </c>
      <c r="K105" s="7">
        <v>90</v>
      </c>
      <c r="L105" s="1">
        <v>3.5</v>
      </c>
      <c r="M105" s="1" t="s">
        <v>32</v>
      </c>
      <c r="N105" s="3" t="str">
        <f>TEXT(Table13[[#This Row],[Training Date]],"mmmm")</f>
        <v>August</v>
      </c>
      <c r="O105" s="3">
        <f>YEAR(Table13[[#This Row],[Training Date]])</f>
        <v>2022</v>
      </c>
    </row>
    <row r="106" spans="1:15" x14ac:dyDescent="0.5">
      <c r="A106" s="1">
        <v>1105</v>
      </c>
      <c r="B106" s="2">
        <v>44943</v>
      </c>
      <c r="C106" s="1" t="s">
        <v>12</v>
      </c>
      <c r="D106" s="1" t="s">
        <v>9</v>
      </c>
      <c r="E106" s="1" t="s">
        <v>13</v>
      </c>
      <c r="F106" s="1" t="s">
        <v>25</v>
      </c>
      <c r="G106" s="1">
        <v>4</v>
      </c>
      <c r="H106" s="1">
        <v>165</v>
      </c>
      <c r="I106" s="1">
        <v>172</v>
      </c>
      <c r="J106" s="1">
        <v>68</v>
      </c>
      <c r="K106" s="7">
        <v>65</v>
      </c>
      <c r="L106" s="1">
        <v>4.2</v>
      </c>
      <c r="M106" s="1" t="s">
        <v>31</v>
      </c>
      <c r="N106" s="3" t="str">
        <f>TEXT(Table13[[#This Row],[Training Date]],"mmmm")</f>
        <v>January</v>
      </c>
      <c r="O106" s="3">
        <f>YEAR(Table13[[#This Row],[Training Date]])</f>
        <v>2023</v>
      </c>
    </row>
    <row r="107" spans="1:15" x14ac:dyDescent="0.5">
      <c r="A107" s="1">
        <v>1106</v>
      </c>
      <c r="B107" s="2">
        <v>44865</v>
      </c>
      <c r="C107" s="1" t="s">
        <v>19</v>
      </c>
      <c r="D107" s="1" t="s">
        <v>18</v>
      </c>
      <c r="E107" s="1" t="s">
        <v>14</v>
      </c>
      <c r="F107" s="1" t="s">
        <v>22</v>
      </c>
      <c r="G107" s="1">
        <v>1</v>
      </c>
      <c r="H107" s="1">
        <v>712</v>
      </c>
      <c r="I107" s="1">
        <v>742</v>
      </c>
      <c r="J107" s="1">
        <v>63</v>
      </c>
      <c r="K107" s="7">
        <v>86</v>
      </c>
      <c r="L107" s="1">
        <v>4.5</v>
      </c>
      <c r="M107" s="1" t="s">
        <v>32</v>
      </c>
      <c r="N107" s="3" t="str">
        <f>TEXT(Table13[[#This Row],[Training Date]],"mmmm")</f>
        <v>October</v>
      </c>
      <c r="O107" s="3">
        <f>YEAR(Table13[[#This Row],[Training Date]])</f>
        <v>2022</v>
      </c>
    </row>
    <row r="108" spans="1:15" x14ac:dyDescent="0.5">
      <c r="A108" s="1">
        <v>1107</v>
      </c>
      <c r="B108" s="2">
        <v>44952</v>
      </c>
      <c r="C108" s="1" t="s">
        <v>12</v>
      </c>
      <c r="D108" s="1" t="s">
        <v>9</v>
      </c>
      <c r="E108" s="1" t="s">
        <v>10</v>
      </c>
      <c r="F108" s="1" t="s">
        <v>25</v>
      </c>
      <c r="G108" s="1">
        <v>2</v>
      </c>
      <c r="H108" s="1">
        <v>222</v>
      </c>
      <c r="I108" s="1">
        <v>231</v>
      </c>
      <c r="J108" s="1">
        <v>50</v>
      </c>
      <c r="K108" s="7">
        <v>80</v>
      </c>
      <c r="L108" s="1">
        <v>4</v>
      </c>
      <c r="M108" s="1" t="s">
        <v>31</v>
      </c>
      <c r="N108" s="3" t="str">
        <f>TEXT(Table13[[#This Row],[Training Date]],"mmmm")</f>
        <v>January</v>
      </c>
      <c r="O108" s="3">
        <f>YEAR(Table13[[#This Row],[Training Date]])</f>
        <v>2023</v>
      </c>
    </row>
    <row r="109" spans="1:15" x14ac:dyDescent="0.5">
      <c r="A109" s="1">
        <v>1108</v>
      </c>
      <c r="B109" s="2">
        <v>45069</v>
      </c>
      <c r="C109" s="1" t="s">
        <v>8</v>
      </c>
      <c r="D109" s="1" t="s">
        <v>9</v>
      </c>
      <c r="E109" s="1" t="s">
        <v>14</v>
      </c>
      <c r="F109" s="1" t="s">
        <v>21</v>
      </c>
      <c r="G109" s="1">
        <v>5</v>
      </c>
      <c r="H109" s="1">
        <v>119</v>
      </c>
      <c r="I109" s="1">
        <v>124</v>
      </c>
      <c r="J109" s="1">
        <v>50</v>
      </c>
      <c r="K109" s="7">
        <v>77</v>
      </c>
      <c r="L109" s="1">
        <v>4.2</v>
      </c>
      <c r="M109" s="1" t="s">
        <v>32</v>
      </c>
      <c r="N109" s="3" t="str">
        <f>TEXT(Table13[[#This Row],[Training Date]],"mmmm")</f>
        <v>May</v>
      </c>
      <c r="O109" s="3">
        <f>YEAR(Table13[[#This Row],[Training Date]])</f>
        <v>2023</v>
      </c>
    </row>
    <row r="110" spans="1:15" x14ac:dyDescent="0.5">
      <c r="A110" s="1">
        <v>1109</v>
      </c>
      <c r="B110" s="2">
        <v>44947</v>
      </c>
      <c r="C110" s="1" t="s">
        <v>8</v>
      </c>
      <c r="D110" s="1" t="s">
        <v>9</v>
      </c>
      <c r="E110" s="1" t="s">
        <v>14</v>
      </c>
      <c r="F110" s="1" t="s">
        <v>21</v>
      </c>
      <c r="G110" s="1">
        <v>5</v>
      </c>
      <c r="H110" s="1">
        <v>862</v>
      </c>
      <c r="I110" s="1">
        <v>898</v>
      </c>
      <c r="J110" s="1">
        <v>41</v>
      </c>
      <c r="K110" s="7">
        <v>80</v>
      </c>
      <c r="L110" s="1">
        <v>4.8</v>
      </c>
      <c r="M110" s="1" t="s">
        <v>32</v>
      </c>
      <c r="N110" s="3" t="str">
        <f>TEXT(Table13[[#This Row],[Training Date]],"mmmm")</f>
        <v>January</v>
      </c>
      <c r="O110" s="3">
        <f>YEAR(Table13[[#This Row],[Training Date]])</f>
        <v>2023</v>
      </c>
    </row>
    <row r="111" spans="1:15" x14ac:dyDescent="0.5">
      <c r="A111" s="1">
        <v>1110</v>
      </c>
      <c r="B111" s="2">
        <v>44847</v>
      </c>
      <c r="C111" s="1" t="s">
        <v>8</v>
      </c>
      <c r="D111" s="1" t="s">
        <v>9</v>
      </c>
      <c r="E111" s="1" t="s">
        <v>16</v>
      </c>
      <c r="F111" s="1" t="s">
        <v>21</v>
      </c>
      <c r="G111" s="1">
        <v>2</v>
      </c>
      <c r="H111" s="1">
        <v>733</v>
      </c>
      <c r="I111" s="1">
        <v>764</v>
      </c>
      <c r="J111" s="1">
        <v>50</v>
      </c>
      <c r="K111" s="7">
        <v>86</v>
      </c>
      <c r="L111" s="1">
        <v>4.5</v>
      </c>
      <c r="M111" s="1" t="s">
        <v>32</v>
      </c>
      <c r="N111" s="3" t="str">
        <f>TEXT(Table13[[#This Row],[Training Date]],"mmmm")</f>
        <v>October</v>
      </c>
      <c r="O111" s="3">
        <f>YEAR(Table13[[#This Row],[Training Date]])</f>
        <v>2022</v>
      </c>
    </row>
    <row r="112" spans="1:15" x14ac:dyDescent="0.5">
      <c r="A112" s="1">
        <v>1111</v>
      </c>
      <c r="B112" s="2">
        <v>44900</v>
      </c>
      <c r="C112" s="1" t="s">
        <v>8</v>
      </c>
      <c r="D112" s="1" t="s">
        <v>9</v>
      </c>
      <c r="E112" s="1" t="s">
        <v>10</v>
      </c>
      <c r="F112" s="1" t="s">
        <v>21</v>
      </c>
      <c r="G112" s="1">
        <v>5</v>
      </c>
      <c r="H112" s="1">
        <v>755</v>
      </c>
      <c r="I112" s="1">
        <v>786</v>
      </c>
      <c r="J112" s="1">
        <v>50</v>
      </c>
      <c r="K112" s="7">
        <v>74</v>
      </c>
      <c r="L112" s="1">
        <v>4.8</v>
      </c>
      <c r="M112" s="1" t="s">
        <v>31</v>
      </c>
      <c r="N112" s="3" t="str">
        <f>TEXT(Table13[[#This Row],[Training Date]],"mmmm")</f>
        <v>December</v>
      </c>
      <c r="O112" s="3">
        <f>YEAR(Table13[[#This Row],[Training Date]])</f>
        <v>2022</v>
      </c>
    </row>
    <row r="113" spans="1:15" x14ac:dyDescent="0.5">
      <c r="A113" s="1">
        <v>1112</v>
      </c>
      <c r="B113" s="2">
        <v>44834</v>
      </c>
      <c r="C113" s="1" t="s">
        <v>19</v>
      </c>
      <c r="D113" s="1" t="s">
        <v>18</v>
      </c>
      <c r="E113" s="1" t="s">
        <v>10</v>
      </c>
      <c r="F113" s="1" t="s">
        <v>22</v>
      </c>
      <c r="G113" s="1">
        <v>3</v>
      </c>
      <c r="H113" s="1">
        <v>641</v>
      </c>
      <c r="I113" s="1">
        <v>668</v>
      </c>
      <c r="J113" s="1">
        <v>66</v>
      </c>
      <c r="K113" s="7">
        <v>70</v>
      </c>
      <c r="L113" s="1">
        <v>4.5</v>
      </c>
      <c r="M113" s="1" t="s">
        <v>31</v>
      </c>
      <c r="N113" s="3" t="str">
        <f>TEXT(Table13[[#This Row],[Training Date]],"mmmm")</f>
        <v>September</v>
      </c>
      <c r="O113" s="3">
        <f>YEAR(Table13[[#This Row],[Training Date]])</f>
        <v>2022</v>
      </c>
    </row>
    <row r="114" spans="1:15" x14ac:dyDescent="0.5">
      <c r="A114" s="1">
        <v>1113</v>
      </c>
      <c r="B114" s="2">
        <v>44946</v>
      </c>
      <c r="C114" s="1" t="s">
        <v>17</v>
      </c>
      <c r="D114" s="1" t="s">
        <v>9</v>
      </c>
      <c r="E114" s="1" t="s">
        <v>13</v>
      </c>
      <c r="F114" s="1" t="s">
        <v>24</v>
      </c>
      <c r="G114" s="1">
        <v>2</v>
      </c>
      <c r="H114" s="1">
        <v>918</v>
      </c>
      <c r="I114" s="1">
        <v>956</v>
      </c>
      <c r="J114" s="1">
        <v>63</v>
      </c>
      <c r="K114" s="7">
        <v>80</v>
      </c>
      <c r="L114" s="1">
        <v>4</v>
      </c>
      <c r="M114" s="1" t="s">
        <v>31</v>
      </c>
      <c r="N114" s="3" t="str">
        <f>TEXT(Table13[[#This Row],[Training Date]],"mmmm")</f>
        <v>January</v>
      </c>
      <c r="O114" s="3">
        <f>YEAR(Table13[[#This Row],[Training Date]])</f>
        <v>2023</v>
      </c>
    </row>
    <row r="115" spans="1:15" x14ac:dyDescent="0.5">
      <c r="A115" s="1">
        <v>1114</v>
      </c>
      <c r="B115" s="2">
        <v>44982</v>
      </c>
      <c r="C115" s="1" t="s">
        <v>19</v>
      </c>
      <c r="D115" s="1" t="s">
        <v>18</v>
      </c>
      <c r="E115" s="1" t="s">
        <v>13</v>
      </c>
      <c r="F115" s="1" t="s">
        <v>22</v>
      </c>
      <c r="G115" s="1">
        <v>1</v>
      </c>
      <c r="H115" s="1">
        <v>875</v>
      </c>
      <c r="I115" s="1">
        <v>912</v>
      </c>
      <c r="J115" s="1">
        <v>50</v>
      </c>
      <c r="K115" s="7">
        <v>57</v>
      </c>
      <c r="L115" s="1">
        <v>4</v>
      </c>
      <c r="M115" s="1" t="s">
        <v>31</v>
      </c>
      <c r="N115" s="3" t="str">
        <f>TEXT(Table13[[#This Row],[Training Date]],"mmmm")</f>
        <v>February</v>
      </c>
      <c r="O115" s="3">
        <f>YEAR(Table13[[#This Row],[Training Date]])</f>
        <v>2023</v>
      </c>
    </row>
    <row r="116" spans="1:15" x14ac:dyDescent="0.5">
      <c r="A116" s="1">
        <v>1115</v>
      </c>
      <c r="B116" s="2">
        <v>45065</v>
      </c>
      <c r="C116" s="1" t="s">
        <v>12</v>
      </c>
      <c r="D116" s="1" t="s">
        <v>9</v>
      </c>
      <c r="E116" s="1" t="s">
        <v>13</v>
      </c>
      <c r="F116" s="1" t="s">
        <v>25</v>
      </c>
      <c r="G116" s="1">
        <v>4</v>
      </c>
      <c r="H116" s="1">
        <v>846</v>
      </c>
      <c r="I116" s="1">
        <v>881</v>
      </c>
      <c r="J116" s="1">
        <v>61</v>
      </c>
      <c r="K116" s="7">
        <v>86</v>
      </c>
      <c r="L116" s="1">
        <v>4.0999999999999996</v>
      </c>
      <c r="M116" s="1" t="s">
        <v>31</v>
      </c>
      <c r="N116" s="3" t="str">
        <f>TEXT(Table13[[#This Row],[Training Date]],"mmmm")</f>
        <v>May</v>
      </c>
      <c r="O116" s="3">
        <f>YEAR(Table13[[#This Row],[Training Date]])</f>
        <v>2023</v>
      </c>
    </row>
    <row r="117" spans="1:15" x14ac:dyDescent="0.5">
      <c r="A117" s="1">
        <v>1116</v>
      </c>
      <c r="B117" s="2">
        <v>45062</v>
      </c>
      <c r="C117" s="1" t="s">
        <v>12</v>
      </c>
      <c r="D117" s="1" t="s">
        <v>9</v>
      </c>
      <c r="E117" s="1" t="s">
        <v>13</v>
      </c>
      <c r="F117" s="1" t="s">
        <v>25</v>
      </c>
      <c r="G117" s="1">
        <v>4</v>
      </c>
      <c r="H117" s="1">
        <v>535</v>
      </c>
      <c r="I117" s="1">
        <v>557</v>
      </c>
      <c r="J117" s="1">
        <v>62</v>
      </c>
      <c r="K117" s="7">
        <v>77</v>
      </c>
      <c r="L117" s="1">
        <v>4</v>
      </c>
      <c r="M117" s="1" t="s">
        <v>31</v>
      </c>
      <c r="N117" s="3" t="str">
        <f>TEXT(Table13[[#This Row],[Training Date]],"mmmm")</f>
        <v>May</v>
      </c>
      <c r="O117" s="3">
        <f>YEAR(Table13[[#This Row],[Training Date]])</f>
        <v>2023</v>
      </c>
    </row>
    <row r="118" spans="1:15" x14ac:dyDescent="0.5">
      <c r="A118" s="1">
        <v>1117</v>
      </c>
      <c r="B118" s="2">
        <v>44938</v>
      </c>
      <c r="C118" s="1" t="s">
        <v>12</v>
      </c>
      <c r="D118" s="1" t="s">
        <v>9</v>
      </c>
      <c r="E118" s="1" t="s">
        <v>14</v>
      </c>
      <c r="F118" s="1" t="s">
        <v>25</v>
      </c>
      <c r="G118" s="1">
        <v>4</v>
      </c>
      <c r="H118" s="1">
        <v>260</v>
      </c>
      <c r="I118" s="1">
        <v>271</v>
      </c>
      <c r="J118" s="1">
        <v>50</v>
      </c>
      <c r="K118" s="7">
        <v>87</v>
      </c>
      <c r="L118" s="1">
        <v>3.5</v>
      </c>
      <c r="M118" s="1" t="s">
        <v>32</v>
      </c>
      <c r="N118" s="3" t="str">
        <f>TEXT(Table13[[#This Row],[Training Date]],"mmmm")</f>
        <v>January</v>
      </c>
      <c r="O118" s="3">
        <f>YEAR(Table13[[#This Row],[Training Date]])</f>
        <v>2023</v>
      </c>
    </row>
    <row r="119" spans="1:15" x14ac:dyDescent="0.5">
      <c r="A119" s="1">
        <v>1118</v>
      </c>
      <c r="B119" s="2">
        <v>44911</v>
      </c>
      <c r="C119" s="1" t="s">
        <v>19</v>
      </c>
      <c r="D119" s="1" t="s">
        <v>18</v>
      </c>
      <c r="E119" s="1" t="s">
        <v>14</v>
      </c>
      <c r="F119" s="1" t="s">
        <v>22</v>
      </c>
      <c r="G119" s="1">
        <v>2</v>
      </c>
      <c r="H119" s="1">
        <v>287</v>
      </c>
      <c r="I119" s="1">
        <v>299</v>
      </c>
      <c r="J119" s="1">
        <v>60</v>
      </c>
      <c r="K119" s="7">
        <v>87</v>
      </c>
      <c r="L119" s="1">
        <v>4.0999999999999996</v>
      </c>
      <c r="M119" s="1" t="s">
        <v>32</v>
      </c>
      <c r="N119" s="3" t="str">
        <f>TEXT(Table13[[#This Row],[Training Date]],"mmmm")</f>
        <v>December</v>
      </c>
      <c r="O119" s="3">
        <f>YEAR(Table13[[#This Row],[Training Date]])</f>
        <v>2022</v>
      </c>
    </row>
    <row r="120" spans="1:15" x14ac:dyDescent="0.5">
      <c r="A120" s="1">
        <v>1119</v>
      </c>
      <c r="B120" s="2">
        <v>45115</v>
      </c>
      <c r="C120" s="1" t="s">
        <v>8</v>
      </c>
      <c r="D120" s="1" t="s">
        <v>9</v>
      </c>
      <c r="E120" s="1" t="s">
        <v>13</v>
      </c>
      <c r="F120" s="1" t="s">
        <v>21</v>
      </c>
      <c r="G120" s="1">
        <v>5</v>
      </c>
      <c r="H120" s="1">
        <v>422</v>
      </c>
      <c r="I120" s="1">
        <v>440</v>
      </c>
      <c r="J120" s="1">
        <v>50</v>
      </c>
      <c r="K120" s="7">
        <v>74</v>
      </c>
      <c r="L120" s="1">
        <v>4.2</v>
      </c>
      <c r="M120" s="1" t="s">
        <v>31</v>
      </c>
      <c r="N120" s="3" t="str">
        <f>TEXT(Table13[[#This Row],[Training Date]],"mmmm")</f>
        <v>July</v>
      </c>
      <c r="O120" s="3">
        <f>YEAR(Table13[[#This Row],[Training Date]])</f>
        <v>2023</v>
      </c>
    </row>
    <row r="121" spans="1:15" x14ac:dyDescent="0.5">
      <c r="A121" s="1">
        <v>1120</v>
      </c>
      <c r="B121" s="2">
        <v>44995</v>
      </c>
      <c r="C121" s="1" t="s">
        <v>19</v>
      </c>
      <c r="D121" s="1" t="s">
        <v>18</v>
      </c>
      <c r="E121" s="1" t="s">
        <v>13</v>
      </c>
      <c r="F121" s="1" t="s">
        <v>22</v>
      </c>
      <c r="G121" s="1">
        <v>4</v>
      </c>
      <c r="H121" s="1">
        <v>531</v>
      </c>
      <c r="I121" s="1">
        <v>553</v>
      </c>
      <c r="J121" s="1">
        <v>41</v>
      </c>
      <c r="K121" s="7">
        <v>80</v>
      </c>
      <c r="L121" s="1">
        <v>3.5</v>
      </c>
      <c r="M121" s="1" t="s">
        <v>31</v>
      </c>
      <c r="N121" s="3" t="str">
        <f>TEXT(Table13[[#This Row],[Training Date]],"mmmm")</f>
        <v>March</v>
      </c>
      <c r="O121" s="3">
        <f>YEAR(Table13[[#This Row],[Training Date]])</f>
        <v>2023</v>
      </c>
    </row>
    <row r="122" spans="1:15" x14ac:dyDescent="0.5">
      <c r="A122" s="1">
        <v>1121</v>
      </c>
      <c r="B122" s="2">
        <v>44823</v>
      </c>
      <c r="C122" s="1" t="s">
        <v>8</v>
      </c>
      <c r="D122" s="1" t="s">
        <v>9</v>
      </c>
      <c r="E122" s="1" t="s">
        <v>10</v>
      </c>
      <c r="F122" s="1" t="s">
        <v>21</v>
      </c>
      <c r="G122" s="1">
        <v>1</v>
      </c>
      <c r="H122" s="1">
        <v>411</v>
      </c>
      <c r="I122" s="1">
        <v>428</v>
      </c>
      <c r="J122" s="1">
        <v>50</v>
      </c>
      <c r="K122" s="7">
        <v>85</v>
      </c>
      <c r="L122" s="1">
        <v>4.0999999999999996</v>
      </c>
      <c r="M122" s="1" t="s">
        <v>31</v>
      </c>
      <c r="N122" s="3" t="str">
        <f>TEXT(Table13[[#This Row],[Training Date]],"mmmm")</f>
        <v>September</v>
      </c>
      <c r="O122" s="3">
        <f>YEAR(Table13[[#This Row],[Training Date]])</f>
        <v>2022</v>
      </c>
    </row>
    <row r="123" spans="1:15" x14ac:dyDescent="0.5">
      <c r="A123" s="1">
        <v>1122</v>
      </c>
      <c r="B123" s="2">
        <v>44947</v>
      </c>
      <c r="C123" s="1" t="s">
        <v>17</v>
      </c>
      <c r="D123" s="1" t="s">
        <v>9</v>
      </c>
      <c r="E123" s="1" t="s">
        <v>16</v>
      </c>
      <c r="F123" s="1" t="s">
        <v>24</v>
      </c>
      <c r="G123" s="1">
        <v>3</v>
      </c>
      <c r="H123" s="1">
        <v>426</v>
      </c>
      <c r="I123" s="1">
        <v>444</v>
      </c>
      <c r="J123" s="1">
        <v>55</v>
      </c>
      <c r="K123" s="7">
        <v>77</v>
      </c>
      <c r="L123" s="1">
        <v>4.2</v>
      </c>
      <c r="M123" s="1" t="s">
        <v>32</v>
      </c>
      <c r="N123" s="3" t="str">
        <f>TEXT(Table13[[#This Row],[Training Date]],"mmmm")</f>
        <v>January</v>
      </c>
      <c r="O123" s="3">
        <f>YEAR(Table13[[#This Row],[Training Date]])</f>
        <v>2023</v>
      </c>
    </row>
    <row r="124" spans="1:15" x14ac:dyDescent="0.5">
      <c r="A124" s="1">
        <v>1123</v>
      </c>
      <c r="B124" s="2">
        <v>44957</v>
      </c>
      <c r="C124" s="1" t="s">
        <v>11</v>
      </c>
      <c r="D124" s="1" t="s">
        <v>9</v>
      </c>
      <c r="E124" s="1" t="s">
        <v>14</v>
      </c>
      <c r="F124" s="1" t="s">
        <v>23</v>
      </c>
      <c r="G124" s="1">
        <v>4</v>
      </c>
      <c r="H124" s="1">
        <v>244</v>
      </c>
      <c r="I124" s="1">
        <v>254</v>
      </c>
      <c r="J124" s="1">
        <v>55</v>
      </c>
      <c r="K124" s="7">
        <v>70</v>
      </c>
      <c r="L124" s="1">
        <v>4.2</v>
      </c>
      <c r="M124" s="1" t="s">
        <v>32</v>
      </c>
      <c r="N124" s="3" t="str">
        <f>TEXT(Table13[[#This Row],[Training Date]],"mmmm")</f>
        <v>January</v>
      </c>
      <c r="O124" s="3">
        <f>YEAR(Table13[[#This Row],[Training Date]])</f>
        <v>2023</v>
      </c>
    </row>
    <row r="125" spans="1:15" x14ac:dyDescent="0.5">
      <c r="A125" s="1">
        <v>1124</v>
      </c>
      <c r="B125" s="2">
        <v>44868</v>
      </c>
      <c r="C125" s="1" t="s">
        <v>12</v>
      </c>
      <c r="D125" s="1" t="s">
        <v>9</v>
      </c>
      <c r="E125" s="1" t="s">
        <v>10</v>
      </c>
      <c r="F125" s="1" t="s">
        <v>25</v>
      </c>
      <c r="G125" s="1">
        <v>1</v>
      </c>
      <c r="H125" s="1">
        <v>248</v>
      </c>
      <c r="I125" s="1">
        <v>256</v>
      </c>
      <c r="J125" s="1">
        <v>50</v>
      </c>
      <c r="K125" s="7">
        <v>65</v>
      </c>
      <c r="L125" s="1">
        <v>4.9000000000000004</v>
      </c>
      <c r="M125" s="1" t="s">
        <v>31</v>
      </c>
      <c r="N125" s="3" t="str">
        <f>TEXT(Table13[[#This Row],[Training Date]],"mmmm")</f>
        <v>November</v>
      </c>
      <c r="O125" s="3">
        <f>YEAR(Table13[[#This Row],[Training Date]])</f>
        <v>2022</v>
      </c>
    </row>
    <row r="126" spans="1:15" x14ac:dyDescent="0.5">
      <c r="A126" s="1">
        <v>1125</v>
      </c>
      <c r="B126" s="2">
        <v>44909</v>
      </c>
      <c r="C126" s="1" t="s">
        <v>17</v>
      </c>
      <c r="D126" s="1" t="s">
        <v>9</v>
      </c>
      <c r="E126" s="1" t="s">
        <v>13</v>
      </c>
      <c r="F126" s="1" t="s">
        <v>24</v>
      </c>
      <c r="G126" s="1">
        <v>2</v>
      </c>
      <c r="H126" s="1">
        <v>733</v>
      </c>
      <c r="I126" s="1">
        <v>756</v>
      </c>
      <c r="J126" s="1">
        <v>60</v>
      </c>
      <c r="K126" s="7">
        <v>65</v>
      </c>
      <c r="L126" s="1">
        <v>4.7</v>
      </c>
      <c r="M126" s="1" t="s">
        <v>31</v>
      </c>
      <c r="N126" s="3" t="str">
        <f>TEXT(Table13[[#This Row],[Training Date]],"mmmm")</f>
        <v>December</v>
      </c>
      <c r="O126" s="3">
        <f>YEAR(Table13[[#This Row],[Training Date]])</f>
        <v>2022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201C8-486D-463E-9CA9-6CFE7E42E6CF}">
  <dimension ref="A1:K92"/>
  <sheetViews>
    <sheetView topLeftCell="A22" zoomScale="55" zoomScaleNormal="55" workbookViewId="0">
      <selection activeCell="I46" sqref="I46"/>
    </sheetView>
  </sheetViews>
  <sheetFormatPr defaultRowHeight="25.8" x14ac:dyDescent="0.5"/>
  <cols>
    <col min="1" max="1" width="17.234375" bestFit="1" customWidth="1"/>
    <col min="2" max="2" width="19.1171875" bestFit="1" customWidth="1"/>
    <col min="3" max="3" width="19.17578125" bestFit="1" customWidth="1"/>
    <col min="4" max="5" width="11.9375" bestFit="1" customWidth="1"/>
    <col min="6" max="6" width="18.17578125" bestFit="1" customWidth="1"/>
    <col min="7" max="7" width="19.17578125" bestFit="1" customWidth="1"/>
    <col min="8" max="8" width="18.17578125" bestFit="1" customWidth="1"/>
    <col min="9" max="13" width="14.9375" bestFit="1" customWidth="1"/>
    <col min="14" max="14" width="10.1171875" bestFit="1" customWidth="1"/>
    <col min="15" max="116" width="13.87890625" bestFit="1" customWidth="1"/>
    <col min="117" max="117" width="9.9375" bestFit="1" customWidth="1"/>
  </cols>
  <sheetData>
    <row r="1" spans="1:11" x14ac:dyDescent="0.5">
      <c r="A1" s="4" t="s">
        <v>35</v>
      </c>
      <c r="B1" t="s">
        <v>50</v>
      </c>
      <c r="D1" s="4" t="s">
        <v>35</v>
      </c>
      <c r="E1" t="s">
        <v>50</v>
      </c>
      <c r="G1" s="4" t="s">
        <v>35</v>
      </c>
      <c r="H1" t="s">
        <v>50</v>
      </c>
    </row>
    <row r="2" spans="1:11" x14ac:dyDescent="0.5">
      <c r="A2" s="5" t="s">
        <v>18</v>
      </c>
      <c r="B2" s="10">
        <v>17</v>
      </c>
      <c r="D2" s="5" t="s">
        <v>15</v>
      </c>
      <c r="E2" s="10">
        <v>17</v>
      </c>
      <c r="G2" s="5" t="s">
        <v>14</v>
      </c>
      <c r="H2" s="10">
        <v>35</v>
      </c>
    </row>
    <row r="3" spans="1:11" x14ac:dyDescent="0.5">
      <c r="A3" s="5" t="s">
        <v>9</v>
      </c>
      <c r="B3" s="10">
        <v>108</v>
      </c>
      <c r="D3" s="5" t="s">
        <v>8</v>
      </c>
      <c r="E3" s="10">
        <v>20</v>
      </c>
      <c r="G3" s="5" t="s">
        <v>10</v>
      </c>
      <c r="H3" s="10">
        <v>32</v>
      </c>
    </row>
    <row r="4" spans="1:11" x14ac:dyDescent="0.5">
      <c r="A4" s="5" t="s">
        <v>48</v>
      </c>
      <c r="B4" s="10">
        <v>125</v>
      </c>
      <c r="D4" s="5" t="s">
        <v>19</v>
      </c>
      <c r="E4" s="10">
        <v>17</v>
      </c>
      <c r="G4" s="5" t="s">
        <v>13</v>
      </c>
      <c r="H4" s="10">
        <v>33</v>
      </c>
    </row>
    <row r="5" spans="1:11" x14ac:dyDescent="0.5">
      <c r="D5" s="5" t="s">
        <v>11</v>
      </c>
      <c r="E5" s="10">
        <v>14</v>
      </c>
      <c r="G5" s="5" t="s">
        <v>16</v>
      </c>
      <c r="H5" s="10">
        <v>25</v>
      </c>
    </row>
    <row r="6" spans="1:11" x14ac:dyDescent="0.5">
      <c r="D6" s="5" t="s">
        <v>17</v>
      </c>
      <c r="E6" s="10">
        <v>31</v>
      </c>
      <c r="G6" s="5" t="s">
        <v>48</v>
      </c>
      <c r="H6" s="10">
        <v>125</v>
      </c>
    </row>
    <row r="7" spans="1:11" x14ac:dyDescent="0.5">
      <c r="A7" t="s">
        <v>50</v>
      </c>
      <c r="D7" s="5" t="s">
        <v>12</v>
      </c>
      <c r="E7" s="10">
        <v>26</v>
      </c>
    </row>
    <row r="8" spans="1:11" x14ac:dyDescent="0.5">
      <c r="A8" s="10">
        <v>125</v>
      </c>
      <c r="D8" s="5" t="s">
        <v>48</v>
      </c>
      <c r="E8" s="10">
        <v>125</v>
      </c>
    </row>
    <row r="9" spans="1:11" x14ac:dyDescent="0.5">
      <c r="A9" s="9" t="s">
        <v>51</v>
      </c>
      <c r="B9">
        <f>GETPIVOTDATA("Employee ID",$A$7)</f>
        <v>125</v>
      </c>
      <c r="K9" t="s">
        <v>91</v>
      </c>
    </row>
    <row r="10" spans="1:11" x14ac:dyDescent="0.5">
      <c r="A10" s="9" t="s">
        <v>18</v>
      </c>
      <c r="B10">
        <f>GETPIVOTDATA("Employee ID",$A$1,"Training Type","External")</f>
        <v>17</v>
      </c>
    </row>
    <row r="11" spans="1:11" x14ac:dyDescent="0.5">
      <c r="A11" s="9" t="s">
        <v>9</v>
      </c>
      <c r="B11">
        <f>GETPIVOTDATA("Employee ID",$A$1,"Training Type","Internal")</f>
        <v>108</v>
      </c>
    </row>
    <row r="13" spans="1:11" x14ac:dyDescent="0.5">
      <c r="A13" s="9" t="s">
        <v>62</v>
      </c>
      <c r="B13" s="14"/>
      <c r="D13" s="9" t="s">
        <v>76</v>
      </c>
      <c r="E13" s="9"/>
      <c r="G13" s="9" t="s">
        <v>77</v>
      </c>
      <c r="H13" s="9"/>
    </row>
    <row r="14" spans="1:11" x14ac:dyDescent="0.5">
      <c r="A14" s="4" t="s">
        <v>35</v>
      </c>
      <c r="B14" t="s">
        <v>50</v>
      </c>
      <c r="D14" s="4" t="s">
        <v>35</v>
      </c>
      <c r="E14" t="s">
        <v>49</v>
      </c>
      <c r="G14" s="4" t="s">
        <v>35</v>
      </c>
      <c r="H14" t="s">
        <v>49</v>
      </c>
    </row>
    <row r="15" spans="1:11" x14ac:dyDescent="0.5">
      <c r="A15" s="5" t="s">
        <v>36</v>
      </c>
      <c r="B15" s="10">
        <v>14</v>
      </c>
      <c r="D15" s="5" t="s">
        <v>36</v>
      </c>
      <c r="E15" s="10">
        <v>42</v>
      </c>
      <c r="G15" s="5" t="s">
        <v>15</v>
      </c>
      <c r="H15" s="10">
        <v>54</v>
      </c>
    </row>
    <row r="16" spans="1:11" x14ac:dyDescent="0.5">
      <c r="A16" s="5" t="s">
        <v>37</v>
      </c>
      <c r="B16" s="10">
        <v>6</v>
      </c>
      <c r="D16" s="5" t="s">
        <v>37</v>
      </c>
      <c r="E16" s="10">
        <v>17</v>
      </c>
      <c r="G16" s="5" t="s">
        <v>8</v>
      </c>
      <c r="H16" s="10">
        <v>65</v>
      </c>
    </row>
    <row r="17" spans="1:9" x14ac:dyDescent="0.5">
      <c r="A17" s="5" t="s">
        <v>38</v>
      </c>
      <c r="B17" s="10">
        <v>11</v>
      </c>
      <c r="D17" s="5" t="s">
        <v>38</v>
      </c>
      <c r="E17" s="10">
        <v>31</v>
      </c>
      <c r="G17" s="5" t="s">
        <v>19</v>
      </c>
      <c r="H17" s="10">
        <v>48</v>
      </c>
    </row>
    <row r="18" spans="1:9" x14ac:dyDescent="0.5">
      <c r="A18" s="5" t="s">
        <v>39</v>
      </c>
      <c r="B18" s="10">
        <v>7</v>
      </c>
      <c r="D18" s="5" t="s">
        <v>39</v>
      </c>
      <c r="E18" s="10">
        <v>23</v>
      </c>
      <c r="G18" s="5" t="s">
        <v>11</v>
      </c>
      <c r="H18" s="10">
        <v>51</v>
      </c>
    </row>
    <row r="19" spans="1:9" x14ac:dyDescent="0.5">
      <c r="A19" s="5" t="s">
        <v>40</v>
      </c>
      <c r="B19" s="10">
        <v>13</v>
      </c>
      <c r="D19" s="5" t="s">
        <v>40</v>
      </c>
      <c r="E19" s="10">
        <v>45</v>
      </c>
      <c r="G19" s="5" t="s">
        <v>17</v>
      </c>
      <c r="H19" s="10">
        <v>90</v>
      </c>
    </row>
    <row r="20" spans="1:9" x14ac:dyDescent="0.5">
      <c r="A20" s="5" t="s">
        <v>41</v>
      </c>
      <c r="B20" s="10">
        <v>5</v>
      </c>
      <c r="D20" s="5" t="s">
        <v>41</v>
      </c>
      <c r="E20" s="10">
        <v>19</v>
      </c>
      <c r="G20" s="5" t="s">
        <v>12</v>
      </c>
      <c r="H20" s="10">
        <v>75</v>
      </c>
    </row>
    <row r="21" spans="1:9" x14ac:dyDescent="0.5">
      <c r="A21" s="5" t="s">
        <v>42</v>
      </c>
      <c r="B21" s="10">
        <v>8</v>
      </c>
      <c r="D21" s="5" t="s">
        <v>42</v>
      </c>
      <c r="E21" s="10">
        <v>26</v>
      </c>
      <c r="G21" s="5" t="s">
        <v>48</v>
      </c>
      <c r="H21" s="10">
        <v>383</v>
      </c>
    </row>
    <row r="22" spans="1:9" x14ac:dyDescent="0.5">
      <c r="A22" s="5" t="s">
        <v>43</v>
      </c>
      <c r="B22" s="10">
        <v>11</v>
      </c>
      <c r="D22" s="5" t="s">
        <v>43</v>
      </c>
      <c r="E22" s="10">
        <v>32</v>
      </c>
    </row>
    <row r="23" spans="1:9" x14ac:dyDescent="0.5">
      <c r="A23" s="5" t="s">
        <v>44</v>
      </c>
      <c r="B23" s="10">
        <v>8</v>
      </c>
      <c r="D23" s="5" t="s">
        <v>44</v>
      </c>
      <c r="E23" s="10">
        <v>26</v>
      </c>
    </row>
    <row r="24" spans="1:9" x14ac:dyDescent="0.5">
      <c r="A24" s="5" t="s">
        <v>45</v>
      </c>
      <c r="B24" s="10">
        <v>15</v>
      </c>
      <c r="D24" s="5" t="s">
        <v>45</v>
      </c>
      <c r="E24" s="10">
        <v>44</v>
      </c>
    </row>
    <row r="25" spans="1:9" x14ac:dyDescent="0.5">
      <c r="A25" s="5" t="s">
        <v>46</v>
      </c>
      <c r="B25" s="10">
        <v>13</v>
      </c>
      <c r="D25" s="5" t="s">
        <v>46</v>
      </c>
      <c r="E25" s="10">
        <v>34</v>
      </c>
      <c r="H25" s="9" t="s">
        <v>88</v>
      </c>
      <c r="I25" s="13">
        <f>A42/B9</f>
        <v>573.50400000000002</v>
      </c>
    </row>
    <row r="26" spans="1:9" x14ac:dyDescent="0.5">
      <c r="A26" s="5" t="s">
        <v>47</v>
      </c>
      <c r="B26" s="10">
        <v>14</v>
      </c>
      <c r="D26" s="5" t="s">
        <v>47</v>
      </c>
      <c r="E26" s="10">
        <v>44</v>
      </c>
      <c r="H26" s="9" t="s">
        <v>89</v>
      </c>
      <c r="I26" s="13">
        <f>A42/G27</f>
        <v>187.17493472584857</v>
      </c>
    </row>
    <row r="27" spans="1:9" x14ac:dyDescent="0.5">
      <c r="A27" s="5" t="s">
        <v>48</v>
      </c>
      <c r="B27" s="10">
        <v>125</v>
      </c>
      <c r="D27" s="5" t="s">
        <v>48</v>
      </c>
      <c r="E27" s="10">
        <v>383</v>
      </c>
      <c r="F27" t="s">
        <v>90</v>
      </c>
      <c r="G27">
        <f>A92</f>
        <v>383</v>
      </c>
    </row>
    <row r="29" spans="1:9" x14ac:dyDescent="0.5">
      <c r="A29" s="12" t="s">
        <v>53</v>
      </c>
      <c r="B29" s="9"/>
      <c r="C29" s="9"/>
      <c r="E29" s="9" t="s">
        <v>54</v>
      </c>
      <c r="F29" s="9"/>
    </row>
    <row r="30" spans="1:9" x14ac:dyDescent="0.5">
      <c r="A30" s="4" t="s">
        <v>35</v>
      </c>
      <c r="B30" t="s">
        <v>50</v>
      </c>
      <c r="C30" t="s">
        <v>52</v>
      </c>
      <c r="E30" s="4" t="s">
        <v>35</v>
      </c>
      <c r="F30" t="s">
        <v>50</v>
      </c>
      <c r="G30" t="s">
        <v>52</v>
      </c>
    </row>
    <row r="31" spans="1:9" x14ac:dyDescent="0.5">
      <c r="A31" s="5" t="s">
        <v>14</v>
      </c>
      <c r="B31" s="11">
        <v>0.28000000000000003</v>
      </c>
      <c r="C31" s="10">
        <v>35</v>
      </c>
      <c r="E31" s="5" t="s">
        <v>31</v>
      </c>
      <c r="F31" s="11">
        <v>0.52</v>
      </c>
      <c r="G31" s="10">
        <v>65</v>
      </c>
    </row>
    <row r="32" spans="1:9" x14ac:dyDescent="0.5">
      <c r="A32" s="5" t="s">
        <v>10</v>
      </c>
      <c r="B32" s="11">
        <v>0.25600000000000001</v>
      </c>
      <c r="C32" s="10">
        <v>32</v>
      </c>
      <c r="E32" s="5" t="s">
        <v>32</v>
      </c>
      <c r="F32" s="11">
        <v>0.48</v>
      </c>
      <c r="G32" s="10">
        <v>60</v>
      </c>
    </row>
    <row r="33" spans="1:10" x14ac:dyDescent="0.5">
      <c r="A33" s="5" t="s">
        <v>13</v>
      </c>
      <c r="B33" s="11">
        <v>0.26400000000000001</v>
      </c>
      <c r="C33" s="10">
        <v>33</v>
      </c>
      <c r="E33" s="5" t="s">
        <v>48</v>
      </c>
      <c r="F33" s="11">
        <v>1</v>
      </c>
      <c r="G33" s="10">
        <v>125</v>
      </c>
    </row>
    <row r="34" spans="1:10" x14ac:dyDescent="0.5">
      <c r="A34" s="5" t="s">
        <v>16</v>
      </c>
      <c r="B34" s="11">
        <v>0.2</v>
      </c>
      <c r="C34" s="10">
        <v>25</v>
      </c>
    </row>
    <row r="35" spans="1:10" x14ac:dyDescent="0.5">
      <c r="A35" s="5" t="s">
        <v>48</v>
      </c>
      <c r="B35" s="11">
        <v>1</v>
      </c>
      <c r="C35" s="10">
        <v>125</v>
      </c>
    </row>
    <row r="36" spans="1:10" x14ac:dyDescent="0.5">
      <c r="I36" s="9" t="s">
        <v>92</v>
      </c>
      <c r="J36" s="9"/>
    </row>
    <row r="37" spans="1:10" x14ac:dyDescent="0.5">
      <c r="I37">
        <f>C31</f>
        <v>35</v>
      </c>
    </row>
    <row r="38" spans="1:10" x14ac:dyDescent="0.5">
      <c r="A38" s="12" t="s">
        <v>55</v>
      </c>
      <c r="B38" s="9"/>
      <c r="C38" s="9"/>
      <c r="D38" s="9" t="s">
        <v>59</v>
      </c>
      <c r="E38" s="9"/>
      <c r="F38" s="9" t="s">
        <v>60</v>
      </c>
      <c r="I38" s="9" t="s">
        <v>93</v>
      </c>
      <c r="J38" s="9"/>
    </row>
    <row r="39" spans="1:10" x14ac:dyDescent="0.5">
      <c r="A39" t="s">
        <v>56</v>
      </c>
      <c r="B39" t="s">
        <v>57</v>
      </c>
      <c r="D39" t="s">
        <v>58</v>
      </c>
      <c r="F39" s="4" t="s">
        <v>35</v>
      </c>
      <c r="G39" t="s">
        <v>49</v>
      </c>
      <c r="I39">
        <f>A92</f>
        <v>383</v>
      </c>
    </row>
    <row r="40" spans="1:10" x14ac:dyDescent="0.5">
      <c r="A40" s="13">
        <v>71688</v>
      </c>
      <c r="B40" s="13">
        <v>73699</v>
      </c>
      <c r="D40" s="10">
        <v>4.3768000000000011</v>
      </c>
      <c r="F40" s="5" t="s">
        <v>15</v>
      </c>
      <c r="G40" s="10">
        <v>54</v>
      </c>
    </row>
    <row r="41" spans="1:10" x14ac:dyDescent="0.5">
      <c r="F41" s="5" t="s">
        <v>8</v>
      </c>
      <c r="G41" s="10">
        <v>65</v>
      </c>
    </row>
    <row r="42" spans="1:10" x14ac:dyDescent="0.5">
      <c r="A42" s="13">
        <f>A40</f>
        <v>71688</v>
      </c>
      <c r="B42" s="13">
        <f>B40</f>
        <v>73699</v>
      </c>
      <c r="F42" s="5" t="s">
        <v>19</v>
      </c>
      <c r="G42" s="10">
        <v>48</v>
      </c>
    </row>
    <row r="43" spans="1:10" x14ac:dyDescent="0.5">
      <c r="F43" s="5" t="s">
        <v>11</v>
      </c>
      <c r="G43" s="10">
        <v>51</v>
      </c>
    </row>
    <row r="44" spans="1:10" x14ac:dyDescent="0.5">
      <c r="F44" s="5" t="s">
        <v>17</v>
      </c>
      <c r="G44" s="10">
        <v>90</v>
      </c>
    </row>
    <row r="45" spans="1:10" x14ac:dyDescent="0.5">
      <c r="F45" s="5" t="s">
        <v>12</v>
      </c>
      <c r="G45" s="10">
        <v>75</v>
      </c>
    </row>
    <row r="46" spans="1:10" x14ac:dyDescent="0.5">
      <c r="F46" s="5" t="s">
        <v>48</v>
      </c>
      <c r="G46" s="10">
        <v>383</v>
      </c>
    </row>
    <row r="49" spans="1:6" x14ac:dyDescent="0.5">
      <c r="A49" s="9" t="s">
        <v>61</v>
      </c>
      <c r="B49" s="9"/>
      <c r="E49" s="14" t="s">
        <v>63</v>
      </c>
      <c r="F49" s="14"/>
    </row>
    <row r="50" spans="1:6" x14ac:dyDescent="0.5">
      <c r="A50" s="4" t="s">
        <v>35</v>
      </c>
      <c r="B50" t="s">
        <v>56</v>
      </c>
      <c r="C50" t="s">
        <v>57</v>
      </c>
      <c r="E50" s="4" t="s">
        <v>35</v>
      </c>
      <c r="F50" t="s">
        <v>75</v>
      </c>
    </row>
    <row r="51" spans="1:6" x14ac:dyDescent="0.5">
      <c r="A51" s="5" t="s">
        <v>36</v>
      </c>
      <c r="B51" s="10">
        <v>7911</v>
      </c>
      <c r="C51" s="10">
        <v>8007</v>
      </c>
      <c r="E51" s="5" t="s">
        <v>64</v>
      </c>
      <c r="F51" s="10">
        <v>14</v>
      </c>
    </row>
    <row r="52" spans="1:6" x14ac:dyDescent="0.5">
      <c r="A52" s="5" t="s">
        <v>37</v>
      </c>
      <c r="B52" s="10">
        <v>4273</v>
      </c>
      <c r="C52" s="10">
        <v>4356</v>
      </c>
      <c r="E52" s="5" t="s">
        <v>65</v>
      </c>
      <c r="F52" s="10">
        <v>6</v>
      </c>
    </row>
    <row r="53" spans="1:6" x14ac:dyDescent="0.5">
      <c r="A53" s="5" t="s">
        <v>38</v>
      </c>
      <c r="B53" s="10">
        <v>6879</v>
      </c>
      <c r="C53" s="10">
        <v>7115</v>
      </c>
      <c r="E53" s="5" t="s">
        <v>66</v>
      </c>
      <c r="F53" s="10">
        <v>11</v>
      </c>
    </row>
    <row r="54" spans="1:6" x14ac:dyDescent="0.5">
      <c r="A54" s="5" t="s">
        <v>39</v>
      </c>
      <c r="B54" s="10">
        <v>4271</v>
      </c>
      <c r="C54" s="10">
        <v>4468</v>
      </c>
      <c r="E54" s="5" t="s">
        <v>67</v>
      </c>
      <c r="F54" s="10">
        <v>7</v>
      </c>
    </row>
    <row r="55" spans="1:6" x14ac:dyDescent="0.5">
      <c r="A55" s="5" t="s">
        <v>40</v>
      </c>
      <c r="B55" s="10">
        <v>6298</v>
      </c>
      <c r="C55" s="10">
        <v>6394</v>
      </c>
      <c r="E55" s="5" t="s">
        <v>40</v>
      </c>
      <c r="F55" s="10">
        <v>13</v>
      </c>
    </row>
    <row r="56" spans="1:6" x14ac:dyDescent="0.5">
      <c r="A56" s="5" t="s">
        <v>41</v>
      </c>
      <c r="B56" s="10">
        <v>3011</v>
      </c>
      <c r="C56" s="10">
        <v>3140</v>
      </c>
      <c r="E56" s="5" t="s">
        <v>68</v>
      </c>
      <c r="F56" s="10">
        <v>5</v>
      </c>
    </row>
    <row r="57" spans="1:6" x14ac:dyDescent="0.5">
      <c r="A57" s="5" t="s">
        <v>42</v>
      </c>
      <c r="B57" s="10">
        <v>3796</v>
      </c>
      <c r="C57" s="10">
        <v>3900</v>
      </c>
      <c r="E57" s="5" t="s">
        <v>69</v>
      </c>
      <c r="F57" s="10">
        <v>8</v>
      </c>
    </row>
    <row r="58" spans="1:6" x14ac:dyDescent="0.5">
      <c r="A58" s="5" t="s">
        <v>43</v>
      </c>
      <c r="B58" s="10">
        <v>6325</v>
      </c>
      <c r="C58" s="10">
        <v>6539</v>
      </c>
      <c r="E58" s="5" t="s">
        <v>70</v>
      </c>
      <c r="F58" s="10">
        <v>11</v>
      </c>
    </row>
    <row r="59" spans="1:6" x14ac:dyDescent="0.5">
      <c r="A59" s="5" t="s">
        <v>44</v>
      </c>
      <c r="B59" s="10">
        <v>5301</v>
      </c>
      <c r="C59" s="10">
        <v>5443</v>
      </c>
      <c r="E59" s="5" t="s">
        <v>71</v>
      </c>
      <c r="F59" s="10">
        <v>8</v>
      </c>
    </row>
    <row r="60" spans="1:6" x14ac:dyDescent="0.5">
      <c r="A60" s="5" t="s">
        <v>45</v>
      </c>
      <c r="B60" s="10">
        <v>8690</v>
      </c>
      <c r="C60" s="10">
        <v>8899</v>
      </c>
      <c r="E60" s="5" t="s">
        <v>72</v>
      </c>
      <c r="F60" s="10">
        <v>15</v>
      </c>
    </row>
    <row r="61" spans="1:6" x14ac:dyDescent="0.5">
      <c r="A61" s="5" t="s">
        <v>46</v>
      </c>
      <c r="B61" s="10">
        <v>7097</v>
      </c>
      <c r="C61" s="10">
        <v>7398</v>
      </c>
      <c r="E61" s="5" t="s">
        <v>73</v>
      </c>
      <c r="F61" s="10">
        <v>13</v>
      </c>
    </row>
    <row r="62" spans="1:6" x14ac:dyDescent="0.5">
      <c r="A62" s="5" t="s">
        <v>47</v>
      </c>
      <c r="B62" s="10">
        <v>7836</v>
      </c>
      <c r="C62" s="10">
        <v>8040</v>
      </c>
      <c r="E62" s="5" t="s">
        <v>74</v>
      </c>
      <c r="F62" s="10">
        <v>14</v>
      </c>
    </row>
    <row r="63" spans="1:6" x14ac:dyDescent="0.5">
      <c r="A63" s="5" t="s">
        <v>48</v>
      </c>
      <c r="B63" s="10">
        <v>71688</v>
      </c>
      <c r="C63" s="10">
        <v>73699</v>
      </c>
      <c r="E63" s="5" t="s">
        <v>48</v>
      </c>
      <c r="F63" s="10">
        <v>125</v>
      </c>
    </row>
    <row r="66" spans="1:6" x14ac:dyDescent="0.5">
      <c r="A66" s="12" t="s">
        <v>79</v>
      </c>
      <c r="B66" s="15"/>
    </row>
    <row r="67" spans="1:6" x14ac:dyDescent="0.5">
      <c r="A67" s="4" t="s">
        <v>78</v>
      </c>
      <c r="B67" s="4" t="s">
        <v>80</v>
      </c>
      <c r="F67" t="s">
        <v>81</v>
      </c>
    </row>
    <row r="68" spans="1:6" x14ac:dyDescent="0.5">
      <c r="A68" s="4" t="s">
        <v>35</v>
      </c>
      <c r="B68" t="s">
        <v>18</v>
      </c>
      <c r="C68" t="s">
        <v>9</v>
      </c>
      <c r="D68" t="s">
        <v>48</v>
      </c>
      <c r="F68" s="10">
        <v>2478</v>
      </c>
    </row>
    <row r="69" spans="1:6" x14ac:dyDescent="0.5">
      <c r="A69" s="5" t="s">
        <v>15</v>
      </c>
      <c r="B69" s="10"/>
      <c r="C69" s="10">
        <v>17</v>
      </c>
      <c r="D69" s="10">
        <v>17</v>
      </c>
    </row>
    <row r="70" spans="1:6" x14ac:dyDescent="0.5">
      <c r="A70" s="5" t="s">
        <v>8</v>
      </c>
      <c r="B70" s="10"/>
      <c r="C70" s="10">
        <v>20</v>
      </c>
      <c r="D70" s="10">
        <v>20</v>
      </c>
    </row>
    <row r="71" spans="1:6" x14ac:dyDescent="0.5">
      <c r="A71" s="5" t="s">
        <v>19</v>
      </c>
      <c r="B71" s="10">
        <v>17</v>
      </c>
      <c r="C71" s="10"/>
      <c r="D71" s="10">
        <v>17</v>
      </c>
    </row>
    <row r="72" spans="1:6" x14ac:dyDescent="0.5">
      <c r="A72" s="5" t="s">
        <v>11</v>
      </c>
      <c r="B72" s="10"/>
      <c r="C72" s="10">
        <v>14</v>
      </c>
      <c r="D72" s="10">
        <v>14</v>
      </c>
    </row>
    <row r="73" spans="1:6" x14ac:dyDescent="0.5">
      <c r="A73" s="5" t="s">
        <v>17</v>
      </c>
      <c r="B73" s="10"/>
      <c r="C73" s="10">
        <v>31</v>
      </c>
      <c r="D73" s="10">
        <v>31</v>
      </c>
    </row>
    <row r="74" spans="1:6" x14ac:dyDescent="0.5">
      <c r="A74" s="5" t="s">
        <v>12</v>
      </c>
      <c r="B74" s="10"/>
      <c r="C74" s="10">
        <v>26</v>
      </c>
      <c r="D74" s="10">
        <v>26</v>
      </c>
    </row>
    <row r="75" spans="1:6" x14ac:dyDescent="0.5">
      <c r="A75" s="5" t="s">
        <v>48</v>
      </c>
      <c r="B75" s="10">
        <v>17</v>
      </c>
      <c r="C75" s="10">
        <v>108</v>
      </c>
      <c r="D75" s="10">
        <v>125</v>
      </c>
    </row>
    <row r="80" spans="1:6" x14ac:dyDescent="0.5">
      <c r="A80" t="s">
        <v>82</v>
      </c>
      <c r="B80" t="s">
        <v>83</v>
      </c>
      <c r="E80" t="s">
        <v>85</v>
      </c>
      <c r="F80" t="s">
        <v>84</v>
      </c>
    </row>
    <row r="81" spans="1:6" x14ac:dyDescent="0.5">
      <c r="A81" s="10">
        <v>6894</v>
      </c>
      <c r="B81" s="10">
        <v>9372</v>
      </c>
      <c r="E81" s="10">
        <v>74.975999999999999</v>
      </c>
      <c r="F81" s="10">
        <v>55.152000000000001</v>
      </c>
    </row>
    <row r="84" spans="1:6" x14ac:dyDescent="0.5">
      <c r="E84" s="9" t="s">
        <v>86</v>
      </c>
      <c r="F84">
        <f>F81-E81</f>
        <v>-19.823999999999998</v>
      </c>
    </row>
    <row r="85" spans="1:6" x14ac:dyDescent="0.5">
      <c r="A85" s="9" t="s">
        <v>87</v>
      </c>
      <c r="B85" s="9"/>
    </row>
    <row r="87" spans="1:6" x14ac:dyDescent="0.5">
      <c r="A87">
        <f>B81/A81</f>
        <v>1.3594429939077459</v>
      </c>
    </row>
    <row r="91" spans="1:6" x14ac:dyDescent="0.5">
      <c r="A91" t="s">
        <v>49</v>
      </c>
    </row>
    <row r="92" spans="1:6" x14ac:dyDescent="0.5">
      <c r="A92" s="10">
        <v>383</v>
      </c>
    </row>
  </sheetData>
  <pageMargins left="0.7" right="0.7" top="0.75" bottom="0.75" header="0.3" footer="0.3"/>
  <drawing r:id="rId20"/>
  <extLst>
    <ext xmlns:x14="http://schemas.microsoft.com/office/spreadsheetml/2009/9/main" uri="{A8765BA9-456A-4dab-B4F3-ACF838C121DE}">
      <x14:slicerList>
        <x14:slicer r:id="rId2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93718-156F-4873-9F21-643CA709838F}">
  <dimension ref="A1:U41"/>
  <sheetViews>
    <sheetView tabSelected="1" zoomScale="55" zoomScaleNormal="55" workbookViewId="0">
      <selection activeCell="J9" sqref="J9"/>
    </sheetView>
  </sheetViews>
  <sheetFormatPr defaultRowHeight="25.8" x14ac:dyDescent="0.5"/>
  <cols>
    <col min="9" max="9" width="13.87890625" customWidth="1"/>
  </cols>
  <sheetData>
    <row r="1" spans="1:21" x14ac:dyDescent="0.5">
      <c r="A1" s="16"/>
      <c r="B1" s="16"/>
      <c r="C1" s="16"/>
      <c r="D1" s="16"/>
      <c r="E1" s="16"/>
      <c r="F1" s="16"/>
      <c r="G1" s="16"/>
      <c r="H1" s="16"/>
      <c r="I1" s="16"/>
      <c r="J1" s="16"/>
      <c r="K1" s="16"/>
      <c r="L1" s="16"/>
      <c r="M1" s="16"/>
      <c r="N1" s="16"/>
      <c r="O1" s="16"/>
      <c r="P1" s="16"/>
      <c r="Q1" s="16"/>
      <c r="R1" s="16"/>
      <c r="S1" s="16"/>
      <c r="T1" s="16"/>
      <c r="U1" s="16"/>
    </row>
    <row r="2" spans="1:21" x14ac:dyDescent="0.5">
      <c r="A2" s="16"/>
      <c r="B2" s="16"/>
      <c r="C2" s="16"/>
      <c r="D2" s="16"/>
      <c r="E2" s="16"/>
      <c r="F2" s="16"/>
      <c r="G2" s="16"/>
      <c r="H2" s="16"/>
      <c r="I2" s="16"/>
      <c r="J2" s="16"/>
      <c r="K2" s="16"/>
      <c r="L2" s="16"/>
      <c r="M2" s="16"/>
      <c r="N2" s="16"/>
      <c r="O2" s="16"/>
      <c r="P2" s="16"/>
      <c r="Q2" s="16"/>
      <c r="R2" s="16"/>
      <c r="S2" s="16"/>
      <c r="T2" s="16"/>
      <c r="U2" s="16"/>
    </row>
    <row r="3" spans="1:21" x14ac:dyDescent="0.5">
      <c r="A3" s="16"/>
      <c r="B3" s="16"/>
      <c r="C3" s="16"/>
      <c r="D3" s="16"/>
      <c r="E3" s="16"/>
      <c r="F3" s="16"/>
      <c r="G3" s="16"/>
      <c r="H3" s="16"/>
      <c r="I3" s="16"/>
      <c r="J3" s="16"/>
      <c r="K3" s="16"/>
      <c r="L3" s="16"/>
      <c r="M3" s="16"/>
      <c r="N3" s="16"/>
      <c r="O3" s="16"/>
      <c r="P3" s="16"/>
      <c r="Q3" s="16"/>
      <c r="R3" s="16"/>
      <c r="S3" s="16"/>
      <c r="T3" s="16"/>
      <c r="U3" s="16"/>
    </row>
    <row r="4" spans="1:21" x14ac:dyDescent="0.5">
      <c r="A4" s="16"/>
      <c r="B4" s="16"/>
      <c r="C4" s="16"/>
      <c r="D4" s="16"/>
      <c r="E4" s="16"/>
      <c r="F4" s="16"/>
      <c r="G4" s="16"/>
      <c r="H4" s="16"/>
      <c r="I4" s="16"/>
      <c r="J4" s="16"/>
      <c r="K4" s="16"/>
      <c r="L4" s="16"/>
      <c r="M4" s="16"/>
      <c r="N4" s="16"/>
      <c r="O4" s="16"/>
      <c r="P4" s="16"/>
      <c r="Q4" s="16"/>
      <c r="R4" s="16"/>
      <c r="S4" s="16"/>
      <c r="T4" s="16"/>
      <c r="U4" s="16"/>
    </row>
    <row r="5" spans="1:21" x14ac:dyDescent="0.5">
      <c r="A5" s="16"/>
      <c r="B5" s="16"/>
      <c r="C5" s="16"/>
      <c r="D5" s="16"/>
      <c r="E5" s="16"/>
      <c r="F5" s="16"/>
      <c r="G5" s="16"/>
      <c r="H5" s="16"/>
      <c r="I5" s="16"/>
      <c r="J5" s="16"/>
      <c r="K5" s="16"/>
      <c r="L5" s="16"/>
      <c r="M5" s="16"/>
      <c r="N5" s="16"/>
      <c r="O5" s="16"/>
      <c r="P5" s="16"/>
      <c r="Q5" s="16"/>
      <c r="R5" s="16"/>
      <c r="S5" s="16"/>
      <c r="T5" s="16"/>
      <c r="U5" s="16"/>
    </row>
    <row r="6" spans="1:21" x14ac:dyDescent="0.5">
      <c r="A6" s="16"/>
      <c r="B6" s="16"/>
      <c r="C6" s="16"/>
      <c r="D6" s="16"/>
      <c r="E6" s="16"/>
      <c r="F6" s="16"/>
      <c r="G6" s="16"/>
      <c r="H6" s="16"/>
      <c r="I6" s="16"/>
      <c r="J6" s="16"/>
      <c r="K6" s="16"/>
      <c r="L6" s="16"/>
      <c r="M6" s="16"/>
      <c r="N6" s="16"/>
      <c r="O6" s="16"/>
      <c r="P6" s="16"/>
      <c r="Q6" s="16"/>
      <c r="R6" s="16"/>
      <c r="S6" s="16"/>
      <c r="T6" s="16"/>
      <c r="U6" s="16"/>
    </row>
    <row r="7" spans="1:21" x14ac:dyDescent="0.5">
      <c r="A7" s="16"/>
      <c r="B7" s="16"/>
      <c r="C7" s="16"/>
      <c r="D7" s="16"/>
      <c r="E7" s="16"/>
      <c r="F7" s="16"/>
      <c r="G7" s="16"/>
      <c r="H7" s="16"/>
      <c r="I7" s="16"/>
      <c r="J7" s="16"/>
      <c r="K7" s="16"/>
      <c r="L7" s="16"/>
      <c r="M7" s="16"/>
      <c r="N7" s="16"/>
      <c r="O7" s="16"/>
      <c r="P7" s="16"/>
      <c r="Q7" s="16"/>
      <c r="R7" s="16"/>
      <c r="S7" s="16"/>
      <c r="T7" s="16"/>
      <c r="U7" s="16"/>
    </row>
    <row r="8" spans="1:21" x14ac:dyDescent="0.5">
      <c r="A8" s="16"/>
      <c r="B8" s="16"/>
      <c r="C8" s="16"/>
      <c r="D8" s="16"/>
      <c r="E8" s="16"/>
      <c r="F8" s="16"/>
      <c r="G8" s="16"/>
      <c r="H8" s="16"/>
      <c r="I8" s="16"/>
      <c r="J8" s="16"/>
      <c r="K8" s="16"/>
      <c r="L8" s="16"/>
      <c r="M8" s="16"/>
      <c r="N8" s="16"/>
      <c r="O8" s="16"/>
      <c r="P8" s="16"/>
      <c r="Q8" s="16"/>
      <c r="R8" s="16"/>
      <c r="S8" s="16"/>
      <c r="T8" s="16"/>
      <c r="U8" s="16"/>
    </row>
    <row r="9" spans="1:21" x14ac:dyDescent="0.5">
      <c r="A9" s="16"/>
      <c r="B9" s="16"/>
      <c r="C9" s="16"/>
      <c r="D9" s="16"/>
      <c r="E9" s="16"/>
      <c r="F9" s="16"/>
      <c r="G9" s="16"/>
      <c r="H9" s="16"/>
      <c r="I9" s="16"/>
      <c r="J9" s="16"/>
      <c r="K9" s="16"/>
      <c r="L9" s="16"/>
      <c r="M9" s="16"/>
      <c r="N9" s="16"/>
      <c r="O9" s="16"/>
      <c r="P9" s="16"/>
      <c r="Q9" s="16"/>
      <c r="R9" s="16"/>
      <c r="S9" s="16"/>
      <c r="T9" s="16"/>
      <c r="U9" s="16"/>
    </row>
    <row r="10" spans="1:21" x14ac:dyDescent="0.5">
      <c r="A10" s="16"/>
      <c r="B10" s="16"/>
      <c r="C10" s="16"/>
      <c r="D10" s="16"/>
      <c r="E10" s="16"/>
      <c r="F10" s="16"/>
      <c r="G10" s="16"/>
      <c r="H10" s="16"/>
      <c r="I10" s="16"/>
      <c r="J10" s="16"/>
      <c r="K10" s="16"/>
      <c r="L10" s="16"/>
      <c r="M10" s="16"/>
      <c r="N10" s="16"/>
      <c r="O10" s="16"/>
      <c r="P10" s="16"/>
      <c r="Q10" s="16"/>
      <c r="R10" s="16"/>
      <c r="S10" s="16"/>
      <c r="T10" s="16"/>
      <c r="U10" s="16"/>
    </row>
    <row r="11" spans="1:21" x14ac:dyDescent="0.5">
      <c r="A11" s="16"/>
      <c r="B11" s="16"/>
      <c r="C11" s="16"/>
      <c r="D11" s="16"/>
      <c r="E11" s="16"/>
      <c r="F11" s="16"/>
      <c r="G11" s="16"/>
      <c r="H11" s="16"/>
      <c r="I11" s="16"/>
      <c r="J11" s="16"/>
      <c r="K11" s="16"/>
      <c r="L11" s="16"/>
      <c r="M11" s="16"/>
      <c r="N11" s="16"/>
      <c r="O11" s="16"/>
      <c r="P11" s="16"/>
      <c r="Q11" s="16"/>
      <c r="R11" s="16"/>
      <c r="S11" s="16"/>
      <c r="T11" s="16"/>
      <c r="U11" s="16"/>
    </row>
    <row r="12" spans="1:21" x14ac:dyDescent="0.5">
      <c r="A12" s="16"/>
      <c r="B12" s="16"/>
      <c r="C12" s="16"/>
      <c r="D12" s="16"/>
      <c r="E12" s="16"/>
      <c r="F12" s="16"/>
      <c r="G12" s="16"/>
      <c r="H12" s="16"/>
      <c r="I12" s="16"/>
      <c r="J12" s="16"/>
      <c r="K12" s="16"/>
      <c r="L12" s="16"/>
      <c r="M12" s="16"/>
      <c r="N12" s="16"/>
      <c r="O12" s="16"/>
      <c r="P12" s="16"/>
      <c r="Q12" s="16"/>
      <c r="R12" s="16"/>
      <c r="S12" s="16"/>
      <c r="T12" s="16"/>
      <c r="U12" s="16"/>
    </row>
    <row r="13" spans="1:21" x14ac:dyDescent="0.5">
      <c r="A13" s="16"/>
      <c r="B13" s="16"/>
      <c r="C13" s="16"/>
      <c r="D13" s="16"/>
      <c r="E13" s="16"/>
      <c r="F13" s="16"/>
      <c r="G13" s="16"/>
      <c r="H13" s="16"/>
      <c r="I13" s="16"/>
      <c r="J13" s="16"/>
      <c r="K13" s="16"/>
      <c r="L13" s="16"/>
      <c r="M13" s="16"/>
      <c r="N13" s="16"/>
      <c r="O13" s="16"/>
      <c r="P13" s="16"/>
      <c r="Q13" s="16"/>
      <c r="R13" s="16"/>
      <c r="S13" s="16"/>
      <c r="T13" s="16"/>
      <c r="U13" s="16"/>
    </row>
    <row r="14" spans="1:21" x14ac:dyDescent="0.5">
      <c r="A14" s="16"/>
      <c r="B14" s="16"/>
      <c r="C14" s="16"/>
      <c r="D14" s="16"/>
      <c r="E14" s="16"/>
      <c r="F14" s="16"/>
      <c r="G14" s="16"/>
      <c r="H14" s="16"/>
      <c r="I14" s="16"/>
      <c r="J14" s="16"/>
      <c r="K14" s="16"/>
      <c r="L14" s="16"/>
      <c r="M14" s="16"/>
      <c r="N14" s="16"/>
      <c r="O14" s="16"/>
      <c r="P14" s="16"/>
      <c r="Q14" s="16"/>
      <c r="R14" s="16"/>
      <c r="S14" s="16"/>
      <c r="T14" s="16"/>
      <c r="U14" s="16"/>
    </row>
    <row r="15" spans="1:21" x14ac:dyDescent="0.5">
      <c r="A15" s="16"/>
      <c r="B15" s="16"/>
      <c r="C15" s="16"/>
      <c r="D15" s="16"/>
      <c r="E15" s="16"/>
      <c r="F15" s="16"/>
      <c r="G15" s="16"/>
      <c r="H15" s="16"/>
      <c r="I15" s="16"/>
      <c r="J15" s="16"/>
      <c r="K15" s="16"/>
      <c r="L15" s="16"/>
      <c r="M15" s="16"/>
      <c r="N15" s="16"/>
      <c r="O15" s="16"/>
      <c r="P15" s="16"/>
      <c r="Q15" s="16"/>
      <c r="R15" s="16"/>
      <c r="S15" s="16"/>
      <c r="T15" s="16"/>
      <c r="U15" s="16"/>
    </row>
    <row r="16" spans="1:21" x14ac:dyDescent="0.5">
      <c r="A16" s="16"/>
      <c r="B16" s="16"/>
      <c r="C16" s="16"/>
      <c r="D16" s="16"/>
      <c r="E16" s="16"/>
      <c r="F16" s="16"/>
      <c r="G16" s="16"/>
      <c r="H16" s="16"/>
      <c r="I16" s="16"/>
      <c r="J16" s="16"/>
      <c r="K16" s="16"/>
      <c r="L16" s="16"/>
      <c r="M16" s="16"/>
      <c r="N16" s="16"/>
      <c r="O16" s="16"/>
      <c r="P16" s="16"/>
      <c r="Q16" s="16"/>
      <c r="R16" s="16"/>
      <c r="S16" s="16"/>
      <c r="T16" s="16"/>
      <c r="U16" s="16"/>
    </row>
    <row r="17" spans="1:21" x14ac:dyDescent="0.5">
      <c r="A17" s="16"/>
      <c r="B17" s="16"/>
      <c r="C17" s="16"/>
      <c r="D17" s="16"/>
      <c r="E17" s="16"/>
      <c r="F17" s="16"/>
      <c r="G17" s="16"/>
      <c r="H17" s="16"/>
      <c r="I17" s="16"/>
      <c r="J17" s="16"/>
      <c r="K17" s="16"/>
      <c r="L17" s="16"/>
      <c r="M17" s="16"/>
      <c r="N17" s="16"/>
      <c r="O17" s="16"/>
      <c r="P17" s="16"/>
      <c r="Q17" s="16"/>
      <c r="R17" s="16"/>
      <c r="S17" s="16"/>
      <c r="T17" s="16"/>
      <c r="U17" s="16"/>
    </row>
    <row r="18" spans="1:21" x14ac:dyDescent="0.5">
      <c r="A18" s="16"/>
      <c r="B18" s="16"/>
      <c r="C18" s="16"/>
      <c r="D18" s="16"/>
      <c r="E18" s="16"/>
      <c r="F18" s="16"/>
      <c r="G18" s="16"/>
      <c r="H18" s="16"/>
      <c r="I18" s="16"/>
      <c r="J18" s="16"/>
      <c r="K18" s="16"/>
      <c r="L18" s="16"/>
      <c r="M18" s="16"/>
      <c r="N18" s="16"/>
      <c r="O18" s="16"/>
      <c r="P18" s="16"/>
      <c r="Q18" s="16"/>
      <c r="R18" s="16"/>
      <c r="S18" s="16"/>
      <c r="T18" s="16"/>
      <c r="U18" s="16"/>
    </row>
    <row r="19" spans="1:21" x14ac:dyDescent="0.5">
      <c r="A19" s="16"/>
      <c r="B19" s="16"/>
      <c r="C19" s="16"/>
      <c r="D19" s="16"/>
      <c r="E19" s="16"/>
      <c r="F19" s="16"/>
      <c r="G19" s="16"/>
      <c r="H19" s="16"/>
      <c r="I19" s="16"/>
      <c r="J19" s="16"/>
      <c r="K19" s="16"/>
      <c r="L19" s="16"/>
      <c r="M19" s="16"/>
      <c r="N19" s="16"/>
      <c r="O19" s="16"/>
      <c r="P19" s="16"/>
      <c r="Q19" s="16"/>
      <c r="R19" s="16"/>
      <c r="S19" s="16"/>
      <c r="T19" s="16"/>
      <c r="U19" s="16"/>
    </row>
    <row r="20" spans="1:21" x14ac:dyDescent="0.5">
      <c r="A20" s="16"/>
      <c r="B20" s="16"/>
      <c r="C20" s="16"/>
      <c r="D20" s="16"/>
      <c r="E20" s="16"/>
      <c r="F20" s="16"/>
      <c r="G20" s="16"/>
      <c r="H20" s="16"/>
      <c r="I20" s="16"/>
      <c r="J20" s="16"/>
      <c r="K20" s="16"/>
      <c r="L20" s="16"/>
      <c r="M20" s="16"/>
      <c r="N20" s="16"/>
      <c r="O20" s="16"/>
      <c r="P20" s="16"/>
      <c r="Q20" s="16"/>
      <c r="R20" s="16"/>
      <c r="S20" s="16"/>
      <c r="T20" s="16"/>
      <c r="U20" s="16"/>
    </row>
    <row r="21" spans="1:21" x14ac:dyDescent="0.5">
      <c r="A21" s="16"/>
      <c r="B21" s="16"/>
      <c r="C21" s="16"/>
      <c r="D21" s="16"/>
      <c r="E21" s="16"/>
      <c r="F21" s="16"/>
      <c r="G21" s="16"/>
      <c r="H21" s="16"/>
      <c r="I21" s="16"/>
      <c r="J21" s="16"/>
      <c r="K21" s="16"/>
      <c r="L21" s="16"/>
      <c r="M21" s="16"/>
      <c r="N21" s="16"/>
      <c r="O21" s="16"/>
      <c r="P21" s="16"/>
      <c r="Q21" s="16"/>
      <c r="R21" s="16"/>
      <c r="S21" s="16"/>
      <c r="T21" s="16"/>
      <c r="U21" s="16"/>
    </row>
    <row r="22" spans="1:21" x14ac:dyDescent="0.5">
      <c r="A22" s="16"/>
      <c r="B22" s="16"/>
      <c r="C22" s="16"/>
      <c r="D22" s="16"/>
      <c r="E22" s="16"/>
      <c r="F22" s="16"/>
      <c r="G22" s="16"/>
      <c r="H22" s="16"/>
      <c r="I22" s="16"/>
      <c r="J22" s="16"/>
      <c r="K22" s="16"/>
      <c r="L22" s="16"/>
      <c r="M22" s="16"/>
      <c r="N22" s="16"/>
      <c r="O22" s="16"/>
      <c r="P22" s="16"/>
      <c r="Q22" s="16"/>
      <c r="R22" s="16"/>
      <c r="S22" s="16"/>
      <c r="T22" s="16"/>
      <c r="U22" s="16"/>
    </row>
    <row r="23" spans="1:21" x14ac:dyDescent="0.5">
      <c r="A23" s="16"/>
      <c r="B23" s="16"/>
      <c r="C23" s="16"/>
      <c r="D23" s="16"/>
      <c r="E23" s="16"/>
      <c r="F23" s="16"/>
      <c r="G23" s="16"/>
      <c r="H23" s="16"/>
      <c r="I23" s="16"/>
      <c r="J23" s="16"/>
      <c r="K23" s="16"/>
      <c r="L23" s="16"/>
      <c r="M23" s="16"/>
      <c r="N23" s="16"/>
      <c r="O23" s="16"/>
      <c r="P23" s="16"/>
      <c r="Q23" s="16"/>
      <c r="R23" s="16"/>
      <c r="S23" s="16"/>
      <c r="T23" s="16"/>
      <c r="U23" s="16"/>
    </row>
    <row r="24" spans="1:21" x14ac:dyDescent="0.5">
      <c r="A24" s="16"/>
      <c r="B24" s="16"/>
      <c r="C24" s="16"/>
      <c r="D24" s="16"/>
      <c r="E24" s="16"/>
      <c r="F24" s="16"/>
      <c r="G24" s="16"/>
      <c r="H24" s="16"/>
      <c r="I24" s="16"/>
      <c r="J24" s="16"/>
      <c r="K24" s="16"/>
      <c r="L24" s="16"/>
      <c r="M24" s="16"/>
      <c r="N24" s="16"/>
      <c r="O24" s="16"/>
      <c r="P24" s="16"/>
      <c r="Q24" s="16"/>
      <c r="R24" s="16"/>
      <c r="S24" s="16"/>
      <c r="T24" s="16"/>
      <c r="U24" s="16"/>
    </row>
    <row r="25" spans="1:21" x14ac:dyDescent="0.5">
      <c r="A25" s="16"/>
      <c r="B25" s="16"/>
      <c r="C25" s="16"/>
      <c r="D25" s="16"/>
      <c r="E25" s="16"/>
      <c r="F25" s="16"/>
      <c r="G25" s="16"/>
      <c r="H25" s="16"/>
      <c r="I25" s="16"/>
      <c r="J25" s="16"/>
      <c r="K25" s="16"/>
      <c r="L25" s="16"/>
      <c r="M25" s="16"/>
      <c r="N25" s="16"/>
      <c r="O25" s="16"/>
      <c r="P25" s="16"/>
      <c r="Q25" s="16"/>
      <c r="R25" s="16"/>
      <c r="S25" s="16"/>
      <c r="T25" s="16"/>
      <c r="U25" s="16"/>
    </row>
    <row r="26" spans="1:21" x14ac:dyDescent="0.5">
      <c r="A26" s="16"/>
      <c r="B26" s="16"/>
      <c r="C26" s="16"/>
      <c r="D26" s="16"/>
      <c r="E26" s="16"/>
      <c r="F26" s="16"/>
      <c r="G26" s="16"/>
      <c r="H26" s="16"/>
      <c r="I26" s="16"/>
      <c r="J26" s="16"/>
      <c r="K26" s="16"/>
      <c r="L26" s="16"/>
      <c r="M26" s="16"/>
      <c r="N26" s="16"/>
      <c r="O26" s="16"/>
      <c r="P26" s="16"/>
      <c r="Q26" s="16"/>
      <c r="R26" s="16"/>
      <c r="S26" s="16"/>
      <c r="T26" s="16"/>
      <c r="U26" s="16"/>
    </row>
    <row r="27" spans="1:21" x14ac:dyDescent="0.5">
      <c r="A27" s="16"/>
      <c r="B27" s="16"/>
      <c r="C27" s="16"/>
      <c r="D27" s="16"/>
      <c r="E27" s="16"/>
      <c r="F27" s="16"/>
      <c r="G27" s="16"/>
      <c r="H27" s="16"/>
      <c r="I27" s="16"/>
      <c r="J27" s="16"/>
      <c r="K27" s="16"/>
      <c r="L27" s="16"/>
      <c r="M27" s="16"/>
      <c r="N27" s="16"/>
      <c r="O27" s="16"/>
      <c r="P27" s="16"/>
      <c r="Q27" s="16"/>
      <c r="R27" s="16"/>
      <c r="S27" s="16"/>
      <c r="T27" s="16"/>
      <c r="U27" s="16"/>
    </row>
    <row r="28" spans="1:21" x14ac:dyDescent="0.5">
      <c r="A28" s="16"/>
      <c r="B28" s="16"/>
      <c r="C28" s="16"/>
      <c r="D28" s="16"/>
      <c r="E28" s="16"/>
      <c r="F28" s="16"/>
      <c r="G28" s="16"/>
      <c r="H28" s="16"/>
      <c r="I28" s="16"/>
      <c r="J28" s="16"/>
      <c r="K28" s="16"/>
      <c r="L28" s="16"/>
      <c r="M28" s="16"/>
      <c r="N28" s="16"/>
      <c r="O28" s="16"/>
      <c r="P28" s="16"/>
      <c r="Q28" s="16"/>
      <c r="R28" s="16"/>
      <c r="S28" s="16"/>
      <c r="T28" s="16"/>
      <c r="U28" s="16"/>
    </row>
    <row r="29" spans="1:21" x14ac:dyDescent="0.5">
      <c r="A29" s="16"/>
      <c r="B29" s="16"/>
      <c r="C29" s="16"/>
      <c r="D29" s="16"/>
      <c r="E29" s="16"/>
      <c r="F29" s="16"/>
      <c r="G29" s="16"/>
      <c r="H29" s="16"/>
      <c r="I29" s="16"/>
      <c r="J29" s="16"/>
      <c r="K29" s="16"/>
      <c r="L29" s="16"/>
      <c r="M29" s="16"/>
      <c r="N29" s="16"/>
      <c r="O29" s="16"/>
      <c r="P29" s="16"/>
      <c r="Q29" s="16"/>
      <c r="R29" s="16"/>
      <c r="S29" s="16"/>
      <c r="T29" s="16"/>
      <c r="U29" s="16"/>
    </row>
    <row r="30" spans="1:21" x14ac:dyDescent="0.5">
      <c r="A30" s="16"/>
      <c r="B30" s="16"/>
      <c r="C30" s="16"/>
      <c r="D30" s="16"/>
      <c r="E30" s="16"/>
      <c r="F30" s="16"/>
      <c r="G30" s="16"/>
      <c r="H30" s="16"/>
      <c r="I30" s="16"/>
      <c r="J30" s="16"/>
      <c r="K30" s="16"/>
      <c r="L30" s="16"/>
      <c r="M30" s="16"/>
      <c r="N30" s="16"/>
      <c r="O30" s="16"/>
      <c r="P30" s="16"/>
      <c r="Q30" s="16"/>
      <c r="R30" s="16"/>
      <c r="S30" s="16"/>
      <c r="T30" s="16"/>
      <c r="U30" s="16"/>
    </row>
    <row r="31" spans="1:21" x14ac:dyDescent="0.5">
      <c r="A31" s="16"/>
      <c r="B31" s="16"/>
      <c r="C31" s="16"/>
      <c r="D31" s="16"/>
      <c r="E31" s="16"/>
      <c r="F31" s="16"/>
      <c r="G31" s="16"/>
      <c r="H31" s="16"/>
      <c r="I31" s="16"/>
      <c r="J31" s="16"/>
      <c r="K31" s="16"/>
      <c r="L31" s="16"/>
      <c r="M31" s="16"/>
      <c r="N31" s="16"/>
      <c r="O31" s="16"/>
      <c r="P31" s="16"/>
      <c r="Q31" s="16"/>
      <c r="R31" s="16"/>
      <c r="S31" s="16"/>
      <c r="T31" s="16"/>
      <c r="U31" s="16"/>
    </row>
    <row r="32" spans="1:21" x14ac:dyDescent="0.5">
      <c r="A32" s="16"/>
      <c r="B32" s="16"/>
      <c r="C32" s="16"/>
      <c r="D32" s="16"/>
      <c r="E32" s="16"/>
      <c r="F32" s="16"/>
      <c r="G32" s="16"/>
      <c r="H32" s="16"/>
      <c r="I32" s="16"/>
      <c r="J32" s="16"/>
      <c r="K32" s="16"/>
      <c r="L32" s="16"/>
      <c r="M32" s="16"/>
      <c r="N32" s="16"/>
      <c r="O32" s="16"/>
      <c r="P32" s="16"/>
      <c r="Q32" s="16"/>
      <c r="R32" s="16"/>
      <c r="S32" s="16"/>
      <c r="T32" s="16"/>
      <c r="U32" s="16"/>
    </row>
    <row r="33" spans="1:21" x14ac:dyDescent="0.5">
      <c r="A33" s="16"/>
      <c r="B33" s="16"/>
      <c r="C33" s="16"/>
      <c r="D33" s="16"/>
      <c r="E33" s="16"/>
      <c r="F33" s="16"/>
      <c r="G33" s="16"/>
      <c r="H33" s="16"/>
      <c r="I33" s="16"/>
      <c r="J33" s="16"/>
      <c r="K33" s="16"/>
      <c r="L33" s="16"/>
      <c r="M33" s="16"/>
      <c r="N33" s="16"/>
      <c r="O33" s="16"/>
      <c r="P33" s="16"/>
      <c r="Q33" s="16"/>
      <c r="R33" s="16"/>
      <c r="S33" s="16"/>
      <c r="T33" s="16"/>
      <c r="U33" s="16"/>
    </row>
    <row r="34" spans="1:21" x14ac:dyDescent="0.5">
      <c r="A34" s="16"/>
      <c r="B34" s="16"/>
      <c r="C34" s="16"/>
      <c r="D34" s="16"/>
      <c r="E34" s="16"/>
      <c r="F34" s="16"/>
      <c r="G34" s="16"/>
      <c r="H34" s="16"/>
      <c r="I34" s="16"/>
      <c r="J34" s="16"/>
      <c r="K34" s="16"/>
      <c r="L34" s="16"/>
      <c r="M34" s="16"/>
      <c r="N34" s="16"/>
      <c r="O34" s="16"/>
      <c r="P34" s="16"/>
      <c r="Q34" s="16"/>
      <c r="R34" s="16"/>
      <c r="S34" s="16"/>
      <c r="T34" s="16"/>
      <c r="U34" s="16"/>
    </row>
    <row r="35" spans="1:21" x14ac:dyDescent="0.5">
      <c r="A35" s="16"/>
      <c r="B35" s="16"/>
      <c r="C35" s="16"/>
      <c r="D35" s="16"/>
      <c r="E35" s="16"/>
      <c r="F35" s="16"/>
      <c r="G35" s="16"/>
      <c r="H35" s="16"/>
      <c r="I35" s="16"/>
      <c r="J35" s="16"/>
      <c r="K35" s="16"/>
      <c r="L35" s="16"/>
      <c r="M35" s="16"/>
      <c r="N35" s="16"/>
      <c r="O35" s="16"/>
      <c r="P35" s="16"/>
      <c r="Q35" s="16"/>
      <c r="R35" s="16"/>
      <c r="S35" s="16"/>
      <c r="T35" s="16"/>
      <c r="U35" s="16"/>
    </row>
    <row r="36" spans="1:21" x14ac:dyDescent="0.5">
      <c r="A36" s="16"/>
      <c r="B36" s="16"/>
      <c r="C36" s="16"/>
      <c r="D36" s="16"/>
      <c r="E36" s="16"/>
      <c r="F36" s="16"/>
      <c r="G36" s="16"/>
      <c r="H36" s="16"/>
      <c r="I36" s="16"/>
      <c r="J36" s="16"/>
      <c r="K36" s="16"/>
      <c r="L36" s="16"/>
      <c r="M36" s="16"/>
      <c r="N36" s="16"/>
      <c r="O36" s="16"/>
      <c r="P36" s="16"/>
      <c r="Q36" s="16"/>
      <c r="R36" s="16"/>
      <c r="S36" s="16"/>
      <c r="T36" s="16"/>
      <c r="U36" s="16"/>
    </row>
    <row r="37" spans="1:21" x14ac:dyDescent="0.5">
      <c r="A37" s="16"/>
      <c r="B37" s="16"/>
      <c r="C37" s="16"/>
      <c r="D37" s="16"/>
      <c r="E37" s="16"/>
      <c r="F37" s="16"/>
      <c r="G37" s="16"/>
      <c r="H37" s="16"/>
      <c r="I37" s="16"/>
      <c r="J37" s="16"/>
      <c r="K37" s="16"/>
      <c r="L37" s="16"/>
      <c r="M37" s="16"/>
      <c r="N37" s="16"/>
      <c r="O37" s="16"/>
      <c r="P37" s="16"/>
      <c r="Q37" s="16"/>
      <c r="R37" s="16"/>
      <c r="S37" s="16"/>
      <c r="T37" s="16"/>
      <c r="U37" s="16"/>
    </row>
    <row r="38" spans="1:21" x14ac:dyDescent="0.5">
      <c r="A38" s="16"/>
      <c r="B38" s="16"/>
      <c r="C38" s="16"/>
      <c r="D38" s="16"/>
      <c r="E38" s="16"/>
      <c r="F38" s="16"/>
      <c r="G38" s="16"/>
      <c r="H38" s="16"/>
      <c r="I38" s="16"/>
      <c r="J38" s="16"/>
      <c r="K38" s="16"/>
      <c r="L38" s="16"/>
      <c r="M38" s="16"/>
      <c r="N38" s="16"/>
      <c r="O38" s="16"/>
      <c r="P38" s="16"/>
      <c r="Q38" s="16"/>
      <c r="R38" s="16"/>
      <c r="S38" s="16"/>
      <c r="T38" s="16"/>
      <c r="U38" s="16"/>
    </row>
    <row r="39" spans="1:21" x14ac:dyDescent="0.5">
      <c r="A39" s="16"/>
      <c r="B39" s="16"/>
      <c r="C39" s="16"/>
      <c r="D39" s="16"/>
      <c r="E39" s="16"/>
      <c r="F39" s="16"/>
      <c r="G39" s="16"/>
      <c r="H39" s="16"/>
      <c r="I39" s="16"/>
      <c r="J39" s="16"/>
      <c r="K39" s="16"/>
      <c r="L39" s="16"/>
      <c r="M39" s="16"/>
      <c r="N39" s="16"/>
      <c r="O39" s="16"/>
      <c r="P39" s="16"/>
      <c r="Q39" s="16"/>
      <c r="R39" s="16"/>
      <c r="S39" s="16"/>
      <c r="T39" s="16"/>
      <c r="U39" s="16"/>
    </row>
    <row r="40" spans="1:21" x14ac:dyDescent="0.5">
      <c r="A40" s="16"/>
      <c r="B40" s="16"/>
      <c r="C40" s="16"/>
      <c r="D40" s="16"/>
      <c r="E40" s="16"/>
      <c r="F40" s="16"/>
      <c r="G40" s="16"/>
      <c r="H40" s="16"/>
      <c r="I40" s="16"/>
      <c r="J40" s="16"/>
      <c r="K40" s="16"/>
      <c r="L40" s="16"/>
      <c r="M40" s="16"/>
      <c r="N40" s="16"/>
      <c r="O40" s="16"/>
      <c r="P40" s="16"/>
      <c r="Q40" s="16"/>
      <c r="R40" s="16"/>
      <c r="S40" s="16"/>
      <c r="T40" s="16"/>
      <c r="U40" s="16"/>
    </row>
    <row r="41" spans="1:21" x14ac:dyDescent="0.5">
      <c r="A41" s="16"/>
      <c r="B41" s="16"/>
      <c r="C41" s="16"/>
      <c r="D41" s="16"/>
      <c r="E41" s="16"/>
      <c r="F41" s="16"/>
      <c r="G41" s="16"/>
      <c r="H41" s="16"/>
      <c r="I41" s="16"/>
      <c r="J41" s="16"/>
      <c r="K41" s="16"/>
      <c r="L41" s="16"/>
      <c r="M41" s="16"/>
      <c r="N41" s="16"/>
      <c r="O41" s="16"/>
      <c r="P41" s="16"/>
      <c r="Q41" s="16"/>
      <c r="R41" s="16"/>
      <c r="S41" s="16"/>
      <c r="T41" s="16"/>
      <c r="U41"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Training</vt:lpstr>
      <vt:lpstr>ForMyWork</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Farhana Akter Suci</cp:lastModifiedBy>
  <dcterms:created xsi:type="dcterms:W3CDTF">2025-08-16T11:40:16Z</dcterms:created>
  <dcterms:modified xsi:type="dcterms:W3CDTF">2025-08-21T04:52:35Z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2025-08-16T11:48:47Z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d93919cb-7092-401e-9f4d-4365ca05c146</vt:lpwstr>
  </property>
  <property fmtid="{D5CDD505-2E9C-101B-9397-08002B2CF9AE}" pid="7" name="MSIP_Label_defa4170-0d19-0005-0004-bc88714345d2_ActionId">
    <vt:lpwstr>0d5e5e62-3450-496d-92fe-a16f77b1e7e5</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