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pivotTables/pivotTable11.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E:\Excel Course - New\Excel Class New Files\Class 8\"/>
    </mc:Choice>
  </mc:AlternateContent>
  <xr:revisionPtr revIDLastSave="0" documentId="13_ncr:1_{A6E1C7B9-5FFF-448F-ADCE-EBE0A7CAFA12}" xr6:coauthVersionLast="47" xr6:coauthVersionMax="47" xr10:uidLastSave="{00000000-0000-0000-0000-000000000000}"/>
  <bookViews>
    <workbookView xWindow="-120" yWindow="-120" windowWidth="20730" windowHeight="11160" activeTab="1" xr2:uid="{FD4CF5DB-DBCA-4EEC-BF24-63804F634FDA}"/>
  </bookViews>
  <sheets>
    <sheet name="Employee_Master" sheetId="2" r:id="rId1"/>
    <sheet name="Dashboard" sheetId="15" r:id="rId2"/>
    <sheet name="Dashboard (Blank)" sheetId="14" r:id="rId3"/>
    <sheet name="SkillSet Breakdown" sheetId="3" r:id="rId4"/>
    <sheet name="TTL_Employee" sheetId="6" r:id="rId5"/>
    <sheet name="Gender_Distribution" sheetId="7" r:id="rId6"/>
    <sheet name="Track_Leave" sheetId="9" r:id="rId7"/>
    <sheet name="Performance_Rating" sheetId="11" r:id="rId8"/>
    <sheet name="Work_Location" sheetId="5" r:id="rId9"/>
    <sheet name="Regional_Employee" sheetId="12" r:id="rId10"/>
    <sheet name="Age_Rage" sheetId="8" r:id="rId11"/>
    <sheet name="Salary_Distribution" sheetId="10" r:id="rId12"/>
    <sheet name="Employee_Status" sheetId="4" r:id="rId13"/>
    <sheet name="ALL Icon and Color" sheetId="16" r:id="rId14"/>
  </sheets>
  <definedNames>
    <definedName name="Slicer_Department1">#N/A</definedName>
    <definedName name="Slicer_Pay_Grad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7" l="1"/>
  <c r="E3" i="7"/>
  <c r="D4" i="5"/>
  <c r="D5" i="5"/>
  <c r="D3" i="5"/>
  <c r="D4" i="9"/>
  <c r="D5" i="9"/>
  <c r="D6" i="9"/>
  <c r="D7" i="9"/>
  <c r="D3" i="9"/>
  <c r="D15" i="10"/>
  <c r="D16" i="10"/>
  <c r="D17" i="10"/>
  <c r="D18" i="10"/>
  <c r="D14" i="10"/>
  <c r="D4" i="4"/>
  <c r="D5" i="4"/>
  <c r="E5" i="4"/>
  <c r="D6" i="4"/>
  <c r="E6" i="4"/>
  <c r="E4" i="4"/>
  <c r="D5" i="3"/>
  <c r="D6" i="3"/>
  <c r="D7" i="3"/>
  <c r="D8" i="3"/>
  <c r="D4" i="3"/>
  <c r="E8" i="3"/>
  <c r="E5" i="3"/>
  <c r="E4" i="3"/>
  <c r="E6" i="3"/>
  <c r="E7" i="3"/>
  <c r="E8" i="9"/>
  <c r="C3" i="11"/>
  <c r="E6" i="9"/>
  <c r="E17" i="10"/>
  <c r="E3" i="9"/>
  <c r="E4" i="5"/>
  <c r="E3" i="5"/>
  <c r="E19" i="10"/>
  <c r="E14" i="10"/>
  <c r="E18" i="10"/>
  <c r="E15" i="10"/>
  <c r="E7" i="4"/>
  <c r="E7" i="9"/>
  <c r="E4" i="9"/>
  <c r="F4" i="7"/>
  <c r="E16" i="10"/>
  <c r="E5" i="9"/>
  <c r="E5" i="5"/>
  <c r="C3" i="6"/>
  <c r="F3" i="7"/>
  <c r="F3" i="5" l="1"/>
  <c r="F5" i="5"/>
  <c r="F4" i="5"/>
  <c r="G3" i="7"/>
  <c r="G4" i="7"/>
</calcChain>
</file>

<file path=xl/sharedStrings.xml><?xml version="1.0" encoding="utf-8"?>
<sst xmlns="http://schemas.openxmlformats.org/spreadsheetml/2006/main" count="860" uniqueCount="232">
  <si>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</si>
  <si>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</si>
  <si>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</si>
  <si>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</si>
  <si>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</si>
  <si>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</si>
  <si>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</si>
  <si>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</si>
  <si>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</si>
  <si>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</si>
  <si>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</si>
  <si>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</si>
  <si>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</si>
  <si>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</si>
  <si>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</si>
  <si>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</si>
  <si>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</si>
  <si>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</si>
  <si>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</si>
  <si>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</si>
  <si>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</si>
  <si>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</si>
  <si>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</si>
  <si>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</si>
  <si>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</si>
  <si>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</si>
  <si>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</si>
  <si>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</si>
  <si>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</si>
  <si>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</si>
  <si>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</si>
  <si>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</si>
  <si>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</si>
  <si>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</si>
  <si>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</si>
  <si>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</si>
  <si>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</si>
  <si>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</si>
  <si>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</si>
  <si>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</si>
  <si>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</si>
  <si>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</si>
  <si>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</si>
  <si>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</si>
  <si>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</si>
  <si>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</si>
  <si>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</si>
  <si>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</si>
  <si>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</si>
  <si>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</si>
  <si>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</si>
  <si>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</si>
  <si>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</si>
  <si>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</si>
  <si>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</si>
  <si>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</si>
  <si>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</si>
  <si>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</si>
  <si>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</si>
  <si>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</si>
  <si>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</si>
  <si>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</si>
  <si>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</si>
  <si>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</si>
  <si>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</si>
  <si>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</si>
  <si>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</si>
  <si>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</si>
  <si>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</si>
  <si>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</si>
  <si>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</si>
  <si>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</si>
  <si>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</si>
  <si>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</si>
  <si>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</si>
  <si>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</si>
  <si>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</si>
  <si>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</si>
  <si>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</si>
  <si>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</si>
  <si>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</si>
  <si>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</si>
  <si>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</si>
  <si>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</si>
  <si>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</si>
  <si>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</si>
  <si>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</si>
  <si>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</si>
  <si>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</si>
  <si>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</si>
  <si>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</si>
  <si>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</si>
  <si>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</si>
  <si>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</si>
  <si>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</si>
  <si>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</si>
  <si>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</si>
  <si>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</si>
  <si>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</si>
  <si>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</si>
  <si>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</si>
  <si>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</si>
  <si>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</si>
  <si>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</si>
  <si>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</si>
  <si>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</si>
  <si>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</si>
  <si>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</si>
  <si>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</si>
  <si>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</si>
  <si>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</si>
  <si>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</si>
  <si>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</si>
  <si>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</si>
  <si>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</si>
  <si>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</si>
  <si>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</si>
  <si>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</si>
  <si>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</si>
  <si>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</si>
  <si>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</si>
  <si>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</si>
  <si>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</si>
  <si>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</si>
  <si>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</si>
  <si>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</si>
  <si>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</si>
  <si>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</si>
  <si>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</si>
  <si>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</si>
  <si>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</si>
  <si>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</si>
  <si>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</si>
  <si>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</si>
  <si>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</si>
  <si>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</si>
  <si>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</si>
  <si>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</si>
  <si>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</si>
  <si>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</si>
  <si>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</si>
  <si>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</si>
  <si>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</si>
  <si>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</si>
  <si>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</si>
  <si>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</si>
  <si>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</si>
  <si>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</si>
  <si>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</si>
  <si>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</si>
  <si>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</si>
  <si>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</si>
  <si>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</si>
  <si>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</si>
  <si>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</si>
  <si>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</si>
  <si>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</si>
  <si>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</si>
  <si>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</si>
  <si>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</si>
  <si>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</si>
  <si>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</si>
  <si>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</si>
  <si>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</si>
  <si>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</si>
  <si>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</si>
  <si>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</si>
  <si>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</si>
  <si>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</si>
  <si>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</si>
  <si>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</si>
  <si>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</si>
  <si>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</si>
  <si>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</si>
  <si>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</si>
  <si>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</si>
  <si>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</si>
  <si>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</si>
  <si>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</si>
  <si>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</si>
  <si>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</si>
  <si>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</si>
  <si>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</si>
  <si>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</si>
  <si>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</si>
  <si>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</si>
  <si>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</si>
  <si>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</si>
  <si>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</si>
  <si>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</si>
  <si>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</si>
  <si>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</si>
  <si>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</si>
  <si>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</si>
  <si>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</si>
  <si>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</si>
  <si>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</si>
  <si>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</si>
  <si>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</si>
  <si>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</si>
  <si>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</si>
  <si>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</si>
  <si>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</si>
  <si>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</si>
  <si>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</si>
  <si>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</si>
  <si>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</si>
  <si>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</si>
  <si>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</si>
  <si>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</si>
  <si>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</si>
  <si>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</si>
  <si>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</si>
  <si>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</si>
  <si>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</si>
  <si>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</si>
  <si>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Count of Employee ID</t>
  </si>
  <si>
    <t>Employement Status Breakdown</t>
  </si>
  <si>
    <t>Group</t>
  </si>
  <si>
    <t>Headcount</t>
  </si>
  <si>
    <t>Total</t>
  </si>
  <si>
    <t>In %</t>
  </si>
  <si>
    <t>TTL_Head_Count</t>
  </si>
  <si>
    <t>Sum of Leave Taken</t>
  </si>
  <si>
    <t>Sum of Salary</t>
  </si>
  <si>
    <t>Average of Performance Rating</t>
  </si>
  <si>
    <t>Job_Title</t>
  </si>
  <si>
    <t>Grand_Total</t>
  </si>
  <si>
    <t>TTL Employee</t>
  </si>
  <si>
    <t>Work_Location</t>
  </si>
  <si>
    <t>(All)</t>
  </si>
  <si>
    <t>TTL_Leave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</si>
</sst>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0"/>
  </numFmts>
  <fonts count="9">
    <font>
      <sz val="12"/>
      <color theme="1"/>
      <name val="Aptos Narrow"/>
      <family val="2"/>
      <scheme val="minor"/>
    </font>
    <font>
      <sz val="20"/>
      <color theme="1"/>
      <name val="Aptos Narrow"/>
      <family val="2"/>
      <scheme val="minor"/>
    </font>
    <font>
      <sz val="11"/>
      <color theme="1"/>
      <name val="Aptos Narrow"/>
      <family val="2"/>
      <scheme val="minor"/>
    </font>
    <font>
      <b/>
      <sz val="11"/>
      <color theme="0" tint="-4.9989318521683403E-2"/>
      <name val="Kulim Park"/>
    </font>
    <font>
      <sz val="11"/>
      <color theme="1"/>
      <name val="Kulim Park"/>
    </font>
    <font>
      <sz val="11"/>
      <color theme="0" tint="-4.9989318521683403E-2"/>
      <name val="Kulim Park"/>
    </font>
    <font>
      <sz val="12"/>
      <color theme="1"/>
      <name val="Aptos Narrow"/>
      <family val="2"/>
      <scheme val="minor"/>
    </font>
    <font>
      <b/>
      <sz val="12"/>
      <color theme="1"/>
      <name val="Aptos Narrow"/>
      <family val="2"/>
      <scheme val="minor"/>
    </font>
    <font>
      <b/>
      <sz val="28"/>
      <color theme="1"/>
      <name val="Aptos ExtraBold"/>
      <family val="2"/>
    </font>
  </fonts>
  <fills count="6">
    <fill>
      <patternFill patternType="none"/>
    </fill>
    <fill>
      <patternFill patternType="gray125"/>
    </fill>
    <fill>
      <patternFill patternType="solid">
        <fgColor rgb="FF282828"/>
        <bgColor indexed="64"/>
      </patternFill>
    </fill>
    <fill>
      <patternFill patternType="solid">
        <fgColor theme="4" tint="0.59999389629810485"/>
        <bgColor indexed="64"/>
      </patternFill>
    </fill>
    <fill>
      <patternFill patternType="solid">
        <fgColor rgb="FF212121"/>
        <bgColor indexed="64"/>
      </patternFill>
    </fill>
    <fill>
      <patternFill patternType="solid">
        <fgColor rgb="FFFFFF00"/>
        <bgColor indexed="64"/>
      </patternFill>
    </fill>
  </fills>
  <borders count="2">
    <border>
      <left/>
      <right/>
      <top/>
      <bottom/>
      <diagonal/>
    </border>
    <border>
      <left/>
      <right/>
      <top style="thin">
        <color theme="1" tint="0.499984740745262"/>
      </top>
      <bottom style="thin">
        <color theme="1" tint="0.499984740745262"/>
      </bottom>
      <diagonal/>
    </border>
  </borders>
  <cellStyleXfs count="5">
    <xf numFmtId="0" fontId="0" fillId="0" borderId="0"/>
    <xf numFmtId="0" fontId="2" fillId="0" borderId="0"/>
    <xf numFmtId="43" fontId="6" fillId="0" borderId="0" applyFont="0" applyFill="0" applyBorder="0" applyAlignment="0" applyProtection="0"/>
    <xf numFmtId="9" fontId="6" fillId="0" borderId="0" applyFont="0" applyFill="0" applyBorder="0" applyAlignment="0" applyProtection="0"/>
    <xf numFmtId="0" fontId="1" fillId="0" borderId="0"/>
  </cellStyleXfs>
  <cellXfs count="18">
    <xf numFmtId="0" fontId="0" fillId="0" borderId="0" xfId="0"/>
    <xf numFmtId="0" fontId="3" fillId="2" borderId="0" xfId="1" applyFont="1" applyFill="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0" fillId="0" borderId="0" xfId="0" pivotButton="1"/>
    <xf numFmtId="0" fontId="0" fillId="0" borderId="0" xfId="0" applyAlignment="1">
      <alignment horizontal="left"/>
    </xf>
    <xf numFmtId="9" fontId="0" fillId="0" borderId="0" xfId="0" applyNumberFormat="1"/>
    <xf numFmtId="164" fontId="0" fillId="0" borderId="0" xfId="2" applyNumberFormat="1" applyFont="1"/>
    <xf numFmtId="0" fontId="0" fillId="3" borderId="0" xfId="0" applyFill="1"/>
    <xf numFmtId="0" fontId="7" fillId="3" borderId="0" xfId="0" applyFont="1" applyFill="1" applyAlignment="1">
      <alignment horizontal="center" vertical="center"/>
    </xf>
    <xf numFmtId="164" fontId="0" fillId="3" borderId="0" xfId="2" applyNumberFormat="1" applyFont="1" applyFill="1"/>
    <xf numFmtId="9" fontId="0" fillId="0" borderId="0" xfId="3" applyFont="1"/>
    <xf numFmtId="0" fontId="1" fillId="4" borderId="0" xfId="4" applyFill="1"/>
    <xf numFmtId="0" fontId="1" fillId="0" borderId="0" xfId="4"/>
    <xf numFmtId="0" fontId="8" fillId="4" borderId="0" xfId="4" applyFont="1" applyFill="1"/>
    <xf numFmtId="165" fontId="0" fillId="0" borderId="0" xfId="0" applyNumberFormat="1"/>
    <xf numFmtId="9" fontId="0" fillId="5" borderId="0" xfId="3" applyFont="1" applyFill="1"/>
    <xf numFmtId="0" fontId="0" fillId="5" borderId="0" xfId="0" applyFill="1"/>
  </cellXfs>
  <cellStyles count="5">
    <cellStyle name="Comma" xfId="2" builtinId="3"/>
    <cellStyle name="Normal" xfId="0" builtinId="0"/>
    <cellStyle name="Normal 2" xfId="1" xr:uid="{25C352E4-75B2-4388-AC64-F05D40D091A7}"/>
    <cellStyle name="Normal 3" xfId="4" xr:uid="{BED66A21-59CC-4C0F-BBB5-427C5929CF83}"/>
    <cellStyle name="Percent" xfId="3" builtinId="5"/>
  </cellStyles>
  <dxfs count="33">
    <dxf>
      <numFmt numFmtId="13" formatCode="0%"/>
    </dxf>
    <dxf>
      <numFmt numFmtId="13" formatCode="0%"/>
    </dxf>
    <dxf>
      <numFmt numFmtId="13" formatCode="0%"/>
    </dxf>
    <dxf>
      <numFmt numFmtId="13" formatCode="0%"/>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i val="0"/>
        <sz val="14"/>
        <color theme="0"/>
        <name val="Aptos Narrow"/>
        <family val="2"/>
        <scheme val="none"/>
      </font>
      <fill>
        <patternFill>
          <bgColor rgb="FF212121"/>
        </patternFill>
      </fill>
      <border>
        <left/>
        <right/>
        <top/>
        <bottom/>
      </border>
    </dxf>
    <dxf>
      <fill>
        <patternFill>
          <bgColor rgb="FF212121"/>
        </patternFill>
      </fill>
    </dxf>
    <dxf>
      <font>
        <sz val="8"/>
      </font>
    </dxf>
    <dxf>
      <font>
        <sz val="10"/>
        <name val="Arial"/>
        <family val="2"/>
        <scheme val="none"/>
      </font>
    </dxf>
    <dxf>
      <fill>
        <patternFill>
          <bgColor theme="1" tint="0.34998626667073579"/>
        </patternFill>
      </fill>
      <border>
        <left style="thin">
          <color auto="1"/>
        </left>
        <right style="thin">
          <color auto="1"/>
        </right>
        <top style="thin">
          <color auto="1"/>
        </top>
        <bottom style="thin">
          <color auto="1"/>
        </bottom>
      </border>
    </dxf>
    <dxf>
      <fill>
        <patternFill>
          <bgColor theme="0" tint="-0.14996795556505021"/>
        </patternFill>
      </fill>
    </dxf>
  </dxfs>
  <tableStyles count="4" defaultTableStyle="TableStyleMedium2" defaultPivotStyle="PivotStyleLight16">
    <tableStyle name="Slicer Style 1" pivot="0" table="0" count="10" xr9:uid="{4864151F-299E-4E7B-A9BA-2D248324BE59}">
      <tableStyleElement type="wholeTable" dxfId="32"/>
      <tableStyleElement type="headerRow" dxfId="31"/>
    </tableStyle>
    <tableStyle name="Slicer Style 2" pivot="0" table="0" count="2" xr9:uid="{6DDB52CD-94AB-45F7-9FCA-F0A9B4CE6C7C}">
      <tableStyleElement type="headerRow" dxfId="30"/>
    </tableStyle>
    <tableStyle name="Slicer Style 3" pivot="0" table="0" count="1" xr9:uid="{75A67F89-E3BB-4140-9665-A22279F8EE01}">
      <tableStyleElement type="wholeTable" dxfId="29"/>
    </tableStyle>
    <tableStyle name="Slicer Style 4" pivot="0" table="0" count="10" xr9:uid="{403A31BE-9A7C-4870-82FD-0079456E1041}">
      <tableStyleElement type="wholeTable" dxfId="28"/>
      <tableStyleElement type="headerRow" dxfId="27"/>
    </tableStyle>
  </tableStyles>
  <colors>
    <mruColors>
      <color rgb="FFECB046"/>
      <color rgb="FF212121"/>
      <color rgb="FF2A2A2A"/>
      <color rgb="FF000000"/>
      <color rgb="FF90D1CA"/>
      <color rgb="FFE67514"/>
      <color rgb="FFFB9E3A"/>
    </mruColors>
  </colors>
  <extLst>
    <ext xmlns:x14="http://schemas.microsoft.com/office/spreadsheetml/2009/9/main" uri="{46F421CA-312F-682f-3DD2-61675219B42D}">
      <x14:dxfs count="17">
        <dxf>
          <font>
            <b/>
            <i val="0"/>
            <sz val="14"/>
            <name val="Arial Rounded MT Bold"/>
            <family val="2"/>
            <scheme val="none"/>
          </font>
          <fill>
            <patternFill>
              <bgColor rgb="FF00B050"/>
            </patternFill>
          </fill>
        </dxf>
        <dxf>
          <font>
            <b val="0"/>
            <i val="0"/>
            <sz val="8"/>
            <name val="Aptos Narrow"/>
            <family val="2"/>
            <scheme val="minor"/>
          </font>
          <fill>
            <patternFill>
              <bgColor theme="4" tint="0.79998168889431442"/>
            </patternFill>
          </fill>
        </dxf>
        <dxf>
          <font>
            <b val="0"/>
            <i val="0"/>
            <sz val="14"/>
            <color auto="1"/>
            <name val="Arial"/>
            <family val="2"/>
            <scheme val="none"/>
          </font>
          <fill>
            <patternFill>
              <bgColor theme="9" tint="0.59996337778862885"/>
            </patternFill>
          </fill>
          <border>
            <left style="medium">
              <color auto="1"/>
            </left>
            <right style="medium">
              <color auto="1"/>
            </right>
            <top style="medium">
              <color auto="1"/>
            </top>
            <bottom style="medium">
              <color auto="1"/>
            </bottom>
          </border>
        </dxf>
        <dxf>
          <font>
            <b val="0"/>
            <i val="0"/>
            <sz val="14"/>
            <name val="Aptos Narrow"/>
            <family val="2"/>
            <scheme val="none"/>
          </font>
          <fill>
            <patternFill>
              <bgColor theme="3" tint="0.89996032593768116"/>
            </patternFill>
          </fill>
          <border>
            <left style="double">
              <color auto="1"/>
            </left>
            <right style="double">
              <color auto="1"/>
            </right>
            <top style="double">
              <color auto="1"/>
            </top>
            <bottom style="double">
              <color auto="1"/>
            </bottom>
          </border>
        </dxf>
        <dxf>
          <font>
            <b val="0"/>
            <i val="0"/>
            <sz val="14"/>
            <name val="Aptos Narrow"/>
            <family val="2"/>
            <scheme val="minor"/>
          </font>
          <fill>
            <patternFill>
              <bgColor theme="5" tint="0.79998168889431442"/>
            </patternFill>
          </fill>
        </dxf>
        <dxf>
          <font>
            <b val="0"/>
            <i val="0"/>
            <sz val="14"/>
            <color theme="1"/>
            <name val="Aptos Narrow"/>
            <family val="2"/>
            <scheme val="none"/>
          </font>
          <fill>
            <patternFill patternType="solid">
              <fgColor auto="1"/>
              <bgColor theme="9" tint="0.79998168889431442"/>
            </patternFill>
          </fill>
          <border>
            <left style="thin">
              <color auto="1"/>
            </left>
            <right style="thin">
              <color auto="1"/>
            </right>
            <top style="thin">
              <color auto="1"/>
            </top>
            <bottom style="thin">
              <color auto="1"/>
            </bottom>
          </border>
        </dxf>
        <dxf>
          <font>
            <b val="0"/>
            <i val="0"/>
            <sz val="14"/>
            <name val="Aptos Narrow"/>
            <family val="2"/>
            <scheme val="none"/>
          </font>
          <fill>
            <patternFill patternType="solid">
              <fgColor auto="1"/>
              <bgColor theme="8" tint="0.79998168889431442"/>
            </patternFill>
          </fill>
          <border>
            <left style="thick">
              <color auto="1"/>
            </left>
            <right style="thick">
              <color auto="1"/>
            </right>
            <top style="thick">
              <color auto="1"/>
            </top>
            <bottom style="thick">
              <color auto="1"/>
            </bottom>
          </border>
        </dxf>
        <dxf>
          <font>
            <b val="0"/>
            <i/>
            <sz val="14"/>
            <color theme="0"/>
            <name val="Aptos Narrow"/>
            <family val="2"/>
            <scheme val="none"/>
          </font>
          <fill>
            <patternFill patternType="solid">
              <fgColor auto="1"/>
              <bgColor theme="1"/>
            </patternFill>
          </fill>
          <border>
            <left style="thick">
              <color auto="1"/>
            </left>
            <right style="thick">
              <color auto="1"/>
            </right>
            <top style="thick">
              <color auto="1"/>
            </top>
            <bottom style="thick">
              <color auto="1"/>
            </bottom>
          </border>
        </dxf>
        <dxf>
          <font>
            <sz val="8"/>
            <name val="Arial"/>
            <family val="2"/>
            <scheme val="none"/>
          </font>
        </dxf>
        <dxf>
          <fill>
            <patternFill>
              <bgColor rgb="FF00B050"/>
            </patternFill>
          </fill>
        </dxf>
        <dxf>
          <fill>
            <patternFill>
              <bgColor theme="7" tint="0.39994506668294322"/>
            </patternFill>
          </fill>
        </dxf>
        <dxf>
          <border>
            <left style="thin">
              <color auto="1"/>
            </left>
            <right style="thin">
              <color auto="1"/>
            </right>
            <top style="thin">
              <color auto="1"/>
            </top>
            <bottom style="thin">
              <color auto="1"/>
            </bottom>
          </border>
        </dxf>
        <dxf>
          <fill>
            <patternFill>
              <bgColor rgb="FFFF0000"/>
            </patternFill>
          </fill>
        </dxf>
        <dxf>
          <font>
            <color theme="5" tint="-0.24994659260841701"/>
            <name val="Arial"/>
            <family val="2"/>
            <scheme val="none"/>
          </font>
        </dxf>
        <dxf>
          <font>
            <sz val="9"/>
            <color theme="1"/>
            <name val="Arial"/>
            <family val="2"/>
            <scheme val="none"/>
          </font>
        </dxf>
        <dxf>
          <font>
            <name val="Arial"/>
            <family val="2"/>
            <scheme val="none"/>
          </font>
          <fill>
            <patternFill>
              <bgColor theme="5" tint="0.59996337778862885"/>
            </patternFill>
          </fill>
          <border>
            <left style="thin">
              <color auto="1"/>
            </left>
            <right style="thin">
              <color auto="1"/>
            </right>
            <top style="thin">
              <color auto="1"/>
            </top>
            <bottom style="thin">
              <color auto="1"/>
            </bottom>
          </border>
        </dxf>
        <dxf>
          <font>
            <sz val="9"/>
            <color theme="3"/>
            <name val="Lato"/>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UnselectedItemWithNoData" dxfId="10"/>
            <x14:slicerStyleElement type="hoveredSelectedItemWithNoData" dxfId="9"/>
          </x14:slicerStyleElements>
        </x14:slicerStyle>
        <x14:slicerStyle name="Slicer Style 2">
          <x14:slicerStyleElements>
            <x14:slicerStyleElement type="selectedItemWithNoData" dxfId="8"/>
          </x14:slicerStyleElements>
        </x14:slicerStyle>
        <x14:slicerStyle name="Slicer Style 3"/>
        <x14:slicerStyle name="Slicer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95000"/>
                </a:schemeClr>
              </a:solidFill>
              <a:ln w="19050">
                <a:noFill/>
              </a:ln>
              <a:effectLst/>
            </c:spPr>
            <c:extLst>
              <c:ext xmlns:c16="http://schemas.microsoft.com/office/drawing/2014/chart" uri="{C3380CC4-5D6E-409C-BE32-E72D297353CC}">
                <c16:uniqueId val="{00000001-8148-48D7-BAAC-C68D44246C0C}"/>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8148-48D7-BAAC-C68D44246C0C}"/>
              </c:ext>
            </c:extLst>
          </c:dPt>
          <c:val>
            <c:numRef>
              <c:f>Gender_Distribution!$F$3:$G$3</c:f>
              <c:numCache>
                <c:formatCode>0%</c:formatCode>
                <c:ptCount val="2"/>
                <c:pt idx="0">
                  <c:v>0.48</c:v>
                </c:pt>
                <c:pt idx="1">
                  <c:v>0.52</c:v>
                </c:pt>
              </c:numCache>
            </c:numRef>
          </c:val>
          <c:extLst>
            <c:ext xmlns:c16="http://schemas.microsoft.com/office/drawing/2014/chart" uri="{C3380CC4-5D6E-409C-BE32-E72D297353CC}">
              <c16:uniqueId val="{00000004-8148-48D7-BAAC-C68D44246C0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ECB046"/>
              </a:solidFill>
              <a:ln w="19050">
                <a:solidFill>
                  <a:schemeClr val="lt1"/>
                </a:solidFill>
              </a:ln>
              <a:effectLst/>
            </c:spPr>
            <c:extLst>
              <c:ext xmlns:c16="http://schemas.microsoft.com/office/drawing/2014/chart" uri="{C3380CC4-5D6E-409C-BE32-E72D297353CC}">
                <c16:uniqueId val="{00000002-7E90-41AC-B976-E4372DEA0B7F}"/>
              </c:ext>
            </c:extLst>
          </c:dPt>
          <c:dPt>
            <c:idx val="1"/>
            <c:bubble3D val="0"/>
            <c:spPr>
              <a:solidFill>
                <a:srgbClr val="212121"/>
              </a:solidFill>
              <a:ln w="19050">
                <a:solidFill>
                  <a:schemeClr val="lt1"/>
                </a:solidFill>
              </a:ln>
              <a:effectLst/>
            </c:spPr>
            <c:extLst>
              <c:ext xmlns:c16="http://schemas.microsoft.com/office/drawing/2014/chart" uri="{C3380CC4-5D6E-409C-BE32-E72D297353CC}">
                <c16:uniqueId val="{00000001-7E90-41AC-B976-E4372DEA0B7F}"/>
              </c:ext>
            </c:extLst>
          </c:dPt>
          <c:val>
            <c:numRef>
              <c:f>Gender_Distribution!$F$3:$G$3</c:f>
              <c:numCache>
                <c:formatCode>0%</c:formatCode>
                <c:ptCount val="2"/>
                <c:pt idx="0">
                  <c:v>0.48</c:v>
                </c:pt>
                <c:pt idx="1">
                  <c:v>0.52</c:v>
                </c:pt>
              </c:numCache>
            </c:numRef>
          </c:val>
          <c:extLst>
            <c:ext xmlns:c16="http://schemas.microsoft.com/office/drawing/2014/chart" uri="{C3380CC4-5D6E-409C-BE32-E72D297353CC}">
              <c16:uniqueId val="{00000000-7E90-41AC-B976-E4372DEA0B7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2-A366-46AC-9EBE-EE53F549B29B}"/>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1-A366-46AC-9EBE-EE53F549B29B}"/>
              </c:ext>
            </c:extLst>
          </c:dPt>
          <c:val>
            <c:numRef>
              <c:f>Gender_Distribution!$F$4:$G$4</c:f>
              <c:numCache>
                <c:formatCode>0%</c:formatCode>
                <c:ptCount val="2"/>
                <c:pt idx="0">
                  <c:v>0.52</c:v>
                </c:pt>
                <c:pt idx="1">
                  <c:v>0.48</c:v>
                </c:pt>
              </c:numCache>
            </c:numRef>
          </c:val>
          <c:extLst>
            <c:ext xmlns:c16="http://schemas.microsoft.com/office/drawing/2014/chart" uri="{C3380CC4-5D6E-409C-BE32-E72D297353CC}">
              <c16:uniqueId val="{00000000-A366-46AC-9EBE-EE53F549B29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Dashboard.xlsx]Track_Leave!Leave_Tracking</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Track_Leave!$B$2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Track_Leave!$A$3:$A$8</c:f>
              <c:strCache>
                <c:ptCount val="5"/>
                <c:pt idx="0">
                  <c:v>Analyst</c:v>
                </c:pt>
                <c:pt idx="1">
                  <c:v>Designer</c:v>
                </c:pt>
                <c:pt idx="2">
                  <c:v>Developer</c:v>
                </c:pt>
                <c:pt idx="3">
                  <c:v>HR Specialist</c:v>
                </c:pt>
                <c:pt idx="4">
                  <c:v>Manager</c:v>
                </c:pt>
              </c:strCache>
            </c:strRef>
          </c:cat>
          <c:val>
            <c:numRef>
              <c:f>Track_Leave!$B$3:$B$8</c:f>
              <c:numCache>
                <c:formatCode>General</c:formatCode>
                <c:ptCount val="5"/>
                <c:pt idx="0">
                  <c:v>28</c:v>
                </c:pt>
                <c:pt idx="1">
                  <c:v>110</c:v>
                </c:pt>
                <c:pt idx="2">
                  <c:v>104</c:v>
                </c:pt>
                <c:pt idx="3">
                  <c:v>123</c:v>
                </c:pt>
                <c:pt idx="4">
                  <c:v>122</c:v>
                </c:pt>
              </c:numCache>
            </c:numRef>
          </c:val>
          <c:extLst>
            <c:ext xmlns:c16="http://schemas.microsoft.com/office/drawing/2014/chart" uri="{C3380CC4-5D6E-409C-BE32-E72D297353CC}">
              <c16:uniqueId val="{00000000-F29C-4FC5-9E7B-DB4C415755B6}"/>
            </c:ext>
          </c:extLst>
        </c:ser>
        <c:dLbls>
          <c:dLblPos val="outEnd"/>
          <c:showLegendKey val="0"/>
          <c:showVal val="1"/>
          <c:showCatName val="0"/>
          <c:showSerName val="0"/>
          <c:showPercent val="0"/>
          <c:showBubbleSize val="0"/>
        </c:dLbls>
        <c:gapWidth val="109"/>
        <c:overlap val="-27"/>
        <c:axId val="949814360"/>
        <c:axId val="949817600"/>
      </c:barChart>
      <c:catAx>
        <c:axId val="949814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17600"/>
        <c:crosses val="autoZero"/>
        <c:auto val="1"/>
        <c:lblAlgn val="ctr"/>
        <c:lblOffset val="100"/>
        <c:noMultiLvlLbl val="0"/>
      </c:catAx>
      <c:valAx>
        <c:axId val="949817600"/>
        <c:scaling>
          <c:orientation val="minMax"/>
        </c:scaling>
        <c:delete val="1"/>
        <c:axPos val="l"/>
        <c:numFmt formatCode="General" sourceLinked="1"/>
        <c:majorTickMark val="none"/>
        <c:minorTickMark val="none"/>
        <c:tickLblPos val="nextTo"/>
        <c:crossAx val="949814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67514"/>
            </a:solidFill>
            <a:ln>
              <a:noFill/>
            </a:ln>
            <a:effectLst/>
          </c:spPr>
          <c:invertIfNegative val="0"/>
          <c:val>
            <c:numRef>
              <c:f>Work_Location!$E$3</c:f>
              <c:numCache>
                <c:formatCode>0%</c:formatCode>
                <c:ptCount val="1"/>
                <c:pt idx="0">
                  <c:v>0.46</c:v>
                </c:pt>
              </c:numCache>
            </c:numRef>
          </c:val>
          <c:extLst>
            <c:ext xmlns:c16="http://schemas.microsoft.com/office/drawing/2014/chart" uri="{C3380CC4-5D6E-409C-BE32-E72D297353CC}">
              <c16:uniqueId val="{00000000-A75C-4FD4-9C0C-11BCE7472823}"/>
            </c:ext>
          </c:extLst>
        </c:ser>
        <c:ser>
          <c:idx val="1"/>
          <c:order val="1"/>
          <c:spPr>
            <a:solidFill>
              <a:schemeClr val="accent2"/>
            </a:solidFill>
            <a:ln>
              <a:noFill/>
            </a:ln>
            <a:effectLst/>
          </c:spPr>
          <c:invertIfNegative val="0"/>
          <c:dPt>
            <c:idx val="0"/>
            <c:invertIfNegative val="0"/>
            <c:bubble3D val="0"/>
            <c:spPr>
              <a:solidFill>
                <a:srgbClr val="2A2A2A"/>
              </a:solidFill>
              <a:ln>
                <a:noFill/>
              </a:ln>
              <a:effectLst/>
            </c:spPr>
            <c:extLst>
              <c:ext xmlns:c16="http://schemas.microsoft.com/office/drawing/2014/chart" uri="{C3380CC4-5D6E-409C-BE32-E72D297353CC}">
                <c16:uniqueId val="{00000002-A75C-4FD4-9C0C-11BCE7472823}"/>
              </c:ext>
            </c:extLst>
          </c:dPt>
          <c:val>
            <c:numRef>
              <c:f>Work_Location!$F$3</c:f>
              <c:numCache>
                <c:formatCode>0%</c:formatCode>
                <c:ptCount val="1"/>
                <c:pt idx="0">
                  <c:v>0.54</c:v>
                </c:pt>
              </c:numCache>
            </c:numRef>
          </c:val>
          <c:extLst>
            <c:ext xmlns:c16="http://schemas.microsoft.com/office/drawing/2014/chart" uri="{C3380CC4-5D6E-409C-BE32-E72D297353CC}">
              <c16:uniqueId val="{00000001-A75C-4FD4-9C0C-11BCE7472823}"/>
            </c:ext>
          </c:extLst>
        </c:ser>
        <c:dLbls>
          <c:showLegendKey val="0"/>
          <c:showVal val="0"/>
          <c:showCatName val="0"/>
          <c:showSerName val="0"/>
          <c:showPercent val="0"/>
          <c:showBubbleSize val="0"/>
        </c:dLbls>
        <c:gapWidth val="182"/>
        <c:overlap val="100"/>
        <c:axId val="949813640"/>
        <c:axId val="949814720"/>
      </c:barChart>
      <c:catAx>
        <c:axId val="949813640"/>
        <c:scaling>
          <c:orientation val="minMax"/>
        </c:scaling>
        <c:delete val="1"/>
        <c:axPos val="l"/>
        <c:majorTickMark val="none"/>
        <c:minorTickMark val="none"/>
        <c:tickLblPos val="nextTo"/>
        <c:crossAx val="949814720"/>
        <c:crosses val="autoZero"/>
        <c:auto val="1"/>
        <c:lblAlgn val="ctr"/>
        <c:lblOffset val="100"/>
        <c:noMultiLvlLbl val="0"/>
      </c:catAx>
      <c:valAx>
        <c:axId val="949814720"/>
        <c:scaling>
          <c:orientation val="minMax"/>
        </c:scaling>
        <c:delete val="1"/>
        <c:axPos val="b"/>
        <c:numFmt formatCode="0%" sourceLinked="1"/>
        <c:majorTickMark val="none"/>
        <c:minorTickMark val="none"/>
        <c:tickLblPos val="nextTo"/>
        <c:crossAx val="949813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67514"/>
            </a:solidFill>
            <a:ln>
              <a:noFill/>
            </a:ln>
            <a:effectLst/>
          </c:spPr>
          <c:invertIfNegative val="0"/>
          <c:val>
            <c:numRef>
              <c:f>Work_Location!$E$4</c:f>
              <c:numCache>
                <c:formatCode>0%</c:formatCode>
                <c:ptCount val="1"/>
                <c:pt idx="0">
                  <c:v>0.16</c:v>
                </c:pt>
              </c:numCache>
            </c:numRef>
          </c:val>
          <c:extLst>
            <c:ext xmlns:c16="http://schemas.microsoft.com/office/drawing/2014/chart" uri="{C3380CC4-5D6E-409C-BE32-E72D297353CC}">
              <c16:uniqueId val="{00000000-5655-4BD4-AEF2-1820BD9BF44A}"/>
            </c:ext>
          </c:extLst>
        </c:ser>
        <c:ser>
          <c:idx val="1"/>
          <c:order val="1"/>
          <c:spPr>
            <a:solidFill>
              <a:srgbClr val="2A2A2A"/>
            </a:solidFill>
            <a:ln>
              <a:noFill/>
            </a:ln>
            <a:effectLst/>
          </c:spPr>
          <c:invertIfNegative val="0"/>
          <c:val>
            <c:numRef>
              <c:f>Work_Location!$F$4</c:f>
              <c:numCache>
                <c:formatCode>0%</c:formatCode>
                <c:ptCount val="1"/>
                <c:pt idx="0">
                  <c:v>0.84</c:v>
                </c:pt>
              </c:numCache>
            </c:numRef>
          </c:val>
          <c:extLst>
            <c:ext xmlns:c16="http://schemas.microsoft.com/office/drawing/2014/chart" uri="{C3380CC4-5D6E-409C-BE32-E72D297353CC}">
              <c16:uniqueId val="{00000001-5655-4BD4-AEF2-1820BD9BF44A}"/>
            </c:ext>
          </c:extLst>
        </c:ser>
        <c:dLbls>
          <c:showLegendKey val="0"/>
          <c:showVal val="0"/>
          <c:showCatName val="0"/>
          <c:showSerName val="0"/>
          <c:showPercent val="0"/>
          <c:showBubbleSize val="0"/>
        </c:dLbls>
        <c:gapWidth val="182"/>
        <c:overlap val="100"/>
        <c:axId val="950517032"/>
        <c:axId val="950518472"/>
      </c:barChart>
      <c:catAx>
        <c:axId val="950517032"/>
        <c:scaling>
          <c:orientation val="minMax"/>
        </c:scaling>
        <c:delete val="1"/>
        <c:axPos val="l"/>
        <c:numFmt formatCode="General" sourceLinked="1"/>
        <c:majorTickMark val="none"/>
        <c:minorTickMark val="none"/>
        <c:tickLblPos val="nextTo"/>
        <c:crossAx val="950518472"/>
        <c:crosses val="autoZero"/>
        <c:auto val="1"/>
        <c:lblAlgn val="ctr"/>
        <c:lblOffset val="100"/>
        <c:noMultiLvlLbl val="0"/>
      </c:catAx>
      <c:valAx>
        <c:axId val="950518472"/>
        <c:scaling>
          <c:orientation val="minMax"/>
        </c:scaling>
        <c:delete val="1"/>
        <c:axPos val="b"/>
        <c:numFmt formatCode="0%" sourceLinked="1"/>
        <c:majorTickMark val="none"/>
        <c:minorTickMark val="none"/>
        <c:tickLblPos val="nextTo"/>
        <c:crossAx val="950517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67514"/>
            </a:solidFill>
            <a:ln>
              <a:noFill/>
            </a:ln>
            <a:effectLst/>
          </c:spPr>
          <c:invertIfNegative val="0"/>
          <c:val>
            <c:numRef>
              <c:f>Work_Location!$E$5</c:f>
              <c:numCache>
                <c:formatCode>0%</c:formatCode>
                <c:ptCount val="1"/>
                <c:pt idx="0">
                  <c:v>0.38</c:v>
                </c:pt>
              </c:numCache>
            </c:numRef>
          </c:val>
          <c:extLst>
            <c:ext xmlns:c16="http://schemas.microsoft.com/office/drawing/2014/chart" uri="{C3380CC4-5D6E-409C-BE32-E72D297353CC}">
              <c16:uniqueId val="{00000000-6DA6-458D-824A-07407220A92E}"/>
            </c:ext>
          </c:extLst>
        </c:ser>
        <c:ser>
          <c:idx val="1"/>
          <c:order val="1"/>
          <c:spPr>
            <a:solidFill>
              <a:srgbClr val="2A2A2A"/>
            </a:solidFill>
            <a:ln>
              <a:noFill/>
            </a:ln>
            <a:effectLst/>
          </c:spPr>
          <c:invertIfNegative val="0"/>
          <c:val>
            <c:numRef>
              <c:f>Work_Location!$F$5</c:f>
              <c:numCache>
                <c:formatCode>0%</c:formatCode>
                <c:ptCount val="1"/>
                <c:pt idx="0">
                  <c:v>0.62</c:v>
                </c:pt>
              </c:numCache>
            </c:numRef>
          </c:val>
          <c:extLst>
            <c:ext xmlns:c16="http://schemas.microsoft.com/office/drawing/2014/chart" uri="{C3380CC4-5D6E-409C-BE32-E72D297353CC}">
              <c16:uniqueId val="{00000001-6DA6-458D-824A-07407220A92E}"/>
            </c:ext>
          </c:extLst>
        </c:ser>
        <c:dLbls>
          <c:showLegendKey val="0"/>
          <c:showVal val="0"/>
          <c:showCatName val="0"/>
          <c:showSerName val="0"/>
          <c:showPercent val="0"/>
          <c:showBubbleSize val="0"/>
        </c:dLbls>
        <c:gapWidth val="182"/>
        <c:overlap val="100"/>
        <c:axId val="938436800"/>
        <c:axId val="938437160"/>
      </c:barChart>
      <c:catAx>
        <c:axId val="938436800"/>
        <c:scaling>
          <c:orientation val="minMax"/>
        </c:scaling>
        <c:delete val="1"/>
        <c:axPos val="l"/>
        <c:numFmt formatCode="General" sourceLinked="1"/>
        <c:majorTickMark val="none"/>
        <c:minorTickMark val="none"/>
        <c:tickLblPos val="nextTo"/>
        <c:crossAx val="938437160"/>
        <c:crosses val="autoZero"/>
        <c:auto val="1"/>
        <c:lblAlgn val="ctr"/>
        <c:lblOffset val="100"/>
        <c:noMultiLvlLbl val="0"/>
      </c:catAx>
      <c:valAx>
        <c:axId val="938437160"/>
        <c:scaling>
          <c:orientation val="minMax"/>
        </c:scaling>
        <c:delete val="1"/>
        <c:axPos val="b"/>
        <c:numFmt formatCode="0%" sourceLinked="1"/>
        <c:majorTickMark val="none"/>
        <c:minorTickMark val="none"/>
        <c:tickLblPos val="nextTo"/>
        <c:crossAx val="938436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Dashboard.xlsx]Regional_Employee!Region</c:name>
    <c:fmtId val="0"/>
  </c:pivotSource>
  <c:chart>
    <c:autoTitleDeleted val="1"/>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Regional_Employee!$B$2</c:f>
              <c:strCache>
                <c:ptCount val="1"/>
                <c:pt idx="0">
                  <c:v>Total</c:v>
                </c:pt>
              </c:strCache>
            </c:strRef>
          </c:tx>
          <c:spPr>
            <a:solidFill>
              <a:schemeClr val="bg1">
                <a:lumMod val="85000"/>
              </a:schemeClr>
            </a:solidFill>
            <a:ln>
              <a:noFill/>
            </a:ln>
            <a:effectLst/>
          </c:spPr>
          <c:invertIfNegative val="0"/>
          <c:cat>
            <c:strRef>
              <c:f>Regional_Employee!$A$3:$A$8</c:f>
              <c:strCache>
                <c:ptCount val="5"/>
                <c:pt idx="0">
                  <c:v>Central</c:v>
                </c:pt>
                <c:pt idx="1">
                  <c:v>East</c:v>
                </c:pt>
                <c:pt idx="2">
                  <c:v>North</c:v>
                </c:pt>
                <c:pt idx="3">
                  <c:v>South</c:v>
                </c:pt>
                <c:pt idx="4">
                  <c:v>West</c:v>
                </c:pt>
              </c:strCache>
            </c:strRef>
          </c:cat>
          <c:val>
            <c:numRef>
              <c:f>Regional_Employee!$B$3:$B$8</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E769-49BC-B1AF-020CA7AB9702}"/>
            </c:ext>
          </c:extLst>
        </c:ser>
        <c:dLbls>
          <c:showLegendKey val="0"/>
          <c:showVal val="0"/>
          <c:showCatName val="0"/>
          <c:showSerName val="0"/>
          <c:showPercent val="0"/>
          <c:showBubbleSize val="0"/>
        </c:dLbls>
        <c:gapWidth val="65"/>
        <c:axId val="770062176"/>
        <c:axId val="325886848"/>
      </c:barChart>
      <c:catAx>
        <c:axId val="77006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86848"/>
        <c:crosses val="autoZero"/>
        <c:auto val="1"/>
        <c:lblAlgn val="ctr"/>
        <c:lblOffset val="100"/>
        <c:noMultiLvlLbl val="0"/>
      </c:catAx>
      <c:valAx>
        <c:axId val="325886848"/>
        <c:scaling>
          <c:orientation val="minMax"/>
        </c:scaling>
        <c:delete val="1"/>
        <c:axPos val="b"/>
        <c:numFmt formatCode="General" sourceLinked="1"/>
        <c:majorTickMark val="none"/>
        <c:minorTickMark val="none"/>
        <c:tickLblPos val="nextTo"/>
        <c:crossAx val="770062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Dashboard.xlsx]Age_Rage!Age_Range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Age_Rage!$B$2:$B$3</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Age_Rage!$A$4:$A$8</c:f>
              <c:strCache>
                <c:ptCount val="5"/>
                <c:pt idx="0">
                  <c:v>18-25</c:v>
                </c:pt>
                <c:pt idx="1">
                  <c:v>26-35</c:v>
                </c:pt>
                <c:pt idx="2">
                  <c:v>36-45</c:v>
                </c:pt>
                <c:pt idx="3">
                  <c:v>46-55</c:v>
                </c:pt>
                <c:pt idx="4">
                  <c:v>56 &lt;</c:v>
                </c:pt>
              </c:strCache>
            </c:strRef>
          </c:cat>
          <c:val>
            <c:numRef>
              <c:f>Age_Rage!$B$4:$B$8</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3D0E-4B4F-A328-7B6430ECFE51}"/>
            </c:ext>
          </c:extLst>
        </c:ser>
        <c:ser>
          <c:idx val="1"/>
          <c:order val="1"/>
          <c:tx>
            <c:strRef>
              <c:f>Age_Rage!$C$2:$C$3</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Age_Rage!$A$4:$A$8</c:f>
              <c:strCache>
                <c:ptCount val="5"/>
                <c:pt idx="0">
                  <c:v>18-25</c:v>
                </c:pt>
                <c:pt idx="1">
                  <c:v>26-35</c:v>
                </c:pt>
                <c:pt idx="2">
                  <c:v>36-45</c:v>
                </c:pt>
                <c:pt idx="3">
                  <c:v>46-55</c:v>
                </c:pt>
                <c:pt idx="4">
                  <c:v>56 &lt;</c:v>
                </c:pt>
              </c:strCache>
            </c:strRef>
          </c:cat>
          <c:val>
            <c:numRef>
              <c:f>Age_Rage!$C$4:$C$8</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3D0E-4B4F-A328-7B6430ECFE51}"/>
            </c:ext>
          </c:extLst>
        </c:ser>
        <c:dLbls>
          <c:dLblPos val="outEnd"/>
          <c:showLegendKey val="0"/>
          <c:showVal val="1"/>
          <c:showCatName val="0"/>
          <c:showSerName val="0"/>
          <c:showPercent val="0"/>
          <c:showBubbleSize val="0"/>
        </c:dLbls>
        <c:gapWidth val="219"/>
        <c:overlap val="-27"/>
        <c:axId val="544957000"/>
        <c:axId val="544956280"/>
      </c:barChart>
      <c:catAx>
        <c:axId val="54495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44956280"/>
        <c:crosses val="autoZero"/>
        <c:auto val="1"/>
        <c:lblAlgn val="ctr"/>
        <c:lblOffset val="100"/>
        <c:noMultiLvlLbl val="0"/>
      </c:catAx>
      <c:valAx>
        <c:axId val="544956280"/>
        <c:scaling>
          <c:orientation val="minMax"/>
        </c:scaling>
        <c:delete val="1"/>
        <c:axPos val="l"/>
        <c:numFmt formatCode="General" sourceLinked="1"/>
        <c:majorTickMark val="none"/>
        <c:minorTickMark val="none"/>
        <c:tickLblPos val="nextTo"/>
        <c:crossAx val="544957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Dashboard.xlsx]Employee_Status!Employee_Status</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Employee_Status!$B$3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ED-4738-9FD0-28D57A397F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ED-4738-9FD0-28D57A397F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ED-4738-9FD0-28D57A397F8D}"/>
              </c:ext>
            </c:extLst>
          </c:dPt>
          <c:cat>
            <c:strRef>
              <c:f>Employee_Status!$A$4:$A$7</c:f>
              <c:strCache>
                <c:ptCount val="3"/>
                <c:pt idx="0">
                  <c:v>Contract</c:v>
                </c:pt>
                <c:pt idx="1">
                  <c:v>Full-Time</c:v>
                </c:pt>
                <c:pt idx="2">
                  <c:v>Part-Time</c:v>
                </c:pt>
              </c:strCache>
            </c:strRef>
          </c:cat>
          <c:val>
            <c:numRef>
              <c:f>Employee_Status!$B$4:$B$7</c:f>
              <c:numCache>
                <c:formatCode>General</c:formatCode>
                <c:ptCount val="3"/>
                <c:pt idx="0">
                  <c:v>17</c:v>
                </c:pt>
                <c:pt idx="1">
                  <c:v>20</c:v>
                </c:pt>
                <c:pt idx="2">
                  <c:v>13</c:v>
                </c:pt>
              </c:numCache>
            </c:numRef>
          </c:val>
          <c:extLst>
            <c:ext xmlns:c16="http://schemas.microsoft.com/office/drawing/2014/chart" uri="{C3380CC4-5D6E-409C-BE32-E72D297353CC}">
              <c16:uniqueId val="{00000000-B7C5-46F3-9EDE-7EC08ADC3E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ECB046"/>
              </a:solidFill>
              <a:ln w="19050">
                <a:noFill/>
              </a:ln>
              <a:effectLst/>
            </c:spPr>
            <c:extLst>
              <c:ext xmlns:c16="http://schemas.microsoft.com/office/drawing/2014/chart" uri="{C3380CC4-5D6E-409C-BE32-E72D297353CC}">
                <c16:uniqueId val="{00000001-825E-4445-BBE8-A3FA101F1F8F}"/>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825E-4445-BBE8-A3FA101F1F8F}"/>
              </c:ext>
            </c:extLst>
          </c:dPt>
          <c:val>
            <c:numRef>
              <c:f>Gender_Distribution!$F$4:$G$4</c:f>
              <c:numCache>
                <c:formatCode>0%</c:formatCode>
                <c:ptCount val="2"/>
                <c:pt idx="0">
                  <c:v>0.52</c:v>
                </c:pt>
                <c:pt idx="1">
                  <c:v>0.48</c:v>
                </c:pt>
              </c:numCache>
            </c:numRef>
          </c:val>
          <c:extLst>
            <c:ext xmlns:c16="http://schemas.microsoft.com/office/drawing/2014/chart" uri="{C3380CC4-5D6E-409C-BE32-E72D297353CC}">
              <c16:uniqueId val="{00000004-825E-4445-BBE8-A3FA101F1F8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Dashboard.xlsx]Age_Rage!Age_Range</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B0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ECB0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Age_Rage!$B$2:$B$3</c:f>
              <c:strCache>
                <c:ptCount val="1"/>
                <c:pt idx="0">
                  <c:v>Female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Age_Rage!$A$4:$A$8</c:f>
              <c:strCache>
                <c:ptCount val="5"/>
                <c:pt idx="0">
                  <c:v>18-25</c:v>
                </c:pt>
                <c:pt idx="1">
                  <c:v>26-35</c:v>
                </c:pt>
                <c:pt idx="2">
                  <c:v>36-45</c:v>
                </c:pt>
                <c:pt idx="3">
                  <c:v>46-55</c:v>
                </c:pt>
                <c:pt idx="4">
                  <c:v>56 &lt;</c:v>
                </c:pt>
              </c:strCache>
            </c:strRef>
          </c:cat>
          <c:val>
            <c:numRef>
              <c:f>Age_Rage!$B$4:$B$8</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F092-41DF-90CB-01E43CCDFADB}"/>
            </c:ext>
          </c:extLst>
        </c:ser>
        <c:ser>
          <c:idx val="1"/>
          <c:order val="1"/>
          <c:tx>
            <c:strRef>
              <c:f>Age_Rage!$C$2:$C$3</c:f>
              <c:strCache>
                <c:ptCount val="1"/>
                <c:pt idx="0">
                  <c:v>Male</c:v>
                </c:pt>
              </c:strCache>
            </c:strRef>
          </c:tx>
          <c:spPr>
            <a:solidFill>
              <a:srgbClr val="ECB04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ECB04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Age_Rage!$A$4:$A$8</c:f>
              <c:strCache>
                <c:ptCount val="5"/>
                <c:pt idx="0">
                  <c:v>18-25</c:v>
                </c:pt>
                <c:pt idx="1">
                  <c:v>26-35</c:v>
                </c:pt>
                <c:pt idx="2">
                  <c:v>36-45</c:v>
                </c:pt>
                <c:pt idx="3">
                  <c:v>46-55</c:v>
                </c:pt>
                <c:pt idx="4">
                  <c:v>56 &lt;</c:v>
                </c:pt>
              </c:strCache>
            </c:strRef>
          </c:cat>
          <c:val>
            <c:numRef>
              <c:f>Age_Rage!$C$4:$C$8</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F092-41DF-90CB-01E43CCDFADB}"/>
            </c:ext>
          </c:extLst>
        </c:ser>
        <c:dLbls>
          <c:dLblPos val="outEnd"/>
          <c:showLegendKey val="0"/>
          <c:showVal val="1"/>
          <c:showCatName val="0"/>
          <c:showSerName val="0"/>
          <c:showPercent val="0"/>
          <c:showBubbleSize val="0"/>
        </c:dLbls>
        <c:gapWidth val="91"/>
        <c:overlap val="-27"/>
        <c:axId val="544957000"/>
        <c:axId val="544956280"/>
      </c:barChart>
      <c:catAx>
        <c:axId val="54495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44956280"/>
        <c:crosses val="autoZero"/>
        <c:auto val="1"/>
        <c:lblAlgn val="ctr"/>
        <c:lblOffset val="100"/>
        <c:noMultiLvlLbl val="0"/>
      </c:catAx>
      <c:valAx>
        <c:axId val="544956280"/>
        <c:scaling>
          <c:orientation val="minMax"/>
        </c:scaling>
        <c:delete val="1"/>
        <c:axPos val="l"/>
        <c:numFmt formatCode="General" sourceLinked="1"/>
        <c:majorTickMark val="none"/>
        <c:minorTickMark val="none"/>
        <c:tickLblPos val="nextTo"/>
        <c:crossAx val="544957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Dashboard.xlsx]Track_Leave!Leave_Tracking</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Track_Leave!$B$2</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Track_Leave!$A$3:$A$8</c:f>
              <c:strCache>
                <c:ptCount val="5"/>
                <c:pt idx="0">
                  <c:v>Analyst</c:v>
                </c:pt>
                <c:pt idx="1">
                  <c:v>Designer</c:v>
                </c:pt>
                <c:pt idx="2">
                  <c:v>Developer</c:v>
                </c:pt>
                <c:pt idx="3">
                  <c:v>HR Specialist</c:v>
                </c:pt>
                <c:pt idx="4">
                  <c:v>Manager</c:v>
                </c:pt>
              </c:strCache>
            </c:strRef>
          </c:cat>
          <c:val>
            <c:numRef>
              <c:f>Track_Leave!$B$3:$B$8</c:f>
              <c:numCache>
                <c:formatCode>General</c:formatCode>
                <c:ptCount val="5"/>
                <c:pt idx="0">
                  <c:v>28</c:v>
                </c:pt>
                <c:pt idx="1">
                  <c:v>110</c:v>
                </c:pt>
                <c:pt idx="2">
                  <c:v>104</c:v>
                </c:pt>
                <c:pt idx="3">
                  <c:v>123</c:v>
                </c:pt>
                <c:pt idx="4">
                  <c:v>122</c:v>
                </c:pt>
              </c:numCache>
            </c:numRef>
          </c:val>
          <c:extLst>
            <c:ext xmlns:c16="http://schemas.microsoft.com/office/drawing/2014/chart" uri="{C3380CC4-5D6E-409C-BE32-E72D297353CC}">
              <c16:uniqueId val="{00000000-8AC4-4031-A055-7C9092C030A5}"/>
            </c:ext>
          </c:extLst>
        </c:ser>
        <c:dLbls>
          <c:dLblPos val="outEnd"/>
          <c:showLegendKey val="0"/>
          <c:showVal val="1"/>
          <c:showCatName val="0"/>
          <c:showSerName val="0"/>
          <c:showPercent val="0"/>
          <c:showBubbleSize val="0"/>
        </c:dLbls>
        <c:gapWidth val="109"/>
        <c:overlap val="-27"/>
        <c:axId val="949814360"/>
        <c:axId val="949817600"/>
      </c:barChart>
      <c:catAx>
        <c:axId val="949814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949817600"/>
        <c:crosses val="autoZero"/>
        <c:auto val="1"/>
        <c:lblAlgn val="ctr"/>
        <c:lblOffset val="100"/>
        <c:noMultiLvlLbl val="0"/>
      </c:catAx>
      <c:valAx>
        <c:axId val="949817600"/>
        <c:scaling>
          <c:orientation val="minMax"/>
        </c:scaling>
        <c:delete val="1"/>
        <c:axPos val="l"/>
        <c:numFmt formatCode="General" sourceLinked="1"/>
        <c:majorTickMark val="none"/>
        <c:minorTickMark val="none"/>
        <c:tickLblPos val="nextTo"/>
        <c:crossAx val="949814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Dashboard.xlsx]Employee_Status!Employee_Status</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CB046"/>
          </a:solidFill>
          <a:ln w="19050">
            <a:solidFill>
              <a:schemeClr val="lt1"/>
            </a:solidFill>
          </a:ln>
          <a:effectLst/>
        </c:spPr>
      </c:pivotFmt>
      <c:pivotFmt>
        <c:idx val="10"/>
        <c:spPr>
          <a:solidFill>
            <a:schemeClr val="accent3">
              <a:lumMod val="20000"/>
              <a:lumOff val="80000"/>
            </a:schemeClr>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Employee_Status!$B$3</c:f>
              <c:strCache>
                <c:ptCount val="1"/>
                <c:pt idx="0">
                  <c:v>Total</c:v>
                </c:pt>
              </c:strCache>
            </c:strRef>
          </c:tx>
          <c:dPt>
            <c:idx val="0"/>
            <c:bubble3D val="0"/>
            <c:spPr>
              <a:solidFill>
                <a:srgbClr val="ECB046"/>
              </a:solidFill>
              <a:ln w="19050">
                <a:solidFill>
                  <a:schemeClr val="lt1"/>
                </a:solidFill>
              </a:ln>
              <a:effectLst/>
            </c:spPr>
            <c:extLst>
              <c:ext xmlns:c16="http://schemas.microsoft.com/office/drawing/2014/chart" uri="{C3380CC4-5D6E-409C-BE32-E72D297353CC}">
                <c16:uniqueId val="{00000001-7E0A-4247-A1EB-EA07B246BE8C}"/>
              </c:ext>
            </c:extLst>
          </c:dPt>
          <c:dPt>
            <c:idx val="1"/>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3-7E0A-4247-A1EB-EA07B246BE8C}"/>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7E0A-4247-A1EB-EA07B246BE8C}"/>
              </c:ext>
            </c:extLst>
          </c:dPt>
          <c:cat>
            <c:strRef>
              <c:f>Employee_Status!$A$4:$A$7</c:f>
              <c:strCache>
                <c:ptCount val="3"/>
                <c:pt idx="0">
                  <c:v>Contract</c:v>
                </c:pt>
                <c:pt idx="1">
                  <c:v>Full-Time</c:v>
                </c:pt>
                <c:pt idx="2">
                  <c:v>Part-Time</c:v>
                </c:pt>
              </c:strCache>
            </c:strRef>
          </c:cat>
          <c:val>
            <c:numRef>
              <c:f>Employee_Status!$B$4:$B$7</c:f>
              <c:numCache>
                <c:formatCode>General</c:formatCode>
                <c:ptCount val="3"/>
                <c:pt idx="0">
                  <c:v>17</c:v>
                </c:pt>
                <c:pt idx="1">
                  <c:v>20</c:v>
                </c:pt>
                <c:pt idx="2">
                  <c:v>13</c:v>
                </c:pt>
              </c:numCache>
            </c:numRef>
          </c:val>
          <c:extLst>
            <c:ext xmlns:c16="http://schemas.microsoft.com/office/drawing/2014/chart" uri="{C3380CC4-5D6E-409C-BE32-E72D297353CC}">
              <c16:uniqueId val="{00000006-7E0A-4247-A1EB-EA07B246BE8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Dashboard.xlsx]Regional_Employee!Region</c:name>
    <c:fmtId val="7"/>
  </c:pivotSource>
  <c:chart>
    <c:autoTitleDeleted val="1"/>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Regional_Employee!$B$2</c:f>
              <c:strCache>
                <c:ptCount val="1"/>
                <c:pt idx="0">
                  <c:v>Total</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Regional_Employee!$A$3:$A$8</c:f>
              <c:strCache>
                <c:ptCount val="5"/>
                <c:pt idx="0">
                  <c:v>Central</c:v>
                </c:pt>
                <c:pt idx="1">
                  <c:v>East</c:v>
                </c:pt>
                <c:pt idx="2">
                  <c:v>North</c:v>
                </c:pt>
                <c:pt idx="3">
                  <c:v>South</c:v>
                </c:pt>
                <c:pt idx="4">
                  <c:v>West</c:v>
                </c:pt>
              </c:strCache>
            </c:strRef>
          </c:cat>
          <c:val>
            <c:numRef>
              <c:f>Regional_Employee!$B$3:$B$8</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C541-403F-91A4-41692F33D3F3}"/>
            </c:ext>
          </c:extLst>
        </c:ser>
        <c:dLbls>
          <c:showLegendKey val="0"/>
          <c:showVal val="0"/>
          <c:showCatName val="0"/>
          <c:showSerName val="0"/>
          <c:showPercent val="0"/>
          <c:showBubbleSize val="0"/>
        </c:dLbls>
        <c:gapWidth val="65"/>
        <c:axId val="770062176"/>
        <c:axId val="325886848"/>
      </c:barChart>
      <c:catAx>
        <c:axId val="77006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lumMod val="95000"/>
                  </a:schemeClr>
                </a:solidFill>
                <a:latin typeface="Arial Narrow" panose="020B0606020202030204" pitchFamily="34" charset="0"/>
                <a:ea typeface="+mn-ea"/>
                <a:cs typeface="+mn-cs"/>
              </a:defRPr>
            </a:pPr>
            <a:endParaRPr lang="en-US"/>
          </a:p>
        </c:txPr>
        <c:crossAx val="325886848"/>
        <c:crosses val="autoZero"/>
        <c:auto val="1"/>
        <c:lblAlgn val="ctr"/>
        <c:lblOffset val="100"/>
        <c:noMultiLvlLbl val="0"/>
      </c:catAx>
      <c:valAx>
        <c:axId val="325886848"/>
        <c:scaling>
          <c:orientation val="minMax"/>
        </c:scaling>
        <c:delete val="1"/>
        <c:axPos val="b"/>
        <c:numFmt formatCode="General" sourceLinked="1"/>
        <c:majorTickMark val="none"/>
        <c:minorTickMark val="none"/>
        <c:tickLblPos val="nextTo"/>
        <c:crossAx val="770062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CB046"/>
            </a:solidFill>
            <a:ln>
              <a:noFill/>
            </a:ln>
            <a:effectLst/>
          </c:spPr>
          <c:invertIfNegative val="0"/>
          <c:val>
            <c:numRef>
              <c:f>Work_Location!$E$3</c:f>
              <c:numCache>
                <c:formatCode>0%</c:formatCode>
                <c:ptCount val="1"/>
                <c:pt idx="0">
                  <c:v>0.46</c:v>
                </c:pt>
              </c:numCache>
            </c:numRef>
          </c:val>
          <c:extLst>
            <c:ext xmlns:c16="http://schemas.microsoft.com/office/drawing/2014/chart" uri="{C3380CC4-5D6E-409C-BE32-E72D297353CC}">
              <c16:uniqueId val="{00000000-BC0F-4F01-ADFE-D0C74F9595C3}"/>
            </c:ext>
          </c:extLst>
        </c:ser>
        <c:ser>
          <c:idx val="1"/>
          <c:order val="1"/>
          <c:spPr>
            <a:solidFill>
              <a:schemeClr val="accent2"/>
            </a:solidFill>
            <a:ln>
              <a:noFill/>
            </a:ln>
            <a:effectLst/>
          </c:spPr>
          <c:invertIfNegative val="0"/>
          <c:dPt>
            <c:idx val="0"/>
            <c:invertIfNegative val="0"/>
            <c:bubble3D val="0"/>
            <c:spPr>
              <a:solidFill>
                <a:srgbClr val="2A2A2A"/>
              </a:solidFill>
              <a:ln>
                <a:noFill/>
              </a:ln>
              <a:effectLst/>
            </c:spPr>
            <c:extLst>
              <c:ext xmlns:c16="http://schemas.microsoft.com/office/drawing/2014/chart" uri="{C3380CC4-5D6E-409C-BE32-E72D297353CC}">
                <c16:uniqueId val="{00000002-BC0F-4F01-ADFE-D0C74F9595C3}"/>
              </c:ext>
            </c:extLst>
          </c:dPt>
          <c:val>
            <c:numRef>
              <c:f>Work_Location!$F$3</c:f>
              <c:numCache>
                <c:formatCode>0%</c:formatCode>
                <c:ptCount val="1"/>
                <c:pt idx="0">
                  <c:v>0.54</c:v>
                </c:pt>
              </c:numCache>
            </c:numRef>
          </c:val>
          <c:extLst>
            <c:ext xmlns:c16="http://schemas.microsoft.com/office/drawing/2014/chart" uri="{C3380CC4-5D6E-409C-BE32-E72D297353CC}">
              <c16:uniqueId val="{00000003-BC0F-4F01-ADFE-D0C74F9595C3}"/>
            </c:ext>
          </c:extLst>
        </c:ser>
        <c:dLbls>
          <c:showLegendKey val="0"/>
          <c:showVal val="0"/>
          <c:showCatName val="0"/>
          <c:showSerName val="0"/>
          <c:showPercent val="0"/>
          <c:showBubbleSize val="0"/>
        </c:dLbls>
        <c:gapWidth val="182"/>
        <c:overlap val="100"/>
        <c:axId val="949813640"/>
        <c:axId val="949814720"/>
      </c:barChart>
      <c:catAx>
        <c:axId val="949813640"/>
        <c:scaling>
          <c:orientation val="minMax"/>
        </c:scaling>
        <c:delete val="1"/>
        <c:axPos val="l"/>
        <c:majorTickMark val="none"/>
        <c:minorTickMark val="none"/>
        <c:tickLblPos val="nextTo"/>
        <c:crossAx val="949814720"/>
        <c:crosses val="autoZero"/>
        <c:auto val="1"/>
        <c:lblAlgn val="ctr"/>
        <c:lblOffset val="100"/>
        <c:noMultiLvlLbl val="0"/>
      </c:catAx>
      <c:valAx>
        <c:axId val="949814720"/>
        <c:scaling>
          <c:orientation val="minMax"/>
        </c:scaling>
        <c:delete val="1"/>
        <c:axPos val="b"/>
        <c:numFmt formatCode="0%" sourceLinked="1"/>
        <c:majorTickMark val="none"/>
        <c:minorTickMark val="none"/>
        <c:tickLblPos val="nextTo"/>
        <c:crossAx val="949813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CB046"/>
            </a:solidFill>
            <a:ln>
              <a:noFill/>
            </a:ln>
            <a:effectLst/>
          </c:spPr>
          <c:invertIfNegative val="0"/>
          <c:val>
            <c:numRef>
              <c:f>Work_Location!$E$4</c:f>
              <c:numCache>
                <c:formatCode>0%</c:formatCode>
                <c:ptCount val="1"/>
                <c:pt idx="0">
                  <c:v>0.16</c:v>
                </c:pt>
              </c:numCache>
            </c:numRef>
          </c:val>
          <c:extLst>
            <c:ext xmlns:c16="http://schemas.microsoft.com/office/drawing/2014/chart" uri="{C3380CC4-5D6E-409C-BE32-E72D297353CC}">
              <c16:uniqueId val="{00000000-5C36-4F58-AE96-58D8F0BA2C61}"/>
            </c:ext>
          </c:extLst>
        </c:ser>
        <c:ser>
          <c:idx val="1"/>
          <c:order val="1"/>
          <c:spPr>
            <a:solidFill>
              <a:srgbClr val="2A2A2A"/>
            </a:solidFill>
            <a:ln>
              <a:noFill/>
            </a:ln>
            <a:effectLst/>
          </c:spPr>
          <c:invertIfNegative val="0"/>
          <c:val>
            <c:numRef>
              <c:f>Work_Location!$F$4</c:f>
              <c:numCache>
                <c:formatCode>0%</c:formatCode>
                <c:ptCount val="1"/>
                <c:pt idx="0">
                  <c:v>0.84</c:v>
                </c:pt>
              </c:numCache>
            </c:numRef>
          </c:val>
          <c:extLst>
            <c:ext xmlns:c16="http://schemas.microsoft.com/office/drawing/2014/chart" uri="{C3380CC4-5D6E-409C-BE32-E72D297353CC}">
              <c16:uniqueId val="{00000001-5C36-4F58-AE96-58D8F0BA2C61}"/>
            </c:ext>
          </c:extLst>
        </c:ser>
        <c:dLbls>
          <c:showLegendKey val="0"/>
          <c:showVal val="0"/>
          <c:showCatName val="0"/>
          <c:showSerName val="0"/>
          <c:showPercent val="0"/>
          <c:showBubbleSize val="0"/>
        </c:dLbls>
        <c:gapWidth val="182"/>
        <c:overlap val="100"/>
        <c:axId val="950517032"/>
        <c:axId val="950518472"/>
      </c:barChart>
      <c:catAx>
        <c:axId val="950517032"/>
        <c:scaling>
          <c:orientation val="minMax"/>
        </c:scaling>
        <c:delete val="1"/>
        <c:axPos val="l"/>
        <c:numFmt formatCode="General" sourceLinked="1"/>
        <c:majorTickMark val="none"/>
        <c:minorTickMark val="none"/>
        <c:tickLblPos val="nextTo"/>
        <c:crossAx val="950518472"/>
        <c:crosses val="autoZero"/>
        <c:auto val="1"/>
        <c:lblAlgn val="ctr"/>
        <c:lblOffset val="100"/>
        <c:noMultiLvlLbl val="0"/>
      </c:catAx>
      <c:valAx>
        <c:axId val="950518472"/>
        <c:scaling>
          <c:orientation val="minMax"/>
        </c:scaling>
        <c:delete val="1"/>
        <c:axPos val="b"/>
        <c:numFmt formatCode="0%" sourceLinked="1"/>
        <c:majorTickMark val="none"/>
        <c:minorTickMark val="none"/>
        <c:tickLblPos val="nextTo"/>
        <c:crossAx val="950517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CB046"/>
            </a:solidFill>
            <a:ln>
              <a:noFill/>
            </a:ln>
            <a:effectLst/>
          </c:spPr>
          <c:invertIfNegative val="0"/>
          <c:val>
            <c:numRef>
              <c:f>Work_Location!$E$5</c:f>
              <c:numCache>
                <c:formatCode>0%</c:formatCode>
                <c:ptCount val="1"/>
                <c:pt idx="0">
                  <c:v>0.38</c:v>
                </c:pt>
              </c:numCache>
            </c:numRef>
          </c:val>
          <c:extLst>
            <c:ext xmlns:c16="http://schemas.microsoft.com/office/drawing/2014/chart" uri="{C3380CC4-5D6E-409C-BE32-E72D297353CC}">
              <c16:uniqueId val="{00000000-F99F-4B57-A9CF-F1AAD87479BB}"/>
            </c:ext>
          </c:extLst>
        </c:ser>
        <c:ser>
          <c:idx val="1"/>
          <c:order val="1"/>
          <c:spPr>
            <a:solidFill>
              <a:srgbClr val="2A2A2A"/>
            </a:solidFill>
            <a:ln>
              <a:noFill/>
            </a:ln>
            <a:effectLst/>
          </c:spPr>
          <c:invertIfNegative val="0"/>
          <c:val>
            <c:numRef>
              <c:f>Work_Location!$F$5</c:f>
              <c:numCache>
                <c:formatCode>0%</c:formatCode>
                <c:ptCount val="1"/>
                <c:pt idx="0">
                  <c:v>0.62</c:v>
                </c:pt>
              </c:numCache>
            </c:numRef>
          </c:val>
          <c:extLst>
            <c:ext xmlns:c16="http://schemas.microsoft.com/office/drawing/2014/chart" uri="{C3380CC4-5D6E-409C-BE32-E72D297353CC}">
              <c16:uniqueId val="{00000001-F99F-4B57-A9CF-F1AAD87479BB}"/>
            </c:ext>
          </c:extLst>
        </c:ser>
        <c:dLbls>
          <c:showLegendKey val="0"/>
          <c:showVal val="0"/>
          <c:showCatName val="0"/>
          <c:showSerName val="0"/>
          <c:showPercent val="0"/>
          <c:showBubbleSize val="0"/>
        </c:dLbls>
        <c:gapWidth val="182"/>
        <c:overlap val="100"/>
        <c:axId val="938436800"/>
        <c:axId val="938437160"/>
      </c:barChart>
      <c:catAx>
        <c:axId val="938436800"/>
        <c:scaling>
          <c:orientation val="minMax"/>
        </c:scaling>
        <c:delete val="1"/>
        <c:axPos val="l"/>
        <c:numFmt formatCode="General" sourceLinked="1"/>
        <c:majorTickMark val="none"/>
        <c:minorTickMark val="none"/>
        <c:tickLblPos val="nextTo"/>
        <c:crossAx val="938437160"/>
        <c:crosses val="autoZero"/>
        <c:auto val="1"/>
        <c:lblAlgn val="ctr"/>
        <c:lblOffset val="100"/>
        <c:noMultiLvlLbl val="0"/>
      </c:catAx>
      <c:valAx>
        <c:axId val="938437160"/>
        <c:scaling>
          <c:orientation val="minMax"/>
        </c:scaling>
        <c:delete val="1"/>
        <c:axPos val="b"/>
        <c:numFmt formatCode="0%" sourceLinked="1"/>
        <c:majorTickMark val="none"/>
        <c:minorTickMark val="none"/>
        <c:tickLblPos val="nextTo"/>
        <c:crossAx val="938436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chart" Target="../charts/chart1.xml"/><Relationship Id="rId12" Type="http://schemas.openxmlformats.org/officeDocument/2006/relationships/chart" Target="../charts/chart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5.xml"/><Relationship Id="rId5" Type="http://schemas.microsoft.com/office/2007/relationships/hdphoto" Target="../media/hdphoto2.wdp"/><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chart" Target="../charts/chart3.xml"/><Relationship Id="rId14"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5.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4.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4.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21</xdr:col>
      <xdr:colOff>301625</xdr:colOff>
      <xdr:row>0</xdr:row>
      <xdr:rowOff>63500</xdr:rowOff>
    </xdr:from>
    <xdr:to>
      <xdr:col>25</xdr:col>
      <xdr:colOff>508000</xdr:colOff>
      <xdr:row>5</xdr:row>
      <xdr:rowOff>269875</xdr:rowOff>
    </xdr:to>
    <xdr:sp macro="" textlink="">
      <xdr:nvSpPr>
        <xdr:cNvPr id="2" name="Rectangle 1">
          <a:extLst>
            <a:ext uri="{FF2B5EF4-FFF2-40B4-BE49-F238E27FC236}">
              <a16:creationId xmlns:a16="http://schemas.microsoft.com/office/drawing/2014/main" id="{B723AB1D-09D5-4F00-A40C-11CFC2AA3095}"/>
            </a:ext>
          </a:extLst>
        </xdr:cNvPr>
        <xdr:cNvSpPr/>
      </xdr:nvSpPr>
      <xdr:spPr>
        <a:xfrm>
          <a:off x="16103600" y="63500"/>
          <a:ext cx="3216275" cy="1873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3600" b="0" i="0" u="none" strike="noStrike">
            <a:solidFill>
              <a:schemeClr val="bg1"/>
            </a:solidFill>
            <a:latin typeface="Calibri"/>
            <a:ea typeface="+mn-ea"/>
            <a:cs typeface="Calibri"/>
          </a:endParaRPr>
        </a:p>
      </xdr:txBody>
    </xdr:sp>
    <xdr:clientData/>
  </xdr:twoCellAnchor>
  <xdr:twoCellAnchor>
    <xdr:from>
      <xdr:col>0</xdr:col>
      <xdr:colOff>198438</xdr:colOff>
      <xdr:row>3</xdr:row>
      <xdr:rowOff>206375</xdr:rowOff>
    </xdr:from>
    <xdr:to>
      <xdr:col>6</xdr:col>
      <xdr:colOff>198438</xdr:colOff>
      <xdr:row>18</xdr:row>
      <xdr:rowOff>63500</xdr:rowOff>
    </xdr:to>
    <xdr:sp macro="" textlink="">
      <xdr:nvSpPr>
        <xdr:cNvPr id="3" name="Rectangle: Rounded Corners 2">
          <a:extLst>
            <a:ext uri="{FF2B5EF4-FFF2-40B4-BE49-F238E27FC236}">
              <a16:creationId xmlns:a16="http://schemas.microsoft.com/office/drawing/2014/main" id="{09A3D61D-FBA6-402D-80C8-3B7DB97E0955}"/>
            </a:ext>
          </a:extLst>
        </xdr:cNvPr>
        <xdr:cNvSpPr/>
      </xdr:nvSpPr>
      <xdr:spPr>
        <a:xfrm>
          <a:off x="198438" y="1206500"/>
          <a:ext cx="4476750" cy="498475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198438</xdr:colOff>
      <xdr:row>18</xdr:row>
      <xdr:rowOff>224743</xdr:rowOff>
    </xdr:from>
    <xdr:to>
      <xdr:col>6</xdr:col>
      <xdr:colOff>198438</xdr:colOff>
      <xdr:row>29</xdr:row>
      <xdr:rowOff>149904</xdr:rowOff>
    </xdr:to>
    <xdr:sp macro="" textlink="">
      <xdr:nvSpPr>
        <xdr:cNvPr id="4" name="Rectangle: Rounded Corners 3">
          <a:extLst>
            <a:ext uri="{FF2B5EF4-FFF2-40B4-BE49-F238E27FC236}">
              <a16:creationId xmlns:a16="http://schemas.microsoft.com/office/drawing/2014/main" id="{89BDAD7C-EF9F-42CE-AB3B-B62CD0EFBAE3}"/>
            </a:ext>
          </a:extLst>
        </xdr:cNvPr>
        <xdr:cNvSpPr/>
      </xdr:nvSpPr>
      <xdr:spPr>
        <a:xfrm>
          <a:off x="198438" y="6352493"/>
          <a:ext cx="4476750" cy="3592286"/>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586695</xdr:colOff>
      <xdr:row>3</xdr:row>
      <xdr:rowOff>269874</xdr:rowOff>
    </xdr:from>
    <xdr:to>
      <xdr:col>12</xdr:col>
      <xdr:colOff>555625</xdr:colOff>
      <xdr:row>8</xdr:row>
      <xdr:rowOff>285750</xdr:rowOff>
    </xdr:to>
    <xdr:sp macro="" textlink="">
      <xdr:nvSpPr>
        <xdr:cNvPr id="5" name="Rectangle: Rounded Corners 4">
          <a:extLst>
            <a:ext uri="{FF2B5EF4-FFF2-40B4-BE49-F238E27FC236}">
              <a16:creationId xmlns:a16="http://schemas.microsoft.com/office/drawing/2014/main" id="{5150AA46-99F2-4945-92C0-64C5EC73F0A0}"/>
            </a:ext>
          </a:extLst>
        </xdr:cNvPr>
        <xdr:cNvSpPr/>
      </xdr:nvSpPr>
      <xdr:spPr>
        <a:xfrm>
          <a:off x="5101545" y="1269999"/>
          <a:ext cx="4483780" cy="1806576"/>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539070</xdr:colOff>
      <xdr:row>9</xdr:row>
      <xdr:rowOff>136526</xdr:rowOff>
    </xdr:from>
    <xdr:to>
      <xdr:col>9</xdr:col>
      <xdr:colOff>460375</xdr:colOff>
      <xdr:row>15</xdr:row>
      <xdr:rowOff>147956</xdr:rowOff>
    </xdr:to>
    <xdr:sp macro="" textlink="">
      <xdr:nvSpPr>
        <xdr:cNvPr id="6" name="Rectangle: Rounded Corners 5">
          <a:extLst>
            <a:ext uri="{FF2B5EF4-FFF2-40B4-BE49-F238E27FC236}">
              <a16:creationId xmlns:a16="http://schemas.microsoft.com/office/drawing/2014/main" id="{712C97B3-46EB-4BFB-9E6F-C1F2DE4CDE30}"/>
            </a:ext>
          </a:extLst>
        </xdr:cNvPr>
        <xdr:cNvSpPr/>
      </xdr:nvSpPr>
      <xdr:spPr>
        <a:xfrm>
          <a:off x="5053920" y="3260726"/>
          <a:ext cx="217873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443820</xdr:colOff>
      <xdr:row>16</xdr:row>
      <xdr:rowOff>7028</xdr:rowOff>
    </xdr:from>
    <xdr:to>
      <xdr:col>12</xdr:col>
      <xdr:colOff>539070</xdr:colOff>
      <xdr:row>29</xdr:row>
      <xdr:rowOff>245153</xdr:rowOff>
    </xdr:to>
    <xdr:sp macro="" textlink="">
      <xdr:nvSpPr>
        <xdr:cNvPr id="7" name="Rectangle: Rounded Corners 6">
          <a:extLst>
            <a:ext uri="{FF2B5EF4-FFF2-40B4-BE49-F238E27FC236}">
              <a16:creationId xmlns:a16="http://schemas.microsoft.com/office/drawing/2014/main" id="{25C6FDE6-644D-4C6A-9EA7-594D9BAB5108}"/>
            </a:ext>
          </a:extLst>
        </xdr:cNvPr>
        <xdr:cNvSpPr/>
      </xdr:nvSpPr>
      <xdr:spPr>
        <a:xfrm>
          <a:off x="4920570" y="5468028"/>
          <a:ext cx="4572000" cy="457200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627970</xdr:colOff>
      <xdr:row>9</xdr:row>
      <xdr:rowOff>130176</xdr:rowOff>
    </xdr:from>
    <xdr:to>
      <xdr:col>12</xdr:col>
      <xdr:colOff>549275</xdr:colOff>
      <xdr:row>15</xdr:row>
      <xdr:rowOff>141606</xdr:rowOff>
    </xdr:to>
    <xdr:sp macro="" textlink="">
      <xdr:nvSpPr>
        <xdr:cNvPr id="8" name="Rectangle: Rounded Corners 7">
          <a:extLst>
            <a:ext uri="{FF2B5EF4-FFF2-40B4-BE49-F238E27FC236}">
              <a16:creationId xmlns:a16="http://schemas.microsoft.com/office/drawing/2014/main" id="{1B0ED04B-2A65-40C1-AF75-5270BF0D7D7A}"/>
            </a:ext>
          </a:extLst>
        </xdr:cNvPr>
        <xdr:cNvSpPr/>
      </xdr:nvSpPr>
      <xdr:spPr>
        <a:xfrm>
          <a:off x="7400245" y="3254376"/>
          <a:ext cx="217873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72345</xdr:colOff>
      <xdr:row>15</xdr:row>
      <xdr:rowOff>302303</xdr:rowOff>
    </xdr:from>
    <xdr:to>
      <xdr:col>19</xdr:col>
      <xdr:colOff>167595</xdr:colOff>
      <xdr:row>29</xdr:row>
      <xdr:rowOff>207053</xdr:rowOff>
    </xdr:to>
    <xdr:sp macro="" textlink="">
      <xdr:nvSpPr>
        <xdr:cNvPr id="9" name="Rectangle: Rounded Corners 8">
          <a:extLst>
            <a:ext uri="{FF2B5EF4-FFF2-40B4-BE49-F238E27FC236}">
              <a16:creationId xmlns:a16="http://schemas.microsoft.com/office/drawing/2014/main" id="{D08F7907-86B1-4D9C-86E0-C27E2A501773}"/>
            </a:ext>
          </a:extLst>
        </xdr:cNvPr>
        <xdr:cNvSpPr/>
      </xdr:nvSpPr>
      <xdr:spPr>
        <a:xfrm>
          <a:off x="9771970" y="5429928"/>
          <a:ext cx="4572000" cy="457200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605745</xdr:colOff>
      <xdr:row>23</xdr:row>
      <xdr:rowOff>123826</xdr:rowOff>
    </xdr:from>
    <xdr:to>
      <xdr:col>25</xdr:col>
      <xdr:colOff>527050</xdr:colOff>
      <xdr:row>29</xdr:row>
      <xdr:rowOff>135256</xdr:rowOff>
    </xdr:to>
    <xdr:sp macro="" textlink="">
      <xdr:nvSpPr>
        <xdr:cNvPr id="10" name="Rectangle: Rounded Corners 9">
          <a:extLst>
            <a:ext uri="{FF2B5EF4-FFF2-40B4-BE49-F238E27FC236}">
              <a16:creationId xmlns:a16="http://schemas.microsoft.com/office/drawing/2014/main" id="{45B3370B-E6E4-4099-86C5-5A737F5AEFD9}"/>
            </a:ext>
          </a:extLst>
        </xdr:cNvPr>
        <xdr:cNvSpPr/>
      </xdr:nvSpPr>
      <xdr:spPr>
        <a:xfrm>
          <a:off x="17160195" y="7915276"/>
          <a:ext cx="217873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424770</xdr:colOff>
      <xdr:row>23</xdr:row>
      <xdr:rowOff>149226</xdr:rowOff>
    </xdr:from>
    <xdr:to>
      <xdr:col>22</xdr:col>
      <xdr:colOff>346075</xdr:colOff>
      <xdr:row>29</xdr:row>
      <xdr:rowOff>160656</xdr:rowOff>
    </xdr:to>
    <xdr:sp macro="" textlink="">
      <xdr:nvSpPr>
        <xdr:cNvPr id="11" name="Rectangle: Rounded Corners 10">
          <a:extLst>
            <a:ext uri="{FF2B5EF4-FFF2-40B4-BE49-F238E27FC236}">
              <a16:creationId xmlns:a16="http://schemas.microsoft.com/office/drawing/2014/main" id="{7F850226-026E-499B-BCE5-67B7DE93FC97}"/>
            </a:ext>
          </a:extLst>
        </xdr:cNvPr>
        <xdr:cNvSpPr/>
      </xdr:nvSpPr>
      <xdr:spPr>
        <a:xfrm>
          <a:off x="14721795" y="7940676"/>
          <a:ext cx="217873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577170</xdr:colOff>
      <xdr:row>16</xdr:row>
      <xdr:rowOff>269876</xdr:rowOff>
    </xdr:from>
    <xdr:to>
      <xdr:col>25</xdr:col>
      <xdr:colOff>498475</xdr:colOff>
      <xdr:row>22</xdr:row>
      <xdr:rowOff>281306</xdr:rowOff>
    </xdr:to>
    <xdr:sp macro="" textlink="">
      <xdr:nvSpPr>
        <xdr:cNvPr id="12" name="Rectangle: Rounded Corners 11">
          <a:extLst>
            <a:ext uri="{FF2B5EF4-FFF2-40B4-BE49-F238E27FC236}">
              <a16:creationId xmlns:a16="http://schemas.microsoft.com/office/drawing/2014/main" id="{0E3523AE-5259-430F-9260-E1C52A1AE286}"/>
            </a:ext>
          </a:extLst>
        </xdr:cNvPr>
        <xdr:cNvSpPr/>
      </xdr:nvSpPr>
      <xdr:spPr>
        <a:xfrm>
          <a:off x="17131620" y="5727701"/>
          <a:ext cx="217873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81870</xdr:colOff>
      <xdr:row>3</xdr:row>
      <xdr:rowOff>269875</xdr:rowOff>
    </xdr:from>
    <xdr:to>
      <xdr:col>19</xdr:col>
      <xdr:colOff>177120</xdr:colOff>
      <xdr:row>15</xdr:row>
      <xdr:rowOff>105453</xdr:rowOff>
    </xdr:to>
    <xdr:sp macro="" textlink="">
      <xdr:nvSpPr>
        <xdr:cNvPr id="13" name="Rectangle: Rounded Corners 12">
          <a:extLst>
            <a:ext uri="{FF2B5EF4-FFF2-40B4-BE49-F238E27FC236}">
              <a16:creationId xmlns:a16="http://schemas.microsoft.com/office/drawing/2014/main" id="{85733DA7-45B5-4D07-B146-4E5B13000208}"/>
            </a:ext>
          </a:extLst>
        </xdr:cNvPr>
        <xdr:cNvSpPr/>
      </xdr:nvSpPr>
      <xdr:spPr>
        <a:xfrm>
          <a:off x="9864045" y="1270000"/>
          <a:ext cx="4610100" cy="3959903"/>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571499</xdr:colOff>
      <xdr:row>7</xdr:row>
      <xdr:rowOff>231320</xdr:rowOff>
    </xdr:from>
    <xdr:to>
      <xdr:col>25</xdr:col>
      <xdr:colOff>438149</xdr:colOff>
      <xdr:row>15</xdr:row>
      <xdr:rowOff>88900</xdr:rowOff>
    </xdr:to>
    <xdr:sp macro="" textlink="">
      <xdr:nvSpPr>
        <xdr:cNvPr id="14" name="Rectangle: Rounded Corners 13">
          <a:extLst>
            <a:ext uri="{FF2B5EF4-FFF2-40B4-BE49-F238E27FC236}">
              <a16:creationId xmlns:a16="http://schemas.microsoft.com/office/drawing/2014/main" id="{94B5B332-49E4-4EE0-A101-6072551B8C56}"/>
            </a:ext>
          </a:extLst>
        </xdr:cNvPr>
        <xdr:cNvSpPr/>
      </xdr:nvSpPr>
      <xdr:spPr>
        <a:xfrm>
          <a:off x="14790963" y="2612570"/>
          <a:ext cx="4357007" cy="2701473"/>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446995</xdr:colOff>
      <xdr:row>0</xdr:row>
      <xdr:rowOff>215901</xdr:rowOff>
    </xdr:from>
    <xdr:to>
      <xdr:col>25</xdr:col>
      <xdr:colOff>415925</xdr:colOff>
      <xdr:row>6</xdr:row>
      <xdr:rowOff>63500</xdr:rowOff>
    </xdr:to>
    <xdr:sp macro="" textlink="">
      <xdr:nvSpPr>
        <xdr:cNvPr id="15" name="Rectangle: Rounded Corners 14">
          <a:extLst>
            <a:ext uri="{FF2B5EF4-FFF2-40B4-BE49-F238E27FC236}">
              <a16:creationId xmlns:a16="http://schemas.microsoft.com/office/drawing/2014/main" id="{4ECA0238-F715-4472-A911-0B56422CA28F}"/>
            </a:ext>
          </a:extLst>
        </xdr:cNvPr>
        <xdr:cNvSpPr/>
      </xdr:nvSpPr>
      <xdr:spPr>
        <a:xfrm>
          <a:off x="14744020" y="215901"/>
          <a:ext cx="4483780" cy="1847849"/>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392110</xdr:colOff>
      <xdr:row>0</xdr:row>
      <xdr:rowOff>31750</xdr:rowOff>
    </xdr:from>
    <xdr:to>
      <xdr:col>3</xdr:col>
      <xdr:colOff>79375</xdr:colOff>
      <xdr:row>3</xdr:row>
      <xdr:rowOff>63501</xdr:rowOff>
    </xdr:to>
    <xdr:sp macro="" textlink="">
      <xdr:nvSpPr>
        <xdr:cNvPr id="16" name="TextBox 15">
          <a:extLst>
            <a:ext uri="{FF2B5EF4-FFF2-40B4-BE49-F238E27FC236}">
              <a16:creationId xmlns:a16="http://schemas.microsoft.com/office/drawing/2014/main" id="{4E95F3C8-4838-4108-8ED4-69C496B2F0F1}"/>
            </a:ext>
          </a:extLst>
        </xdr:cNvPr>
        <xdr:cNvSpPr txBox="1"/>
      </xdr:nvSpPr>
      <xdr:spPr>
        <a:xfrm>
          <a:off x="1144585" y="31750"/>
          <a:ext cx="1192215" cy="1031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3200" b="1" i="0" u="none" strike="noStrike">
              <a:solidFill>
                <a:srgbClr val="ECB046"/>
              </a:solidFill>
              <a:latin typeface="Arial" panose="020B0604020202020204" pitchFamily="34" charset="0"/>
              <a:ea typeface="+mn-ea"/>
              <a:cs typeface="Arial" panose="020B0604020202020204" pitchFamily="34" charset="0"/>
            </a:rPr>
            <a:t>HR</a:t>
          </a:r>
          <a:endParaRPr lang="en-US" sz="1400" b="1" i="0" u="none" strike="noStrike">
            <a:solidFill>
              <a:srgbClr val="ECB046"/>
            </a:solidFill>
            <a:latin typeface="Arial" panose="020B0604020202020204" pitchFamily="34" charset="0"/>
            <a:ea typeface="+mn-ea"/>
            <a:cs typeface="Arial" panose="020B0604020202020204" pitchFamily="34" charset="0"/>
          </a:endParaRPr>
        </a:p>
        <a:p>
          <a:pPr marL="0" indent="0" algn="l"/>
          <a:r>
            <a:rPr lang="en-US" sz="1400" b="1" i="0" u="none" strike="noStrike">
              <a:solidFill>
                <a:srgbClr val="ECB046"/>
              </a:solidFill>
              <a:latin typeface="Arial" panose="020B0604020202020204" pitchFamily="34" charset="0"/>
              <a:ea typeface="+mn-ea"/>
              <a:cs typeface="Arial" panose="020B0604020202020204" pitchFamily="34" charset="0"/>
            </a:rPr>
            <a:t>Dashboard</a:t>
          </a:r>
        </a:p>
      </xdr:txBody>
    </xdr:sp>
    <xdr:clientData/>
  </xdr:twoCellAnchor>
  <xdr:twoCellAnchor editAs="oneCell">
    <xdr:from>
      <xdr:col>0</xdr:col>
      <xdr:colOff>47625</xdr:colOff>
      <xdr:row>0</xdr:row>
      <xdr:rowOff>68263</xdr:rowOff>
    </xdr:from>
    <xdr:to>
      <xdr:col>1</xdr:col>
      <xdr:colOff>357188</xdr:colOff>
      <xdr:row>3</xdr:row>
      <xdr:rowOff>190499</xdr:rowOff>
    </xdr:to>
    <xdr:pic>
      <xdr:nvPicPr>
        <xdr:cNvPr id="17" name="Picture 16">
          <a:extLst>
            <a:ext uri="{FF2B5EF4-FFF2-40B4-BE49-F238E27FC236}">
              <a16:creationId xmlns:a16="http://schemas.microsoft.com/office/drawing/2014/main" id="{ADF68E76-027F-4ADD-A633-0E785A77600D}"/>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Layer>
              </a14:imgProps>
            </a:ext>
            <a:ext uri="{28A0092B-C50C-407E-A947-70E740481C1C}">
              <a14:useLocalDpi xmlns:a14="http://schemas.microsoft.com/office/drawing/2010/main" val="0"/>
            </a:ext>
          </a:extLst>
        </a:blip>
        <a:stretch>
          <a:fillRect/>
        </a:stretch>
      </xdr:blipFill>
      <xdr:spPr>
        <a:xfrm>
          <a:off x="47625" y="68263"/>
          <a:ext cx="1062038" cy="1122361"/>
        </a:xfrm>
        <a:prstGeom prst="rect">
          <a:avLst/>
        </a:prstGeom>
      </xdr:spPr>
    </xdr:pic>
    <xdr:clientData/>
  </xdr:twoCellAnchor>
  <xdr:twoCellAnchor>
    <xdr:from>
      <xdr:col>1</xdr:col>
      <xdr:colOff>365126</xdr:colOff>
      <xdr:row>2</xdr:row>
      <xdr:rowOff>184147</xdr:rowOff>
    </xdr:from>
    <xdr:to>
      <xdr:col>6</xdr:col>
      <xdr:colOff>333375</xdr:colOff>
      <xdr:row>3</xdr:row>
      <xdr:rowOff>190499</xdr:rowOff>
    </xdr:to>
    <xdr:sp macro="" textlink="">
      <xdr:nvSpPr>
        <xdr:cNvPr id="18" name="TextBox 17">
          <a:extLst>
            <a:ext uri="{FF2B5EF4-FFF2-40B4-BE49-F238E27FC236}">
              <a16:creationId xmlns:a16="http://schemas.microsoft.com/office/drawing/2014/main" id="{43AF1146-A7D8-4EED-A2A0-10E10A399128}"/>
            </a:ext>
          </a:extLst>
        </xdr:cNvPr>
        <xdr:cNvSpPr txBox="1"/>
      </xdr:nvSpPr>
      <xdr:spPr>
        <a:xfrm>
          <a:off x="1117601" y="850897"/>
          <a:ext cx="3730624" cy="339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400" b="0" i="0" u="none" strike="noStrike">
              <a:solidFill>
                <a:schemeClr val="bg1"/>
              </a:solidFill>
              <a:latin typeface="Arial" panose="020B0604020202020204" pitchFamily="34" charset="0"/>
              <a:ea typeface="+mn-ea"/>
              <a:cs typeface="Arial" panose="020B0604020202020204" pitchFamily="34" charset="0"/>
            </a:rPr>
            <a:t>Analysis and Monitor the HR Department</a:t>
          </a:r>
        </a:p>
      </xdr:txBody>
    </xdr:sp>
    <xdr:clientData/>
  </xdr:twoCellAnchor>
  <xdr:twoCellAnchor>
    <xdr:from>
      <xdr:col>0</xdr:col>
      <xdr:colOff>444500</xdr:colOff>
      <xdr:row>4</xdr:row>
      <xdr:rowOff>111124</xdr:rowOff>
    </xdr:from>
    <xdr:to>
      <xdr:col>2</xdr:col>
      <xdr:colOff>603250</xdr:colOff>
      <xdr:row>7</xdr:row>
      <xdr:rowOff>142874</xdr:rowOff>
    </xdr:to>
    <xdr:sp macro="" textlink="">
      <xdr:nvSpPr>
        <xdr:cNvPr id="19" name="TextBox 18">
          <a:extLst>
            <a:ext uri="{FF2B5EF4-FFF2-40B4-BE49-F238E27FC236}">
              <a16:creationId xmlns:a16="http://schemas.microsoft.com/office/drawing/2014/main" id="{43769FD4-EDE2-42DB-818D-79CFC385D797}"/>
            </a:ext>
          </a:extLst>
        </xdr:cNvPr>
        <xdr:cNvSpPr txBox="1"/>
      </xdr:nvSpPr>
      <xdr:spPr>
        <a:xfrm>
          <a:off x="444500" y="1444624"/>
          <a:ext cx="1663700" cy="103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SkillSet</a:t>
          </a:r>
        </a:p>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BreakDown</a:t>
          </a:r>
        </a:p>
      </xdr:txBody>
    </xdr:sp>
    <xdr:clientData/>
  </xdr:twoCellAnchor>
  <xdr:twoCellAnchor>
    <xdr:from>
      <xdr:col>7</xdr:col>
      <xdr:colOff>63500</xdr:colOff>
      <xdr:row>4</xdr:row>
      <xdr:rowOff>142874</xdr:rowOff>
    </xdr:from>
    <xdr:to>
      <xdr:col>12</xdr:col>
      <xdr:colOff>0</xdr:colOff>
      <xdr:row>5</xdr:row>
      <xdr:rowOff>111124</xdr:rowOff>
    </xdr:to>
    <xdr:sp macro="" textlink="">
      <xdr:nvSpPr>
        <xdr:cNvPr id="20" name="TextBox 19">
          <a:extLst>
            <a:ext uri="{FF2B5EF4-FFF2-40B4-BE49-F238E27FC236}">
              <a16:creationId xmlns:a16="http://schemas.microsoft.com/office/drawing/2014/main" id="{A0B7E5A1-AD6E-4225-B445-64E4F7088A40}"/>
            </a:ext>
          </a:extLst>
        </xdr:cNvPr>
        <xdr:cNvSpPr txBox="1"/>
      </xdr:nvSpPr>
      <xdr:spPr>
        <a:xfrm>
          <a:off x="5330825" y="1476374"/>
          <a:ext cx="3698875"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Employee Number</a:t>
          </a:r>
        </a:p>
      </xdr:txBody>
    </xdr:sp>
    <xdr:clientData/>
  </xdr:twoCellAnchor>
  <xdr:twoCellAnchor editAs="oneCell">
    <xdr:from>
      <xdr:col>10</xdr:col>
      <xdr:colOff>492124</xdr:colOff>
      <xdr:row>4</xdr:row>
      <xdr:rowOff>325437</xdr:rowOff>
    </xdr:from>
    <xdr:to>
      <xdr:col>12</xdr:col>
      <xdr:colOff>285749</xdr:colOff>
      <xdr:row>8</xdr:row>
      <xdr:rowOff>150812</xdr:rowOff>
    </xdr:to>
    <xdr:pic>
      <xdr:nvPicPr>
        <xdr:cNvPr id="21" name="Picture 20">
          <a:extLst>
            <a:ext uri="{FF2B5EF4-FFF2-40B4-BE49-F238E27FC236}">
              <a16:creationId xmlns:a16="http://schemas.microsoft.com/office/drawing/2014/main" id="{22EB447D-198C-40C9-95EB-3F1E3B19BCEF}"/>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8016874" y="1658937"/>
          <a:ext cx="1298575" cy="1282700"/>
        </a:xfrm>
        <a:prstGeom prst="rect">
          <a:avLst/>
        </a:prstGeom>
      </xdr:spPr>
    </xdr:pic>
    <xdr:clientData/>
  </xdr:twoCellAnchor>
  <xdr:twoCellAnchor>
    <xdr:from>
      <xdr:col>13</xdr:col>
      <xdr:colOff>301625</xdr:colOff>
      <xdr:row>4</xdr:row>
      <xdr:rowOff>47625</xdr:rowOff>
    </xdr:from>
    <xdr:to>
      <xdr:col>17</xdr:col>
      <xdr:colOff>508000</xdr:colOff>
      <xdr:row>5</xdr:row>
      <xdr:rowOff>127000</xdr:rowOff>
    </xdr:to>
    <xdr:sp macro="" textlink="">
      <xdr:nvSpPr>
        <xdr:cNvPr id="22" name="TextBox 21">
          <a:extLst>
            <a:ext uri="{FF2B5EF4-FFF2-40B4-BE49-F238E27FC236}">
              <a16:creationId xmlns:a16="http://schemas.microsoft.com/office/drawing/2014/main" id="{3706E8E2-90BF-4F3B-9042-31ECE4865ADD}"/>
            </a:ext>
          </a:extLst>
        </xdr:cNvPr>
        <xdr:cNvSpPr txBox="1"/>
      </xdr:nvSpPr>
      <xdr:spPr>
        <a:xfrm>
          <a:off x="10083800" y="1381125"/>
          <a:ext cx="3216275"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Leave Tracking</a:t>
          </a:r>
        </a:p>
      </xdr:txBody>
    </xdr:sp>
    <xdr:clientData/>
  </xdr:twoCellAnchor>
  <xdr:twoCellAnchor>
    <xdr:from>
      <xdr:col>19</xdr:col>
      <xdr:colOff>492124</xdr:colOff>
      <xdr:row>1</xdr:row>
      <xdr:rowOff>206374</xdr:rowOff>
    </xdr:from>
    <xdr:to>
      <xdr:col>23</xdr:col>
      <xdr:colOff>63499</xdr:colOff>
      <xdr:row>2</xdr:row>
      <xdr:rowOff>269875</xdr:rowOff>
    </xdr:to>
    <xdr:sp macro="" textlink="">
      <xdr:nvSpPr>
        <xdr:cNvPr id="23" name="TextBox 22">
          <a:extLst>
            <a:ext uri="{FF2B5EF4-FFF2-40B4-BE49-F238E27FC236}">
              <a16:creationId xmlns:a16="http://schemas.microsoft.com/office/drawing/2014/main" id="{9ED05F43-67CA-45E0-8D0F-1C648D103195}"/>
            </a:ext>
          </a:extLst>
        </xdr:cNvPr>
        <xdr:cNvSpPr txBox="1"/>
      </xdr:nvSpPr>
      <xdr:spPr>
        <a:xfrm>
          <a:off x="14789149" y="539749"/>
          <a:ext cx="2581275" cy="39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i="0" u="none" strike="noStrike">
              <a:solidFill>
                <a:schemeClr val="bg2"/>
              </a:solidFill>
              <a:latin typeface="Arial" panose="020B0604020202020204" pitchFamily="34" charset="0"/>
              <a:ea typeface="+mn-ea"/>
              <a:cs typeface="Arial" panose="020B0604020202020204" pitchFamily="34" charset="0"/>
            </a:rPr>
            <a:t>Average Performance Rating</a:t>
          </a:r>
        </a:p>
      </xdr:txBody>
    </xdr:sp>
    <xdr:clientData/>
  </xdr:twoCellAnchor>
  <xdr:twoCellAnchor>
    <xdr:from>
      <xdr:col>19</xdr:col>
      <xdr:colOff>446995</xdr:colOff>
      <xdr:row>0</xdr:row>
      <xdr:rowOff>295276</xdr:rowOff>
    </xdr:from>
    <xdr:to>
      <xdr:col>23</xdr:col>
      <xdr:colOff>635000</xdr:colOff>
      <xdr:row>1</xdr:row>
      <xdr:rowOff>269875</xdr:rowOff>
    </xdr:to>
    <xdr:sp macro="" textlink="">
      <xdr:nvSpPr>
        <xdr:cNvPr id="24" name="TextBox 23">
          <a:extLst>
            <a:ext uri="{FF2B5EF4-FFF2-40B4-BE49-F238E27FC236}">
              <a16:creationId xmlns:a16="http://schemas.microsoft.com/office/drawing/2014/main" id="{C0EB4EBA-369A-44B9-830A-84EDA8CD057E}"/>
            </a:ext>
          </a:extLst>
        </xdr:cNvPr>
        <xdr:cNvSpPr txBox="1"/>
      </xdr:nvSpPr>
      <xdr:spPr>
        <a:xfrm>
          <a:off x="14744020" y="295276"/>
          <a:ext cx="3197905" cy="307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Performance Rating</a:t>
          </a:r>
        </a:p>
      </xdr:txBody>
    </xdr:sp>
    <xdr:clientData/>
  </xdr:twoCellAnchor>
  <xdr:twoCellAnchor editAs="oneCell">
    <xdr:from>
      <xdr:col>23</xdr:col>
      <xdr:colOff>365125</xdr:colOff>
      <xdr:row>1</xdr:row>
      <xdr:rowOff>95250</xdr:rowOff>
    </xdr:from>
    <xdr:to>
      <xdr:col>25</xdr:col>
      <xdr:colOff>281897</xdr:colOff>
      <xdr:row>5</xdr:row>
      <xdr:rowOff>170772</xdr:rowOff>
    </xdr:to>
    <xdr:pic>
      <xdr:nvPicPr>
        <xdr:cNvPr id="25" name="Picture 24">
          <a:extLst>
            <a:ext uri="{FF2B5EF4-FFF2-40B4-BE49-F238E27FC236}">
              <a16:creationId xmlns:a16="http://schemas.microsoft.com/office/drawing/2014/main" id="{4D6211CC-67CD-42B8-88D6-6D747939E85E}"/>
            </a:ext>
          </a:extLst>
        </xdr:cNvPr>
        <xdr:cNvPicPr>
          <a:picLocks noChangeAspect="1"/>
        </xdr:cNvPicPr>
      </xdr:nvPicPr>
      <xdr:blipFill>
        <a:blip xmlns:r="http://schemas.openxmlformats.org/officeDocument/2006/relationships" r:embed="rId4" cstate="print">
          <a:duotone>
            <a:schemeClr val="bg2">
              <a:shade val="45000"/>
              <a:satMod val="135000"/>
            </a:schemeClr>
            <a:prstClr val="white"/>
          </a:duotone>
          <a:extLst>
            <a:ext uri="{BEBA8EAE-BF5A-486C-A8C5-ECC9F3942E4B}">
              <a14:imgProps xmlns:a14="http://schemas.microsoft.com/office/drawing/2010/main">
                <a14:imgLayer r:embed="rId5">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7672050" y="428625"/>
          <a:ext cx="1421722" cy="1409022"/>
        </a:xfrm>
        <a:prstGeom prst="rect">
          <a:avLst/>
        </a:prstGeom>
      </xdr:spPr>
    </xdr:pic>
    <xdr:clientData/>
  </xdr:twoCellAnchor>
  <xdr:twoCellAnchor editAs="oneCell">
    <xdr:from>
      <xdr:col>3</xdr:col>
      <xdr:colOff>428625</xdr:colOff>
      <xdr:row>4</xdr:row>
      <xdr:rowOff>111124</xdr:rowOff>
    </xdr:from>
    <xdr:to>
      <xdr:col>5</xdr:col>
      <xdr:colOff>492124</xdr:colOff>
      <xdr:row>8</xdr:row>
      <xdr:rowOff>206373</xdr:rowOff>
    </xdr:to>
    <xdr:pic>
      <xdr:nvPicPr>
        <xdr:cNvPr id="26" name="Picture 25">
          <a:extLst>
            <a:ext uri="{FF2B5EF4-FFF2-40B4-BE49-F238E27FC236}">
              <a16:creationId xmlns:a16="http://schemas.microsoft.com/office/drawing/2014/main" id="{C70639FD-B28B-4E48-820E-D84135A84CDB}"/>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2686050" y="1444624"/>
          <a:ext cx="1568449" cy="1552574"/>
        </a:xfrm>
        <a:prstGeom prst="rect">
          <a:avLst/>
        </a:prstGeom>
      </xdr:spPr>
    </xdr:pic>
    <xdr:clientData/>
  </xdr:twoCellAnchor>
  <xdr:twoCellAnchor>
    <xdr:from>
      <xdr:col>19</xdr:col>
      <xdr:colOff>676956</xdr:colOff>
      <xdr:row>6</xdr:row>
      <xdr:rowOff>247199</xdr:rowOff>
    </xdr:from>
    <xdr:to>
      <xdr:col>22</xdr:col>
      <xdr:colOff>244929</xdr:colOff>
      <xdr:row>7</xdr:row>
      <xdr:rowOff>238126</xdr:rowOff>
    </xdr:to>
    <xdr:sp macro="" textlink="">
      <xdr:nvSpPr>
        <xdr:cNvPr id="27" name="TextBox 26">
          <a:extLst>
            <a:ext uri="{FF2B5EF4-FFF2-40B4-BE49-F238E27FC236}">
              <a16:creationId xmlns:a16="http://schemas.microsoft.com/office/drawing/2014/main" id="{F9CA7D5C-AC50-4430-B2B1-3F869CE75FD1}"/>
            </a:ext>
          </a:extLst>
        </xdr:cNvPr>
        <xdr:cNvSpPr txBox="1"/>
      </xdr:nvSpPr>
      <xdr:spPr>
        <a:xfrm>
          <a:off x="14853331" y="2247449"/>
          <a:ext cx="1806348" cy="324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Regions</a:t>
          </a:r>
        </a:p>
      </xdr:txBody>
    </xdr:sp>
    <xdr:clientData/>
  </xdr:twoCellAnchor>
  <xdr:twoCellAnchor>
    <xdr:from>
      <xdr:col>19</xdr:col>
      <xdr:colOff>531812</xdr:colOff>
      <xdr:row>15</xdr:row>
      <xdr:rowOff>285749</xdr:rowOff>
    </xdr:from>
    <xdr:to>
      <xdr:col>25</xdr:col>
      <xdr:colOff>682625</xdr:colOff>
      <xdr:row>17</xdr:row>
      <xdr:rowOff>0</xdr:rowOff>
    </xdr:to>
    <xdr:sp macro="" textlink="">
      <xdr:nvSpPr>
        <xdr:cNvPr id="28" name="TextBox 27">
          <a:extLst>
            <a:ext uri="{FF2B5EF4-FFF2-40B4-BE49-F238E27FC236}">
              <a16:creationId xmlns:a16="http://schemas.microsoft.com/office/drawing/2014/main" id="{0F9D477D-8212-43DE-97CD-2702249C433D}"/>
            </a:ext>
          </a:extLst>
        </xdr:cNvPr>
        <xdr:cNvSpPr txBox="1"/>
      </xdr:nvSpPr>
      <xdr:spPr>
        <a:xfrm>
          <a:off x="14828837" y="5410199"/>
          <a:ext cx="4665663"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Employement</a:t>
          </a:r>
          <a:r>
            <a:rPr lang="en-US" sz="2000" b="1" i="0" u="none" strike="noStrike" baseline="0">
              <a:solidFill>
                <a:srgbClr val="ECB046"/>
              </a:solidFill>
              <a:latin typeface="Arial" panose="020B0604020202020204" pitchFamily="34" charset="0"/>
              <a:ea typeface="+mn-ea"/>
              <a:cs typeface="Arial" panose="020B0604020202020204" pitchFamily="34" charset="0"/>
            </a:rPr>
            <a:t> </a:t>
          </a:r>
          <a:r>
            <a:rPr lang="en-US" sz="2000" b="1" i="0" u="none" strike="noStrike">
              <a:solidFill>
                <a:srgbClr val="ECB046"/>
              </a:solidFill>
              <a:latin typeface="Arial" panose="020B0604020202020204" pitchFamily="34" charset="0"/>
              <a:ea typeface="+mn-ea"/>
              <a:cs typeface="Arial" panose="020B0604020202020204" pitchFamily="34" charset="0"/>
            </a:rPr>
            <a:t>Types Breakdown</a:t>
          </a:r>
        </a:p>
      </xdr:txBody>
    </xdr:sp>
    <xdr:clientData/>
  </xdr:twoCellAnchor>
  <xdr:twoCellAnchor>
    <xdr:from>
      <xdr:col>6</xdr:col>
      <xdr:colOff>684211</xdr:colOff>
      <xdr:row>16</xdr:row>
      <xdr:rowOff>63498</xdr:rowOff>
    </xdr:from>
    <xdr:to>
      <xdr:col>10</xdr:col>
      <xdr:colOff>269875</xdr:colOff>
      <xdr:row>17</xdr:row>
      <xdr:rowOff>301624</xdr:rowOff>
    </xdr:to>
    <xdr:sp macro="" textlink="">
      <xdr:nvSpPr>
        <xdr:cNvPr id="29" name="TextBox 28">
          <a:extLst>
            <a:ext uri="{FF2B5EF4-FFF2-40B4-BE49-F238E27FC236}">
              <a16:creationId xmlns:a16="http://schemas.microsoft.com/office/drawing/2014/main" id="{5DA92044-2E98-4F81-934C-E7625487F352}"/>
            </a:ext>
          </a:extLst>
        </xdr:cNvPr>
        <xdr:cNvSpPr txBox="1"/>
      </xdr:nvSpPr>
      <xdr:spPr>
        <a:xfrm>
          <a:off x="5199061" y="5521323"/>
          <a:ext cx="2595564"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Age Range</a:t>
          </a:r>
        </a:p>
      </xdr:txBody>
    </xdr:sp>
    <xdr:clientData/>
  </xdr:twoCellAnchor>
  <xdr:twoCellAnchor>
    <xdr:from>
      <xdr:col>13</xdr:col>
      <xdr:colOff>255586</xdr:colOff>
      <xdr:row>16</xdr:row>
      <xdr:rowOff>269874</xdr:rowOff>
    </xdr:from>
    <xdr:to>
      <xdr:col>15</xdr:col>
      <xdr:colOff>588961</xdr:colOff>
      <xdr:row>17</xdr:row>
      <xdr:rowOff>158749</xdr:rowOff>
    </xdr:to>
    <xdr:sp macro="" textlink="">
      <xdr:nvSpPr>
        <xdr:cNvPr id="30" name="TextBox 29">
          <a:extLst>
            <a:ext uri="{FF2B5EF4-FFF2-40B4-BE49-F238E27FC236}">
              <a16:creationId xmlns:a16="http://schemas.microsoft.com/office/drawing/2014/main" id="{14EF52E3-979B-4964-8BF5-18BBE9517661}"/>
            </a:ext>
          </a:extLst>
        </xdr:cNvPr>
        <xdr:cNvSpPr txBox="1"/>
      </xdr:nvSpPr>
      <xdr:spPr>
        <a:xfrm>
          <a:off x="10037761" y="5727699"/>
          <a:ext cx="1838325"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Salaries</a:t>
          </a:r>
        </a:p>
      </xdr:txBody>
    </xdr:sp>
    <xdr:clientData/>
  </xdr:twoCellAnchor>
  <xdr:twoCellAnchor>
    <xdr:from>
      <xdr:col>0</xdr:col>
      <xdr:colOff>533399</xdr:colOff>
      <xdr:row>19</xdr:row>
      <xdr:rowOff>134937</xdr:rowOff>
    </xdr:from>
    <xdr:to>
      <xdr:col>5</xdr:col>
      <xdr:colOff>63500</xdr:colOff>
      <xdr:row>20</xdr:row>
      <xdr:rowOff>222250</xdr:rowOff>
    </xdr:to>
    <xdr:sp macro="" textlink="">
      <xdr:nvSpPr>
        <xdr:cNvPr id="31" name="TextBox 30">
          <a:extLst>
            <a:ext uri="{FF2B5EF4-FFF2-40B4-BE49-F238E27FC236}">
              <a16:creationId xmlns:a16="http://schemas.microsoft.com/office/drawing/2014/main" id="{D015D9BB-22DA-4B0E-94CC-FAF110D62DEB}"/>
            </a:ext>
          </a:extLst>
        </xdr:cNvPr>
        <xdr:cNvSpPr txBox="1"/>
      </xdr:nvSpPr>
      <xdr:spPr>
        <a:xfrm>
          <a:off x="533399" y="6592887"/>
          <a:ext cx="3292476" cy="420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Work Location</a:t>
          </a:r>
        </a:p>
      </xdr:txBody>
    </xdr:sp>
    <xdr:clientData/>
  </xdr:twoCellAnchor>
  <xdr:twoCellAnchor>
    <xdr:from>
      <xdr:col>0</xdr:col>
      <xdr:colOff>706437</xdr:colOff>
      <xdr:row>9</xdr:row>
      <xdr:rowOff>285750</xdr:rowOff>
    </xdr:from>
    <xdr:to>
      <xdr:col>3</xdr:col>
      <xdr:colOff>222249</xdr:colOff>
      <xdr:row>11</xdr:row>
      <xdr:rowOff>95250</xdr:rowOff>
    </xdr:to>
    <xdr:sp macro="" textlink="">
      <xdr:nvSpPr>
        <xdr:cNvPr id="32" name="TextBox 31">
          <a:extLst>
            <a:ext uri="{FF2B5EF4-FFF2-40B4-BE49-F238E27FC236}">
              <a16:creationId xmlns:a16="http://schemas.microsoft.com/office/drawing/2014/main" id="{6DD418AE-B91C-4516-8599-A598C3D2E762}"/>
            </a:ext>
          </a:extLst>
        </xdr:cNvPr>
        <xdr:cNvSpPr txBox="1"/>
      </xdr:nvSpPr>
      <xdr:spPr>
        <a:xfrm>
          <a:off x="706437" y="3413125"/>
          <a:ext cx="175418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1600" b="1" i="0" u="none" strike="noStrike">
              <a:solidFill>
                <a:schemeClr val="bg1"/>
              </a:solidFill>
              <a:latin typeface="Arial" panose="020B0604020202020204" pitchFamily="34" charset="0"/>
              <a:ea typeface="+mn-ea"/>
              <a:cs typeface="Arial" panose="020B0604020202020204" pitchFamily="34" charset="0"/>
            </a:rPr>
            <a:t>Communication</a:t>
          </a:r>
          <a:endParaRPr lang="en-US" sz="1100" b="1" i="0" u="none" strike="noStrike">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xdr:col>
      <xdr:colOff>388937</xdr:colOff>
      <xdr:row>11</xdr:row>
      <xdr:rowOff>228600</xdr:rowOff>
    </xdr:from>
    <xdr:to>
      <xdr:col>3</xdr:col>
      <xdr:colOff>222249</xdr:colOff>
      <xdr:row>12</xdr:row>
      <xdr:rowOff>295275</xdr:rowOff>
    </xdr:to>
    <xdr:sp macro="" textlink="">
      <xdr:nvSpPr>
        <xdr:cNvPr id="33" name="TextBox 32">
          <a:extLst>
            <a:ext uri="{FF2B5EF4-FFF2-40B4-BE49-F238E27FC236}">
              <a16:creationId xmlns:a16="http://schemas.microsoft.com/office/drawing/2014/main" id="{67FD805B-2E5B-4E34-8635-31226B23AE7A}"/>
            </a:ext>
          </a:extLst>
        </xdr:cNvPr>
        <xdr:cNvSpPr txBox="1"/>
      </xdr:nvSpPr>
      <xdr:spPr>
        <a:xfrm>
          <a:off x="1135062" y="4022725"/>
          <a:ext cx="1325562"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1600" b="1" i="0" u="none" strike="noStrike">
              <a:solidFill>
                <a:schemeClr val="bg1"/>
              </a:solidFill>
              <a:latin typeface="Arial" panose="020B0604020202020204" pitchFamily="34" charset="0"/>
              <a:ea typeface="+mn-ea"/>
              <a:cs typeface="Arial" panose="020B0604020202020204" pitchFamily="34" charset="0"/>
            </a:rPr>
            <a:t>Design</a:t>
          </a:r>
        </a:p>
      </xdr:txBody>
    </xdr:sp>
    <xdr:clientData/>
  </xdr:twoCellAnchor>
  <xdr:twoCellAnchor>
    <xdr:from>
      <xdr:col>2</xdr:col>
      <xdr:colOff>111124</xdr:colOff>
      <xdr:row>13</xdr:row>
      <xdr:rowOff>95250</xdr:rowOff>
    </xdr:from>
    <xdr:to>
      <xdr:col>3</xdr:col>
      <xdr:colOff>222249</xdr:colOff>
      <xdr:row>13</xdr:row>
      <xdr:rowOff>330200</xdr:rowOff>
    </xdr:to>
    <xdr:sp macro="" textlink="">
      <xdr:nvSpPr>
        <xdr:cNvPr id="34" name="TextBox 33">
          <a:extLst>
            <a:ext uri="{FF2B5EF4-FFF2-40B4-BE49-F238E27FC236}">
              <a16:creationId xmlns:a16="http://schemas.microsoft.com/office/drawing/2014/main" id="{27B9998D-A879-4D7D-85A5-2EAF34A01342}"/>
            </a:ext>
          </a:extLst>
        </xdr:cNvPr>
        <xdr:cNvSpPr txBox="1"/>
      </xdr:nvSpPr>
      <xdr:spPr>
        <a:xfrm>
          <a:off x="1603374" y="4556125"/>
          <a:ext cx="8572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1600" b="1" i="0" u="none" strike="noStrike">
              <a:solidFill>
                <a:schemeClr val="bg1"/>
              </a:solidFill>
              <a:latin typeface="Arial" panose="020B0604020202020204" pitchFamily="34" charset="0"/>
              <a:ea typeface="+mn-ea"/>
              <a:cs typeface="Arial" panose="020B0604020202020204" pitchFamily="34" charset="0"/>
            </a:rPr>
            <a:t>Excel</a:t>
          </a:r>
        </a:p>
      </xdr:txBody>
    </xdr:sp>
    <xdr:clientData/>
  </xdr:twoCellAnchor>
  <xdr:twoCellAnchor>
    <xdr:from>
      <xdr:col>1</xdr:col>
      <xdr:colOff>246062</xdr:colOff>
      <xdr:row>14</xdr:row>
      <xdr:rowOff>130175</xdr:rowOff>
    </xdr:from>
    <xdr:to>
      <xdr:col>3</xdr:col>
      <xdr:colOff>222249</xdr:colOff>
      <xdr:row>15</xdr:row>
      <xdr:rowOff>266700</xdr:rowOff>
    </xdr:to>
    <xdr:sp macro="" textlink="">
      <xdr:nvSpPr>
        <xdr:cNvPr id="35" name="TextBox 34">
          <a:extLst>
            <a:ext uri="{FF2B5EF4-FFF2-40B4-BE49-F238E27FC236}">
              <a16:creationId xmlns:a16="http://schemas.microsoft.com/office/drawing/2014/main" id="{024BF9E5-704C-4ADF-9DB5-161503433DD1}"/>
            </a:ext>
          </a:extLst>
        </xdr:cNvPr>
        <xdr:cNvSpPr txBox="1"/>
      </xdr:nvSpPr>
      <xdr:spPr>
        <a:xfrm>
          <a:off x="992187" y="4924425"/>
          <a:ext cx="1468437"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1600" b="1" i="0" u="none" strike="noStrike">
              <a:solidFill>
                <a:schemeClr val="bg1"/>
              </a:solidFill>
              <a:latin typeface="Arial" panose="020B0604020202020204" pitchFamily="34" charset="0"/>
              <a:ea typeface="+mn-ea"/>
              <a:cs typeface="Arial" panose="020B0604020202020204" pitchFamily="34" charset="0"/>
            </a:rPr>
            <a:t>Management</a:t>
          </a:r>
        </a:p>
      </xdr:txBody>
    </xdr:sp>
    <xdr:clientData/>
  </xdr:twoCellAnchor>
  <xdr:twoCellAnchor>
    <xdr:from>
      <xdr:col>1</xdr:col>
      <xdr:colOff>468312</xdr:colOff>
      <xdr:row>16</xdr:row>
      <xdr:rowOff>66675</xdr:rowOff>
    </xdr:from>
    <xdr:to>
      <xdr:col>3</xdr:col>
      <xdr:colOff>222249</xdr:colOff>
      <xdr:row>17</xdr:row>
      <xdr:rowOff>190500</xdr:rowOff>
    </xdr:to>
    <xdr:sp macro="" textlink="">
      <xdr:nvSpPr>
        <xdr:cNvPr id="36" name="TextBox 35">
          <a:extLst>
            <a:ext uri="{FF2B5EF4-FFF2-40B4-BE49-F238E27FC236}">
              <a16:creationId xmlns:a16="http://schemas.microsoft.com/office/drawing/2014/main" id="{45FC4E41-1E12-416D-8EF2-0245774F8863}"/>
            </a:ext>
          </a:extLst>
        </xdr:cNvPr>
        <xdr:cNvSpPr txBox="1"/>
      </xdr:nvSpPr>
      <xdr:spPr>
        <a:xfrm>
          <a:off x="1214437" y="5527675"/>
          <a:ext cx="124618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r>
            <a:rPr lang="en-US" sz="1600" b="1" i="0" u="none" strike="noStrike">
              <a:solidFill>
                <a:schemeClr val="bg1"/>
              </a:solidFill>
              <a:latin typeface="Arial" panose="020B0604020202020204" pitchFamily="34" charset="0"/>
              <a:ea typeface="+mn-ea"/>
              <a:cs typeface="Arial" panose="020B0604020202020204" pitchFamily="34" charset="0"/>
            </a:rPr>
            <a:t>Python</a:t>
          </a:r>
        </a:p>
      </xdr:txBody>
    </xdr:sp>
    <xdr:clientData/>
  </xdr:twoCellAnchor>
  <xdr:twoCellAnchor>
    <xdr:from>
      <xdr:col>4</xdr:col>
      <xdr:colOff>63500</xdr:colOff>
      <xdr:row>9</xdr:row>
      <xdr:rowOff>301625</xdr:rowOff>
    </xdr:from>
    <xdr:to>
      <xdr:col>5</xdr:col>
      <xdr:colOff>111125</xdr:colOff>
      <xdr:row>11</xdr:row>
      <xdr:rowOff>190500</xdr:rowOff>
    </xdr:to>
    <xdr:sp macro="" textlink="'SkillSet Breakdown'!E4">
      <xdr:nvSpPr>
        <xdr:cNvPr id="42" name="TextBox 41">
          <a:extLst>
            <a:ext uri="{FF2B5EF4-FFF2-40B4-BE49-F238E27FC236}">
              <a16:creationId xmlns:a16="http://schemas.microsoft.com/office/drawing/2014/main" id="{58F88AD0-1785-5C30-3974-3E062D26BF97}"/>
            </a:ext>
          </a:extLst>
        </xdr:cNvPr>
        <xdr:cNvSpPr txBox="1"/>
      </xdr:nvSpPr>
      <xdr:spPr>
        <a:xfrm>
          <a:off x="3048000" y="3429000"/>
          <a:ext cx="7937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DB848A-84E2-48D9-B050-8FF876EFA06D}" type="TxLink">
            <a:rPr lang="en-US" sz="2000" b="1" i="0" u="none" strike="noStrike">
              <a:solidFill>
                <a:srgbClr val="ECB046"/>
              </a:solidFill>
              <a:latin typeface="Aptos Narrow"/>
            </a:rPr>
            <a:pPr algn="ctr"/>
            <a:t>10</a:t>
          </a:fld>
          <a:endParaRPr lang="en-US" sz="1800" b="1">
            <a:solidFill>
              <a:srgbClr val="ECB046"/>
            </a:solidFill>
          </a:endParaRPr>
        </a:p>
      </xdr:txBody>
    </xdr:sp>
    <xdr:clientData/>
  </xdr:twoCellAnchor>
  <xdr:twoCellAnchor>
    <xdr:from>
      <xdr:col>4</xdr:col>
      <xdr:colOff>63500</xdr:colOff>
      <xdr:row>11</xdr:row>
      <xdr:rowOff>123031</xdr:rowOff>
    </xdr:from>
    <xdr:to>
      <xdr:col>5</xdr:col>
      <xdr:colOff>111125</xdr:colOff>
      <xdr:row>13</xdr:row>
      <xdr:rowOff>11906</xdr:rowOff>
    </xdr:to>
    <xdr:sp macro="" textlink="'SkillSet Breakdown'!E5">
      <xdr:nvSpPr>
        <xdr:cNvPr id="43" name="TextBox 42">
          <a:extLst>
            <a:ext uri="{FF2B5EF4-FFF2-40B4-BE49-F238E27FC236}">
              <a16:creationId xmlns:a16="http://schemas.microsoft.com/office/drawing/2014/main" id="{9CF0D81C-4AD6-48CA-9BC5-F5867D440496}"/>
            </a:ext>
          </a:extLst>
        </xdr:cNvPr>
        <xdr:cNvSpPr txBox="1"/>
      </xdr:nvSpPr>
      <xdr:spPr>
        <a:xfrm>
          <a:off x="3048000" y="3917156"/>
          <a:ext cx="7937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7848DB-444F-444A-9883-3A09C490CED7}" type="TxLink">
            <a:rPr lang="en-US" sz="2000" b="1" i="0" u="none" strike="noStrike">
              <a:solidFill>
                <a:srgbClr val="ECB046"/>
              </a:solidFill>
              <a:latin typeface="Aptos Narrow"/>
              <a:ea typeface="+mn-ea"/>
              <a:cs typeface="+mn-cs"/>
            </a:rPr>
            <a:pPr marL="0" indent="0" algn="ctr"/>
            <a:t>11</a:t>
          </a:fld>
          <a:endParaRPr lang="en-US" sz="2000" b="1" i="0" u="none" strike="noStrike">
            <a:solidFill>
              <a:srgbClr val="ECB046"/>
            </a:solidFill>
            <a:latin typeface="Aptos Narrow"/>
            <a:ea typeface="+mn-ea"/>
            <a:cs typeface="+mn-cs"/>
          </a:endParaRPr>
        </a:p>
      </xdr:txBody>
    </xdr:sp>
    <xdr:clientData/>
  </xdr:twoCellAnchor>
  <xdr:twoCellAnchor>
    <xdr:from>
      <xdr:col>4</xdr:col>
      <xdr:colOff>63500</xdr:colOff>
      <xdr:row>12</xdr:row>
      <xdr:rowOff>293687</xdr:rowOff>
    </xdr:from>
    <xdr:to>
      <xdr:col>5</xdr:col>
      <xdr:colOff>111125</xdr:colOff>
      <xdr:row>14</xdr:row>
      <xdr:rowOff>182562</xdr:rowOff>
    </xdr:to>
    <xdr:sp macro="" textlink="'SkillSet Breakdown'!E6">
      <xdr:nvSpPr>
        <xdr:cNvPr id="44" name="TextBox 43">
          <a:extLst>
            <a:ext uri="{FF2B5EF4-FFF2-40B4-BE49-F238E27FC236}">
              <a16:creationId xmlns:a16="http://schemas.microsoft.com/office/drawing/2014/main" id="{9BD3FE0A-FEDD-4AE6-B4F3-15B0B8D44B67}"/>
            </a:ext>
          </a:extLst>
        </xdr:cNvPr>
        <xdr:cNvSpPr txBox="1"/>
      </xdr:nvSpPr>
      <xdr:spPr>
        <a:xfrm>
          <a:off x="3048000" y="4421187"/>
          <a:ext cx="7937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1D846FB-476E-40AA-B275-E4B2F3A76C01}" type="TxLink">
            <a:rPr lang="en-US" sz="2000" b="1" i="0" u="none" strike="noStrike">
              <a:solidFill>
                <a:srgbClr val="ECB046"/>
              </a:solidFill>
              <a:latin typeface="Aptos Narrow"/>
              <a:ea typeface="+mn-ea"/>
              <a:cs typeface="+mn-cs"/>
            </a:rPr>
            <a:pPr marL="0" indent="0" algn="ctr"/>
            <a:t>8</a:t>
          </a:fld>
          <a:endParaRPr lang="en-US" sz="2000" b="1" i="0" u="none" strike="noStrike">
            <a:solidFill>
              <a:srgbClr val="ECB046"/>
            </a:solidFill>
            <a:latin typeface="Aptos Narrow"/>
            <a:ea typeface="+mn-ea"/>
            <a:cs typeface="+mn-cs"/>
          </a:endParaRPr>
        </a:p>
      </xdr:txBody>
    </xdr:sp>
    <xdr:clientData/>
  </xdr:twoCellAnchor>
  <xdr:twoCellAnchor>
    <xdr:from>
      <xdr:col>4</xdr:col>
      <xdr:colOff>63500</xdr:colOff>
      <xdr:row>14</xdr:row>
      <xdr:rowOff>130968</xdr:rowOff>
    </xdr:from>
    <xdr:to>
      <xdr:col>5</xdr:col>
      <xdr:colOff>111125</xdr:colOff>
      <xdr:row>16</xdr:row>
      <xdr:rowOff>19843</xdr:rowOff>
    </xdr:to>
    <xdr:sp macro="" textlink="'SkillSet Breakdown'!E7">
      <xdr:nvSpPr>
        <xdr:cNvPr id="45" name="TextBox 44">
          <a:extLst>
            <a:ext uri="{FF2B5EF4-FFF2-40B4-BE49-F238E27FC236}">
              <a16:creationId xmlns:a16="http://schemas.microsoft.com/office/drawing/2014/main" id="{5AE8E3E0-50F6-410E-A675-21F072CDEA41}"/>
            </a:ext>
          </a:extLst>
        </xdr:cNvPr>
        <xdr:cNvSpPr txBox="1"/>
      </xdr:nvSpPr>
      <xdr:spPr>
        <a:xfrm>
          <a:off x="3048000" y="4925218"/>
          <a:ext cx="7937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F94F718-D905-46D7-B4CA-BA8E73F685CD}" type="TxLink">
            <a:rPr lang="en-US" sz="2000" b="1" i="0" u="none" strike="noStrike">
              <a:solidFill>
                <a:srgbClr val="ECB046"/>
              </a:solidFill>
              <a:latin typeface="Aptos Narrow"/>
              <a:ea typeface="+mn-ea"/>
              <a:cs typeface="+mn-cs"/>
            </a:rPr>
            <a:pPr marL="0" indent="0" algn="ctr"/>
            <a:t>11</a:t>
          </a:fld>
          <a:endParaRPr lang="en-US" sz="2000" b="1" i="0" u="none" strike="noStrike">
            <a:solidFill>
              <a:srgbClr val="ECB046"/>
            </a:solidFill>
            <a:latin typeface="Aptos Narrow"/>
            <a:ea typeface="+mn-ea"/>
            <a:cs typeface="+mn-cs"/>
          </a:endParaRPr>
        </a:p>
      </xdr:txBody>
    </xdr:sp>
    <xdr:clientData/>
  </xdr:twoCellAnchor>
  <xdr:twoCellAnchor>
    <xdr:from>
      <xdr:col>4</xdr:col>
      <xdr:colOff>63500</xdr:colOff>
      <xdr:row>15</xdr:row>
      <xdr:rowOff>301625</xdr:rowOff>
    </xdr:from>
    <xdr:to>
      <xdr:col>5</xdr:col>
      <xdr:colOff>111125</xdr:colOff>
      <xdr:row>17</xdr:row>
      <xdr:rowOff>190500</xdr:rowOff>
    </xdr:to>
    <xdr:sp macro="" textlink="'SkillSet Breakdown'!E8">
      <xdr:nvSpPr>
        <xdr:cNvPr id="46" name="TextBox 45">
          <a:extLst>
            <a:ext uri="{FF2B5EF4-FFF2-40B4-BE49-F238E27FC236}">
              <a16:creationId xmlns:a16="http://schemas.microsoft.com/office/drawing/2014/main" id="{6FB5B3C7-1E87-457E-B3E1-2DE89F78D939}"/>
            </a:ext>
          </a:extLst>
        </xdr:cNvPr>
        <xdr:cNvSpPr txBox="1"/>
      </xdr:nvSpPr>
      <xdr:spPr>
        <a:xfrm>
          <a:off x="3048000" y="5429250"/>
          <a:ext cx="7937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D96005-9458-4887-B8AC-9CA64C7C8EDB}" type="TxLink">
            <a:rPr lang="en-US" sz="2000" b="1" i="0" u="none" strike="noStrike">
              <a:solidFill>
                <a:srgbClr val="ECB046"/>
              </a:solidFill>
              <a:latin typeface="Aptos Narrow"/>
              <a:ea typeface="+mn-ea"/>
              <a:cs typeface="+mn-cs"/>
            </a:rPr>
            <a:pPr marL="0" indent="0" algn="ctr"/>
            <a:t>10</a:t>
          </a:fld>
          <a:endParaRPr lang="en-US" sz="2000" b="1" i="0" u="none" strike="noStrike">
            <a:solidFill>
              <a:srgbClr val="ECB046"/>
            </a:solidFill>
            <a:latin typeface="Aptos Narrow"/>
            <a:ea typeface="+mn-ea"/>
            <a:cs typeface="+mn-cs"/>
          </a:endParaRPr>
        </a:p>
      </xdr:txBody>
    </xdr:sp>
    <xdr:clientData/>
  </xdr:twoCellAnchor>
  <xdr:twoCellAnchor>
    <xdr:from>
      <xdr:col>6</xdr:col>
      <xdr:colOff>269875</xdr:colOff>
      <xdr:row>10</xdr:row>
      <xdr:rowOff>174625</xdr:rowOff>
    </xdr:from>
    <xdr:to>
      <xdr:col>10</xdr:col>
      <xdr:colOff>47625</xdr:colOff>
      <xdr:row>15</xdr:row>
      <xdr:rowOff>127000</xdr:rowOff>
    </xdr:to>
    <xdr:graphicFrame macro="">
      <xdr:nvGraphicFramePr>
        <xdr:cNvPr id="57" name="Chart 56">
          <a:extLst>
            <a:ext uri="{FF2B5EF4-FFF2-40B4-BE49-F238E27FC236}">
              <a16:creationId xmlns:a16="http://schemas.microsoft.com/office/drawing/2014/main" id="{12C2460A-2A4D-469E-93A2-5211E36C1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603250</xdr:colOff>
      <xdr:row>10</xdr:row>
      <xdr:rowOff>222250</xdr:rowOff>
    </xdr:from>
    <xdr:to>
      <xdr:col>12</xdr:col>
      <xdr:colOff>603250</xdr:colOff>
      <xdr:row>15</xdr:row>
      <xdr:rowOff>174624</xdr:rowOff>
    </xdr:to>
    <xdr:graphicFrame macro="">
      <xdr:nvGraphicFramePr>
        <xdr:cNvPr id="58" name="Chart 57">
          <a:extLst>
            <a:ext uri="{FF2B5EF4-FFF2-40B4-BE49-F238E27FC236}">
              <a16:creationId xmlns:a16="http://schemas.microsoft.com/office/drawing/2014/main" id="{B79F3C76-1576-4BF6-9433-CE9C60FD2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735919</xdr:colOff>
      <xdr:row>9</xdr:row>
      <xdr:rowOff>253999</xdr:rowOff>
    </xdr:from>
    <xdr:to>
      <xdr:col>8</xdr:col>
      <xdr:colOff>333374</xdr:colOff>
      <xdr:row>10</xdr:row>
      <xdr:rowOff>253999</xdr:rowOff>
    </xdr:to>
    <xdr:sp macro="" textlink="">
      <xdr:nvSpPr>
        <xdr:cNvPr id="59" name="TextBox 58">
          <a:extLst>
            <a:ext uri="{FF2B5EF4-FFF2-40B4-BE49-F238E27FC236}">
              <a16:creationId xmlns:a16="http://schemas.microsoft.com/office/drawing/2014/main" id="{A600E41F-1836-47E0-9602-98B30D5E371C}"/>
            </a:ext>
          </a:extLst>
        </xdr:cNvPr>
        <xdr:cNvSpPr txBox="1"/>
      </xdr:nvSpPr>
      <xdr:spPr>
        <a:xfrm>
          <a:off x="5212669" y="3381374"/>
          <a:ext cx="108970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Male</a:t>
          </a:r>
        </a:p>
      </xdr:txBody>
    </xdr:sp>
    <xdr:clientData/>
  </xdr:twoCellAnchor>
  <xdr:twoCellAnchor>
    <xdr:from>
      <xdr:col>9</xdr:col>
      <xdr:colOff>672419</xdr:colOff>
      <xdr:row>9</xdr:row>
      <xdr:rowOff>244476</xdr:rowOff>
    </xdr:from>
    <xdr:to>
      <xdr:col>11</xdr:col>
      <xdr:colOff>460374</xdr:colOff>
      <xdr:row>10</xdr:row>
      <xdr:rowOff>206375</xdr:rowOff>
    </xdr:to>
    <xdr:sp macro="" textlink="">
      <xdr:nvSpPr>
        <xdr:cNvPr id="60" name="TextBox 59">
          <a:extLst>
            <a:ext uri="{FF2B5EF4-FFF2-40B4-BE49-F238E27FC236}">
              <a16:creationId xmlns:a16="http://schemas.microsoft.com/office/drawing/2014/main" id="{05926C7D-B5EE-4EDF-95E4-F613BB2FABD9}"/>
            </a:ext>
          </a:extLst>
        </xdr:cNvPr>
        <xdr:cNvSpPr txBox="1"/>
      </xdr:nvSpPr>
      <xdr:spPr>
        <a:xfrm>
          <a:off x="7387544" y="3371851"/>
          <a:ext cx="128020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Female</a:t>
          </a:r>
        </a:p>
      </xdr:txBody>
    </xdr:sp>
    <xdr:clientData/>
  </xdr:twoCellAnchor>
  <xdr:twoCellAnchor>
    <xdr:from>
      <xdr:col>0</xdr:col>
      <xdr:colOff>378731</xdr:colOff>
      <xdr:row>20</xdr:row>
      <xdr:rowOff>174624</xdr:rowOff>
    </xdr:from>
    <xdr:to>
      <xdr:col>2</xdr:col>
      <xdr:colOff>500062</xdr:colOff>
      <xdr:row>22</xdr:row>
      <xdr:rowOff>222250</xdr:rowOff>
    </xdr:to>
    <xdr:sp macro="" textlink="">
      <xdr:nvSpPr>
        <xdr:cNvPr id="61" name="TextBox 60">
          <a:extLst>
            <a:ext uri="{FF2B5EF4-FFF2-40B4-BE49-F238E27FC236}">
              <a16:creationId xmlns:a16="http://schemas.microsoft.com/office/drawing/2014/main" id="{5D122F18-0579-4C5B-99E4-D901A0750CAE}"/>
            </a:ext>
          </a:extLst>
        </xdr:cNvPr>
        <xdr:cNvSpPr txBox="1"/>
      </xdr:nvSpPr>
      <xdr:spPr>
        <a:xfrm>
          <a:off x="378731" y="6969124"/>
          <a:ext cx="1613581" cy="714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Branch Office</a:t>
          </a:r>
        </a:p>
      </xdr:txBody>
    </xdr:sp>
    <xdr:clientData/>
  </xdr:twoCellAnchor>
  <xdr:twoCellAnchor>
    <xdr:from>
      <xdr:col>0</xdr:col>
      <xdr:colOff>378731</xdr:colOff>
      <xdr:row>23</xdr:row>
      <xdr:rowOff>105567</xdr:rowOff>
    </xdr:from>
    <xdr:to>
      <xdr:col>2</xdr:col>
      <xdr:colOff>293686</xdr:colOff>
      <xdr:row>25</xdr:row>
      <xdr:rowOff>199231</xdr:rowOff>
    </xdr:to>
    <xdr:sp macro="" textlink="">
      <xdr:nvSpPr>
        <xdr:cNvPr id="62" name="TextBox 61">
          <a:extLst>
            <a:ext uri="{FF2B5EF4-FFF2-40B4-BE49-F238E27FC236}">
              <a16:creationId xmlns:a16="http://schemas.microsoft.com/office/drawing/2014/main" id="{D53F397D-C5C3-4DD4-AD1B-3D79696E2F0D}"/>
            </a:ext>
          </a:extLst>
        </xdr:cNvPr>
        <xdr:cNvSpPr txBox="1"/>
      </xdr:nvSpPr>
      <xdr:spPr>
        <a:xfrm>
          <a:off x="378731" y="7900192"/>
          <a:ext cx="1407205" cy="760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Head Office</a:t>
          </a:r>
        </a:p>
      </xdr:txBody>
    </xdr:sp>
    <xdr:clientData/>
  </xdr:twoCellAnchor>
  <xdr:twoCellAnchor>
    <xdr:from>
      <xdr:col>0</xdr:col>
      <xdr:colOff>378731</xdr:colOff>
      <xdr:row>26</xdr:row>
      <xdr:rowOff>82548</xdr:rowOff>
    </xdr:from>
    <xdr:to>
      <xdr:col>2</xdr:col>
      <xdr:colOff>476249</xdr:colOff>
      <xdr:row>28</xdr:row>
      <xdr:rowOff>31750</xdr:rowOff>
    </xdr:to>
    <xdr:sp macro="" textlink="">
      <xdr:nvSpPr>
        <xdr:cNvPr id="63" name="TextBox 62">
          <a:extLst>
            <a:ext uri="{FF2B5EF4-FFF2-40B4-BE49-F238E27FC236}">
              <a16:creationId xmlns:a16="http://schemas.microsoft.com/office/drawing/2014/main" id="{9890BDD8-D514-45AC-9574-DB073FB6A619}"/>
            </a:ext>
          </a:extLst>
        </xdr:cNvPr>
        <xdr:cNvSpPr txBox="1"/>
      </xdr:nvSpPr>
      <xdr:spPr>
        <a:xfrm>
          <a:off x="378731" y="8877298"/>
          <a:ext cx="1589768" cy="615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Remote</a:t>
          </a:r>
        </a:p>
      </xdr:txBody>
    </xdr:sp>
    <xdr:clientData/>
  </xdr:twoCellAnchor>
  <xdr:twoCellAnchor>
    <xdr:from>
      <xdr:col>3</xdr:col>
      <xdr:colOff>542925</xdr:colOff>
      <xdr:row>22</xdr:row>
      <xdr:rowOff>31750</xdr:rowOff>
    </xdr:from>
    <xdr:to>
      <xdr:col>5</xdr:col>
      <xdr:colOff>120650</xdr:colOff>
      <xdr:row>24</xdr:row>
      <xdr:rowOff>69850</xdr:rowOff>
    </xdr:to>
    <xdr:sp macro="" textlink="Work_Location!E3">
      <xdr:nvSpPr>
        <xdr:cNvPr id="66" name="TextBox 65">
          <a:extLst>
            <a:ext uri="{FF2B5EF4-FFF2-40B4-BE49-F238E27FC236}">
              <a16:creationId xmlns:a16="http://schemas.microsoft.com/office/drawing/2014/main" id="{11AA88E2-2B1C-497D-99DD-1BFE32ADB7A0}"/>
            </a:ext>
          </a:extLst>
        </xdr:cNvPr>
        <xdr:cNvSpPr txBox="1"/>
      </xdr:nvSpPr>
      <xdr:spPr>
        <a:xfrm>
          <a:off x="2781300" y="7493000"/>
          <a:ext cx="106997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B9C888-B874-4EFD-9E96-6DFE5D0C81DC}" type="TxLink">
            <a:rPr lang="en-US" sz="2000" b="1" i="0" u="none" strike="noStrike">
              <a:solidFill>
                <a:srgbClr val="ECB046"/>
              </a:solidFill>
              <a:latin typeface="Aptos Narrow"/>
              <a:ea typeface="+mn-ea"/>
              <a:cs typeface="+mn-cs"/>
            </a:rPr>
            <a:pPr marL="0" indent="0" algn="ctr"/>
            <a:t>46%</a:t>
          </a:fld>
          <a:endParaRPr lang="en-US" sz="2000" b="1" i="0" u="none" strike="noStrike">
            <a:solidFill>
              <a:srgbClr val="ECB046"/>
            </a:solidFill>
            <a:latin typeface="Aptos Narrow"/>
            <a:ea typeface="+mn-ea"/>
            <a:cs typeface="+mn-cs"/>
          </a:endParaRPr>
        </a:p>
      </xdr:txBody>
    </xdr:sp>
    <xdr:clientData/>
  </xdr:twoCellAnchor>
  <xdr:twoCellAnchor>
    <xdr:from>
      <xdr:col>3</xdr:col>
      <xdr:colOff>542925</xdr:colOff>
      <xdr:row>24</xdr:row>
      <xdr:rowOff>279400</xdr:rowOff>
    </xdr:from>
    <xdr:to>
      <xdr:col>5</xdr:col>
      <xdr:colOff>120650</xdr:colOff>
      <xdr:row>26</xdr:row>
      <xdr:rowOff>317500</xdr:rowOff>
    </xdr:to>
    <xdr:sp macro="" textlink="Work_Location!E4">
      <xdr:nvSpPr>
        <xdr:cNvPr id="69" name="TextBox 68">
          <a:extLst>
            <a:ext uri="{FF2B5EF4-FFF2-40B4-BE49-F238E27FC236}">
              <a16:creationId xmlns:a16="http://schemas.microsoft.com/office/drawing/2014/main" id="{33D8E5EA-480F-40C7-9600-E0BEFC00BDC3}"/>
            </a:ext>
          </a:extLst>
        </xdr:cNvPr>
        <xdr:cNvSpPr txBox="1"/>
      </xdr:nvSpPr>
      <xdr:spPr>
        <a:xfrm>
          <a:off x="2781300" y="8407400"/>
          <a:ext cx="106997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E0CD3F0-5D3C-401A-9C26-D7E4D31EEC06}" type="TxLink">
            <a:rPr lang="en-US" sz="2000" b="1" i="0" u="none" strike="noStrike">
              <a:solidFill>
                <a:srgbClr val="ECB046"/>
              </a:solidFill>
              <a:latin typeface="Aptos Narrow"/>
              <a:ea typeface="+mn-ea"/>
              <a:cs typeface="+mn-cs"/>
            </a:rPr>
            <a:pPr marL="0" indent="0" algn="ctr"/>
            <a:t>16%</a:t>
          </a:fld>
          <a:endParaRPr lang="en-US" sz="2000" b="1" i="0" u="none" strike="noStrike">
            <a:solidFill>
              <a:srgbClr val="ECB046"/>
            </a:solidFill>
            <a:latin typeface="Aptos Narrow"/>
            <a:ea typeface="+mn-ea"/>
            <a:cs typeface="+mn-cs"/>
          </a:endParaRPr>
        </a:p>
      </xdr:txBody>
    </xdr:sp>
    <xdr:clientData/>
  </xdr:twoCellAnchor>
  <xdr:twoCellAnchor>
    <xdr:from>
      <xdr:col>6</xdr:col>
      <xdr:colOff>460375</xdr:colOff>
      <xdr:row>19</xdr:row>
      <xdr:rowOff>149902</xdr:rowOff>
    </xdr:from>
    <xdr:to>
      <xdr:col>12</xdr:col>
      <xdr:colOff>428625</xdr:colOff>
      <xdr:row>27</xdr:row>
      <xdr:rowOff>95250</xdr:rowOff>
    </xdr:to>
    <xdr:graphicFrame macro="">
      <xdr:nvGraphicFramePr>
        <xdr:cNvPr id="72" name="Chart 71">
          <a:extLst>
            <a:ext uri="{FF2B5EF4-FFF2-40B4-BE49-F238E27FC236}">
              <a16:creationId xmlns:a16="http://schemas.microsoft.com/office/drawing/2014/main" id="{9086B92B-0EBC-41DB-810A-8B4947030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698500</xdr:colOff>
      <xdr:row>5</xdr:row>
      <xdr:rowOff>238125</xdr:rowOff>
    </xdr:from>
    <xdr:to>
      <xdr:col>19</xdr:col>
      <xdr:colOff>190500</xdr:colOff>
      <xdr:row>15</xdr:row>
      <xdr:rowOff>79374</xdr:rowOff>
    </xdr:to>
    <xdr:graphicFrame macro="">
      <xdr:nvGraphicFramePr>
        <xdr:cNvPr id="73" name="Chart 72">
          <a:extLst>
            <a:ext uri="{FF2B5EF4-FFF2-40B4-BE49-F238E27FC236}">
              <a16:creationId xmlns:a16="http://schemas.microsoft.com/office/drawing/2014/main" id="{4B303F4E-801A-4763-8D08-E2A22E200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297770</xdr:colOff>
      <xdr:row>18</xdr:row>
      <xdr:rowOff>45127</xdr:rowOff>
    </xdr:from>
    <xdr:to>
      <xdr:col>15</xdr:col>
      <xdr:colOff>635000</xdr:colOff>
      <xdr:row>19</xdr:row>
      <xdr:rowOff>206375</xdr:rowOff>
    </xdr:to>
    <xdr:sp macro="" textlink="">
      <xdr:nvSpPr>
        <xdr:cNvPr id="74" name="TextBox 73">
          <a:extLst>
            <a:ext uri="{FF2B5EF4-FFF2-40B4-BE49-F238E27FC236}">
              <a16:creationId xmlns:a16="http://schemas.microsoft.com/office/drawing/2014/main" id="{27E99D99-2B5B-45B4-BBE4-CFDF0DBB4FDB}"/>
            </a:ext>
          </a:extLst>
        </xdr:cNvPr>
        <xdr:cNvSpPr txBox="1"/>
      </xdr:nvSpPr>
      <xdr:spPr>
        <a:xfrm>
          <a:off x="9997395" y="6172877"/>
          <a:ext cx="1829480" cy="494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chemeClr val="accent6">
                  <a:lumMod val="40000"/>
                  <a:lumOff val="60000"/>
                </a:schemeClr>
              </a:solidFill>
              <a:latin typeface="Arial" panose="020B0604020202020204" pitchFamily="34" charset="0"/>
              <a:ea typeface="+mn-ea"/>
              <a:cs typeface="Arial" panose="020B0604020202020204" pitchFamily="34" charset="0"/>
            </a:rPr>
            <a:t>Total Salary:</a:t>
          </a:r>
        </a:p>
      </xdr:txBody>
    </xdr:sp>
    <xdr:clientData/>
  </xdr:twoCellAnchor>
  <xdr:twoCellAnchor>
    <xdr:from>
      <xdr:col>13</xdr:col>
      <xdr:colOff>734333</xdr:colOff>
      <xdr:row>20</xdr:row>
      <xdr:rowOff>21317</xdr:rowOff>
    </xdr:from>
    <xdr:to>
      <xdr:col>16</xdr:col>
      <xdr:colOff>349250</xdr:colOff>
      <xdr:row>22</xdr:row>
      <xdr:rowOff>47625</xdr:rowOff>
    </xdr:to>
    <xdr:sp macro="" textlink="">
      <xdr:nvSpPr>
        <xdr:cNvPr id="75" name="TextBox 74">
          <a:extLst>
            <a:ext uri="{FF2B5EF4-FFF2-40B4-BE49-F238E27FC236}">
              <a16:creationId xmlns:a16="http://schemas.microsoft.com/office/drawing/2014/main" id="{20E0A925-6F2C-4D97-93B9-3FA05956B0CE}"/>
            </a:ext>
          </a:extLst>
        </xdr:cNvPr>
        <xdr:cNvSpPr txBox="1"/>
      </xdr:nvSpPr>
      <xdr:spPr>
        <a:xfrm>
          <a:off x="10433958" y="6815817"/>
          <a:ext cx="1853292" cy="69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HR Specialist</a:t>
          </a:r>
        </a:p>
      </xdr:txBody>
    </xdr:sp>
    <xdr:clientData/>
  </xdr:twoCellAnchor>
  <xdr:twoCellAnchor>
    <xdr:from>
      <xdr:col>14</xdr:col>
      <xdr:colOff>35832</xdr:colOff>
      <xdr:row>22</xdr:row>
      <xdr:rowOff>169746</xdr:rowOff>
    </xdr:from>
    <xdr:to>
      <xdr:col>16</xdr:col>
      <xdr:colOff>158749</xdr:colOff>
      <xdr:row>23</xdr:row>
      <xdr:rowOff>174624</xdr:rowOff>
    </xdr:to>
    <xdr:sp macro="" textlink="">
      <xdr:nvSpPr>
        <xdr:cNvPr id="76" name="TextBox 75">
          <a:extLst>
            <a:ext uri="{FF2B5EF4-FFF2-40B4-BE49-F238E27FC236}">
              <a16:creationId xmlns:a16="http://schemas.microsoft.com/office/drawing/2014/main" id="{850C9801-A394-49B9-A651-EF6F3927ED02}"/>
            </a:ext>
          </a:extLst>
        </xdr:cNvPr>
        <xdr:cNvSpPr txBox="1"/>
      </xdr:nvSpPr>
      <xdr:spPr>
        <a:xfrm>
          <a:off x="10481582" y="7630996"/>
          <a:ext cx="1615167" cy="338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Manager</a:t>
          </a:r>
        </a:p>
      </xdr:txBody>
    </xdr:sp>
    <xdr:clientData/>
  </xdr:twoCellAnchor>
  <xdr:twoCellAnchor>
    <xdr:from>
      <xdr:col>14</xdr:col>
      <xdr:colOff>35833</xdr:colOff>
      <xdr:row>24</xdr:row>
      <xdr:rowOff>103865</xdr:rowOff>
    </xdr:from>
    <xdr:to>
      <xdr:col>16</xdr:col>
      <xdr:colOff>238125</xdr:colOff>
      <xdr:row>25</xdr:row>
      <xdr:rowOff>190500</xdr:rowOff>
    </xdr:to>
    <xdr:sp macro="" textlink="">
      <xdr:nvSpPr>
        <xdr:cNvPr id="77" name="TextBox 76">
          <a:extLst>
            <a:ext uri="{FF2B5EF4-FFF2-40B4-BE49-F238E27FC236}">
              <a16:creationId xmlns:a16="http://schemas.microsoft.com/office/drawing/2014/main" id="{B674B76F-EB81-4A92-92CB-01CCC923E01A}"/>
            </a:ext>
          </a:extLst>
        </xdr:cNvPr>
        <xdr:cNvSpPr txBox="1"/>
      </xdr:nvSpPr>
      <xdr:spPr>
        <a:xfrm>
          <a:off x="10481583" y="8231865"/>
          <a:ext cx="1694542" cy="420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Developer</a:t>
          </a:r>
        </a:p>
      </xdr:txBody>
    </xdr:sp>
    <xdr:clientData/>
  </xdr:twoCellAnchor>
  <xdr:twoCellAnchor>
    <xdr:from>
      <xdr:col>14</xdr:col>
      <xdr:colOff>43770</xdr:colOff>
      <xdr:row>26</xdr:row>
      <xdr:rowOff>22108</xdr:rowOff>
    </xdr:from>
    <xdr:to>
      <xdr:col>16</xdr:col>
      <xdr:colOff>31749</xdr:colOff>
      <xdr:row>27</xdr:row>
      <xdr:rowOff>79374</xdr:rowOff>
    </xdr:to>
    <xdr:sp macro="" textlink="">
      <xdr:nvSpPr>
        <xdr:cNvPr id="78" name="TextBox 77">
          <a:extLst>
            <a:ext uri="{FF2B5EF4-FFF2-40B4-BE49-F238E27FC236}">
              <a16:creationId xmlns:a16="http://schemas.microsoft.com/office/drawing/2014/main" id="{3A5E8C92-8F89-43B2-BA64-B7378144F2A1}"/>
            </a:ext>
          </a:extLst>
        </xdr:cNvPr>
        <xdr:cNvSpPr txBox="1"/>
      </xdr:nvSpPr>
      <xdr:spPr>
        <a:xfrm>
          <a:off x="10489520" y="8816858"/>
          <a:ext cx="1480229" cy="390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Designer</a:t>
          </a:r>
        </a:p>
      </xdr:txBody>
    </xdr:sp>
    <xdr:clientData/>
  </xdr:twoCellAnchor>
  <xdr:twoCellAnchor>
    <xdr:from>
      <xdr:col>14</xdr:col>
      <xdr:colOff>59644</xdr:colOff>
      <xdr:row>27</xdr:row>
      <xdr:rowOff>297539</xdr:rowOff>
    </xdr:from>
    <xdr:to>
      <xdr:col>15</xdr:col>
      <xdr:colOff>650874</xdr:colOff>
      <xdr:row>28</xdr:row>
      <xdr:rowOff>253999</xdr:rowOff>
    </xdr:to>
    <xdr:sp macro="" textlink="">
      <xdr:nvSpPr>
        <xdr:cNvPr id="79" name="TextBox 78">
          <a:extLst>
            <a:ext uri="{FF2B5EF4-FFF2-40B4-BE49-F238E27FC236}">
              <a16:creationId xmlns:a16="http://schemas.microsoft.com/office/drawing/2014/main" id="{3C830695-3D1F-4B7B-BD0B-7CD6A7B25538}"/>
            </a:ext>
          </a:extLst>
        </xdr:cNvPr>
        <xdr:cNvSpPr txBox="1"/>
      </xdr:nvSpPr>
      <xdr:spPr>
        <a:xfrm>
          <a:off x="10505394" y="9425664"/>
          <a:ext cx="1337355" cy="289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panose="020B0604020202020204" pitchFamily="34" charset="0"/>
              <a:ea typeface="+mn-ea"/>
              <a:cs typeface="Arial" panose="020B0604020202020204" pitchFamily="34" charset="0"/>
            </a:rPr>
            <a:t>Analyst</a:t>
          </a:r>
        </a:p>
      </xdr:txBody>
    </xdr:sp>
    <xdr:clientData/>
  </xdr:twoCellAnchor>
  <xdr:twoCellAnchor>
    <xdr:from>
      <xdr:col>16</xdr:col>
      <xdr:colOff>520700</xdr:colOff>
      <xdr:row>19</xdr:row>
      <xdr:rowOff>282575</xdr:rowOff>
    </xdr:from>
    <xdr:to>
      <xdr:col>18</xdr:col>
      <xdr:colOff>555625</xdr:colOff>
      <xdr:row>22</xdr:row>
      <xdr:rowOff>95250</xdr:rowOff>
    </xdr:to>
    <xdr:sp macro="" textlink="Salary_Distribution!E14">
      <xdr:nvSpPr>
        <xdr:cNvPr id="80" name="TextBox 79">
          <a:extLst>
            <a:ext uri="{FF2B5EF4-FFF2-40B4-BE49-F238E27FC236}">
              <a16:creationId xmlns:a16="http://schemas.microsoft.com/office/drawing/2014/main" id="{5873A3AF-E605-4A36-8514-A2B6A59DF782}"/>
            </a:ext>
          </a:extLst>
        </xdr:cNvPr>
        <xdr:cNvSpPr txBox="1"/>
      </xdr:nvSpPr>
      <xdr:spPr>
        <a:xfrm>
          <a:off x="12458700" y="6743700"/>
          <a:ext cx="1527175"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74D201-BC75-4E58-A7C5-9BCE0A32943E}" type="TxLink">
            <a:rPr lang="en-US" sz="2000" b="1" i="0" u="none" strike="noStrike">
              <a:solidFill>
                <a:srgbClr val="ECB046"/>
              </a:solidFill>
              <a:latin typeface="Aptos Narrow"/>
              <a:ea typeface="+mn-ea"/>
              <a:cs typeface="+mn-cs"/>
            </a:rPr>
            <a:pPr marL="0" indent="0" algn="ctr"/>
            <a:t> 959,266 </a:t>
          </a:fld>
          <a:endParaRPr lang="en-US" sz="2000" b="1" i="0" u="none" strike="noStrike">
            <a:solidFill>
              <a:srgbClr val="ECB046"/>
            </a:solidFill>
            <a:latin typeface="Aptos Narrow"/>
            <a:ea typeface="+mn-ea"/>
            <a:cs typeface="+mn-cs"/>
          </a:endParaRPr>
        </a:p>
      </xdr:txBody>
    </xdr:sp>
    <xdr:clientData/>
  </xdr:twoCellAnchor>
  <xdr:twoCellAnchor>
    <xdr:from>
      <xdr:col>16</xdr:col>
      <xdr:colOff>520700</xdr:colOff>
      <xdr:row>21</xdr:row>
      <xdr:rowOff>244475</xdr:rowOff>
    </xdr:from>
    <xdr:to>
      <xdr:col>18</xdr:col>
      <xdr:colOff>555625</xdr:colOff>
      <xdr:row>24</xdr:row>
      <xdr:rowOff>57150</xdr:rowOff>
    </xdr:to>
    <xdr:sp macro="" textlink="Salary_Distribution!E15">
      <xdr:nvSpPr>
        <xdr:cNvPr id="81" name="TextBox 80">
          <a:extLst>
            <a:ext uri="{FF2B5EF4-FFF2-40B4-BE49-F238E27FC236}">
              <a16:creationId xmlns:a16="http://schemas.microsoft.com/office/drawing/2014/main" id="{B846CE11-4904-4911-AF66-33C92BD50928}"/>
            </a:ext>
          </a:extLst>
        </xdr:cNvPr>
        <xdr:cNvSpPr txBox="1"/>
      </xdr:nvSpPr>
      <xdr:spPr>
        <a:xfrm>
          <a:off x="12458700" y="7372350"/>
          <a:ext cx="1527175"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1AD4889-6ECA-4127-A183-3F3554029323}" type="TxLink">
            <a:rPr lang="en-US" sz="2000" b="1" i="0" u="none" strike="noStrike">
              <a:solidFill>
                <a:srgbClr val="ECB046"/>
              </a:solidFill>
              <a:latin typeface="Aptos Narrow"/>
              <a:ea typeface="+mn-ea"/>
              <a:cs typeface="+mn-cs"/>
            </a:rPr>
            <a:pPr marL="0" indent="0" algn="ctr"/>
            <a:t> 731,170 </a:t>
          </a:fld>
          <a:endParaRPr lang="en-US" sz="2000" b="1" i="0" u="none" strike="noStrike">
            <a:solidFill>
              <a:srgbClr val="ECB046"/>
            </a:solidFill>
            <a:latin typeface="Aptos Narrow"/>
            <a:ea typeface="+mn-ea"/>
            <a:cs typeface="+mn-cs"/>
          </a:endParaRPr>
        </a:p>
      </xdr:txBody>
    </xdr:sp>
    <xdr:clientData/>
  </xdr:twoCellAnchor>
  <xdr:twoCellAnchor>
    <xdr:from>
      <xdr:col>16</xdr:col>
      <xdr:colOff>520700</xdr:colOff>
      <xdr:row>23</xdr:row>
      <xdr:rowOff>190500</xdr:rowOff>
    </xdr:from>
    <xdr:to>
      <xdr:col>18</xdr:col>
      <xdr:colOff>555625</xdr:colOff>
      <xdr:row>26</xdr:row>
      <xdr:rowOff>3175</xdr:rowOff>
    </xdr:to>
    <xdr:sp macro="" textlink="Salary_Distribution!E16">
      <xdr:nvSpPr>
        <xdr:cNvPr id="82" name="TextBox 81">
          <a:extLst>
            <a:ext uri="{FF2B5EF4-FFF2-40B4-BE49-F238E27FC236}">
              <a16:creationId xmlns:a16="http://schemas.microsoft.com/office/drawing/2014/main" id="{0F2C6EA4-082E-41E3-85BF-3767DBF95335}"/>
            </a:ext>
          </a:extLst>
        </xdr:cNvPr>
        <xdr:cNvSpPr txBox="1"/>
      </xdr:nvSpPr>
      <xdr:spPr>
        <a:xfrm>
          <a:off x="12458700" y="7985125"/>
          <a:ext cx="1527175"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08CDDE-374F-4164-9D30-D6B0BB3C7822}" type="TxLink">
            <a:rPr lang="en-US" sz="2000" b="1" i="0" u="none" strike="noStrike">
              <a:solidFill>
                <a:srgbClr val="ECB046"/>
              </a:solidFill>
              <a:latin typeface="Aptos Narrow"/>
              <a:ea typeface="+mn-ea"/>
              <a:cs typeface="+mn-cs"/>
            </a:rPr>
            <a:pPr marL="0" indent="0" algn="ctr"/>
            <a:t> 633,594 </a:t>
          </a:fld>
          <a:endParaRPr lang="en-US" sz="2000" b="1" i="0" u="none" strike="noStrike">
            <a:solidFill>
              <a:srgbClr val="ECB046"/>
            </a:solidFill>
            <a:latin typeface="Aptos Narrow"/>
            <a:ea typeface="+mn-ea"/>
            <a:cs typeface="+mn-cs"/>
          </a:endParaRPr>
        </a:p>
      </xdr:txBody>
    </xdr:sp>
    <xdr:clientData/>
  </xdr:twoCellAnchor>
  <xdr:twoCellAnchor>
    <xdr:from>
      <xdr:col>16</xdr:col>
      <xdr:colOff>520700</xdr:colOff>
      <xdr:row>25</xdr:row>
      <xdr:rowOff>120650</xdr:rowOff>
    </xdr:from>
    <xdr:to>
      <xdr:col>18</xdr:col>
      <xdr:colOff>555625</xdr:colOff>
      <xdr:row>27</xdr:row>
      <xdr:rowOff>266700</xdr:rowOff>
    </xdr:to>
    <xdr:sp macro="" textlink="Salary_Distribution!E17">
      <xdr:nvSpPr>
        <xdr:cNvPr id="83" name="TextBox 82">
          <a:extLst>
            <a:ext uri="{FF2B5EF4-FFF2-40B4-BE49-F238E27FC236}">
              <a16:creationId xmlns:a16="http://schemas.microsoft.com/office/drawing/2014/main" id="{924C7F50-290A-41B4-B774-2B2F6944204A}"/>
            </a:ext>
          </a:extLst>
        </xdr:cNvPr>
        <xdr:cNvSpPr txBox="1"/>
      </xdr:nvSpPr>
      <xdr:spPr>
        <a:xfrm>
          <a:off x="12458700" y="8582025"/>
          <a:ext cx="1527175"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376E4CD-BEAC-43EB-8B5B-7098C4BA8137}" type="TxLink">
            <a:rPr lang="en-US" sz="2000" b="1" i="0" u="none" strike="noStrike">
              <a:solidFill>
                <a:srgbClr val="ECB046"/>
              </a:solidFill>
              <a:latin typeface="Aptos Narrow"/>
              <a:ea typeface="+mn-ea"/>
              <a:cs typeface="+mn-cs"/>
            </a:rPr>
            <a:pPr marL="0" indent="0" algn="ctr"/>
            <a:t> 613,842 </a:t>
          </a:fld>
          <a:endParaRPr lang="en-US" sz="2000" b="1" i="0" u="none" strike="noStrike">
            <a:solidFill>
              <a:srgbClr val="ECB046"/>
            </a:solidFill>
            <a:latin typeface="Aptos Narrow"/>
            <a:ea typeface="+mn-ea"/>
            <a:cs typeface="+mn-cs"/>
          </a:endParaRPr>
        </a:p>
      </xdr:txBody>
    </xdr:sp>
    <xdr:clientData/>
  </xdr:twoCellAnchor>
  <xdr:twoCellAnchor>
    <xdr:from>
      <xdr:col>16</xdr:col>
      <xdr:colOff>520700</xdr:colOff>
      <xdr:row>27</xdr:row>
      <xdr:rowOff>19050</xdr:rowOff>
    </xdr:from>
    <xdr:to>
      <xdr:col>18</xdr:col>
      <xdr:colOff>555625</xdr:colOff>
      <xdr:row>29</xdr:row>
      <xdr:rowOff>165100</xdr:rowOff>
    </xdr:to>
    <xdr:sp macro="" textlink="Salary_Distribution!E18">
      <xdr:nvSpPr>
        <xdr:cNvPr id="84" name="TextBox 83">
          <a:extLst>
            <a:ext uri="{FF2B5EF4-FFF2-40B4-BE49-F238E27FC236}">
              <a16:creationId xmlns:a16="http://schemas.microsoft.com/office/drawing/2014/main" id="{734DF6AF-9A0F-4A70-AB46-8DE62E0677BB}"/>
            </a:ext>
          </a:extLst>
        </xdr:cNvPr>
        <xdr:cNvSpPr txBox="1"/>
      </xdr:nvSpPr>
      <xdr:spPr>
        <a:xfrm>
          <a:off x="12458700" y="9147175"/>
          <a:ext cx="1527175"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409097-25A6-4C15-92EE-AB0D372AC530}" type="TxLink">
            <a:rPr lang="en-US" sz="2000" b="1" i="0" u="none" strike="noStrike">
              <a:solidFill>
                <a:srgbClr val="ECB046"/>
              </a:solidFill>
              <a:latin typeface="Aptos Narrow"/>
              <a:ea typeface="+mn-ea"/>
              <a:cs typeface="+mn-cs"/>
            </a:rPr>
            <a:pPr marL="0" indent="0" algn="ctr"/>
            <a:t> 167,041 </a:t>
          </a:fld>
          <a:endParaRPr lang="en-US" sz="2000" b="1" i="0" u="none" strike="noStrike">
            <a:solidFill>
              <a:srgbClr val="ECB046"/>
            </a:solidFill>
            <a:latin typeface="Aptos Narrow"/>
            <a:ea typeface="+mn-ea"/>
            <a:cs typeface="+mn-cs"/>
          </a:endParaRPr>
        </a:p>
      </xdr:txBody>
    </xdr:sp>
    <xdr:clientData/>
  </xdr:twoCellAnchor>
  <xdr:twoCellAnchor>
    <xdr:from>
      <xdr:col>15</xdr:col>
      <xdr:colOff>536575</xdr:colOff>
      <xdr:row>17</xdr:row>
      <xdr:rowOff>250825</xdr:rowOff>
    </xdr:from>
    <xdr:to>
      <xdr:col>18</xdr:col>
      <xdr:colOff>317500</xdr:colOff>
      <xdr:row>20</xdr:row>
      <xdr:rowOff>63500</xdr:rowOff>
    </xdr:to>
    <xdr:sp macro="" textlink="Salary_Distribution!E19">
      <xdr:nvSpPr>
        <xdr:cNvPr id="85" name="TextBox 84">
          <a:extLst>
            <a:ext uri="{FF2B5EF4-FFF2-40B4-BE49-F238E27FC236}">
              <a16:creationId xmlns:a16="http://schemas.microsoft.com/office/drawing/2014/main" id="{7D98D44D-0A21-4F0E-A5CE-79E116DAC674}"/>
            </a:ext>
          </a:extLst>
        </xdr:cNvPr>
        <xdr:cNvSpPr txBox="1"/>
      </xdr:nvSpPr>
      <xdr:spPr>
        <a:xfrm>
          <a:off x="11728450" y="6045200"/>
          <a:ext cx="2019300"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000DBC-BC21-476C-B268-0E6A73E7F120}" type="TxLink">
            <a:rPr lang="en-US" sz="2800" b="1" i="0" u="none" strike="noStrike">
              <a:solidFill>
                <a:schemeClr val="accent3">
                  <a:lumMod val="40000"/>
                  <a:lumOff val="60000"/>
                </a:schemeClr>
              </a:solidFill>
              <a:latin typeface="Aptos Narrow"/>
              <a:ea typeface="+mn-ea"/>
              <a:cs typeface="+mn-cs"/>
            </a:rPr>
            <a:pPr marL="0" indent="0" algn="ctr"/>
            <a:t> 3,104,913 </a:t>
          </a:fld>
          <a:endParaRPr lang="en-US" sz="2800" b="1" i="0" u="none" strike="noStrike">
            <a:solidFill>
              <a:schemeClr val="accent3">
                <a:lumMod val="40000"/>
                <a:lumOff val="60000"/>
              </a:schemeClr>
            </a:solidFill>
            <a:latin typeface="Aptos Narrow"/>
            <a:ea typeface="+mn-ea"/>
            <a:cs typeface="+mn-cs"/>
          </a:endParaRPr>
        </a:p>
      </xdr:txBody>
    </xdr:sp>
    <xdr:clientData/>
  </xdr:twoCellAnchor>
  <xdr:twoCellAnchor>
    <xdr:from>
      <xdr:col>19</xdr:col>
      <xdr:colOff>190500</xdr:colOff>
      <xdr:row>17</xdr:row>
      <xdr:rowOff>0</xdr:rowOff>
    </xdr:from>
    <xdr:to>
      <xdr:col>22</xdr:col>
      <xdr:colOff>650875</xdr:colOff>
      <xdr:row>23</xdr:row>
      <xdr:rowOff>31750</xdr:rowOff>
    </xdr:to>
    <xdr:graphicFrame macro="">
      <xdr:nvGraphicFramePr>
        <xdr:cNvPr id="86" name="Chart 85">
          <a:extLst>
            <a:ext uri="{FF2B5EF4-FFF2-40B4-BE49-F238E27FC236}">
              <a16:creationId xmlns:a16="http://schemas.microsoft.com/office/drawing/2014/main" id="{7F246B43-A5C6-4093-BF82-A548BB7CA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626381</xdr:colOff>
      <xdr:row>16</xdr:row>
      <xdr:rowOff>187326</xdr:rowOff>
    </xdr:from>
    <xdr:to>
      <xdr:col>24</xdr:col>
      <xdr:colOff>492125</xdr:colOff>
      <xdr:row>19</xdr:row>
      <xdr:rowOff>301625</xdr:rowOff>
    </xdr:to>
    <xdr:sp macro="" textlink="">
      <xdr:nvSpPr>
        <xdr:cNvPr id="87" name="TextBox 86">
          <a:extLst>
            <a:ext uri="{FF2B5EF4-FFF2-40B4-BE49-F238E27FC236}">
              <a16:creationId xmlns:a16="http://schemas.microsoft.com/office/drawing/2014/main" id="{10BE38FD-8034-4CE7-8F85-2DB8DC7679E3}"/>
            </a:ext>
          </a:extLst>
        </xdr:cNvPr>
        <xdr:cNvSpPr txBox="1"/>
      </xdr:nvSpPr>
      <xdr:spPr>
        <a:xfrm>
          <a:off x="17041131" y="5648326"/>
          <a:ext cx="1357994" cy="1114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400" b="1" i="0" u="none" strike="noStrike">
              <a:solidFill>
                <a:schemeClr val="bg1">
                  <a:lumMod val="75000"/>
                </a:schemeClr>
              </a:solidFill>
              <a:latin typeface="Arial" panose="020B0604020202020204" pitchFamily="34" charset="0"/>
              <a:ea typeface="+mn-ea"/>
              <a:cs typeface="Arial" panose="020B0604020202020204" pitchFamily="34" charset="0"/>
            </a:rPr>
            <a:t>Full</a:t>
          </a:r>
        </a:p>
        <a:p>
          <a:pPr marL="0" indent="0" algn="l"/>
          <a:r>
            <a:rPr lang="en-US" sz="1400" b="1" i="0" u="none" strike="noStrike">
              <a:solidFill>
                <a:schemeClr val="bg1">
                  <a:lumMod val="75000"/>
                </a:schemeClr>
              </a:solidFill>
              <a:latin typeface="Arial" panose="020B0604020202020204" pitchFamily="34" charset="0"/>
              <a:ea typeface="+mn-ea"/>
              <a:cs typeface="Arial" panose="020B0604020202020204" pitchFamily="34" charset="0"/>
            </a:rPr>
            <a:t>Time</a:t>
          </a:r>
        </a:p>
        <a:p>
          <a:pPr marL="0" indent="0" algn="l"/>
          <a:r>
            <a:rPr lang="en-US" sz="1400" b="1" i="0" u="none" strike="noStrike">
              <a:solidFill>
                <a:schemeClr val="bg1">
                  <a:lumMod val="75000"/>
                </a:schemeClr>
              </a:solidFill>
              <a:latin typeface="Arial" panose="020B0604020202020204" pitchFamily="34" charset="0"/>
              <a:ea typeface="+mn-ea"/>
              <a:cs typeface="Arial" panose="020B0604020202020204" pitchFamily="34" charset="0"/>
            </a:rPr>
            <a:t>Employees</a:t>
          </a:r>
        </a:p>
      </xdr:txBody>
    </xdr:sp>
    <xdr:clientData/>
  </xdr:twoCellAnchor>
  <xdr:twoCellAnchor>
    <xdr:from>
      <xdr:col>22</xdr:col>
      <xdr:colOff>651782</xdr:colOff>
      <xdr:row>23</xdr:row>
      <xdr:rowOff>141287</xdr:rowOff>
    </xdr:from>
    <xdr:to>
      <xdr:col>24</xdr:col>
      <xdr:colOff>349250</xdr:colOff>
      <xdr:row>26</xdr:row>
      <xdr:rowOff>126999</xdr:rowOff>
    </xdr:to>
    <xdr:sp macro="" textlink="">
      <xdr:nvSpPr>
        <xdr:cNvPr id="88" name="TextBox 87">
          <a:extLst>
            <a:ext uri="{FF2B5EF4-FFF2-40B4-BE49-F238E27FC236}">
              <a16:creationId xmlns:a16="http://schemas.microsoft.com/office/drawing/2014/main" id="{E14AAF0F-20A8-44C8-80E1-8D3CC8D0CEB0}"/>
            </a:ext>
          </a:extLst>
        </xdr:cNvPr>
        <xdr:cNvSpPr txBox="1"/>
      </xdr:nvSpPr>
      <xdr:spPr>
        <a:xfrm>
          <a:off x="17066532" y="7935912"/>
          <a:ext cx="1189718" cy="985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400" b="1" i="0" u="none" strike="noStrike">
              <a:solidFill>
                <a:schemeClr val="bg1">
                  <a:lumMod val="75000"/>
                </a:schemeClr>
              </a:solidFill>
              <a:latin typeface="Arial" panose="020B0604020202020204" pitchFamily="34" charset="0"/>
              <a:ea typeface="+mn-ea"/>
              <a:cs typeface="Arial" panose="020B0604020202020204" pitchFamily="34" charset="0"/>
            </a:rPr>
            <a:t>Part</a:t>
          </a:r>
        </a:p>
        <a:p>
          <a:pPr marL="0" indent="0" algn="l"/>
          <a:r>
            <a:rPr lang="en-US" sz="1400" b="1" i="0" u="none" strike="noStrike">
              <a:solidFill>
                <a:schemeClr val="bg1">
                  <a:lumMod val="75000"/>
                </a:schemeClr>
              </a:solidFill>
              <a:latin typeface="Arial" panose="020B0604020202020204" pitchFamily="34" charset="0"/>
              <a:ea typeface="+mn-ea"/>
              <a:cs typeface="Arial" panose="020B0604020202020204" pitchFamily="34" charset="0"/>
            </a:rPr>
            <a:t>Time</a:t>
          </a:r>
        </a:p>
        <a:p>
          <a:pPr marL="0" indent="0" algn="l"/>
          <a:r>
            <a:rPr lang="en-US" sz="1400" b="1" i="0" u="none" strike="noStrike">
              <a:solidFill>
                <a:schemeClr val="bg1">
                  <a:lumMod val="75000"/>
                </a:schemeClr>
              </a:solidFill>
              <a:latin typeface="Arial" panose="020B0604020202020204" pitchFamily="34" charset="0"/>
              <a:ea typeface="+mn-ea"/>
              <a:cs typeface="Arial" panose="020B0604020202020204" pitchFamily="34" charset="0"/>
            </a:rPr>
            <a:t>Employees</a:t>
          </a:r>
        </a:p>
      </xdr:txBody>
    </xdr:sp>
    <xdr:clientData/>
  </xdr:twoCellAnchor>
  <xdr:twoCellAnchor>
    <xdr:from>
      <xdr:col>19</xdr:col>
      <xdr:colOff>478744</xdr:colOff>
      <xdr:row>23</xdr:row>
      <xdr:rowOff>103187</xdr:rowOff>
    </xdr:from>
    <xdr:to>
      <xdr:col>21</xdr:col>
      <xdr:colOff>365125</xdr:colOff>
      <xdr:row>26</xdr:row>
      <xdr:rowOff>111125</xdr:rowOff>
    </xdr:to>
    <xdr:sp macro="" textlink="">
      <xdr:nvSpPr>
        <xdr:cNvPr id="89" name="TextBox 88">
          <a:extLst>
            <a:ext uri="{FF2B5EF4-FFF2-40B4-BE49-F238E27FC236}">
              <a16:creationId xmlns:a16="http://schemas.microsoft.com/office/drawing/2014/main" id="{D57EBAA0-C807-421A-91D6-612019BC02EB}"/>
            </a:ext>
          </a:extLst>
        </xdr:cNvPr>
        <xdr:cNvSpPr txBox="1"/>
      </xdr:nvSpPr>
      <xdr:spPr>
        <a:xfrm>
          <a:off x="14655119" y="7897812"/>
          <a:ext cx="1378631" cy="100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400" b="1" i="0" u="none" strike="noStrike">
              <a:solidFill>
                <a:schemeClr val="bg1">
                  <a:lumMod val="75000"/>
                </a:schemeClr>
              </a:solidFill>
              <a:latin typeface="Arial" panose="020B0604020202020204" pitchFamily="34" charset="0"/>
              <a:ea typeface="+mn-ea"/>
              <a:cs typeface="Arial" panose="020B0604020202020204" pitchFamily="34" charset="0"/>
            </a:rPr>
            <a:t>Employees</a:t>
          </a:r>
        </a:p>
        <a:p>
          <a:pPr marL="0" indent="0" algn="l"/>
          <a:r>
            <a:rPr lang="en-US" sz="1400" b="1" i="0" u="none" strike="noStrike">
              <a:solidFill>
                <a:schemeClr val="bg1">
                  <a:lumMod val="75000"/>
                </a:schemeClr>
              </a:solidFill>
              <a:latin typeface="Arial" panose="020B0604020202020204" pitchFamily="34" charset="0"/>
              <a:ea typeface="+mn-ea"/>
              <a:cs typeface="Arial" panose="020B0604020202020204" pitchFamily="34" charset="0"/>
            </a:rPr>
            <a:t>With</a:t>
          </a:r>
          <a:endParaRPr lang="en-US" sz="1400" b="1" i="0" u="none" strike="noStrike" baseline="0">
            <a:solidFill>
              <a:schemeClr val="bg1">
                <a:lumMod val="75000"/>
              </a:schemeClr>
            </a:solidFill>
            <a:latin typeface="Arial" panose="020B0604020202020204" pitchFamily="34" charset="0"/>
            <a:ea typeface="+mn-ea"/>
            <a:cs typeface="Arial" panose="020B0604020202020204" pitchFamily="34" charset="0"/>
          </a:endParaRPr>
        </a:p>
        <a:p>
          <a:pPr marL="0" indent="0" algn="l"/>
          <a:r>
            <a:rPr lang="en-US" sz="1400" b="1" i="0" u="none" strike="noStrike" baseline="0">
              <a:solidFill>
                <a:schemeClr val="bg1">
                  <a:lumMod val="75000"/>
                </a:schemeClr>
              </a:solidFill>
              <a:latin typeface="Arial" panose="020B0604020202020204" pitchFamily="34" charset="0"/>
              <a:ea typeface="+mn-ea"/>
              <a:cs typeface="Arial" panose="020B0604020202020204" pitchFamily="34" charset="0"/>
            </a:rPr>
            <a:t>Contracts</a:t>
          </a:r>
          <a:endParaRPr lang="en-US" sz="1400" b="1" i="0" u="none" strike="noStrike">
            <a:solidFill>
              <a:schemeClr val="bg1">
                <a:lumMod val="75000"/>
              </a:schemeClr>
            </a:solidFill>
            <a:latin typeface="Arial" panose="020B0604020202020204" pitchFamily="34" charset="0"/>
            <a:ea typeface="+mn-ea"/>
            <a:cs typeface="Arial" panose="020B0604020202020204" pitchFamily="34" charset="0"/>
          </a:endParaRPr>
        </a:p>
      </xdr:txBody>
    </xdr:sp>
    <xdr:clientData/>
  </xdr:twoCellAnchor>
  <xdr:twoCellAnchor>
    <xdr:from>
      <xdr:col>24</xdr:col>
      <xdr:colOff>412750</xdr:colOff>
      <xdr:row>17</xdr:row>
      <xdr:rowOff>95250</xdr:rowOff>
    </xdr:from>
    <xdr:to>
      <xdr:col>25</xdr:col>
      <xdr:colOff>190500</xdr:colOff>
      <xdr:row>18</xdr:row>
      <xdr:rowOff>301625</xdr:rowOff>
    </xdr:to>
    <xdr:sp macro="" textlink="">
      <xdr:nvSpPr>
        <xdr:cNvPr id="90" name="Oval 89">
          <a:extLst>
            <a:ext uri="{FF2B5EF4-FFF2-40B4-BE49-F238E27FC236}">
              <a16:creationId xmlns:a16="http://schemas.microsoft.com/office/drawing/2014/main" id="{0490798A-941E-44C5-AED0-6830668B21D0}"/>
            </a:ext>
          </a:extLst>
        </xdr:cNvPr>
        <xdr:cNvSpPr/>
      </xdr:nvSpPr>
      <xdr:spPr>
        <a:xfrm>
          <a:off x="18319750" y="5889625"/>
          <a:ext cx="523875" cy="539750"/>
        </a:xfrm>
        <a:prstGeom prst="ellipse">
          <a:avLst/>
        </a:prstGeom>
        <a:solidFill>
          <a:srgbClr val="ECB04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508000</xdr:colOff>
      <xdr:row>23</xdr:row>
      <xdr:rowOff>273051</xdr:rowOff>
    </xdr:from>
    <xdr:to>
      <xdr:col>25</xdr:col>
      <xdr:colOff>258082</xdr:colOff>
      <xdr:row>25</xdr:row>
      <xdr:rowOff>111125</xdr:rowOff>
    </xdr:to>
    <xdr:sp macro="" textlink="">
      <xdr:nvSpPr>
        <xdr:cNvPr id="91" name="Oval 90">
          <a:extLst>
            <a:ext uri="{FF2B5EF4-FFF2-40B4-BE49-F238E27FC236}">
              <a16:creationId xmlns:a16="http://schemas.microsoft.com/office/drawing/2014/main" id="{B10C430A-67CF-468B-B738-87D3300F604A}"/>
            </a:ext>
          </a:extLst>
        </xdr:cNvPr>
        <xdr:cNvSpPr/>
      </xdr:nvSpPr>
      <xdr:spPr>
        <a:xfrm>
          <a:off x="18415000" y="8067676"/>
          <a:ext cx="496207" cy="504824"/>
        </a:xfrm>
        <a:prstGeom prst="ellipse">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370795</xdr:colOff>
      <xdr:row>24</xdr:row>
      <xdr:rowOff>36513</xdr:rowOff>
    </xdr:from>
    <xdr:to>
      <xdr:col>22</xdr:col>
      <xdr:colOff>174625</xdr:colOff>
      <xdr:row>25</xdr:row>
      <xdr:rowOff>238126</xdr:rowOff>
    </xdr:to>
    <xdr:sp macro="" textlink="">
      <xdr:nvSpPr>
        <xdr:cNvPr id="92" name="Oval 91">
          <a:extLst>
            <a:ext uri="{FF2B5EF4-FFF2-40B4-BE49-F238E27FC236}">
              <a16:creationId xmlns:a16="http://schemas.microsoft.com/office/drawing/2014/main" id="{D0AF39FD-CF33-42CA-8240-110D635407C0}"/>
            </a:ext>
          </a:extLst>
        </xdr:cNvPr>
        <xdr:cNvSpPr/>
      </xdr:nvSpPr>
      <xdr:spPr>
        <a:xfrm>
          <a:off x="16039420" y="8164513"/>
          <a:ext cx="549955" cy="534988"/>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158750</xdr:colOff>
      <xdr:row>19</xdr:row>
      <xdr:rowOff>228600</xdr:rowOff>
    </xdr:from>
    <xdr:to>
      <xdr:col>25</xdr:col>
      <xdr:colOff>193675</xdr:colOff>
      <xdr:row>22</xdr:row>
      <xdr:rowOff>41275</xdr:rowOff>
    </xdr:to>
    <xdr:sp macro="" textlink="Employee_Status!$E$5">
      <xdr:nvSpPr>
        <xdr:cNvPr id="93" name="TextBox 92">
          <a:extLst>
            <a:ext uri="{FF2B5EF4-FFF2-40B4-BE49-F238E27FC236}">
              <a16:creationId xmlns:a16="http://schemas.microsoft.com/office/drawing/2014/main" id="{50C92F26-CE74-433D-A6F1-54E70E3EB5A1}"/>
            </a:ext>
          </a:extLst>
        </xdr:cNvPr>
        <xdr:cNvSpPr txBox="1"/>
      </xdr:nvSpPr>
      <xdr:spPr>
        <a:xfrm>
          <a:off x="17319625" y="6689725"/>
          <a:ext cx="1527175"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83C93F-FD27-4178-8EC2-1AD25EE3898C}" type="TxLink">
            <a:rPr lang="en-US" sz="3200" b="1" i="0" u="none" strike="noStrike">
              <a:solidFill>
                <a:schemeClr val="bg1"/>
              </a:solidFill>
              <a:latin typeface="Aptos Narrow"/>
              <a:ea typeface="+mn-ea"/>
              <a:cs typeface="+mn-cs"/>
            </a:rPr>
            <a:pPr marL="0" indent="0" algn="ctr"/>
            <a:t>20</a:t>
          </a:fld>
          <a:endParaRPr lang="en-US" sz="3200" b="1" i="0" u="none" strike="noStrike">
            <a:solidFill>
              <a:schemeClr val="bg1"/>
            </a:solidFill>
            <a:latin typeface="Aptos Narrow"/>
            <a:ea typeface="+mn-ea"/>
            <a:cs typeface="+mn-cs"/>
          </a:endParaRPr>
        </a:p>
      </xdr:txBody>
    </xdr:sp>
    <xdr:clientData/>
  </xdr:twoCellAnchor>
  <xdr:twoCellAnchor>
    <xdr:from>
      <xdr:col>20</xdr:col>
      <xdr:colOff>95250</xdr:colOff>
      <xdr:row>26</xdr:row>
      <xdr:rowOff>25400</xdr:rowOff>
    </xdr:from>
    <xdr:to>
      <xdr:col>22</xdr:col>
      <xdr:colOff>130175</xdr:colOff>
      <xdr:row>28</xdr:row>
      <xdr:rowOff>139700</xdr:rowOff>
    </xdr:to>
    <xdr:sp macro="" textlink="Employee_Status!$E$4">
      <xdr:nvSpPr>
        <xdr:cNvPr id="94" name="TextBox 93">
          <a:extLst>
            <a:ext uri="{FF2B5EF4-FFF2-40B4-BE49-F238E27FC236}">
              <a16:creationId xmlns:a16="http://schemas.microsoft.com/office/drawing/2014/main" id="{311ADCEB-A0F1-4E05-815D-89EC3EB79FF6}"/>
            </a:ext>
          </a:extLst>
        </xdr:cNvPr>
        <xdr:cNvSpPr txBox="1"/>
      </xdr:nvSpPr>
      <xdr:spPr>
        <a:xfrm>
          <a:off x="15017750" y="8820150"/>
          <a:ext cx="1527175"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C6E077-332E-4DC2-AE08-A094277129A8}" type="TxLink">
            <a:rPr lang="en-US" sz="3200" b="1" i="0" u="none" strike="noStrike">
              <a:solidFill>
                <a:schemeClr val="bg1"/>
              </a:solidFill>
              <a:latin typeface="Aptos Narrow"/>
              <a:ea typeface="+mn-ea"/>
              <a:cs typeface="+mn-cs"/>
            </a:rPr>
            <a:pPr marL="0" indent="0" algn="ctr"/>
            <a:t>17</a:t>
          </a:fld>
          <a:endParaRPr lang="en-US" sz="3200" b="1" i="0" u="none" strike="noStrike">
            <a:solidFill>
              <a:schemeClr val="bg1"/>
            </a:solidFill>
            <a:latin typeface="Aptos Narrow"/>
            <a:ea typeface="+mn-ea"/>
            <a:cs typeface="+mn-cs"/>
          </a:endParaRPr>
        </a:p>
      </xdr:txBody>
    </xdr:sp>
    <xdr:clientData/>
  </xdr:twoCellAnchor>
  <xdr:twoCellAnchor>
    <xdr:from>
      <xdr:col>23</xdr:col>
      <xdr:colOff>158750</xdr:colOff>
      <xdr:row>26</xdr:row>
      <xdr:rowOff>25400</xdr:rowOff>
    </xdr:from>
    <xdr:to>
      <xdr:col>25</xdr:col>
      <xdr:colOff>193675</xdr:colOff>
      <xdr:row>28</xdr:row>
      <xdr:rowOff>171450</xdr:rowOff>
    </xdr:to>
    <xdr:sp macro="" textlink="Employee_Status!$E$6">
      <xdr:nvSpPr>
        <xdr:cNvPr id="95" name="TextBox 94">
          <a:extLst>
            <a:ext uri="{FF2B5EF4-FFF2-40B4-BE49-F238E27FC236}">
              <a16:creationId xmlns:a16="http://schemas.microsoft.com/office/drawing/2014/main" id="{E4DA73DE-59DA-4111-BEE3-461FD1E27FD7}"/>
            </a:ext>
          </a:extLst>
        </xdr:cNvPr>
        <xdr:cNvSpPr txBox="1"/>
      </xdr:nvSpPr>
      <xdr:spPr>
        <a:xfrm>
          <a:off x="17319625" y="8820150"/>
          <a:ext cx="1527175"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EF6CD4-E07F-45AF-B60E-922112947EA6}" type="TxLink">
            <a:rPr lang="en-US" sz="3200" b="1" i="0" u="none" strike="noStrike">
              <a:solidFill>
                <a:schemeClr val="bg1"/>
              </a:solidFill>
              <a:latin typeface="Aptos Narrow"/>
              <a:ea typeface="+mn-ea"/>
              <a:cs typeface="+mn-cs"/>
            </a:rPr>
            <a:pPr marL="0" indent="0" algn="ctr"/>
            <a:t>13</a:t>
          </a:fld>
          <a:endParaRPr lang="en-US" sz="3200" b="1" i="0" u="none" strike="noStrike">
            <a:solidFill>
              <a:schemeClr val="bg1"/>
            </a:solidFill>
            <a:latin typeface="Aptos Narrow"/>
            <a:ea typeface="+mn-ea"/>
            <a:cs typeface="+mn-cs"/>
          </a:endParaRPr>
        </a:p>
      </xdr:txBody>
    </xdr:sp>
    <xdr:clientData/>
  </xdr:twoCellAnchor>
  <xdr:twoCellAnchor>
    <xdr:from>
      <xdr:col>20</xdr:col>
      <xdr:colOff>301625</xdr:colOff>
      <xdr:row>2</xdr:row>
      <xdr:rowOff>254000</xdr:rowOff>
    </xdr:from>
    <xdr:to>
      <xdr:col>22</xdr:col>
      <xdr:colOff>336550</xdr:colOff>
      <xdr:row>5</xdr:row>
      <xdr:rowOff>66675</xdr:rowOff>
    </xdr:to>
    <xdr:sp macro="" textlink="Performance_Rating!C3">
      <xdr:nvSpPr>
        <xdr:cNvPr id="96" name="TextBox 95">
          <a:extLst>
            <a:ext uri="{FF2B5EF4-FFF2-40B4-BE49-F238E27FC236}">
              <a16:creationId xmlns:a16="http://schemas.microsoft.com/office/drawing/2014/main" id="{A4307E88-06E0-4DA0-8100-AA8E93A40379}"/>
            </a:ext>
          </a:extLst>
        </xdr:cNvPr>
        <xdr:cNvSpPr txBox="1"/>
      </xdr:nvSpPr>
      <xdr:spPr>
        <a:xfrm>
          <a:off x="15224125" y="920750"/>
          <a:ext cx="1527175" cy="81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C5A0E2D-F2B7-4920-866C-A7E5F503B9B4}" type="TxLink">
            <a:rPr lang="en-US" sz="4400" b="0" i="0" u="none" strike="noStrike">
              <a:solidFill>
                <a:schemeClr val="bg1">
                  <a:lumMod val="95000"/>
                </a:schemeClr>
              </a:solidFill>
              <a:latin typeface="Aptos Narrow"/>
              <a:ea typeface="+mn-ea"/>
              <a:cs typeface="+mn-cs"/>
            </a:rPr>
            <a:pPr marL="0" indent="0" algn="ctr"/>
            <a:t>2.6</a:t>
          </a:fld>
          <a:endParaRPr lang="en-US" sz="8800" b="1" i="0" u="none" strike="noStrike">
            <a:solidFill>
              <a:schemeClr val="bg1">
                <a:lumMod val="95000"/>
              </a:schemeClr>
            </a:solidFill>
            <a:latin typeface="Aptos Narrow"/>
            <a:ea typeface="+mn-ea"/>
            <a:cs typeface="+mn-cs"/>
          </a:endParaRPr>
        </a:p>
      </xdr:txBody>
    </xdr:sp>
    <xdr:clientData/>
  </xdr:twoCellAnchor>
  <xdr:twoCellAnchor>
    <xdr:from>
      <xdr:col>20</xdr:col>
      <xdr:colOff>95250</xdr:colOff>
      <xdr:row>7</xdr:row>
      <xdr:rowOff>444501</xdr:rowOff>
    </xdr:from>
    <xdr:to>
      <xdr:col>25</xdr:col>
      <xdr:colOff>174625</xdr:colOff>
      <xdr:row>15</xdr:row>
      <xdr:rowOff>15875</xdr:rowOff>
    </xdr:to>
    <xdr:graphicFrame macro="">
      <xdr:nvGraphicFramePr>
        <xdr:cNvPr id="97" name="Chart 96">
          <a:extLst>
            <a:ext uri="{FF2B5EF4-FFF2-40B4-BE49-F238E27FC236}">
              <a16:creationId xmlns:a16="http://schemas.microsoft.com/office/drawing/2014/main" id="{D84E3A64-1DD2-4103-89F7-87E059D4E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612775</xdr:colOff>
      <xdr:row>12</xdr:row>
      <xdr:rowOff>41275</xdr:rowOff>
    </xdr:from>
    <xdr:to>
      <xdr:col>11</xdr:col>
      <xdr:colOff>660400</xdr:colOff>
      <xdr:row>13</xdr:row>
      <xdr:rowOff>263525</xdr:rowOff>
    </xdr:to>
    <xdr:sp macro="" textlink="Gender_Distribution!F4">
      <xdr:nvSpPr>
        <xdr:cNvPr id="98" name="TextBox 97">
          <a:extLst>
            <a:ext uri="{FF2B5EF4-FFF2-40B4-BE49-F238E27FC236}">
              <a16:creationId xmlns:a16="http://schemas.microsoft.com/office/drawing/2014/main" id="{48196227-A126-42C1-8BE1-56A98A869169}"/>
            </a:ext>
          </a:extLst>
        </xdr:cNvPr>
        <xdr:cNvSpPr txBox="1"/>
      </xdr:nvSpPr>
      <xdr:spPr>
        <a:xfrm>
          <a:off x="8074025" y="4168775"/>
          <a:ext cx="7937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883B18-4143-45CD-AD5D-938352577CF8}" type="TxLink">
            <a:rPr lang="en-US" sz="2000" b="1" i="0" u="none" strike="noStrike">
              <a:solidFill>
                <a:schemeClr val="bg1"/>
              </a:solidFill>
              <a:latin typeface="Aptos Narrow"/>
            </a:rPr>
            <a:pPr algn="ctr"/>
            <a:t>52%</a:t>
          </a:fld>
          <a:endParaRPr lang="en-US" sz="4000" b="1">
            <a:solidFill>
              <a:schemeClr val="bg1"/>
            </a:solidFill>
          </a:endParaRPr>
        </a:p>
      </xdr:txBody>
    </xdr:sp>
    <xdr:clientData/>
  </xdr:twoCellAnchor>
  <xdr:twoCellAnchor>
    <xdr:from>
      <xdr:col>7</xdr:col>
      <xdr:colOff>527050</xdr:colOff>
      <xdr:row>12</xdr:row>
      <xdr:rowOff>34925</xdr:rowOff>
    </xdr:from>
    <xdr:to>
      <xdr:col>8</xdr:col>
      <xdr:colOff>574675</xdr:colOff>
      <xdr:row>13</xdr:row>
      <xdr:rowOff>257175</xdr:rowOff>
    </xdr:to>
    <xdr:sp macro="" textlink="Gender_Distribution!F3">
      <xdr:nvSpPr>
        <xdr:cNvPr id="99" name="TextBox 98">
          <a:extLst>
            <a:ext uri="{FF2B5EF4-FFF2-40B4-BE49-F238E27FC236}">
              <a16:creationId xmlns:a16="http://schemas.microsoft.com/office/drawing/2014/main" id="{0D3ACAA8-E115-4526-9EE9-A430168667DC}"/>
            </a:ext>
          </a:extLst>
        </xdr:cNvPr>
        <xdr:cNvSpPr txBox="1"/>
      </xdr:nvSpPr>
      <xdr:spPr>
        <a:xfrm>
          <a:off x="5749925" y="4162425"/>
          <a:ext cx="79375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3C91FE-ECF7-4292-878A-6FF24DF215CC}" type="TxLink">
            <a:rPr lang="en-US" sz="2000" b="1" i="0" u="none" strike="noStrike">
              <a:solidFill>
                <a:schemeClr val="bg1"/>
              </a:solidFill>
              <a:latin typeface="Aptos Narrow"/>
              <a:ea typeface="+mn-ea"/>
              <a:cs typeface="+mn-cs"/>
            </a:rPr>
            <a:pPr marL="0" indent="0" algn="ctr"/>
            <a:t>48%</a:t>
          </a:fld>
          <a:endParaRPr lang="en-US" sz="2000" b="1" i="0" u="none" strike="noStrike">
            <a:solidFill>
              <a:schemeClr val="bg1"/>
            </a:solidFill>
            <a:latin typeface="Aptos Narrow"/>
            <a:ea typeface="+mn-ea"/>
            <a:cs typeface="+mn-cs"/>
          </a:endParaRPr>
        </a:p>
      </xdr:txBody>
    </xdr:sp>
    <xdr:clientData/>
  </xdr:twoCellAnchor>
  <xdr:twoCellAnchor>
    <xdr:from>
      <xdr:col>7</xdr:col>
      <xdr:colOff>663574</xdr:colOff>
      <xdr:row>5</xdr:row>
      <xdr:rowOff>314325</xdr:rowOff>
    </xdr:from>
    <xdr:to>
      <xdr:col>9</xdr:col>
      <xdr:colOff>349249</xdr:colOff>
      <xdr:row>7</xdr:row>
      <xdr:rowOff>333375</xdr:rowOff>
    </xdr:to>
    <xdr:sp macro="" textlink="TTL_Employee!C3">
      <xdr:nvSpPr>
        <xdr:cNvPr id="100" name="TextBox 99">
          <a:extLst>
            <a:ext uri="{FF2B5EF4-FFF2-40B4-BE49-F238E27FC236}">
              <a16:creationId xmlns:a16="http://schemas.microsoft.com/office/drawing/2014/main" id="{DF276D25-EF33-4727-AABE-FF513B00F68C}"/>
            </a:ext>
          </a:extLst>
        </xdr:cNvPr>
        <xdr:cNvSpPr txBox="1"/>
      </xdr:nvSpPr>
      <xdr:spPr>
        <a:xfrm>
          <a:off x="5886449" y="1981200"/>
          <a:ext cx="117792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0AA094-8343-4A6F-B4B3-50748C209F6D}" type="TxLink">
            <a:rPr lang="en-US" sz="6000" b="1" i="0" u="none" strike="noStrike">
              <a:solidFill>
                <a:schemeClr val="bg1"/>
              </a:solidFill>
              <a:latin typeface="Aptos Narrow"/>
              <a:ea typeface="+mn-ea"/>
              <a:cs typeface="+mn-cs"/>
            </a:rPr>
            <a:pPr marL="0" indent="0" algn="ctr"/>
            <a:t>50</a:t>
          </a:fld>
          <a:endParaRPr lang="en-US" sz="6000" b="1" i="0" u="none" strike="noStrike">
            <a:solidFill>
              <a:schemeClr val="bg1"/>
            </a:solidFill>
            <a:latin typeface="Aptos Narrow"/>
            <a:ea typeface="+mn-ea"/>
            <a:cs typeface="+mn-cs"/>
          </a:endParaRPr>
        </a:p>
      </xdr:txBody>
    </xdr:sp>
    <xdr:clientData/>
  </xdr:twoCellAnchor>
  <xdr:twoCellAnchor editAs="oneCell">
    <xdr:from>
      <xdr:col>6</xdr:col>
      <xdr:colOff>714375</xdr:colOff>
      <xdr:row>0</xdr:row>
      <xdr:rowOff>317499</xdr:rowOff>
    </xdr:from>
    <xdr:to>
      <xdr:col>14</xdr:col>
      <xdr:colOff>301625</xdr:colOff>
      <xdr:row>3</xdr:row>
      <xdr:rowOff>238125</xdr:rowOff>
    </xdr:to>
    <mc:AlternateContent xmlns:mc="http://schemas.openxmlformats.org/markup-compatibility/2006" xmlns:a14="http://schemas.microsoft.com/office/drawing/2010/main">
      <mc:Choice Requires="a14">
        <xdr:graphicFrame macro="">
          <xdr:nvGraphicFramePr>
            <xdr:cNvPr id="101" name="Department 2">
              <a:extLst>
                <a:ext uri="{FF2B5EF4-FFF2-40B4-BE49-F238E27FC236}">
                  <a16:creationId xmlns:a16="http://schemas.microsoft.com/office/drawing/2014/main" id="{E2BDB861-2CA6-4C0C-9EC7-5484E5524EE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5204732" y="317499"/>
              <a:ext cx="5574393" cy="941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412750</xdr:colOff>
      <xdr:row>0</xdr:row>
      <xdr:rowOff>317500</xdr:rowOff>
    </xdr:from>
    <xdr:to>
      <xdr:col>19</xdr:col>
      <xdr:colOff>63500</xdr:colOff>
      <xdr:row>3</xdr:row>
      <xdr:rowOff>269875</xdr:rowOff>
    </xdr:to>
    <mc:AlternateContent xmlns:mc="http://schemas.openxmlformats.org/markup-compatibility/2006" xmlns:a14="http://schemas.microsoft.com/office/drawing/2010/main">
      <mc:Choice Requires="a14">
        <xdr:graphicFrame macro="">
          <xdr:nvGraphicFramePr>
            <xdr:cNvPr id="102" name="Pay Grade 1">
              <a:extLst>
                <a:ext uri="{FF2B5EF4-FFF2-40B4-BE49-F238E27FC236}">
                  <a16:creationId xmlns:a16="http://schemas.microsoft.com/office/drawing/2014/main" id="{91EB023A-6FA1-4A83-B0EE-2C8EFCBFCE78}"/>
                </a:ext>
              </a:extLst>
            </xdr:cNvPr>
            <xdr:cNvGraphicFramePr/>
          </xdr:nvGraphicFramePr>
          <xdr:xfrm>
            <a:off x="0" y="0"/>
            <a:ext cx="0" cy="0"/>
          </xdr:xfrm>
          <a:graphic>
            <a:graphicData uri="http://schemas.microsoft.com/office/drawing/2010/slicer">
              <sle:slicer xmlns:sle="http://schemas.microsoft.com/office/drawing/2010/slicer" name="Pay Grade 1"/>
            </a:graphicData>
          </a:graphic>
        </xdr:graphicFrame>
      </mc:Choice>
      <mc:Fallback xmlns="">
        <xdr:sp macro="" textlink="">
          <xdr:nvSpPr>
            <xdr:cNvPr id="0" name=""/>
            <xdr:cNvSpPr>
              <a:spLocks noTextEdit="1"/>
            </xdr:cNvSpPr>
          </xdr:nvSpPr>
          <xdr:spPr>
            <a:xfrm>
              <a:off x="10890250" y="317500"/>
              <a:ext cx="3392714" cy="972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542925</xdr:colOff>
      <xdr:row>27</xdr:row>
      <xdr:rowOff>98425</xdr:rowOff>
    </xdr:from>
    <xdr:to>
      <xdr:col>5</xdr:col>
      <xdr:colOff>120650</xdr:colOff>
      <xdr:row>29</xdr:row>
      <xdr:rowOff>136525</xdr:rowOff>
    </xdr:to>
    <xdr:sp macro="" textlink="Work_Location!E5">
      <xdr:nvSpPr>
        <xdr:cNvPr id="70" name="TextBox 69">
          <a:extLst>
            <a:ext uri="{FF2B5EF4-FFF2-40B4-BE49-F238E27FC236}">
              <a16:creationId xmlns:a16="http://schemas.microsoft.com/office/drawing/2014/main" id="{715315A5-CD14-48FF-85BA-35A00BDCAAAC}"/>
            </a:ext>
          </a:extLst>
        </xdr:cNvPr>
        <xdr:cNvSpPr txBox="1"/>
      </xdr:nvSpPr>
      <xdr:spPr>
        <a:xfrm>
          <a:off x="2781300" y="9226550"/>
          <a:ext cx="106997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229D267-836C-45ED-B6C9-8AFDA0FBB310}" type="TxLink">
            <a:rPr lang="en-US" sz="2000" b="1" i="0" u="none" strike="noStrike">
              <a:solidFill>
                <a:srgbClr val="ECB046"/>
              </a:solidFill>
              <a:latin typeface="Aptos Narrow"/>
              <a:ea typeface="+mn-ea"/>
              <a:cs typeface="+mn-cs"/>
            </a:rPr>
            <a:pPr marL="0" indent="0" algn="ctr"/>
            <a:t>38%</a:t>
          </a:fld>
          <a:endParaRPr lang="en-US" sz="2000" b="1" i="0" u="none" strike="noStrike">
            <a:solidFill>
              <a:srgbClr val="ECB046"/>
            </a:solidFill>
            <a:latin typeface="Aptos Narrow"/>
            <a:ea typeface="+mn-ea"/>
            <a:cs typeface="+mn-cs"/>
          </a:endParaRPr>
        </a:p>
      </xdr:txBody>
    </xdr:sp>
    <xdr:clientData/>
  </xdr:twoCellAnchor>
  <xdr:twoCellAnchor>
    <xdr:from>
      <xdr:col>0</xdr:col>
      <xdr:colOff>368299</xdr:colOff>
      <xdr:row>20</xdr:row>
      <xdr:rowOff>317501</xdr:rowOff>
    </xdr:from>
    <xdr:to>
      <xdr:col>4</xdr:col>
      <xdr:colOff>126999</xdr:colOff>
      <xdr:row>25</xdr:row>
      <xdr:rowOff>22226</xdr:rowOff>
    </xdr:to>
    <xdr:graphicFrame macro="">
      <xdr:nvGraphicFramePr>
        <xdr:cNvPr id="40" name="Chart 39">
          <a:extLst>
            <a:ext uri="{FF2B5EF4-FFF2-40B4-BE49-F238E27FC236}">
              <a16:creationId xmlns:a16="http://schemas.microsoft.com/office/drawing/2014/main" id="{5469949F-5389-4EFF-A818-30B0A7A2A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368299</xdr:colOff>
      <xdr:row>23</xdr:row>
      <xdr:rowOff>247648</xdr:rowOff>
    </xdr:from>
    <xdr:to>
      <xdr:col>4</xdr:col>
      <xdr:colOff>126999</xdr:colOff>
      <xdr:row>27</xdr:row>
      <xdr:rowOff>285748</xdr:rowOff>
    </xdr:to>
    <xdr:graphicFrame macro="">
      <xdr:nvGraphicFramePr>
        <xdr:cNvPr id="41" name="Chart 40">
          <a:extLst>
            <a:ext uri="{FF2B5EF4-FFF2-40B4-BE49-F238E27FC236}">
              <a16:creationId xmlns:a16="http://schemas.microsoft.com/office/drawing/2014/main" id="{4A614509-5EBF-4E49-8415-6C85190A6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368299</xdr:colOff>
      <xdr:row>26</xdr:row>
      <xdr:rowOff>190498</xdr:rowOff>
    </xdr:from>
    <xdr:to>
      <xdr:col>4</xdr:col>
      <xdr:colOff>126999</xdr:colOff>
      <xdr:row>30</xdr:row>
      <xdr:rowOff>228598</xdr:rowOff>
    </xdr:to>
    <xdr:graphicFrame macro="">
      <xdr:nvGraphicFramePr>
        <xdr:cNvPr id="47" name="Chart 46">
          <a:extLst>
            <a:ext uri="{FF2B5EF4-FFF2-40B4-BE49-F238E27FC236}">
              <a16:creationId xmlns:a16="http://schemas.microsoft.com/office/drawing/2014/main" id="{2A89DEAA-3B31-4923-A520-2E635E7F9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1</xdr:row>
      <xdr:rowOff>76200</xdr:rowOff>
    </xdr:from>
    <xdr:to>
      <xdr:col>2</xdr:col>
      <xdr:colOff>274638</xdr:colOff>
      <xdr:row>6</xdr:row>
      <xdr:rowOff>198436</xdr:rowOff>
    </xdr:to>
    <xdr:pic>
      <xdr:nvPicPr>
        <xdr:cNvPr id="2" name="Picture 1">
          <a:extLst>
            <a:ext uri="{FF2B5EF4-FFF2-40B4-BE49-F238E27FC236}">
              <a16:creationId xmlns:a16="http://schemas.microsoft.com/office/drawing/2014/main" id="{EEAC2CD2-7673-48BE-8F40-0C91EA3F5455}"/>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Layer>
              </a14:imgProps>
            </a:ext>
            <a:ext uri="{28A0092B-C50C-407E-A947-70E740481C1C}">
              <a14:useLocalDpi xmlns:a14="http://schemas.microsoft.com/office/drawing/2010/main" val="0"/>
            </a:ext>
          </a:extLst>
        </a:blip>
        <a:stretch>
          <a:fillRect/>
        </a:stretch>
      </xdr:blipFill>
      <xdr:spPr>
        <a:xfrm>
          <a:off x="590550" y="276225"/>
          <a:ext cx="1055688" cy="1122361"/>
        </a:xfrm>
        <a:prstGeom prst="rect">
          <a:avLst/>
        </a:prstGeom>
      </xdr:spPr>
    </xdr:pic>
    <xdr:clientData/>
  </xdr:twoCellAnchor>
  <xdr:twoCellAnchor editAs="oneCell">
    <xdr:from>
      <xdr:col>5</xdr:col>
      <xdr:colOff>495299</xdr:colOff>
      <xdr:row>1</xdr:row>
      <xdr:rowOff>57149</xdr:rowOff>
    </xdr:from>
    <xdr:to>
      <xdr:col>7</xdr:col>
      <xdr:colOff>409574</xdr:colOff>
      <xdr:row>7</xdr:row>
      <xdr:rowOff>142874</xdr:rowOff>
    </xdr:to>
    <xdr:pic>
      <xdr:nvPicPr>
        <xdr:cNvPr id="3" name="Picture 2">
          <a:extLst>
            <a:ext uri="{FF2B5EF4-FFF2-40B4-BE49-F238E27FC236}">
              <a16:creationId xmlns:a16="http://schemas.microsoft.com/office/drawing/2014/main" id="{7E95D802-2C17-4EB0-B0DB-AE0998A79AC6}"/>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3924299" y="257174"/>
          <a:ext cx="1285875" cy="1285875"/>
        </a:xfrm>
        <a:prstGeom prst="rect">
          <a:avLst/>
        </a:prstGeom>
      </xdr:spPr>
    </xdr:pic>
    <xdr:clientData/>
  </xdr:twoCellAnchor>
  <xdr:twoCellAnchor editAs="oneCell">
    <xdr:from>
      <xdr:col>25</xdr:col>
      <xdr:colOff>333375</xdr:colOff>
      <xdr:row>1</xdr:row>
      <xdr:rowOff>160337</xdr:rowOff>
    </xdr:from>
    <xdr:to>
      <xdr:col>27</xdr:col>
      <xdr:colOff>370797</xdr:colOff>
      <xdr:row>8</xdr:row>
      <xdr:rowOff>169184</xdr:rowOff>
    </xdr:to>
    <xdr:pic>
      <xdr:nvPicPr>
        <xdr:cNvPr id="4" name="Picture 3">
          <a:extLst>
            <a:ext uri="{FF2B5EF4-FFF2-40B4-BE49-F238E27FC236}">
              <a16:creationId xmlns:a16="http://schemas.microsoft.com/office/drawing/2014/main" id="{47AD1F62-34F8-466F-AFB9-077F1F41188B}"/>
            </a:ext>
          </a:extLst>
        </xdr:cNvPr>
        <xdr:cNvPicPr>
          <a:picLocks noChangeAspect="1"/>
        </xdr:cNvPicPr>
      </xdr:nvPicPr>
      <xdr:blipFill>
        <a:blip xmlns:r="http://schemas.openxmlformats.org/officeDocument/2006/relationships" r:embed="rId4" cstate="print">
          <a:duotone>
            <a:schemeClr val="bg2">
              <a:shade val="45000"/>
              <a:satMod val="135000"/>
            </a:schemeClr>
            <a:prstClr val="white"/>
          </a:duotone>
          <a:extLst>
            <a:ext uri="{BEBA8EAE-BF5A-486C-A8C5-ECC9F3942E4B}">
              <a14:imgProps xmlns:a14="http://schemas.microsoft.com/office/drawing/2010/main">
                <a14:imgLayer r:embed="rId5">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7478375" y="360362"/>
          <a:ext cx="1409022" cy="1409022"/>
        </a:xfrm>
        <a:prstGeom prst="rect">
          <a:avLst/>
        </a:prstGeom>
      </xdr:spPr>
    </xdr:pic>
    <xdr:clientData/>
  </xdr:twoCellAnchor>
  <xdr:twoCellAnchor editAs="oneCell">
    <xdr:from>
      <xdr:col>2</xdr:col>
      <xdr:colOff>628650</xdr:colOff>
      <xdr:row>0</xdr:row>
      <xdr:rowOff>90486</xdr:rowOff>
    </xdr:from>
    <xdr:to>
      <xdr:col>5</xdr:col>
      <xdr:colOff>126999</xdr:colOff>
      <xdr:row>8</xdr:row>
      <xdr:rowOff>46035</xdr:rowOff>
    </xdr:to>
    <xdr:pic>
      <xdr:nvPicPr>
        <xdr:cNvPr id="5" name="Picture 4">
          <a:extLst>
            <a:ext uri="{FF2B5EF4-FFF2-40B4-BE49-F238E27FC236}">
              <a16:creationId xmlns:a16="http://schemas.microsoft.com/office/drawing/2014/main" id="{15CEE4A9-F868-4C97-82CC-C816FDBF6F4F}"/>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2000250" y="90486"/>
          <a:ext cx="1555749" cy="1555749"/>
        </a:xfrm>
        <a:prstGeom prst="rect">
          <a:avLst/>
        </a:prstGeom>
      </xdr:spPr>
    </xdr:pic>
    <xdr:clientData/>
  </xdr:twoCellAnchor>
  <xdr:twoCellAnchor>
    <xdr:from>
      <xdr:col>1</xdr:col>
      <xdr:colOff>0</xdr:colOff>
      <xdr:row>12</xdr:row>
      <xdr:rowOff>0</xdr:rowOff>
    </xdr:from>
    <xdr:to>
      <xdr:col>4</xdr:col>
      <xdr:colOff>112364</xdr:colOff>
      <xdr:row>15</xdr:row>
      <xdr:rowOff>174842</xdr:rowOff>
    </xdr:to>
    <xdr:sp macro="" textlink="">
      <xdr:nvSpPr>
        <xdr:cNvPr id="6" name="Rectangle 5">
          <a:extLst>
            <a:ext uri="{FF2B5EF4-FFF2-40B4-BE49-F238E27FC236}">
              <a16:creationId xmlns:a16="http://schemas.microsoft.com/office/drawing/2014/main" id="{6826C88E-3671-BBC6-4B2C-92F6E9FC59CC}"/>
            </a:ext>
          </a:extLst>
        </xdr:cNvPr>
        <xdr:cNvSpPr/>
      </xdr:nvSpPr>
      <xdr:spPr>
        <a:xfrm>
          <a:off x="685800" y="2400300"/>
          <a:ext cx="2169764" cy="774917"/>
        </a:xfrm>
        <a:prstGeom prst="rect">
          <a:avLst/>
        </a:prstGeom>
        <a:solidFill>
          <a:srgbClr val="212121"/>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5</xdr:col>
      <xdr:colOff>298541</xdr:colOff>
      <xdr:row>12</xdr:row>
      <xdr:rowOff>0</xdr:rowOff>
    </xdr:from>
    <xdr:to>
      <xdr:col>8</xdr:col>
      <xdr:colOff>410905</xdr:colOff>
      <xdr:row>15</xdr:row>
      <xdr:rowOff>174842</xdr:rowOff>
    </xdr:to>
    <xdr:sp macro="" textlink="">
      <xdr:nvSpPr>
        <xdr:cNvPr id="7" name="Rectangle 6">
          <a:extLst>
            <a:ext uri="{FF2B5EF4-FFF2-40B4-BE49-F238E27FC236}">
              <a16:creationId xmlns:a16="http://schemas.microsoft.com/office/drawing/2014/main" id="{E286FA4D-B5A4-320A-87A1-97D5B1F1CA3F}"/>
            </a:ext>
          </a:extLst>
        </xdr:cNvPr>
        <xdr:cNvSpPr/>
      </xdr:nvSpPr>
      <xdr:spPr>
        <a:xfrm>
          <a:off x="3727541" y="2400300"/>
          <a:ext cx="2169764" cy="774917"/>
        </a:xfrm>
        <a:prstGeom prst="rect">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#2A2A2A</a:t>
          </a:r>
        </a:p>
      </xdr:txBody>
    </xdr:sp>
    <xdr:clientData/>
  </xdr:twoCellAnchor>
  <xdr:twoCellAnchor editAs="oneCell">
    <xdr:from>
      <xdr:col>1</xdr:col>
      <xdr:colOff>457200</xdr:colOff>
      <xdr:row>12</xdr:row>
      <xdr:rowOff>152400</xdr:rowOff>
    </xdr:from>
    <xdr:to>
      <xdr:col>3</xdr:col>
      <xdr:colOff>219554</xdr:colOff>
      <xdr:row>15</xdr:row>
      <xdr:rowOff>46144</xdr:rowOff>
    </xdr:to>
    <xdr:pic>
      <xdr:nvPicPr>
        <xdr:cNvPr id="8" name="Picture 7">
          <a:extLst>
            <a:ext uri="{FF2B5EF4-FFF2-40B4-BE49-F238E27FC236}">
              <a16:creationId xmlns:a16="http://schemas.microsoft.com/office/drawing/2014/main" id="{E3E54468-CB43-EB18-299F-90458FD5F255}"/>
            </a:ext>
          </a:extLst>
        </xdr:cNvPr>
        <xdr:cNvPicPr>
          <a:picLocks noChangeAspect="1"/>
        </xdr:cNvPicPr>
      </xdr:nvPicPr>
      <xdr:blipFill>
        <a:blip xmlns:r="http://schemas.openxmlformats.org/officeDocument/2006/relationships" r:embed="rId7"/>
        <a:stretch>
          <a:fillRect/>
        </a:stretch>
      </xdr:blipFill>
      <xdr:spPr>
        <a:xfrm>
          <a:off x="1143000" y="2552700"/>
          <a:ext cx="1133954" cy="493819"/>
        </a:xfrm>
        <a:prstGeom prst="rect">
          <a:avLst/>
        </a:prstGeom>
      </xdr:spPr>
    </xdr:pic>
    <xdr:clientData/>
  </xdr:twoCellAnchor>
  <xdr:twoCellAnchor>
    <xdr:from>
      <xdr:col>9</xdr:col>
      <xdr:colOff>552450</xdr:colOff>
      <xdr:row>12</xdr:row>
      <xdr:rowOff>9525</xdr:rowOff>
    </xdr:from>
    <xdr:to>
      <xdr:col>12</xdr:col>
      <xdr:colOff>344514</xdr:colOff>
      <xdr:row>16</xdr:row>
      <xdr:rowOff>0</xdr:rowOff>
    </xdr:to>
    <xdr:sp macro="" textlink="">
      <xdr:nvSpPr>
        <xdr:cNvPr id="9" name="Rectangle 8">
          <a:extLst>
            <a:ext uri="{FF2B5EF4-FFF2-40B4-BE49-F238E27FC236}">
              <a16:creationId xmlns:a16="http://schemas.microsoft.com/office/drawing/2014/main" id="{1D61D2DF-9FFC-9D1E-F655-AC781F94A1E9}"/>
            </a:ext>
          </a:extLst>
        </xdr:cNvPr>
        <xdr:cNvSpPr/>
      </xdr:nvSpPr>
      <xdr:spPr>
        <a:xfrm>
          <a:off x="6724650" y="2409825"/>
          <a:ext cx="1849464" cy="790575"/>
        </a:xfrm>
        <a:prstGeom prst="rect">
          <a:avLst/>
        </a:prstGeom>
        <a:solidFill>
          <a:srgbClr val="ECB046"/>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#ECB046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301625</xdr:colOff>
      <xdr:row>0</xdr:row>
      <xdr:rowOff>63500</xdr:rowOff>
    </xdr:from>
    <xdr:to>
      <xdr:col>25</xdr:col>
      <xdr:colOff>508000</xdr:colOff>
      <xdr:row>5</xdr:row>
      <xdr:rowOff>269875</xdr:rowOff>
    </xdr:to>
    <xdr:sp macro="" textlink="">
      <xdr:nvSpPr>
        <xdr:cNvPr id="2" name="Rectangle 1">
          <a:extLst>
            <a:ext uri="{FF2B5EF4-FFF2-40B4-BE49-F238E27FC236}">
              <a16:creationId xmlns:a16="http://schemas.microsoft.com/office/drawing/2014/main" id="{1FDED49F-62B1-4F4D-8E0D-589C9BF1D7A3}"/>
            </a:ext>
          </a:extLst>
        </xdr:cNvPr>
        <xdr:cNvSpPr/>
      </xdr:nvSpPr>
      <xdr:spPr>
        <a:xfrm>
          <a:off x="16103600" y="63500"/>
          <a:ext cx="3216275" cy="1873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3600" b="0" i="0" u="none" strike="noStrike">
            <a:solidFill>
              <a:schemeClr val="bg1"/>
            </a:solidFill>
            <a:latin typeface="Calibri"/>
            <a:ea typeface="+mn-ea"/>
            <a:cs typeface="Calibri"/>
          </a:endParaRPr>
        </a:p>
      </xdr:txBody>
    </xdr:sp>
    <xdr:clientData/>
  </xdr:twoCellAnchor>
  <xdr:twoCellAnchor>
    <xdr:from>
      <xdr:col>0</xdr:col>
      <xdr:colOff>198438</xdr:colOff>
      <xdr:row>3</xdr:row>
      <xdr:rowOff>206375</xdr:rowOff>
    </xdr:from>
    <xdr:to>
      <xdr:col>6</xdr:col>
      <xdr:colOff>198438</xdr:colOff>
      <xdr:row>18</xdr:row>
      <xdr:rowOff>63500</xdr:rowOff>
    </xdr:to>
    <xdr:sp macro="" textlink="">
      <xdr:nvSpPr>
        <xdr:cNvPr id="3" name="Rectangle: Rounded Corners 2">
          <a:extLst>
            <a:ext uri="{FF2B5EF4-FFF2-40B4-BE49-F238E27FC236}">
              <a16:creationId xmlns:a16="http://schemas.microsoft.com/office/drawing/2014/main" id="{6F01E257-E1FC-47FC-8425-0BBB72DF7B43}"/>
            </a:ext>
          </a:extLst>
        </xdr:cNvPr>
        <xdr:cNvSpPr/>
      </xdr:nvSpPr>
      <xdr:spPr>
        <a:xfrm>
          <a:off x="198438" y="1206500"/>
          <a:ext cx="4514850" cy="4981575"/>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198438</xdr:colOff>
      <xdr:row>18</xdr:row>
      <xdr:rowOff>224743</xdr:rowOff>
    </xdr:from>
    <xdr:to>
      <xdr:col>6</xdr:col>
      <xdr:colOff>198438</xdr:colOff>
      <xdr:row>29</xdr:row>
      <xdr:rowOff>149904</xdr:rowOff>
    </xdr:to>
    <xdr:sp macro="" textlink="">
      <xdr:nvSpPr>
        <xdr:cNvPr id="4" name="Rectangle: Rounded Corners 3">
          <a:extLst>
            <a:ext uri="{FF2B5EF4-FFF2-40B4-BE49-F238E27FC236}">
              <a16:creationId xmlns:a16="http://schemas.microsoft.com/office/drawing/2014/main" id="{12CA5D32-BC12-493B-80EB-C2FD3A1D0B7B}"/>
            </a:ext>
          </a:extLst>
        </xdr:cNvPr>
        <xdr:cNvSpPr/>
      </xdr:nvSpPr>
      <xdr:spPr>
        <a:xfrm>
          <a:off x="198438" y="6349318"/>
          <a:ext cx="4514850" cy="3592286"/>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586695</xdr:colOff>
      <xdr:row>3</xdr:row>
      <xdr:rowOff>269874</xdr:rowOff>
    </xdr:from>
    <xdr:to>
      <xdr:col>12</xdr:col>
      <xdr:colOff>555625</xdr:colOff>
      <xdr:row>8</xdr:row>
      <xdr:rowOff>285750</xdr:rowOff>
    </xdr:to>
    <xdr:sp macro="" textlink="">
      <xdr:nvSpPr>
        <xdr:cNvPr id="5" name="Rectangle: Rounded Corners 4">
          <a:extLst>
            <a:ext uri="{FF2B5EF4-FFF2-40B4-BE49-F238E27FC236}">
              <a16:creationId xmlns:a16="http://schemas.microsoft.com/office/drawing/2014/main" id="{BA83C0AC-8C7B-44B2-98ED-EB25420A9E63}"/>
            </a:ext>
          </a:extLst>
        </xdr:cNvPr>
        <xdr:cNvSpPr/>
      </xdr:nvSpPr>
      <xdr:spPr>
        <a:xfrm>
          <a:off x="5101545" y="1269999"/>
          <a:ext cx="4483780" cy="1806576"/>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539070</xdr:colOff>
      <xdr:row>9</xdr:row>
      <xdr:rowOff>136526</xdr:rowOff>
    </xdr:from>
    <xdr:to>
      <xdr:col>9</xdr:col>
      <xdr:colOff>460375</xdr:colOff>
      <xdr:row>15</xdr:row>
      <xdr:rowOff>147956</xdr:rowOff>
    </xdr:to>
    <xdr:sp macro="" textlink="">
      <xdr:nvSpPr>
        <xdr:cNvPr id="6" name="Rectangle: Rounded Corners 5">
          <a:extLst>
            <a:ext uri="{FF2B5EF4-FFF2-40B4-BE49-F238E27FC236}">
              <a16:creationId xmlns:a16="http://schemas.microsoft.com/office/drawing/2014/main" id="{682D9FE7-C572-4A24-B9B3-84C02C9FD00A}"/>
            </a:ext>
          </a:extLst>
        </xdr:cNvPr>
        <xdr:cNvSpPr/>
      </xdr:nvSpPr>
      <xdr:spPr>
        <a:xfrm>
          <a:off x="5053920" y="3260726"/>
          <a:ext cx="217873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443820</xdr:colOff>
      <xdr:row>16</xdr:row>
      <xdr:rowOff>7028</xdr:rowOff>
    </xdr:from>
    <xdr:to>
      <xdr:col>12</xdr:col>
      <xdr:colOff>539070</xdr:colOff>
      <xdr:row>29</xdr:row>
      <xdr:rowOff>245153</xdr:rowOff>
    </xdr:to>
    <xdr:sp macro="" textlink="">
      <xdr:nvSpPr>
        <xdr:cNvPr id="7" name="Rectangle: Rounded Corners 6">
          <a:extLst>
            <a:ext uri="{FF2B5EF4-FFF2-40B4-BE49-F238E27FC236}">
              <a16:creationId xmlns:a16="http://schemas.microsoft.com/office/drawing/2014/main" id="{C0B46FA5-B2D7-4F4C-986E-0FBB7DA43271}"/>
            </a:ext>
          </a:extLst>
        </xdr:cNvPr>
        <xdr:cNvSpPr/>
      </xdr:nvSpPr>
      <xdr:spPr>
        <a:xfrm>
          <a:off x="4958670" y="5464853"/>
          <a:ext cx="4610100" cy="457200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627970</xdr:colOff>
      <xdr:row>9</xdr:row>
      <xdr:rowOff>130176</xdr:rowOff>
    </xdr:from>
    <xdr:to>
      <xdr:col>12</xdr:col>
      <xdr:colOff>549275</xdr:colOff>
      <xdr:row>15</xdr:row>
      <xdr:rowOff>141606</xdr:rowOff>
    </xdr:to>
    <xdr:sp macro="" textlink="">
      <xdr:nvSpPr>
        <xdr:cNvPr id="8" name="Rectangle: Rounded Corners 7">
          <a:extLst>
            <a:ext uri="{FF2B5EF4-FFF2-40B4-BE49-F238E27FC236}">
              <a16:creationId xmlns:a16="http://schemas.microsoft.com/office/drawing/2014/main" id="{26DFFBAB-40C1-42E8-9B50-7D271544FFFE}"/>
            </a:ext>
          </a:extLst>
        </xdr:cNvPr>
        <xdr:cNvSpPr/>
      </xdr:nvSpPr>
      <xdr:spPr>
        <a:xfrm>
          <a:off x="7400245" y="3254376"/>
          <a:ext cx="217873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72345</xdr:colOff>
      <xdr:row>15</xdr:row>
      <xdr:rowOff>302303</xdr:rowOff>
    </xdr:from>
    <xdr:to>
      <xdr:col>19</xdr:col>
      <xdr:colOff>167595</xdr:colOff>
      <xdr:row>29</xdr:row>
      <xdr:rowOff>207053</xdr:rowOff>
    </xdr:to>
    <xdr:sp macro="" textlink="">
      <xdr:nvSpPr>
        <xdr:cNvPr id="9" name="Rectangle: Rounded Corners 8">
          <a:extLst>
            <a:ext uri="{FF2B5EF4-FFF2-40B4-BE49-F238E27FC236}">
              <a16:creationId xmlns:a16="http://schemas.microsoft.com/office/drawing/2014/main" id="{090A8D0D-F25C-43AB-9BA8-28DB634FC129}"/>
            </a:ext>
          </a:extLst>
        </xdr:cNvPr>
        <xdr:cNvSpPr/>
      </xdr:nvSpPr>
      <xdr:spPr>
        <a:xfrm>
          <a:off x="9854520" y="5426753"/>
          <a:ext cx="4610100" cy="457200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605745</xdr:colOff>
      <xdr:row>23</xdr:row>
      <xdr:rowOff>123826</xdr:rowOff>
    </xdr:from>
    <xdr:to>
      <xdr:col>25</xdr:col>
      <xdr:colOff>527050</xdr:colOff>
      <xdr:row>29</xdr:row>
      <xdr:rowOff>135256</xdr:rowOff>
    </xdr:to>
    <xdr:sp macro="" textlink="">
      <xdr:nvSpPr>
        <xdr:cNvPr id="10" name="Rectangle: Rounded Corners 9">
          <a:extLst>
            <a:ext uri="{FF2B5EF4-FFF2-40B4-BE49-F238E27FC236}">
              <a16:creationId xmlns:a16="http://schemas.microsoft.com/office/drawing/2014/main" id="{7C963E8A-6A30-4DA7-B7B8-03C49B6FE00A}"/>
            </a:ext>
          </a:extLst>
        </xdr:cNvPr>
        <xdr:cNvSpPr/>
      </xdr:nvSpPr>
      <xdr:spPr>
        <a:xfrm>
          <a:off x="17020495" y="7918451"/>
          <a:ext cx="215968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424770</xdr:colOff>
      <xdr:row>23</xdr:row>
      <xdr:rowOff>149226</xdr:rowOff>
    </xdr:from>
    <xdr:to>
      <xdr:col>22</xdr:col>
      <xdr:colOff>346075</xdr:colOff>
      <xdr:row>29</xdr:row>
      <xdr:rowOff>160656</xdr:rowOff>
    </xdr:to>
    <xdr:sp macro="" textlink="">
      <xdr:nvSpPr>
        <xdr:cNvPr id="11" name="Rectangle: Rounded Corners 10">
          <a:extLst>
            <a:ext uri="{FF2B5EF4-FFF2-40B4-BE49-F238E27FC236}">
              <a16:creationId xmlns:a16="http://schemas.microsoft.com/office/drawing/2014/main" id="{1A2C1A72-B591-4B76-B0EF-576557BC0F2E}"/>
            </a:ext>
          </a:extLst>
        </xdr:cNvPr>
        <xdr:cNvSpPr/>
      </xdr:nvSpPr>
      <xdr:spPr>
        <a:xfrm>
          <a:off x="14601145" y="7943851"/>
          <a:ext cx="215968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22</xdr:col>
      <xdr:colOff>577170</xdr:colOff>
      <xdr:row>16</xdr:row>
      <xdr:rowOff>269876</xdr:rowOff>
    </xdr:from>
    <xdr:to>
      <xdr:col>25</xdr:col>
      <xdr:colOff>498475</xdr:colOff>
      <xdr:row>22</xdr:row>
      <xdr:rowOff>281306</xdr:rowOff>
    </xdr:to>
    <xdr:sp macro="" textlink="">
      <xdr:nvSpPr>
        <xdr:cNvPr id="12" name="Rectangle: Rounded Corners 11">
          <a:extLst>
            <a:ext uri="{FF2B5EF4-FFF2-40B4-BE49-F238E27FC236}">
              <a16:creationId xmlns:a16="http://schemas.microsoft.com/office/drawing/2014/main" id="{954FAF60-B8D8-48B1-9535-DF22E6A35AED}"/>
            </a:ext>
          </a:extLst>
        </xdr:cNvPr>
        <xdr:cNvSpPr/>
      </xdr:nvSpPr>
      <xdr:spPr>
        <a:xfrm>
          <a:off x="16991920" y="5730876"/>
          <a:ext cx="2159680" cy="2011680"/>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13</xdr:col>
      <xdr:colOff>81870</xdr:colOff>
      <xdr:row>3</xdr:row>
      <xdr:rowOff>269875</xdr:rowOff>
    </xdr:from>
    <xdr:to>
      <xdr:col>19</xdr:col>
      <xdr:colOff>177120</xdr:colOff>
      <xdr:row>15</xdr:row>
      <xdr:rowOff>105453</xdr:rowOff>
    </xdr:to>
    <xdr:sp macro="" textlink="">
      <xdr:nvSpPr>
        <xdr:cNvPr id="13" name="Rectangle: Rounded Corners 12">
          <a:extLst>
            <a:ext uri="{FF2B5EF4-FFF2-40B4-BE49-F238E27FC236}">
              <a16:creationId xmlns:a16="http://schemas.microsoft.com/office/drawing/2014/main" id="{FEFF6E51-05B0-4C4D-A867-0CCCC88913A6}"/>
            </a:ext>
          </a:extLst>
        </xdr:cNvPr>
        <xdr:cNvSpPr/>
      </xdr:nvSpPr>
      <xdr:spPr>
        <a:xfrm>
          <a:off x="9864045" y="1270000"/>
          <a:ext cx="4610100" cy="3959903"/>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469220</xdr:colOff>
      <xdr:row>7</xdr:row>
      <xdr:rowOff>31751</xdr:rowOff>
    </xdr:from>
    <xdr:to>
      <xdr:col>25</xdr:col>
      <xdr:colOff>438150</xdr:colOff>
      <xdr:row>15</xdr:row>
      <xdr:rowOff>88901</xdr:rowOff>
    </xdr:to>
    <xdr:sp macro="" textlink="">
      <xdr:nvSpPr>
        <xdr:cNvPr id="14" name="Rectangle: Rounded Corners 13">
          <a:extLst>
            <a:ext uri="{FF2B5EF4-FFF2-40B4-BE49-F238E27FC236}">
              <a16:creationId xmlns:a16="http://schemas.microsoft.com/office/drawing/2014/main" id="{2F0C5519-1057-418A-A0C8-9730A6C81D63}"/>
            </a:ext>
          </a:extLst>
        </xdr:cNvPr>
        <xdr:cNvSpPr/>
      </xdr:nvSpPr>
      <xdr:spPr>
        <a:xfrm>
          <a:off x="14766245" y="2365376"/>
          <a:ext cx="4483780" cy="2847975"/>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19</xdr:col>
      <xdr:colOff>446995</xdr:colOff>
      <xdr:row>0</xdr:row>
      <xdr:rowOff>215901</xdr:rowOff>
    </xdr:from>
    <xdr:to>
      <xdr:col>25</xdr:col>
      <xdr:colOff>415925</xdr:colOff>
      <xdr:row>6</xdr:row>
      <xdr:rowOff>63500</xdr:rowOff>
    </xdr:to>
    <xdr:sp macro="" textlink="">
      <xdr:nvSpPr>
        <xdr:cNvPr id="15" name="Rectangle: Rounded Corners 14">
          <a:extLst>
            <a:ext uri="{FF2B5EF4-FFF2-40B4-BE49-F238E27FC236}">
              <a16:creationId xmlns:a16="http://schemas.microsoft.com/office/drawing/2014/main" id="{DA569B3C-1414-485A-9511-0AAFDC0ABC0D}"/>
            </a:ext>
          </a:extLst>
        </xdr:cNvPr>
        <xdr:cNvSpPr/>
      </xdr:nvSpPr>
      <xdr:spPr>
        <a:xfrm>
          <a:off x="14744020" y="215901"/>
          <a:ext cx="4483780" cy="1847849"/>
        </a:xfrm>
        <a:prstGeom prst="roundRect">
          <a:avLst>
            <a:gd name="adj" fmla="val 10746"/>
          </a:avLst>
        </a:prstGeom>
        <a:solidFill>
          <a:srgbClr val="2A2A2A"/>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392110</xdr:colOff>
      <xdr:row>0</xdr:row>
      <xdr:rowOff>31750</xdr:rowOff>
    </xdr:from>
    <xdr:to>
      <xdr:col>3</xdr:col>
      <xdr:colOff>79375</xdr:colOff>
      <xdr:row>3</xdr:row>
      <xdr:rowOff>63501</xdr:rowOff>
    </xdr:to>
    <xdr:sp macro="" textlink="">
      <xdr:nvSpPr>
        <xdr:cNvPr id="16" name="TextBox 15">
          <a:extLst>
            <a:ext uri="{FF2B5EF4-FFF2-40B4-BE49-F238E27FC236}">
              <a16:creationId xmlns:a16="http://schemas.microsoft.com/office/drawing/2014/main" id="{800C609C-1066-4CB7-9B44-33AD3FC9E94C}"/>
            </a:ext>
          </a:extLst>
        </xdr:cNvPr>
        <xdr:cNvSpPr txBox="1"/>
      </xdr:nvSpPr>
      <xdr:spPr>
        <a:xfrm>
          <a:off x="1144585" y="31750"/>
          <a:ext cx="1192215" cy="1031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3200" b="1" i="0" u="none" strike="noStrike">
              <a:solidFill>
                <a:srgbClr val="ECB046"/>
              </a:solidFill>
              <a:latin typeface="Arial" panose="020B0604020202020204" pitchFamily="34" charset="0"/>
              <a:ea typeface="+mn-ea"/>
              <a:cs typeface="Arial" panose="020B0604020202020204" pitchFamily="34" charset="0"/>
            </a:rPr>
            <a:t>HR</a:t>
          </a:r>
          <a:endParaRPr lang="en-US" sz="1400" b="1" i="0" u="none" strike="noStrike">
            <a:solidFill>
              <a:srgbClr val="ECB046"/>
            </a:solidFill>
            <a:latin typeface="Arial" panose="020B0604020202020204" pitchFamily="34" charset="0"/>
            <a:ea typeface="+mn-ea"/>
            <a:cs typeface="Arial" panose="020B0604020202020204" pitchFamily="34" charset="0"/>
          </a:endParaRPr>
        </a:p>
        <a:p>
          <a:pPr marL="0" indent="0" algn="l"/>
          <a:r>
            <a:rPr lang="en-US" sz="1400" b="1" i="0" u="none" strike="noStrike">
              <a:solidFill>
                <a:srgbClr val="ECB046"/>
              </a:solidFill>
              <a:latin typeface="Arial" panose="020B0604020202020204" pitchFamily="34" charset="0"/>
              <a:ea typeface="+mn-ea"/>
              <a:cs typeface="Arial" panose="020B0604020202020204" pitchFamily="34" charset="0"/>
            </a:rPr>
            <a:t>Dashboard</a:t>
          </a:r>
        </a:p>
      </xdr:txBody>
    </xdr:sp>
    <xdr:clientData/>
  </xdr:twoCellAnchor>
  <xdr:twoCellAnchor editAs="oneCell">
    <xdr:from>
      <xdr:col>0</xdr:col>
      <xdr:colOff>47625</xdr:colOff>
      <xdr:row>0</xdr:row>
      <xdr:rowOff>68263</xdr:rowOff>
    </xdr:from>
    <xdr:to>
      <xdr:col>1</xdr:col>
      <xdr:colOff>357188</xdr:colOff>
      <xdr:row>3</xdr:row>
      <xdr:rowOff>190499</xdr:rowOff>
    </xdr:to>
    <xdr:pic>
      <xdr:nvPicPr>
        <xdr:cNvPr id="17" name="Picture 16">
          <a:extLst>
            <a:ext uri="{FF2B5EF4-FFF2-40B4-BE49-F238E27FC236}">
              <a16:creationId xmlns:a16="http://schemas.microsoft.com/office/drawing/2014/main" id="{CD4B017C-0737-49D3-85A6-CBDCD0BC02FA}"/>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8800"/>
                  </a14:imgEffect>
                </a14:imgLayer>
              </a14:imgProps>
            </a:ext>
            <a:ext uri="{28A0092B-C50C-407E-A947-70E740481C1C}">
              <a14:useLocalDpi xmlns:a14="http://schemas.microsoft.com/office/drawing/2010/main" val="0"/>
            </a:ext>
          </a:extLst>
        </a:blip>
        <a:stretch>
          <a:fillRect/>
        </a:stretch>
      </xdr:blipFill>
      <xdr:spPr>
        <a:xfrm>
          <a:off x="47625" y="68263"/>
          <a:ext cx="1062038" cy="1122361"/>
        </a:xfrm>
        <a:prstGeom prst="rect">
          <a:avLst/>
        </a:prstGeom>
      </xdr:spPr>
    </xdr:pic>
    <xdr:clientData/>
  </xdr:twoCellAnchor>
  <xdr:twoCellAnchor>
    <xdr:from>
      <xdr:col>1</xdr:col>
      <xdr:colOff>365126</xdr:colOff>
      <xdr:row>2</xdr:row>
      <xdr:rowOff>184147</xdr:rowOff>
    </xdr:from>
    <xdr:to>
      <xdr:col>6</xdr:col>
      <xdr:colOff>333375</xdr:colOff>
      <xdr:row>3</xdr:row>
      <xdr:rowOff>190499</xdr:rowOff>
    </xdr:to>
    <xdr:sp macro="" textlink="">
      <xdr:nvSpPr>
        <xdr:cNvPr id="18" name="TextBox 17">
          <a:extLst>
            <a:ext uri="{FF2B5EF4-FFF2-40B4-BE49-F238E27FC236}">
              <a16:creationId xmlns:a16="http://schemas.microsoft.com/office/drawing/2014/main" id="{54A96689-0526-45B2-9307-996A91904356}"/>
            </a:ext>
          </a:extLst>
        </xdr:cNvPr>
        <xdr:cNvSpPr txBox="1"/>
      </xdr:nvSpPr>
      <xdr:spPr>
        <a:xfrm>
          <a:off x="1117601" y="850897"/>
          <a:ext cx="3730624" cy="339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400" b="0" i="0" u="none" strike="noStrike">
              <a:solidFill>
                <a:schemeClr val="bg1"/>
              </a:solidFill>
              <a:latin typeface="Arial" panose="020B0604020202020204" pitchFamily="34" charset="0"/>
              <a:ea typeface="+mn-ea"/>
              <a:cs typeface="Arial" panose="020B0604020202020204" pitchFamily="34" charset="0"/>
            </a:rPr>
            <a:t>Analysis and Monitor the HR Department</a:t>
          </a:r>
        </a:p>
      </xdr:txBody>
    </xdr:sp>
    <xdr:clientData/>
  </xdr:twoCellAnchor>
  <xdr:twoCellAnchor>
    <xdr:from>
      <xdr:col>0</xdr:col>
      <xdr:colOff>444500</xdr:colOff>
      <xdr:row>4</xdr:row>
      <xdr:rowOff>111124</xdr:rowOff>
    </xdr:from>
    <xdr:to>
      <xdr:col>2</xdr:col>
      <xdr:colOff>603250</xdr:colOff>
      <xdr:row>7</xdr:row>
      <xdr:rowOff>142874</xdr:rowOff>
    </xdr:to>
    <xdr:sp macro="" textlink="">
      <xdr:nvSpPr>
        <xdr:cNvPr id="19" name="TextBox 18">
          <a:extLst>
            <a:ext uri="{FF2B5EF4-FFF2-40B4-BE49-F238E27FC236}">
              <a16:creationId xmlns:a16="http://schemas.microsoft.com/office/drawing/2014/main" id="{51947532-CDCC-4968-9A24-75CB422E5960}"/>
            </a:ext>
          </a:extLst>
        </xdr:cNvPr>
        <xdr:cNvSpPr txBox="1"/>
      </xdr:nvSpPr>
      <xdr:spPr>
        <a:xfrm>
          <a:off x="444500" y="1444624"/>
          <a:ext cx="1663700" cy="1031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Skill</a:t>
          </a:r>
        </a:p>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BreakDown</a:t>
          </a:r>
        </a:p>
      </xdr:txBody>
    </xdr:sp>
    <xdr:clientData/>
  </xdr:twoCellAnchor>
  <xdr:twoCellAnchor>
    <xdr:from>
      <xdr:col>7</xdr:col>
      <xdr:colOff>63500</xdr:colOff>
      <xdr:row>4</xdr:row>
      <xdr:rowOff>142874</xdr:rowOff>
    </xdr:from>
    <xdr:to>
      <xdr:col>12</xdr:col>
      <xdr:colOff>0</xdr:colOff>
      <xdr:row>5</xdr:row>
      <xdr:rowOff>111124</xdr:rowOff>
    </xdr:to>
    <xdr:sp macro="" textlink="">
      <xdr:nvSpPr>
        <xdr:cNvPr id="20" name="TextBox 19">
          <a:extLst>
            <a:ext uri="{FF2B5EF4-FFF2-40B4-BE49-F238E27FC236}">
              <a16:creationId xmlns:a16="http://schemas.microsoft.com/office/drawing/2014/main" id="{93E52AE1-52E0-4771-AD68-EADD15F70891}"/>
            </a:ext>
          </a:extLst>
        </xdr:cNvPr>
        <xdr:cNvSpPr txBox="1"/>
      </xdr:nvSpPr>
      <xdr:spPr>
        <a:xfrm>
          <a:off x="5330825" y="1476374"/>
          <a:ext cx="3698875"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Employee Number</a:t>
          </a:r>
        </a:p>
      </xdr:txBody>
    </xdr:sp>
    <xdr:clientData/>
  </xdr:twoCellAnchor>
  <xdr:twoCellAnchor editAs="oneCell">
    <xdr:from>
      <xdr:col>10</xdr:col>
      <xdr:colOff>492124</xdr:colOff>
      <xdr:row>4</xdr:row>
      <xdr:rowOff>325437</xdr:rowOff>
    </xdr:from>
    <xdr:to>
      <xdr:col>12</xdr:col>
      <xdr:colOff>285749</xdr:colOff>
      <xdr:row>8</xdr:row>
      <xdr:rowOff>150812</xdr:rowOff>
    </xdr:to>
    <xdr:pic>
      <xdr:nvPicPr>
        <xdr:cNvPr id="21" name="Picture 20">
          <a:extLst>
            <a:ext uri="{FF2B5EF4-FFF2-40B4-BE49-F238E27FC236}">
              <a16:creationId xmlns:a16="http://schemas.microsoft.com/office/drawing/2014/main" id="{9E05AEBF-24A3-4902-8C7F-170917DF50C8}"/>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8016874" y="1658937"/>
          <a:ext cx="1298575" cy="1282700"/>
        </a:xfrm>
        <a:prstGeom prst="rect">
          <a:avLst/>
        </a:prstGeom>
      </xdr:spPr>
    </xdr:pic>
    <xdr:clientData/>
  </xdr:twoCellAnchor>
  <xdr:twoCellAnchor>
    <xdr:from>
      <xdr:col>13</xdr:col>
      <xdr:colOff>301625</xdr:colOff>
      <xdr:row>4</xdr:row>
      <xdr:rowOff>47625</xdr:rowOff>
    </xdr:from>
    <xdr:to>
      <xdr:col>17</xdr:col>
      <xdr:colOff>508000</xdr:colOff>
      <xdr:row>5</xdr:row>
      <xdr:rowOff>127000</xdr:rowOff>
    </xdr:to>
    <xdr:sp macro="" textlink="">
      <xdr:nvSpPr>
        <xdr:cNvPr id="22" name="TextBox 21">
          <a:extLst>
            <a:ext uri="{FF2B5EF4-FFF2-40B4-BE49-F238E27FC236}">
              <a16:creationId xmlns:a16="http://schemas.microsoft.com/office/drawing/2014/main" id="{FF14E140-DE38-427C-96E7-BB7EDB839B22}"/>
            </a:ext>
          </a:extLst>
        </xdr:cNvPr>
        <xdr:cNvSpPr txBox="1"/>
      </xdr:nvSpPr>
      <xdr:spPr>
        <a:xfrm>
          <a:off x="10083800" y="1381125"/>
          <a:ext cx="3216275"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Leave Tracking</a:t>
          </a:r>
        </a:p>
      </xdr:txBody>
    </xdr:sp>
    <xdr:clientData/>
  </xdr:twoCellAnchor>
  <xdr:twoCellAnchor>
    <xdr:from>
      <xdr:col>19</xdr:col>
      <xdr:colOff>492124</xdr:colOff>
      <xdr:row>1</xdr:row>
      <xdr:rowOff>206374</xdr:rowOff>
    </xdr:from>
    <xdr:to>
      <xdr:col>23</xdr:col>
      <xdr:colOff>63499</xdr:colOff>
      <xdr:row>2</xdr:row>
      <xdr:rowOff>269875</xdr:rowOff>
    </xdr:to>
    <xdr:sp macro="" textlink="">
      <xdr:nvSpPr>
        <xdr:cNvPr id="23" name="TextBox 22">
          <a:extLst>
            <a:ext uri="{FF2B5EF4-FFF2-40B4-BE49-F238E27FC236}">
              <a16:creationId xmlns:a16="http://schemas.microsoft.com/office/drawing/2014/main" id="{7F57F70C-FD17-465A-A6BC-FA4F35D4C6B4}"/>
            </a:ext>
          </a:extLst>
        </xdr:cNvPr>
        <xdr:cNvSpPr txBox="1"/>
      </xdr:nvSpPr>
      <xdr:spPr>
        <a:xfrm>
          <a:off x="14789149" y="539749"/>
          <a:ext cx="2581275" cy="39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i="0" u="none" strike="noStrike">
              <a:solidFill>
                <a:schemeClr val="bg2"/>
              </a:solidFill>
              <a:latin typeface="Arial" panose="020B0604020202020204" pitchFamily="34" charset="0"/>
              <a:ea typeface="+mn-ea"/>
              <a:cs typeface="Arial" panose="020B0604020202020204" pitchFamily="34" charset="0"/>
            </a:rPr>
            <a:t>Average Performance Rating</a:t>
          </a:r>
        </a:p>
      </xdr:txBody>
    </xdr:sp>
    <xdr:clientData/>
  </xdr:twoCellAnchor>
  <xdr:twoCellAnchor>
    <xdr:from>
      <xdr:col>19</xdr:col>
      <xdr:colOff>446995</xdr:colOff>
      <xdr:row>0</xdr:row>
      <xdr:rowOff>295276</xdr:rowOff>
    </xdr:from>
    <xdr:to>
      <xdr:col>23</xdr:col>
      <xdr:colOff>635000</xdr:colOff>
      <xdr:row>1</xdr:row>
      <xdr:rowOff>269875</xdr:rowOff>
    </xdr:to>
    <xdr:sp macro="" textlink="">
      <xdr:nvSpPr>
        <xdr:cNvPr id="24" name="TextBox 23">
          <a:extLst>
            <a:ext uri="{FF2B5EF4-FFF2-40B4-BE49-F238E27FC236}">
              <a16:creationId xmlns:a16="http://schemas.microsoft.com/office/drawing/2014/main" id="{AFC660DB-14DE-4540-AC4F-CB4D72ACA7A4}"/>
            </a:ext>
          </a:extLst>
        </xdr:cNvPr>
        <xdr:cNvSpPr txBox="1"/>
      </xdr:nvSpPr>
      <xdr:spPr>
        <a:xfrm>
          <a:off x="14744020" y="295276"/>
          <a:ext cx="3197905" cy="307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Performance Rating</a:t>
          </a:r>
        </a:p>
      </xdr:txBody>
    </xdr:sp>
    <xdr:clientData/>
  </xdr:twoCellAnchor>
  <xdr:twoCellAnchor editAs="oneCell">
    <xdr:from>
      <xdr:col>23</xdr:col>
      <xdr:colOff>365125</xdr:colOff>
      <xdr:row>1</xdr:row>
      <xdr:rowOff>95250</xdr:rowOff>
    </xdr:from>
    <xdr:to>
      <xdr:col>25</xdr:col>
      <xdr:colOff>281897</xdr:colOff>
      <xdr:row>5</xdr:row>
      <xdr:rowOff>170772</xdr:rowOff>
    </xdr:to>
    <xdr:pic>
      <xdr:nvPicPr>
        <xdr:cNvPr id="25" name="Picture 24">
          <a:extLst>
            <a:ext uri="{FF2B5EF4-FFF2-40B4-BE49-F238E27FC236}">
              <a16:creationId xmlns:a16="http://schemas.microsoft.com/office/drawing/2014/main" id="{27534B0F-DA95-409A-9855-1ECE623021A1}"/>
            </a:ext>
          </a:extLst>
        </xdr:cNvPr>
        <xdr:cNvPicPr>
          <a:picLocks noChangeAspect="1"/>
        </xdr:cNvPicPr>
      </xdr:nvPicPr>
      <xdr:blipFill>
        <a:blip xmlns:r="http://schemas.openxmlformats.org/officeDocument/2006/relationships" r:embed="rId4" cstate="print">
          <a:duotone>
            <a:schemeClr val="bg2">
              <a:shade val="45000"/>
              <a:satMod val="135000"/>
            </a:schemeClr>
            <a:prstClr val="white"/>
          </a:duotone>
          <a:extLst>
            <a:ext uri="{BEBA8EAE-BF5A-486C-A8C5-ECC9F3942E4B}">
              <a14:imgProps xmlns:a14="http://schemas.microsoft.com/office/drawing/2010/main">
                <a14:imgLayer r:embed="rId5">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17672050" y="428625"/>
          <a:ext cx="1421722" cy="1409022"/>
        </a:xfrm>
        <a:prstGeom prst="rect">
          <a:avLst/>
        </a:prstGeom>
      </xdr:spPr>
    </xdr:pic>
    <xdr:clientData/>
  </xdr:twoCellAnchor>
  <xdr:twoCellAnchor editAs="oneCell">
    <xdr:from>
      <xdr:col>3</xdr:col>
      <xdr:colOff>428625</xdr:colOff>
      <xdr:row>4</xdr:row>
      <xdr:rowOff>111124</xdr:rowOff>
    </xdr:from>
    <xdr:to>
      <xdr:col>5</xdr:col>
      <xdr:colOff>492124</xdr:colOff>
      <xdr:row>8</xdr:row>
      <xdr:rowOff>206373</xdr:rowOff>
    </xdr:to>
    <xdr:pic>
      <xdr:nvPicPr>
        <xdr:cNvPr id="26" name="Picture 25">
          <a:extLst>
            <a:ext uri="{FF2B5EF4-FFF2-40B4-BE49-F238E27FC236}">
              <a16:creationId xmlns:a16="http://schemas.microsoft.com/office/drawing/2014/main" id="{9851E7E6-5900-4350-9353-B03AEDDAB306}"/>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2686050" y="1444624"/>
          <a:ext cx="1568449" cy="1552574"/>
        </a:xfrm>
        <a:prstGeom prst="rect">
          <a:avLst/>
        </a:prstGeom>
      </xdr:spPr>
    </xdr:pic>
    <xdr:clientData/>
  </xdr:twoCellAnchor>
  <xdr:twoCellAnchor>
    <xdr:from>
      <xdr:col>19</xdr:col>
      <xdr:colOff>690563</xdr:colOff>
      <xdr:row>7</xdr:row>
      <xdr:rowOff>158750</xdr:rowOff>
    </xdr:from>
    <xdr:to>
      <xdr:col>22</xdr:col>
      <xdr:colOff>277813</xdr:colOff>
      <xdr:row>7</xdr:row>
      <xdr:rowOff>381000</xdr:rowOff>
    </xdr:to>
    <xdr:sp macro="" textlink="">
      <xdr:nvSpPr>
        <xdr:cNvPr id="27" name="TextBox 26">
          <a:extLst>
            <a:ext uri="{FF2B5EF4-FFF2-40B4-BE49-F238E27FC236}">
              <a16:creationId xmlns:a16="http://schemas.microsoft.com/office/drawing/2014/main" id="{10053F1A-38F8-4B44-86E9-3D841D5F2DE3}"/>
            </a:ext>
          </a:extLst>
        </xdr:cNvPr>
        <xdr:cNvSpPr txBox="1"/>
      </xdr:nvSpPr>
      <xdr:spPr>
        <a:xfrm>
          <a:off x="14866938" y="2492375"/>
          <a:ext cx="1825625"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Regions</a:t>
          </a:r>
        </a:p>
      </xdr:txBody>
    </xdr:sp>
    <xdr:clientData/>
  </xdr:twoCellAnchor>
  <xdr:twoCellAnchor>
    <xdr:from>
      <xdr:col>19</xdr:col>
      <xdr:colOff>531812</xdr:colOff>
      <xdr:row>15</xdr:row>
      <xdr:rowOff>285749</xdr:rowOff>
    </xdr:from>
    <xdr:to>
      <xdr:col>25</xdr:col>
      <xdr:colOff>682625</xdr:colOff>
      <xdr:row>17</xdr:row>
      <xdr:rowOff>0</xdr:rowOff>
    </xdr:to>
    <xdr:sp macro="" textlink="">
      <xdr:nvSpPr>
        <xdr:cNvPr id="28" name="TextBox 27">
          <a:extLst>
            <a:ext uri="{FF2B5EF4-FFF2-40B4-BE49-F238E27FC236}">
              <a16:creationId xmlns:a16="http://schemas.microsoft.com/office/drawing/2014/main" id="{7D8AD67E-B38C-4CE4-AE70-CD0715818FF5}"/>
            </a:ext>
          </a:extLst>
        </xdr:cNvPr>
        <xdr:cNvSpPr txBox="1"/>
      </xdr:nvSpPr>
      <xdr:spPr>
        <a:xfrm>
          <a:off x="14708187" y="5413374"/>
          <a:ext cx="4627563"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Employement Types Breakdown</a:t>
          </a:r>
        </a:p>
      </xdr:txBody>
    </xdr:sp>
    <xdr:clientData/>
  </xdr:twoCellAnchor>
  <xdr:twoCellAnchor>
    <xdr:from>
      <xdr:col>6</xdr:col>
      <xdr:colOff>684211</xdr:colOff>
      <xdr:row>16</xdr:row>
      <xdr:rowOff>63498</xdr:rowOff>
    </xdr:from>
    <xdr:to>
      <xdr:col>10</xdr:col>
      <xdr:colOff>269875</xdr:colOff>
      <xdr:row>17</xdr:row>
      <xdr:rowOff>301624</xdr:rowOff>
    </xdr:to>
    <xdr:sp macro="" textlink="">
      <xdr:nvSpPr>
        <xdr:cNvPr id="29" name="TextBox 28">
          <a:extLst>
            <a:ext uri="{FF2B5EF4-FFF2-40B4-BE49-F238E27FC236}">
              <a16:creationId xmlns:a16="http://schemas.microsoft.com/office/drawing/2014/main" id="{054D2B76-73DB-43D8-8A80-F0CBC3B0CCA2}"/>
            </a:ext>
          </a:extLst>
        </xdr:cNvPr>
        <xdr:cNvSpPr txBox="1"/>
      </xdr:nvSpPr>
      <xdr:spPr>
        <a:xfrm>
          <a:off x="5160961" y="5524498"/>
          <a:ext cx="2570164"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Age Range</a:t>
          </a:r>
        </a:p>
      </xdr:txBody>
    </xdr:sp>
    <xdr:clientData/>
  </xdr:twoCellAnchor>
  <xdr:twoCellAnchor>
    <xdr:from>
      <xdr:col>13</xdr:col>
      <xdr:colOff>255586</xdr:colOff>
      <xdr:row>16</xdr:row>
      <xdr:rowOff>269874</xdr:rowOff>
    </xdr:from>
    <xdr:to>
      <xdr:col>15</xdr:col>
      <xdr:colOff>588961</xdr:colOff>
      <xdr:row>17</xdr:row>
      <xdr:rowOff>158749</xdr:rowOff>
    </xdr:to>
    <xdr:sp macro="" textlink="">
      <xdr:nvSpPr>
        <xdr:cNvPr id="30" name="TextBox 29">
          <a:extLst>
            <a:ext uri="{FF2B5EF4-FFF2-40B4-BE49-F238E27FC236}">
              <a16:creationId xmlns:a16="http://schemas.microsoft.com/office/drawing/2014/main" id="{B28E9ADF-AC45-4EF1-88E4-468087E102E7}"/>
            </a:ext>
          </a:extLst>
        </xdr:cNvPr>
        <xdr:cNvSpPr txBox="1"/>
      </xdr:nvSpPr>
      <xdr:spPr>
        <a:xfrm>
          <a:off x="9955211" y="5730874"/>
          <a:ext cx="1825625"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Salaries</a:t>
          </a:r>
        </a:p>
      </xdr:txBody>
    </xdr:sp>
    <xdr:clientData/>
  </xdr:twoCellAnchor>
  <xdr:twoCellAnchor>
    <xdr:from>
      <xdr:col>0</xdr:col>
      <xdr:colOff>533399</xdr:colOff>
      <xdr:row>19</xdr:row>
      <xdr:rowOff>134937</xdr:rowOff>
    </xdr:from>
    <xdr:to>
      <xdr:col>5</xdr:col>
      <xdr:colOff>63500</xdr:colOff>
      <xdr:row>20</xdr:row>
      <xdr:rowOff>222250</xdr:rowOff>
    </xdr:to>
    <xdr:sp macro="" textlink="">
      <xdr:nvSpPr>
        <xdr:cNvPr id="31" name="TextBox 30">
          <a:extLst>
            <a:ext uri="{FF2B5EF4-FFF2-40B4-BE49-F238E27FC236}">
              <a16:creationId xmlns:a16="http://schemas.microsoft.com/office/drawing/2014/main" id="{A1637D8A-0C8D-4674-8725-31B8915069FF}"/>
            </a:ext>
          </a:extLst>
        </xdr:cNvPr>
        <xdr:cNvSpPr txBox="1"/>
      </xdr:nvSpPr>
      <xdr:spPr>
        <a:xfrm>
          <a:off x="533399" y="6596062"/>
          <a:ext cx="3260726" cy="420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1" i="0" u="none" strike="noStrike">
              <a:solidFill>
                <a:srgbClr val="ECB046"/>
              </a:solidFill>
              <a:latin typeface="Arial" panose="020B0604020202020204" pitchFamily="34" charset="0"/>
              <a:ea typeface="+mn-ea"/>
              <a:cs typeface="Arial" panose="020B0604020202020204" pitchFamily="34" charset="0"/>
            </a:rPr>
            <a:t>Work Location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600075</xdr:colOff>
      <xdr:row>0</xdr:row>
      <xdr:rowOff>38100</xdr:rowOff>
    </xdr:from>
    <xdr:to>
      <xdr:col>11</xdr:col>
      <xdr:colOff>76200</xdr:colOff>
      <xdr:row>5</xdr:row>
      <xdr:rowOff>152400</xdr:rowOff>
    </xdr:to>
    <xdr:graphicFrame macro="">
      <xdr:nvGraphicFramePr>
        <xdr:cNvPr id="3" name="Chart 2">
          <a:extLst>
            <a:ext uri="{FF2B5EF4-FFF2-40B4-BE49-F238E27FC236}">
              <a16:creationId xmlns:a16="http://schemas.microsoft.com/office/drawing/2014/main" id="{CA568B9D-1F84-E3DF-884B-568436579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638173</xdr:colOff>
      <xdr:row>7</xdr:row>
      <xdr:rowOff>28575</xdr:rowOff>
    </xdr:from>
    <xdr:to>
      <xdr:col>11</xdr:col>
      <xdr:colOff>28574</xdr:colOff>
      <xdr:row>13</xdr:row>
      <xdr:rowOff>104775</xdr:rowOff>
    </xdr:to>
    <xdr:graphicFrame macro="">
      <xdr:nvGraphicFramePr>
        <xdr:cNvPr id="4" name="Chart 3">
          <a:extLst>
            <a:ext uri="{FF2B5EF4-FFF2-40B4-BE49-F238E27FC236}">
              <a16:creationId xmlns:a16="http://schemas.microsoft.com/office/drawing/2014/main" id="{8CC49BE3-E3D3-72E9-39E0-D7A83D3B8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228599</xdr:colOff>
      <xdr:row>9</xdr:row>
      <xdr:rowOff>104776</xdr:rowOff>
    </xdr:from>
    <xdr:to>
      <xdr:col>5</xdr:col>
      <xdr:colOff>38100</xdr:colOff>
      <xdr:row>14</xdr:row>
      <xdr:rowOff>104775</xdr:rowOff>
    </xdr:to>
    <mc:AlternateContent xmlns:mc="http://schemas.openxmlformats.org/markup-compatibility/2006" xmlns:a14="http://schemas.microsoft.com/office/drawing/2010/main">
      <mc:Choice Requires="a14">
        <xdr:graphicFrame macro="">
          <xdr:nvGraphicFramePr>
            <xdr:cNvPr id="5" name="Pay Grade">
              <a:extLst>
                <a:ext uri="{FF2B5EF4-FFF2-40B4-BE49-F238E27FC236}">
                  <a16:creationId xmlns:a16="http://schemas.microsoft.com/office/drawing/2014/main" id="{533F0A5B-DCF6-C7B3-AAED-71E7F31D780B}"/>
                </a:ext>
              </a:extLst>
            </xdr:cNvPr>
            <xdr:cNvGraphicFramePr/>
          </xdr:nvGraphicFramePr>
          <xdr:xfrm>
            <a:off x="0" y="0"/>
            <a:ext cx="0" cy="0"/>
          </xdr:xfrm>
          <a:graphic>
            <a:graphicData uri="http://schemas.microsoft.com/office/drawing/2010/slicer">
              <sle:slicer xmlns:sle="http://schemas.microsoft.com/office/drawing/2010/slicer" name="Pay Grade"/>
            </a:graphicData>
          </a:graphic>
        </xdr:graphicFrame>
      </mc:Choice>
      <mc:Fallback xmlns="">
        <xdr:sp macro="" textlink="">
          <xdr:nvSpPr>
            <xdr:cNvPr id="0" name=""/>
            <xdr:cNvSpPr>
              <a:spLocks noTextEdit="1"/>
            </xdr:cNvSpPr>
          </xdr:nvSpPr>
          <xdr:spPr>
            <a:xfrm>
              <a:off x="228599" y="1905001"/>
              <a:ext cx="3590926"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1119187</xdr:colOff>
      <xdr:row>10</xdr:row>
      <xdr:rowOff>76200</xdr:rowOff>
    </xdr:from>
    <xdr:to>
      <xdr:col>5</xdr:col>
      <xdr:colOff>95250</xdr:colOff>
      <xdr:row>21</xdr:row>
      <xdr:rowOff>114300</xdr:rowOff>
    </xdr:to>
    <xdr:graphicFrame macro="">
      <xdr:nvGraphicFramePr>
        <xdr:cNvPr id="2" name="Chart 1">
          <a:extLst>
            <a:ext uri="{FF2B5EF4-FFF2-40B4-BE49-F238E27FC236}">
              <a16:creationId xmlns:a16="http://schemas.microsoft.com/office/drawing/2014/main" id="{D083246D-DBB9-AFD9-0F06-5B6EC46DC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476251</xdr:colOff>
      <xdr:row>0</xdr:row>
      <xdr:rowOff>133350</xdr:rowOff>
    </xdr:from>
    <xdr:to>
      <xdr:col>9</xdr:col>
      <xdr:colOff>123825</xdr:colOff>
      <xdr:row>4</xdr:row>
      <xdr:rowOff>104775</xdr:rowOff>
    </xdr:to>
    <xdr:graphicFrame macro="">
      <xdr:nvGraphicFramePr>
        <xdr:cNvPr id="2" name="Chart 1">
          <a:extLst>
            <a:ext uri="{FF2B5EF4-FFF2-40B4-BE49-F238E27FC236}">
              <a16:creationId xmlns:a16="http://schemas.microsoft.com/office/drawing/2014/main" id="{4CC30E9B-1385-8D43-3FC9-F9D3C50C4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514351</xdr:colOff>
      <xdr:row>4</xdr:row>
      <xdr:rowOff>9524</xdr:rowOff>
    </xdr:from>
    <xdr:to>
      <xdr:col>9</xdr:col>
      <xdr:colOff>152400</xdr:colOff>
      <xdr:row>8</xdr:row>
      <xdr:rowOff>85725</xdr:rowOff>
    </xdr:to>
    <xdr:graphicFrame macro="">
      <xdr:nvGraphicFramePr>
        <xdr:cNvPr id="3" name="Chart 2">
          <a:extLst>
            <a:ext uri="{FF2B5EF4-FFF2-40B4-BE49-F238E27FC236}">
              <a16:creationId xmlns:a16="http://schemas.microsoft.com/office/drawing/2014/main" id="{ACF08035-D46C-80AA-47D4-7D97D51A0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495301</xdr:colOff>
      <xdr:row>7</xdr:row>
      <xdr:rowOff>180976</xdr:rowOff>
    </xdr:from>
    <xdr:to>
      <xdr:col>9</xdr:col>
      <xdr:colOff>304800</xdr:colOff>
      <xdr:row>11</xdr:row>
      <xdr:rowOff>171450</xdr:rowOff>
    </xdr:to>
    <xdr:graphicFrame macro="">
      <xdr:nvGraphicFramePr>
        <xdr:cNvPr id="4" name="Chart 3">
          <a:extLst>
            <a:ext uri="{FF2B5EF4-FFF2-40B4-BE49-F238E27FC236}">
              <a16:creationId xmlns:a16="http://schemas.microsoft.com/office/drawing/2014/main" id="{857561D6-8B3F-B418-2047-2267F7BC6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280987</xdr:colOff>
      <xdr:row>10</xdr:row>
      <xdr:rowOff>57150</xdr:rowOff>
    </xdr:from>
    <xdr:to>
      <xdr:col>1</xdr:col>
      <xdr:colOff>1190625</xdr:colOff>
      <xdr:row>17</xdr:row>
      <xdr:rowOff>161925</xdr:rowOff>
    </xdr:to>
    <xdr:graphicFrame macro="">
      <xdr:nvGraphicFramePr>
        <xdr:cNvPr id="2" name="Chart 1">
          <a:extLst>
            <a:ext uri="{FF2B5EF4-FFF2-40B4-BE49-F238E27FC236}">
              <a16:creationId xmlns:a16="http://schemas.microsoft.com/office/drawing/2014/main" id="{0A54DFEB-000E-8111-105B-B6F5A5362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9</xdr:row>
      <xdr:rowOff>114300</xdr:rowOff>
    </xdr:from>
    <xdr:to>
      <xdr:col>3</xdr:col>
      <xdr:colOff>714375</xdr:colOff>
      <xdr:row>22</xdr:row>
      <xdr:rowOff>123825</xdr:rowOff>
    </xdr:to>
    <xdr:graphicFrame macro="">
      <xdr:nvGraphicFramePr>
        <xdr:cNvPr id="2" name="Chart 1">
          <a:extLst>
            <a:ext uri="{FF2B5EF4-FFF2-40B4-BE49-F238E27FC236}">
              <a16:creationId xmlns:a16="http://schemas.microsoft.com/office/drawing/2014/main" id="{41EA9AAE-B89A-D2B1-1696-B50ED18CB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161925</xdr:colOff>
      <xdr:row>21</xdr:row>
      <xdr:rowOff>85726</xdr:rowOff>
    </xdr:from>
    <xdr:to>
      <xdr:col>6</xdr:col>
      <xdr:colOff>561975</xdr:colOff>
      <xdr:row>27</xdr:row>
      <xdr:rowOff>47625</xdr:rowOff>
    </xdr:to>
    <mc:AlternateContent xmlns:mc="http://schemas.openxmlformats.org/markup-compatibility/2006" xmlns:a14="http://schemas.microsoft.com/office/drawing/2010/main">
      <mc:Choice Requires="a14">
        <xdr:graphicFrame macro="">
          <xdr:nvGraphicFramePr>
            <xdr:cNvPr id="2" name="Department 1">
              <a:extLst>
                <a:ext uri="{FF2B5EF4-FFF2-40B4-BE49-F238E27FC236}">
                  <a16:creationId xmlns:a16="http://schemas.microsoft.com/office/drawing/2014/main" id="{C59B03EF-9320-21BC-09F2-3649421C868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61925" y="4286251"/>
              <a:ext cx="542925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385762</xdr:colOff>
      <xdr:row>0</xdr:row>
      <xdr:rowOff>114300</xdr:rowOff>
    </xdr:from>
    <xdr:to>
      <xdr:col>9</xdr:col>
      <xdr:colOff>342900</xdr:colOff>
      <xdr:row>8</xdr:row>
      <xdr:rowOff>38100</xdr:rowOff>
    </xdr:to>
    <xdr:graphicFrame macro="">
      <xdr:nvGraphicFramePr>
        <xdr:cNvPr id="2" name="Chart 1">
          <a:extLst>
            <a:ext uri="{FF2B5EF4-FFF2-40B4-BE49-F238E27FC236}">
              <a16:creationId xmlns:a16="http://schemas.microsoft.com/office/drawing/2014/main" id="{D4FA8D1A-82F6-6476-1A94-B5950CAC6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75.631689467591" createdVersion="8" refreshedVersion="8" minRefreshableVersion="3" recordCount="50" xr:uid="{CFEB20B5-9FD9-4259-B6E2-C3287BE81304}">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ount="4">
        <s v="C"/>
        <s v="B"/>
        <s v="D"/>
        <s v="A"/>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1451668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s v="Lori Nguyen"/>
    <x v="0"/>
    <n v="25"/>
    <x v="0"/>
    <x v="0"/>
    <x v="0"/>
    <x v="0"/>
    <s v="Luis Reynolds"/>
    <s v="2019-03-15"/>
    <x v="0"/>
    <x v="0"/>
    <n v="53700"/>
    <x v="0"/>
    <n v="1463"/>
    <s v="Health"/>
    <n v="1"/>
    <n v="1"/>
    <s v="Leadership Training"/>
    <x v="0"/>
    <s v="Certified Professional"/>
  </r>
  <r>
    <n v="9116"/>
    <s v="Gary Garcia"/>
    <x v="1"/>
    <n v="27"/>
    <x v="1"/>
    <x v="1"/>
    <x v="1"/>
    <x v="1"/>
    <s v="Ashley Simmons MD"/>
    <s v="2022-12-20"/>
    <x v="0"/>
    <x v="1"/>
    <n v="91091"/>
    <x v="1"/>
    <n v="1024"/>
    <s v="None"/>
    <n v="19"/>
    <n v="4"/>
    <s v="Excel Workshop"/>
    <x v="0"/>
    <s v="Certified Professional"/>
  </r>
  <r>
    <n v="5120"/>
    <s v="Jeremy Nguyen"/>
    <x v="1"/>
    <n v="34"/>
    <x v="1"/>
    <x v="2"/>
    <x v="2"/>
    <x v="2"/>
    <s v="Cassandra Duncan"/>
    <s v="2022-08-10"/>
    <x v="0"/>
    <x v="2"/>
    <n v="57538"/>
    <x v="2"/>
    <n v="1674"/>
    <s v="None"/>
    <n v="8"/>
    <n v="1"/>
    <s v="None"/>
    <x v="1"/>
    <s v="Advanced Training"/>
  </r>
  <r>
    <n v="8071"/>
    <s v="Kimberly Jones"/>
    <x v="0"/>
    <n v="41"/>
    <x v="2"/>
    <x v="2"/>
    <x v="0"/>
    <x v="3"/>
    <s v="Janet Harris"/>
    <s v="2024-09-03"/>
    <x v="1"/>
    <x v="0"/>
    <n v="62993"/>
    <x v="3"/>
    <n v="2695"/>
    <s v="Health + Dental"/>
    <n v="0"/>
    <n v="2"/>
    <s v="None"/>
    <x v="2"/>
    <s v="None"/>
  </r>
  <r>
    <n v="9351"/>
    <s v="Anthony Gates"/>
    <x v="1"/>
    <n v="56"/>
    <x v="3"/>
    <x v="0"/>
    <x v="0"/>
    <x v="2"/>
    <s v="Mr. Frank Clay"/>
    <s v="2019-03-14"/>
    <x v="1"/>
    <x v="1"/>
    <n v="45773"/>
    <x v="3"/>
    <n v="8776"/>
    <s v="Health"/>
    <n v="16"/>
    <n v="4"/>
    <s v="Leadership Training"/>
    <x v="2"/>
    <s v="None"/>
  </r>
  <r>
    <n v="2873"/>
    <s v="Courtney Foster"/>
    <x v="0"/>
    <n v="28"/>
    <x v="1"/>
    <x v="2"/>
    <x v="3"/>
    <x v="2"/>
    <s v="Dorothy Price"/>
    <s v="2017-01-23"/>
    <x v="0"/>
    <x v="1"/>
    <n v="96249"/>
    <x v="0"/>
    <n v="4826"/>
    <s v="Health + Dental"/>
    <n v="7"/>
    <n v="3"/>
    <s v="Leadership Training"/>
    <x v="3"/>
    <s v="Certified Professional"/>
  </r>
  <r>
    <n v="3540"/>
    <s v="Catherine Hall"/>
    <x v="0"/>
    <n v="20"/>
    <x v="0"/>
    <x v="1"/>
    <x v="2"/>
    <x v="2"/>
    <s v="Michele Sexton"/>
    <s v="2024-08-17"/>
    <x v="0"/>
    <x v="2"/>
    <n v="61596"/>
    <x v="0"/>
    <n v="8818"/>
    <s v="Health + Dental"/>
    <n v="4"/>
    <n v="2"/>
    <s v="Leadership Training"/>
    <x v="1"/>
    <s v="None"/>
  </r>
  <r>
    <n v="3653"/>
    <s v="Deanna Ball"/>
    <x v="0"/>
    <n v="58"/>
    <x v="3"/>
    <x v="3"/>
    <x v="1"/>
    <x v="4"/>
    <s v="Richard Schmidt"/>
    <s v="2014-12-09"/>
    <x v="0"/>
    <x v="2"/>
    <n v="97869"/>
    <x v="3"/>
    <n v="1966"/>
    <s v="Health"/>
    <n v="10"/>
    <n v="1"/>
    <s v="Leadership Training"/>
    <x v="0"/>
    <s v="Certified Professional"/>
  </r>
  <r>
    <n v="5587"/>
    <s v="Candace Nelson"/>
    <x v="0"/>
    <n v="44"/>
    <x v="2"/>
    <x v="3"/>
    <x v="2"/>
    <x v="2"/>
    <s v="Teresa Pearson"/>
    <s v="2021-06-28"/>
    <x v="0"/>
    <x v="0"/>
    <n v="81235"/>
    <x v="3"/>
    <n v="6553"/>
    <s v="None"/>
    <n v="16"/>
    <n v="2"/>
    <s v="None"/>
    <x v="1"/>
    <s v="Certified Professional"/>
  </r>
  <r>
    <n v="9554"/>
    <s v="Mandy Davis"/>
    <x v="0"/>
    <n v="29"/>
    <x v="1"/>
    <x v="1"/>
    <x v="2"/>
    <x v="3"/>
    <s v="Laura Hart"/>
    <s v="2018-05-20"/>
    <x v="0"/>
    <x v="1"/>
    <n v="87852"/>
    <x v="3"/>
    <n v="4980"/>
    <s v="Health + Dental"/>
    <n v="19"/>
    <n v="3"/>
    <s v="None"/>
    <x v="2"/>
    <s v="Certified Professional"/>
  </r>
  <r>
    <n v="6213"/>
    <s v="Matthew Powell"/>
    <x v="1"/>
    <n v="23"/>
    <x v="0"/>
    <x v="3"/>
    <x v="0"/>
    <x v="2"/>
    <s v="Andrea May"/>
    <s v="2017-02-13"/>
    <x v="1"/>
    <x v="1"/>
    <n v="59359"/>
    <x v="3"/>
    <n v="9449"/>
    <s v="Health + Dental"/>
    <n v="20"/>
    <n v="3"/>
    <s v="None"/>
    <x v="1"/>
    <s v="None"/>
  </r>
  <r>
    <n v="9105"/>
    <s v="Bruce Nelson"/>
    <x v="1"/>
    <n v="30"/>
    <x v="1"/>
    <x v="0"/>
    <x v="1"/>
    <x v="0"/>
    <s v="Casey Martin"/>
    <s v="2024-05-05"/>
    <x v="1"/>
    <x v="2"/>
    <n v="81225"/>
    <x v="2"/>
    <n v="6202"/>
    <s v="Health + Dental"/>
    <n v="2"/>
    <n v="2"/>
    <s v="Excel Workshop"/>
    <x v="4"/>
    <s v="Certified Professional"/>
  </r>
  <r>
    <n v="9508"/>
    <s v="Dawn Cole"/>
    <x v="0"/>
    <n v="49"/>
    <x v="4"/>
    <x v="1"/>
    <x v="0"/>
    <x v="0"/>
    <s v="Amber Allen"/>
    <s v="2022-04-19"/>
    <x v="1"/>
    <x v="0"/>
    <n v="32788"/>
    <x v="2"/>
    <n v="4396"/>
    <s v="Health"/>
    <n v="13"/>
    <n v="5"/>
    <s v="None"/>
    <x v="3"/>
    <s v="Advanced Training"/>
  </r>
  <r>
    <n v="2436"/>
    <s v="Tanner Morse"/>
    <x v="1"/>
    <n v="60"/>
    <x v="3"/>
    <x v="4"/>
    <x v="0"/>
    <x v="3"/>
    <s v="Adam Johnson"/>
    <s v="2015-11-16"/>
    <x v="1"/>
    <x v="2"/>
    <n v="70452"/>
    <x v="2"/>
    <n v="9911"/>
    <s v="None"/>
    <n v="2"/>
    <n v="1"/>
    <s v="None"/>
    <x v="3"/>
    <s v="Certified Professional"/>
  </r>
  <r>
    <n v="4441"/>
    <s v="Jose Griffin"/>
    <x v="1"/>
    <n v="46"/>
    <x v="4"/>
    <x v="1"/>
    <x v="3"/>
    <x v="0"/>
    <s v="Nicole Dominguez"/>
    <s v="2023-09-09"/>
    <x v="0"/>
    <x v="1"/>
    <n v="33045"/>
    <x v="1"/>
    <n v="1456"/>
    <s v="None"/>
    <n v="16"/>
    <n v="3"/>
    <s v="Excel Workshop"/>
    <x v="3"/>
    <s v="None"/>
  </r>
  <r>
    <n v="5827"/>
    <s v="Daniel Hawkins"/>
    <x v="1"/>
    <n v="57"/>
    <x v="3"/>
    <x v="2"/>
    <x v="3"/>
    <x v="1"/>
    <s v="Andrew Best"/>
    <s v="2017-12-12"/>
    <x v="2"/>
    <x v="2"/>
    <n v="96429"/>
    <x v="0"/>
    <n v="4740"/>
    <s v="None"/>
    <n v="8"/>
    <n v="1"/>
    <s v="Excel Workshop"/>
    <x v="2"/>
    <s v="None"/>
  </r>
  <r>
    <n v="5184"/>
    <s v="Elaine Mcclain"/>
    <x v="0"/>
    <n v="24"/>
    <x v="0"/>
    <x v="1"/>
    <x v="2"/>
    <x v="2"/>
    <s v="Gabrielle Rodriguez"/>
    <s v="2017-03-10"/>
    <x v="2"/>
    <x v="2"/>
    <n v="33183"/>
    <x v="3"/>
    <n v="8114"/>
    <s v="None"/>
    <n v="4"/>
    <n v="2"/>
    <s v="Excel Workshop"/>
    <x v="4"/>
    <s v="Advanced Training"/>
  </r>
  <r>
    <n v="5874"/>
    <s v="Kimberly Jones"/>
    <x v="0"/>
    <n v="35"/>
    <x v="1"/>
    <x v="4"/>
    <x v="3"/>
    <x v="0"/>
    <s v="Allison Harvey"/>
    <s v="2019-03-04"/>
    <x v="2"/>
    <x v="0"/>
    <n v="75065"/>
    <x v="0"/>
    <n v="7123"/>
    <s v="None"/>
    <n v="20"/>
    <n v="2"/>
    <s v="None"/>
    <x v="0"/>
    <s v="Advanced Training"/>
  </r>
  <r>
    <n v="9834"/>
    <s v="Thomas Kramer"/>
    <x v="1"/>
    <n v="41"/>
    <x v="2"/>
    <x v="1"/>
    <x v="1"/>
    <x v="4"/>
    <s v="Tristan Mejia"/>
    <s v="2022-11-20"/>
    <x v="0"/>
    <x v="2"/>
    <n v="32877"/>
    <x v="0"/>
    <n v="6432"/>
    <s v="Health"/>
    <n v="11"/>
    <n v="1"/>
    <s v="None"/>
    <x v="0"/>
    <s v="None"/>
  </r>
  <r>
    <n v="5096"/>
    <s v="Kevin Whitaker"/>
    <x v="1"/>
    <n v="36"/>
    <x v="2"/>
    <x v="1"/>
    <x v="4"/>
    <x v="3"/>
    <s v="Mary Welch"/>
    <s v="2021-03-02"/>
    <x v="0"/>
    <x v="1"/>
    <n v="46811"/>
    <x v="2"/>
    <n v="1567"/>
    <s v="None"/>
    <n v="7"/>
    <n v="3"/>
    <s v="Excel Workshop"/>
    <x v="0"/>
    <s v="Advanced Training"/>
  </r>
  <r>
    <n v="2263"/>
    <s v="Dustin Carter"/>
    <x v="1"/>
    <n v="31"/>
    <x v="1"/>
    <x v="3"/>
    <x v="2"/>
    <x v="1"/>
    <s v="Douglas Miles"/>
    <s v="2021-08-01"/>
    <x v="1"/>
    <x v="1"/>
    <n v="87538"/>
    <x v="0"/>
    <n v="3588"/>
    <s v="Health + Dental"/>
    <n v="11"/>
    <n v="5"/>
    <s v="Excel Workshop"/>
    <x v="2"/>
    <s v="None"/>
  </r>
  <r>
    <n v="6505"/>
    <s v="Nicole Williamson"/>
    <x v="0"/>
    <n v="28"/>
    <x v="1"/>
    <x v="0"/>
    <x v="1"/>
    <x v="4"/>
    <s v="Jessica Fleming"/>
    <s v="2015-08-14"/>
    <x v="0"/>
    <x v="1"/>
    <n v="73002"/>
    <x v="0"/>
    <n v="6296"/>
    <s v="Health"/>
    <n v="2"/>
    <n v="5"/>
    <s v="Excel Workshop"/>
    <x v="1"/>
    <s v="Certified Professional"/>
  </r>
  <r>
    <n v="8626"/>
    <s v="Matthew Knight"/>
    <x v="1"/>
    <n v="37"/>
    <x v="2"/>
    <x v="3"/>
    <x v="1"/>
    <x v="3"/>
    <s v="Christine Lee"/>
    <s v="2015-10-21"/>
    <x v="2"/>
    <x v="2"/>
    <n v="41653"/>
    <x v="2"/>
    <n v="9236"/>
    <s v="None"/>
    <n v="13"/>
    <n v="1"/>
    <s v="Excel Workshop"/>
    <x v="0"/>
    <s v="None"/>
  </r>
  <r>
    <n v="5979"/>
    <s v="Donna Jones"/>
    <x v="0"/>
    <n v="31"/>
    <x v="1"/>
    <x v="0"/>
    <x v="0"/>
    <x v="2"/>
    <s v="Mario Smith DVM"/>
    <s v="2015-03-14"/>
    <x v="1"/>
    <x v="1"/>
    <n v="67582"/>
    <x v="3"/>
    <n v="1375"/>
    <s v="Health"/>
    <n v="20"/>
    <n v="3"/>
    <s v="Excel Workshop"/>
    <x v="1"/>
    <s v="None"/>
  </r>
  <r>
    <n v="3104"/>
    <s v="Carolyn Bullock"/>
    <x v="0"/>
    <n v="23"/>
    <x v="0"/>
    <x v="3"/>
    <x v="1"/>
    <x v="1"/>
    <s v="Joseph Francis"/>
    <s v="2024-05-22"/>
    <x v="2"/>
    <x v="1"/>
    <n v="37351"/>
    <x v="2"/>
    <n v="7858"/>
    <s v="Health + Dental"/>
    <n v="18"/>
    <n v="2"/>
    <s v="Leadership Training"/>
    <x v="1"/>
    <s v="Advanced Training"/>
  </r>
  <r>
    <n v="8967"/>
    <s v="Wendy Gomez"/>
    <x v="0"/>
    <n v="48"/>
    <x v="4"/>
    <x v="4"/>
    <x v="2"/>
    <x v="0"/>
    <s v="Sarah Young"/>
    <s v="2017-03-19"/>
    <x v="0"/>
    <x v="1"/>
    <n v="36721"/>
    <x v="1"/>
    <n v="8820"/>
    <s v="Health + Dental"/>
    <n v="0"/>
    <n v="2"/>
    <s v="Excel Workshop"/>
    <x v="1"/>
    <s v="Certified Professional"/>
  </r>
  <r>
    <n v="5087"/>
    <s v="Michael Thomas"/>
    <x v="1"/>
    <n v="28"/>
    <x v="1"/>
    <x v="2"/>
    <x v="4"/>
    <x v="0"/>
    <s v="Aaron Hart"/>
    <s v="2021-09-15"/>
    <x v="1"/>
    <x v="2"/>
    <n v="46326"/>
    <x v="1"/>
    <n v="9189"/>
    <s v="Health + Dental"/>
    <n v="8"/>
    <n v="4"/>
    <s v="Leadership Training"/>
    <x v="3"/>
    <s v="Advanced Training"/>
  </r>
  <r>
    <n v="3358"/>
    <s v="Kevin Bell"/>
    <x v="1"/>
    <n v="30"/>
    <x v="1"/>
    <x v="1"/>
    <x v="3"/>
    <x v="1"/>
    <s v="Brian Boyd"/>
    <s v="2022-05-09"/>
    <x v="0"/>
    <x v="0"/>
    <n v="59007"/>
    <x v="0"/>
    <n v="3380"/>
    <s v="Health"/>
    <n v="17"/>
    <n v="3"/>
    <s v="None"/>
    <x v="4"/>
    <s v="Certified Professional"/>
  </r>
  <r>
    <n v="8256"/>
    <s v="Richard Landry"/>
    <x v="1"/>
    <n v="46"/>
    <x v="4"/>
    <x v="3"/>
    <x v="0"/>
    <x v="3"/>
    <s v="Steven Krueger"/>
    <s v="2017-06-22"/>
    <x v="0"/>
    <x v="1"/>
    <n v="52020"/>
    <x v="1"/>
    <n v="9585"/>
    <s v="Health + Dental"/>
    <n v="0"/>
    <n v="4"/>
    <s v="Excel Workshop"/>
    <x v="4"/>
    <s v="None"/>
  </r>
  <r>
    <n v="5763"/>
    <s v="George Hurley"/>
    <x v="1"/>
    <n v="44"/>
    <x v="2"/>
    <x v="1"/>
    <x v="2"/>
    <x v="1"/>
    <s v="Debra Williams"/>
    <s v="2020-11-28"/>
    <x v="2"/>
    <x v="1"/>
    <n v="98961"/>
    <x v="2"/>
    <n v="2688"/>
    <s v="Health"/>
    <n v="2"/>
    <n v="5"/>
    <s v="Excel Workshop"/>
    <x v="4"/>
    <s v="Certified Professional"/>
  </r>
  <r>
    <n v="6838"/>
    <s v="Mark Lopez"/>
    <x v="1"/>
    <n v="45"/>
    <x v="2"/>
    <x v="2"/>
    <x v="3"/>
    <x v="2"/>
    <s v="Karen Mitchell"/>
    <s v="2015-08-30"/>
    <x v="2"/>
    <x v="1"/>
    <n v="81943"/>
    <x v="0"/>
    <n v="2255"/>
    <s v="Health"/>
    <n v="18"/>
    <n v="2"/>
    <s v="None"/>
    <x v="2"/>
    <s v="Certified Professional"/>
  </r>
  <r>
    <n v="9544"/>
    <s v="Robert Williams"/>
    <x v="1"/>
    <n v="52"/>
    <x v="4"/>
    <x v="4"/>
    <x v="2"/>
    <x v="1"/>
    <s v="Joseph Sanders"/>
    <s v="2018-10-27"/>
    <x v="2"/>
    <x v="1"/>
    <n v="47627"/>
    <x v="0"/>
    <n v="1221"/>
    <s v="None"/>
    <n v="4"/>
    <n v="3"/>
    <s v="None"/>
    <x v="1"/>
    <s v="None"/>
  </r>
  <r>
    <n v="8012"/>
    <s v="Mary Schmidt"/>
    <x v="0"/>
    <n v="52"/>
    <x v="4"/>
    <x v="0"/>
    <x v="0"/>
    <x v="4"/>
    <s v="Shelly George"/>
    <s v="2018-08-26"/>
    <x v="2"/>
    <x v="1"/>
    <n v="56162"/>
    <x v="2"/>
    <n v="6560"/>
    <s v="Health + Dental"/>
    <n v="9"/>
    <n v="4"/>
    <s v="Excel Workshop"/>
    <x v="4"/>
    <s v="None"/>
  </r>
  <r>
    <n v="9374"/>
    <s v="Mary Martinez"/>
    <x v="0"/>
    <n v="42"/>
    <x v="2"/>
    <x v="1"/>
    <x v="2"/>
    <x v="2"/>
    <s v="Nicole Houston"/>
    <s v="2023-07-24"/>
    <x v="1"/>
    <x v="2"/>
    <n v="95734"/>
    <x v="0"/>
    <n v="4854"/>
    <s v="Health"/>
    <n v="13"/>
    <n v="2"/>
    <s v="Leadership Training"/>
    <x v="0"/>
    <s v="Certified Professional"/>
  </r>
  <r>
    <n v="3487"/>
    <s v="Paul Hall"/>
    <x v="1"/>
    <n v="58"/>
    <x v="3"/>
    <x v="1"/>
    <x v="1"/>
    <x v="3"/>
    <s v="Kristin Shaffer"/>
    <s v="2018-07-09"/>
    <x v="1"/>
    <x v="2"/>
    <n v="74789"/>
    <x v="0"/>
    <n v="8101"/>
    <s v="Health + Dental"/>
    <n v="14"/>
    <n v="5"/>
    <s v="Excel Workshop"/>
    <x v="2"/>
    <s v="None"/>
  </r>
  <r>
    <n v="8445"/>
    <s v="Samantha Foster"/>
    <x v="0"/>
    <n v="24"/>
    <x v="0"/>
    <x v="4"/>
    <x v="0"/>
    <x v="3"/>
    <s v="Joel Aguilar"/>
    <s v="2016-12-21"/>
    <x v="0"/>
    <x v="2"/>
    <n v="30137"/>
    <x v="1"/>
    <n v="4031"/>
    <s v="None"/>
    <n v="5"/>
    <n v="3"/>
    <s v="None"/>
    <x v="1"/>
    <s v="Certified Professional"/>
  </r>
  <r>
    <n v="1550"/>
    <s v="Timothy Aguilar"/>
    <x v="1"/>
    <n v="21"/>
    <x v="0"/>
    <x v="1"/>
    <x v="0"/>
    <x v="0"/>
    <s v="Michael Wade"/>
    <s v="2019-06-27"/>
    <x v="0"/>
    <x v="2"/>
    <n v="95510"/>
    <x v="0"/>
    <n v="6811"/>
    <s v="Health"/>
    <n v="18"/>
    <n v="4"/>
    <s v="Excel Workshop"/>
    <x v="4"/>
    <s v="Certified Professional"/>
  </r>
  <r>
    <n v="9968"/>
    <s v="Charles Andrews"/>
    <x v="1"/>
    <n v="58"/>
    <x v="3"/>
    <x v="1"/>
    <x v="3"/>
    <x v="0"/>
    <s v="Jessica Walsh"/>
    <s v="2021-08-27"/>
    <x v="1"/>
    <x v="0"/>
    <n v="80325"/>
    <x v="1"/>
    <n v="6230"/>
    <s v="Health"/>
    <n v="5"/>
    <n v="4"/>
    <s v="None"/>
    <x v="2"/>
    <s v="Advanced Training"/>
  </r>
  <r>
    <n v="8029"/>
    <s v="Veronica Nelson"/>
    <x v="0"/>
    <n v="57"/>
    <x v="3"/>
    <x v="3"/>
    <x v="4"/>
    <x v="4"/>
    <s v="Kelly Mack"/>
    <s v="2017-05-28"/>
    <x v="2"/>
    <x v="1"/>
    <n v="34109"/>
    <x v="1"/>
    <n v="9232"/>
    <s v="Health"/>
    <n v="13"/>
    <n v="3"/>
    <s v="Leadership Training"/>
    <x v="0"/>
    <s v="Certified Professional"/>
  </r>
  <r>
    <n v="8847"/>
    <s v="Chris Sanchez"/>
    <x v="1"/>
    <n v="41"/>
    <x v="2"/>
    <x v="3"/>
    <x v="3"/>
    <x v="0"/>
    <s v="John Conley"/>
    <s v="2022-01-30"/>
    <x v="2"/>
    <x v="2"/>
    <n v="73330"/>
    <x v="0"/>
    <n v="2276"/>
    <s v="Health + Dental"/>
    <n v="5"/>
    <n v="1"/>
    <s v="None"/>
    <x v="1"/>
    <s v="Advanced Training"/>
  </r>
  <r>
    <n v="1955"/>
    <s v="Cassie Galvan"/>
    <x v="0"/>
    <n v="58"/>
    <x v="3"/>
    <x v="2"/>
    <x v="2"/>
    <x v="1"/>
    <s v="Aaron Baker"/>
    <s v="2017-04-20"/>
    <x v="1"/>
    <x v="2"/>
    <n v="46567"/>
    <x v="3"/>
    <n v="2825"/>
    <s v="Health"/>
    <n v="15"/>
    <n v="3"/>
    <s v="None"/>
    <x v="4"/>
    <s v="Advanced Training"/>
  </r>
  <r>
    <n v="4522"/>
    <s v="Jessica Jones"/>
    <x v="0"/>
    <n v="36"/>
    <x v="2"/>
    <x v="0"/>
    <x v="4"/>
    <x v="0"/>
    <s v="Christopher Bass"/>
    <s v="2019-07-22"/>
    <x v="1"/>
    <x v="1"/>
    <n v="39795"/>
    <x v="3"/>
    <n v="1670"/>
    <s v="None"/>
    <n v="0"/>
    <n v="2"/>
    <s v="Excel Workshop"/>
    <x v="3"/>
    <s v="None"/>
  </r>
  <r>
    <n v="3078"/>
    <s v="Emily Walker"/>
    <x v="0"/>
    <n v="21"/>
    <x v="0"/>
    <x v="0"/>
    <x v="0"/>
    <x v="4"/>
    <s v="Sean Tucker PhD"/>
    <s v="2018-11-29"/>
    <x v="1"/>
    <x v="2"/>
    <n v="59506"/>
    <x v="3"/>
    <n v="4428"/>
    <s v="Health + Dental"/>
    <n v="0"/>
    <n v="1"/>
    <s v="None"/>
    <x v="3"/>
    <s v="Certified Professional"/>
  </r>
  <r>
    <n v="6357"/>
    <s v="Vickie Lewis"/>
    <x v="0"/>
    <n v="46"/>
    <x v="4"/>
    <x v="2"/>
    <x v="1"/>
    <x v="4"/>
    <s v="Jacob Scott"/>
    <s v="2022-11-14"/>
    <x v="1"/>
    <x v="2"/>
    <n v="49058"/>
    <x v="1"/>
    <n v="4396"/>
    <s v="None"/>
    <n v="5"/>
    <n v="1"/>
    <s v="None"/>
    <x v="2"/>
    <s v="None"/>
  </r>
  <r>
    <n v="7951"/>
    <s v="Alexis Clark"/>
    <x v="0"/>
    <n v="36"/>
    <x v="2"/>
    <x v="3"/>
    <x v="2"/>
    <x v="4"/>
    <s v="Joel Park"/>
    <s v="2016-02-23"/>
    <x v="1"/>
    <x v="0"/>
    <n v="98612"/>
    <x v="3"/>
    <n v="1168"/>
    <s v="None"/>
    <n v="9"/>
    <n v="2"/>
    <s v="Excel Workshop"/>
    <x v="0"/>
    <s v="Certified Professional"/>
  </r>
  <r>
    <n v="9228"/>
    <s v="Robert Davis"/>
    <x v="1"/>
    <n v="41"/>
    <x v="2"/>
    <x v="4"/>
    <x v="3"/>
    <x v="1"/>
    <s v="Russell Marshall"/>
    <s v="2018-05-18"/>
    <x v="2"/>
    <x v="1"/>
    <n v="38201"/>
    <x v="3"/>
    <n v="7111"/>
    <s v="Health"/>
    <n v="8"/>
    <n v="4"/>
    <s v="Leadership Training"/>
    <x v="3"/>
    <s v="None"/>
  </r>
  <r>
    <n v="8988"/>
    <s v="Daniel Brown MD"/>
    <x v="1"/>
    <n v="25"/>
    <x v="0"/>
    <x v="0"/>
    <x v="2"/>
    <x v="2"/>
    <s v="James Holden"/>
    <s v="2024-03-09"/>
    <x v="2"/>
    <x v="1"/>
    <n v="92919"/>
    <x v="2"/>
    <n v="9497"/>
    <s v="Health"/>
    <n v="7"/>
    <n v="2"/>
    <s v="None"/>
    <x v="3"/>
    <s v="Advanced Training"/>
  </r>
  <r>
    <n v="1952"/>
    <s v="Anna Payne"/>
    <x v="0"/>
    <n v="29"/>
    <x v="1"/>
    <x v="4"/>
    <x v="0"/>
    <x v="1"/>
    <s v="Thomas Murphy"/>
    <s v="2024-03-27"/>
    <x v="0"/>
    <x v="2"/>
    <n v="45188"/>
    <x v="3"/>
    <n v="9591"/>
    <s v="Health + Dental"/>
    <n v="18"/>
    <n v="3"/>
    <s v="Leadership Training"/>
    <x v="3"/>
    <s v="None"/>
  </r>
  <r>
    <n v="5760"/>
    <s v="Rhonda Pena"/>
    <x v="0"/>
    <n v="59"/>
    <x v="3"/>
    <x v="2"/>
    <x v="1"/>
    <x v="0"/>
    <s v="Mark Abbott"/>
    <s v="2019-12-23"/>
    <x v="0"/>
    <x v="1"/>
    <n v="34927"/>
    <x v="2"/>
    <n v="6996"/>
    <s v="Health + Dental"/>
    <n v="16"/>
    <n v="1"/>
    <s v="Excel Workshop"/>
    <x v="0"/>
    <s v="Certified Professional"/>
  </r>
  <r>
    <n v="5742"/>
    <s v="Nicole Gonzalez"/>
    <x v="0"/>
    <n v="27"/>
    <x v="1"/>
    <x v="0"/>
    <x v="2"/>
    <x v="3"/>
    <s v="Robin Lynch"/>
    <s v="2016-08-25"/>
    <x v="0"/>
    <x v="1"/>
    <n v="33183"/>
    <x v="3"/>
    <n v="1659"/>
    <s v="None"/>
    <n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F2921D-B968-4F46-996E-04126B42AE6F}" name="Skill_Breakdown"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8" firstHeaderRow="1" firstDataRow="1" firstDataCol="1" rowPageCount="1" colPageCount="1"/>
  <pivotFields count="21">
    <pivotField dataField="1" showAll="0"/>
    <pivotField showAll="0"/>
    <pivotField showAll="0"/>
    <pivotField showAll="0"/>
    <pivotField showAll="0"/>
    <pivotField showAll="0"/>
    <pivotField showAll="0"/>
    <pivotField axis="axisPage" multipleItemSelectionAllowed="1"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5">
    <i>
      <x/>
    </i>
    <i>
      <x v="1"/>
    </i>
    <i>
      <x v="2"/>
    </i>
    <i>
      <x v="3"/>
    </i>
    <i>
      <x v="4"/>
    </i>
  </rowItems>
  <colItems count="1">
    <i/>
  </colItems>
  <pageFields count="1">
    <pageField fld="7" hier="-1"/>
  </pageFields>
  <dataFields count="1">
    <dataField name="Count of Employee ID" fld="0" subtotal="count" baseField="1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527B0E-B1D3-4E0B-BE3D-6B8129D29773}" name="Salari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3:B19" firstHeaderRow="1" firstDataRow="1" firstDataCol="1"/>
  <pivotFields count="21">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6">
        <item x="4"/>
        <item x="1"/>
        <item x="3"/>
        <item x="2"/>
        <item x="0"/>
        <item t="default"/>
      </items>
      <autoSortScope>
        <pivotArea dataOnly="0" outline="0" fieldPosition="0">
          <references count="1">
            <reference field="4294967294" count="1" selected="0">
              <x v="0"/>
            </reference>
          </references>
        </pivotArea>
      </autoSortScope>
    </pivotField>
    <pivotField compact="0" outline="0" showAll="0">
      <items count="6">
        <item x="0"/>
        <item x="1"/>
        <item x="4"/>
        <item x="2"/>
        <item x="3"/>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5">
        <item x="3"/>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6">
    <i>
      <x v="3"/>
    </i>
    <i>
      <x v="4"/>
    </i>
    <i>
      <x v="2"/>
    </i>
    <i>
      <x v="1"/>
    </i>
    <i>
      <x/>
    </i>
    <i t="grand">
      <x/>
    </i>
  </rowItems>
  <colItems count="1">
    <i/>
  </colItems>
  <dataFields count="1">
    <dataField name="Sum of Salary"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EBF9B3-7827-40D6-A666-83D376DECBED}" name="Employee_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21">
    <pivotField dataField="1" showAll="0"/>
    <pivotField showAll="0"/>
    <pivotField showAll="0"/>
    <pivotField showAll="0"/>
    <pivotField showAll="0"/>
    <pivotField showAll="0"/>
    <pivotField showAll="0"/>
    <pivotField showAll="0">
      <items count="6">
        <item x="0"/>
        <item x="1"/>
        <item x="4"/>
        <item x="2"/>
        <item x="3"/>
        <item t="default"/>
      </items>
    </pivotField>
    <pivotField showAll="0"/>
    <pivotField showAll="0"/>
    <pivotField axis="axisRow" showAll="0">
      <items count="4">
        <item x="1"/>
        <item x="0"/>
        <item x="2"/>
        <item t="default"/>
      </items>
    </pivotField>
    <pivotField showAll="0"/>
    <pivotField showAll="0"/>
    <pivotField showAll="0">
      <items count="5">
        <item x="3"/>
        <item x="1"/>
        <item x="0"/>
        <item x="2"/>
        <item t="default"/>
      </items>
    </pivotField>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loyee ID" fld="0" subtotal="count" baseField="10" baseItem="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0" count="1" selected="0">
            <x v="0"/>
          </reference>
        </references>
      </pivotArea>
    </chartFormat>
    <chartFormat chart="5" format="2">
      <pivotArea type="data" outline="0" fieldPosition="0">
        <references count="2">
          <reference field="4294967294" count="1" selected="0">
            <x v="0"/>
          </reference>
          <reference field="10" count="1" selected="0">
            <x v="1"/>
          </reference>
        </references>
      </pivotArea>
    </chartFormat>
    <chartFormat chart="5" format="3">
      <pivotArea type="data" outline="0" fieldPosition="0">
        <references count="2">
          <reference field="4294967294" count="1" selected="0">
            <x v="0"/>
          </reference>
          <reference field="10"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10" count="1" selected="0">
            <x v="0"/>
          </reference>
        </references>
      </pivotArea>
    </chartFormat>
    <chartFormat chart="14" format="10">
      <pivotArea type="data" outline="0" fieldPosition="0">
        <references count="2">
          <reference field="4294967294" count="1" selected="0">
            <x v="0"/>
          </reference>
          <reference field="10" count="1" selected="0">
            <x v="1"/>
          </reference>
        </references>
      </pivotArea>
    </chartFormat>
    <chartFormat chart="1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DF5A47-C358-4D90-8698-7DC58CE5B8CF}" name="Employee_Numb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1">
    <pivotField dataField="1" showAll="0"/>
    <pivotField showAll="0"/>
    <pivotField showAll="0"/>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items count="5">
        <item x="3"/>
        <item x="1"/>
        <item x="0"/>
        <item x="2"/>
        <item t="default"/>
      </items>
    </pivotField>
    <pivotField showAll="0"/>
    <pivotField showAll="0"/>
    <pivotField showAll="0"/>
    <pivotField showAll="0"/>
    <pivotField showAll="0"/>
    <pivotField showAll="0"/>
    <pivotField showAll="0"/>
  </pivotFields>
  <rowItems count="1">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E52394-D241-41F4-87BA-9A3803BA2F31}"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5" firstHeaderRow="0" firstDataRow="1" firstDataCol="1"/>
  <pivotFields count="21">
    <pivotField dataField="1" showAll="0"/>
    <pivotField showAll="0"/>
    <pivotField axis="axisRow" showAll="0" sortType="descending">
      <items count="3">
        <item x="1"/>
        <item x="0"/>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items count="5">
        <item x="3"/>
        <item x="1"/>
        <item x="0"/>
        <item x="2"/>
        <item t="default"/>
      </items>
    </pivotField>
    <pivotField showAll="0"/>
    <pivotField showAll="0"/>
    <pivotField showAll="0"/>
    <pivotField showAll="0"/>
    <pivotField showAll="0"/>
    <pivotField showAll="0"/>
    <pivotField showAll="0"/>
  </pivotFields>
  <rowFields count="1">
    <field x="2"/>
  </rowFields>
  <rowItems count="3">
    <i>
      <x/>
    </i>
    <i>
      <x v="1"/>
    </i>
    <i t="grand">
      <x/>
    </i>
  </rowItems>
  <colFields count="1">
    <field x="-2"/>
  </colFields>
  <colItems count="2">
    <i>
      <x/>
    </i>
    <i i="1">
      <x v="1"/>
    </i>
  </colItems>
  <dataFields count="2">
    <dataField name="TTL_Head_Count" fld="0" subtotal="count" baseField="2" baseItem="0"/>
    <dataField name="In %" fld="0" subtotal="count" showDataAs="percentOfTotal" baseField="2" baseItem="0" numFmtId="10"/>
  </dataFields>
  <formats count="3">
    <format dxfId="3">
      <pivotArea collapsedLevelsAreSubtotals="1" fieldPosition="0">
        <references count="2">
          <reference field="4294967294" count="1" selected="0">
            <x v="1"/>
          </reference>
          <reference field="2" count="1">
            <x v="1"/>
          </reference>
        </references>
      </pivotArea>
    </format>
    <format dxfId="2">
      <pivotArea collapsedLevelsAreSubtotals="1" fieldPosition="0">
        <references count="2">
          <reference field="4294967294" count="1" selected="0">
            <x v="1"/>
          </reference>
          <reference field="2" count="1">
            <x v="0"/>
          </reference>
        </references>
      </pivotArea>
    </format>
    <format dxfId="1">
      <pivotArea field="2"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14E918-0841-42C8-A408-DD3DC8BF3CBB}" name="Leave_Track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8" firstHeaderRow="1" firstDataRow="1" firstDataCol="1"/>
  <pivotFields count="21">
    <pivotField showAll="0"/>
    <pivotField showAll="0"/>
    <pivotField showAll="0"/>
    <pivotField showAll="0"/>
    <pivotField showAll="0"/>
    <pivotField showAll="0"/>
    <pivotField axis="axisRow" showAll="0">
      <items count="6">
        <item x="4"/>
        <item x="1"/>
        <item x="3"/>
        <item x="2"/>
        <item x="0"/>
        <item t="default"/>
      </items>
    </pivotField>
    <pivotField showAll="0">
      <items count="6">
        <item x="0"/>
        <item x="1"/>
        <item x="4"/>
        <item x="2"/>
        <item x="3"/>
        <item t="default"/>
      </items>
    </pivotField>
    <pivotField showAll="0"/>
    <pivotField showAll="0"/>
    <pivotField showAll="0"/>
    <pivotField showAll="0"/>
    <pivotField showAll="0"/>
    <pivotField showAll="0">
      <items count="5">
        <item x="3"/>
        <item x="1"/>
        <item x="0"/>
        <item x="2"/>
        <item t="default"/>
      </items>
    </pivotField>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Leave Taken" fld="1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D30C99-59AB-4F19-8DAE-D97980A3AA00}" name="Perform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1">
    <pivotField showAll="0"/>
    <pivotField showAll="0"/>
    <pivotField showAll="0"/>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items count="5">
        <item x="3"/>
        <item x="1"/>
        <item x="0"/>
        <item x="2"/>
        <item t="default"/>
      </items>
    </pivotField>
    <pivotField showAll="0"/>
    <pivotField showAll="0"/>
    <pivotField showAll="0"/>
    <pivotField dataField="1" showAll="0"/>
    <pivotField showAll="0"/>
    <pivotField showAll="0"/>
    <pivotField showAll="0"/>
  </pivotFields>
  <rowItems count="1">
    <i/>
  </rowItems>
  <colItems count="1">
    <i/>
  </colItems>
  <dataFields count="1">
    <dataField name="Average of Performance Rating" fld="1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AD6672-95A5-4FB7-ABB3-29DF7E3D7600}" name="Work_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6" firstHeaderRow="1" firstDataRow="1" firstDataCol="1"/>
  <pivotFields count="21">
    <pivotField dataField="1" showAll="0"/>
    <pivotField showAll="0"/>
    <pivotField showAll="0"/>
    <pivotField showAll="0"/>
    <pivotField showAll="0"/>
    <pivotField showAll="0"/>
    <pivotField showAll="0"/>
    <pivotField showAll="0">
      <items count="6">
        <item x="0"/>
        <item x="1"/>
        <item x="4"/>
        <item x="2"/>
        <item x="3"/>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loyee ID" fld="0" subtotal="count" showDataAs="percentOfTotal" baseField="11" baseItem="0"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119C53-E2A4-4758-AA01-07E3BD5E5F91}" name="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8" firstHeaderRow="1" firstDataRow="1" firstDataCol="1"/>
  <pivotFields count="21">
    <pivotField dataField="1" showAll="0"/>
    <pivotField showAll="0"/>
    <pivotField showAll="0"/>
    <pivotField showAll="0"/>
    <pivotField showAll="0"/>
    <pivotField axis="axisRow" showAll="0">
      <items count="6">
        <item x="1"/>
        <item x="0"/>
        <item x="4"/>
        <item x="3"/>
        <item x="2"/>
        <item t="default"/>
      </items>
    </pivotField>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Employee ID" fld="0" subtotal="count" baseField="5"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FE0167-74BD-4D32-846E-ADDC1F5D7563}" name="Age_Rang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2:C8" firstHeaderRow="1" firstDataRow="2" firstDataCol="1"/>
  <pivotFields count="21">
    <pivotField dataField="1" compact="0" outline="0" showAll="0"/>
    <pivotField compact="0" outline="0" showAll="0"/>
    <pivotField axis="axisCol" compact="0" outline="0" showAll="0">
      <items count="3">
        <item x="0"/>
        <item x="1"/>
        <item t="default"/>
      </items>
    </pivotField>
    <pivotField compact="0" outline="0" showAll="0"/>
    <pivotField axis="axisRow" compact="0" outline="0" showAll="0">
      <items count="6">
        <item x="0"/>
        <item x="1"/>
        <item x="2"/>
        <item x="4"/>
        <item x="3"/>
        <item t="default"/>
      </items>
    </pivotField>
    <pivotField compact="0" outline="0" showAll="0"/>
    <pivotField compact="0" outline="0" showAll="0"/>
    <pivotField compact="0" outline="0" showAll="0">
      <items count="6">
        <item x="0"/>
        <item x="1"/>
        <item x="4"/>
        <item x="2"/>
        <item x="3"/>
        <item t="default"/>
      </items>
    </pivotField>
    <pivotField compact="0" outline="0" showAll="0"/>
    <pivotField compact="0" outline="0" showAll="0"/>
    <pivotField compact="0" outline="0" showAll="0"/>
    <pivotField compact="0" outline="0" showAll="0"/>
    <pivotField compact="0" outline="0" showAll="0"/>
    <pivotField compact="0" outline="0" showAll="0">
      <items count="5">
        <item x="3"/>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5">
    <i>
      <x/>
    </i>
    <i>
      <x v="1"/>
    </i>
    <i>
      <x v="2"/>
    </i>
    <i>
      <x v="3"/>
    </i>
    <i>
      <x v="4"/>
    </i>
  </rowItems>
  <colFields count="1">
    <field x="2"/>
  </colFields>
  <colItems count="2">
    <i>
      <x/>
    </i>
    <i>
      <x v="1"/>
    </i>
  </colItems>
  <dataFields count="1">
    <dataField name="Count of Employee ID" fld="0" subtotal="count" baseField="4"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99289C-24EA-4D37-8D5F-B5B25CF4F81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8" firstHeaderRow="1" firstDataRow="1" firstDataCol="1"/>
  <pivotFields count="21">
    <pivotField showAll="0"/>
    <pivotField showAll="0"/>
    <pivotField showAll="0"/>
    <pivotField showAll="0"/>
    <pivotField showAll="0"/>
    <pivotField showAll="0"/>
    <pivotField axis="axisRow" showAll="0">
      <items count="6">
        <item x="4"/>
        <item x="1"/>
        <item x="3"/>
        <item x="2"/>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Salary"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B8A85BD2-97D9-4211-8642-EBCC8FF77BFE}" sourceName="Department">
  <pivotTables>
    <pivotTable tabId="10" name="Salaries"/>
    <pivotTable tabId="8" name="Age_Range"/>
    <pivotTable tabId="6" name="Employee_Number"/>
    <pivotTable tabId="4" name="Employee_Status"/>
    <pivotTable tabId="9" name="Leave_Tracking"/>
    <pivotTable tabId="5" name="Work_Location"/>
    <pivotTable tabId="7" name="Gender"/>
    <pivotTable tabId="11" name="Performance"/>
    <pivotTable tabId="12" name="Region"/>
    <pivotTable tabId="3" name="Skill_Breakdown"/>
  </pivotTables>
  <data>
    <tabular pivotCacheId="1451668882">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_Grade" xr10:uid="{ABE95C00-CD58-4270-9B9B-43BC537626CA}" sourceName="Pay Grade">
  <pivotTables>
    <pivotTable tabId="7" name="Gender"/>
    <pivotTable tabId="8" name="Age_Range"/>
    <pivotTable tabId="6" name="Employee_Number"/>
    <pivotTable tabId="4" name="Employee_Status"/>
    <pivotTable tabId="11" name="Performance"/>
    <pivotTable tabId="10" name="Salaries"/>
    <pivotTable tabId="9" name="Leave_Tracking"/>
  </pivotTables>
  <data>
    <tabular pivotCacheId="145166888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576A519D-351C-409D-918C-C7E56ABEA783}" cache="Slicer_Department1" caption="Department" columnCount="5" style="Slicer Style 4" rowHeight="273050"/>
  <slicer name="Pay Grade 1" xr10:uid="{4F30AE9D-7F0C-4181-87FE-6268593E8322}" cache="Slicer_Pay_Grade" caption="Pay Grade" columnCount="5" style="Slicer Style 4"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 Grade" xr10:uid="{622D9227-7340-4E0F-B663-F23B9C970790}" cache="Slicer_Pay_Grade" caption="Pay Grade" columnCount="5" style="Slicer Style 4"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A7F1552-AF7E-4A18-AD37-7F830E3E81E0}" cache="Slicer_Department1" caption="Department" columnCount="5" style="Slicer Style 4"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53DF6D-4C1F-42A2-A2AF-B4431EDD38C4}" name="Table1" displayName="Table1" ref="A1:U51" totalsRowShown="0" headerRowDxfId="26" dataDxfId="25">
  <autoFilter ref="A1:U51" xr:uid="{BD7F130C-4931-4EC9-8AE2-A64F6556D3A3}"/>
  <tableColumns count="21">
    <tableColumn id="1" xr3:uid="{F1AE95D0-1A4E-4FBD-880E-7D8F07F0224D}" name="Employee ID" dataDxfId="24"/>
    <tableColumn id="2" xr3:uid="{8E09B82F-D355-427C-B83E-94502280C8FF}" name="Full Name" dataDxfId="23"/>
    <tableColumn id="3" xr3:uid="{FA14D302-9A43-4196-BBAC-30B6020071BD}" name="Gender" dataDxfId="22"/>
    <tableColumn id="4" xr3:uid="{B306F0B0-7ACB-44A1-8FEE-D23558E292C4}" name="Age" dataDxfId="21"/>
    <tableColumn id="5" xr3:uid="{18F29AAE-04A7-4874-A8D5-39BD34EA8523}" name="Age range" dataDxfId="20"/>
    <tableColumn id="6" xr3:uid="{1549F009-2256-481E-93FD-AEA71B7D1116}" name="Region" dataDxfId="19"/>
    <tableColumn id="7" xr3:uid="{5C6EA916-0B61-4589-B8C2-FF0F3E0FA8B6}" name="Job Title" dataDxfId="18"/>
    <tableColumn id="8" xr3:uid="{C46983D5-243E-4570-9770-E3FB59431157}" name="Department" dataDxfId="17"/>
    <tableColumn id="9" xr3:uid="{EBB1C82C-E83F-40ED-8324-593ADE036772}" name="Manager/Supervisor" dataDxfId="16"/>
    <tableColumn id="10" xr3:uid="{08B0E3A2-80FD-4D87-95AE-96605C1DE87D}" name="Date of Hire" dataDxfId="15"/>
    <tableColumn id="11" xr3:uid="{9DD06A77-ECEC-44C4-B28E-32AED6D9EA73}" name="Employment Status" dataDxfId="14"/>
    <tableColumn id="12" xr3:uid="{EDB830C3-92D3-4073-93E1-06CB9717DB47}" name="Work Location" dataDxfId="13"/>
    <tableColumn id="13" xr3:uid="{F50AE28C-A1F5-4226-9383-667E7F603702}" name="Salary" dataDxfId="12"/>
    <tableColumn id="14" xr3:uid="{1C46BC24-AB0F-4B4C-A2BB-CBD9BB4666E4}" name="Pay Grade" dataDxfId="11"/>
    <tableColumn id="15" xr3:uid="{FDD35B86-4194-4C6B-A35B-52B3E8FA5292}" name="Bonus/Allowances" dataDxfId="10"/>
    <tableColumn id="16" xr3:uid="{E57A6247-E27A-49D7-AB64-F759CC5E554D}" name="Insurance Details" dataDxfId="9"/>
    <tableColumn id="17" xr3:uid="{BBE1D5B2-C633-47BB-B181-CC36B01289F3}" name="Leave Taken" dataDxfId="8"/>
    <tableColumn id="18" xr3:uid="{4D17E436-C958-497D-8362-85D61A55EE2F}" name="Performance Rating" dataDxfId="7"/>
    <tableColumn id="19" xr3:uid="{2160DA53-FB60-4EDB-8F4A-EE7860D36BA2}" name="Training Programs Attended" dataDxfId="6"/>
    <tableColumn id="20" xr3:uid="{B55F1D43-EAF2-4EE6-A52A-F72EC80A203C}" name="Skills" dataDxfId="5"/>
    <tableColumn id="21" xr3:uid="{462BE1F2-516B-43FC-A422-1422A962BC78}" name="Certifications" dataDxfId="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2BD5-E9EB-45DB-960F-74F76BCC07B3}">
  <dimension ref="A1:U51"/>
  <sheetViews>
    <sheetView workbookViewId="0">
      <selection activeCell="T45" sqref="T45"/>
    </sheetView>
  </sheetViews>
  <sheetFormatPr defaultRowHeight="14.25"/>
  <cols>
    <col min="1" max="1" width="15.5" style="2" bestFit="1" customWidth="1"/>
    <col min="2" max="2" width="15.875" style="2" bestFit="1" customWidth="1"/>
    <col min="3" max="3" width="11.25" style="2" bestFit="1" customWidth="1"/>
    <col min="4" max="4" width="8.375" style="2" bestFit="1" customWidth="1"/>
    <col min="5" max="5" width="13.875" style="2" bestFit="1" customWidth="1"/>
    <col min="6" max="6" width="10.75" style="2" bestFit="1" customWidth="1"/>
    <col min="7" max="7" width="12.375" style="2" bestFit="1" customWidth="1"/>
    <col min="8" max="8" width="15.25" style="2" bestFit="1" customWidth="1"/>
    <col min="9" max="9" width="22.5" style="2" bestFit="1" customWidth="1"/>
    <col min="10" max="10" width="15.75" style="2" bestFit="1" customWidth="1"/>
    <col min="11" max="11" width="21.875" style="2" bestFit="1" customWidth="1"/>
    <col min="12" max="12" width="17.75" style="2" bestFit="1" customWidth="1"/>
    <col min="13" max="13" width="10.375" style="2" bestFit="1" customWidth="1"/>
    <col min="14" max="14" width="14.125" style="2" bestFit="1" customWidth="1"/>
    <col min="15" max="15" width="21" style="2" bestFit="1" customWidth="1"/>
    <col min="16" max="16" width="19.875" style="2" bestFit="1" customWidth="1"/>
    <col min="17" max="17" width="15.875" style="2" bestFit="1" customWidth="1"/>
    <col min="18" max="18" width="22.25" style="2" bestFit="1" customWidth="1"/>
    <col min="19" max="19" width="29.75" style="2" bestFit="1" customWidth="1"/>
    <col min="20" max="20" width="14" style="2" bestFit="1" customWidth="1"/>
    <col min="21" max="21" width="18.5" style="2" bestFit="1" customWidth="1"/>
    <col min="22" max="16384" width="9"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96</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66</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C4E5A-E510-483A-A145-2C406F56511D}">
  <dimension ref="A2:B8"/>
  <sheetViews>
    <sheetView workbookViewId="0">
      <selection activeCell="D11" sqref="D11"/>
    </sheetView>
  </sheetViews>
  <sheetFormatPr defaultRowHeight="15.75"/>
  <cols>
    <col min="1" max="1" width="12" bestFit="1" customWidth="1"/>
    <col min="2" max="2" width="18.5" bestFit="1" customWidth="1"/>
  </cols>
  <sheetData>
    <row r="2" spans="1:2">
      <c r="A2" s="4" t="s">
        <v>214</v>
      </c>
      <c r="B2" t="s">
        <v>216</v>
      </c>
    </row>
    <row r="3" spans="1:2">
      <c r="A3" s="5" t="s">
        <v>39</v>
      </c>
      <c r="B3">
        <v>14</v>
      </c>
    </row>
    <row r="4" spans="1:2">
      <c r="A4" s="5" t="s">
        <v>24</v>
      </c>
      <c r="B4">
        <v>10</v>
      </c>
    </row>
    <row r="5" spans="1:2">
      <c r="A5" s="5" t="s">
        <v>102</v>
      </c>
      <c r="B5">
        <v>7</v>
      </c>
    </row>
    <row r="6" spans="1:2">
      <c r="A6" s="5" t="s">
        <v>80</v>
      </c>
      <c r="B6">
        <v>10</v>
      </c>
    </row>
    <row r="7" spans="1:2">
      <c r="A7" s="5" t="s">
        <v>49</v>
      </c>
      <c r="B7">
        <v>9</v>
      </c>
    </row>
    <row r="8" spans="1:2">
      <c r="A8" s="5" t="s">
        <v>215</v>
      </c>
      <c r="B8">
        <v>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D37AE-26DC-43A6-84E4-DD0B7772689F}">
  <dimension ref="A2:C8"/>
  <sheetViews>
    <sheetView workbookViewId="0">
      <selection activeCell="F21" sqref="F21"/>
    </sheetView>
  </sheetViews>
  <sheetFormatPr defaultRowHeight="15.75"/>
  <cols>
    <col min="1" max="1" width="18.5" bestFit="1" customWidth="1"/>
    <col min="2" max="2" width="8.75" bestFit="1" customWidth="1"/>
    <col min="3" max="3" width="4.875" bestFit="1" customWidth="1"/>
    <col min="4" max="4" width="10.125" bestFit="1" customWidth="1"/>
  </cols>
  <sheetData>
    <row r="2" spans="1:3">
      <c r="A2" s="4" t="s">
        <v>216</v>
      </c>
      <c r="B2" s="4" t="s">
        <v>2</v>
      </c>
    </row>
    <row r="3" spans="1:3">
      <c r="A3" s="4" t="s">
        <v>4</v>
      </c>
      <c r="B3" t="s">
        <v>22</v>
      </c>
      <c r="C3" t="s">
        <v>37</v>
      </c>
    </row>
    <row r="4" spans="1:3">
      <c r="A4" t="s">
        <v>23</v>
      </c>
      <c r="B4">
        <v>6</v>
      </c>
      <c r="C4">
        <v>3</v>
      </c>
    </row>
    <row r="5" spans="1:3">
      <c r="A5" t="s">
        <v>38</v>
      </c>
      <c r="B5">
        <v>7</v>
      </c>
      <c r="C5">
        <v>6</v>
      </c>
    </row>
    <row r="6" spans="1:3">
      <c r="A6" t="s">
        <v>59</v>
      </c>
      <c r="B6">
        <v>5</v>
      </c>
      <c r="C6">
        <v>7</v>
      </c>
    </row>
    <row r="7" spans="1:3">
      <c r="A7" t="s">
        <v>98</v>
      </c>
      <c r="B7">
        <v>4</v>
      </c>
      <c r="C7">
        <v>3</v>
      </c>
    </row>
    <row r="8" spans="1:3">
      <c r="A8" t="s">
        <v>68</v>
      </c>
      <c r="B8">
        <v>4</v>
      </c>
      <c r="C8">
        <v>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B53A1-C390-42DF-95A6-F15400406FD1}">
  <dimension ref="A2:E19"/>
  <sheetViews>
    <sheetView topLeftCell="A11" workbookViewId="0">
      <selection activeCell="X7" sqref="X7"/>
    </sheetView>
  </sheetViews>
  <sheetFormatPr defaultRowHeight="15.75"/>
  <cols>
    <col min="1" max="1" width="11.625" bestFit="1" customWidth="1"/>
    <col min="2" max="2" width="12.125" bestFit="1" customWidth="1"/>
    <col min="4" max="4" width="11.625" bestFit="1" customWidth="1"/>
    <col min="5" max="5" width="12.625" bestFit="1" customWidth="1"/>
    <col min="7" max="7" width="11.625" bestFit="1" customWidth="1"/>
  </cols>
  <sheetData>
    <row r="2" spans="1:5">
      <c r="A2" s="4" t="s">
        <v>214</v>
      </c>
      <c r="B2" t="s">
        <v>224</v>
      </c>
      <c r="D2" t="s">
        <v>226</v>
      </c>
    </row>
    <row r="3" spans="1:5">
      <c r="A3" s="5" t="s">
        <v>121</v>
      </c>
      <c r="B3">
        <v>167041</v>
      </c>
      <c r="D3" s="5" t="s">
        <v>121</v>
      </c>
    </row>
    <row r="4" spans="1:5">
      <c r="A4" s="5" t="s">
        <v>40</v>
      </c>
      <c r="B4">
        <v>613842</v>
      </c>
    </row>
    <row r="5" spans="1:5">
      <c r="A5" s="5" t="s">
        <v>72</v>
      </c>
      <c r="B5">
        <v>633594</v>
      </c>
    </row>
    <row r="6" spans="1:5">
      <c r="A6" s="5" t="s">
        <v>50</v>
      </c>
      <c r="B6">
        <v>959266</v>
      </c>
    </row>
    <row r="7" spans="1:5">
      <c r="A7" s="5" t="s">
        <v>25</v>
      </c>
      <c r="B7">
        <v>731170</v>
      </c>
    </row>
    <row r="8" spans="1:5">
      <c r="A8" s="5" t="s">
        <v>215</v>
      </c>
      <c r="B8">
        <v>3104913</v>
      </c>
    </row>
    <row r="13" spans="1:5">
      <c r="A13" s="4" t="s">
        <v>6</v>
      </c>
      <c r="B13" t="s">
        <v>224</v>
      </c>
      <c r="D13" s="9" t="s">
        <v>226</v>
      </c>
      <c r="E13" s="9" t="s">
        <v>12</v>
      </c>
    </row>
    <row r="14" spans="1:5">
      <c r="A14" t="s">
        <v>50</v>
      </c>
      <c r="B14">
        <v>959266</v>
      </c>
      <c r="D14" t="str">
        <f>A14</f>
        <v>HR Specialist</v>
      </c>
      <c r="E14" s="7">
        <f>GETPIVOTDATA("Salary",$A$13,"Job Title",A14)</f>
        <v>959266</v>
      </c>
    </row>
    <row r="15" spans="1:5">
      <c r="A15" t="s">
        <v>25</v>
      </c>
      <c r="B15">
        <v>731170</v>
      </c>
      <c r="D15" t="str">
        <f t="shared" ref="D15:D18" si="0">A15</f>
        <v>Manager</v>
      </c>
      <c r="E15" s="7">
        <f t="shared" ref="E15:E18" si="1">GETPIVOTDATA("Salary",$A$13,"Job Title",A15)</f>
        <v>731170</v>
      </c>
    </row>
    <row r="16" spans="1:5">
      <c r="A16" t="s">
        <v>72</v>
      </c>
      <c r="B16">
        <v>633594</v>
      </c>
      <c r="D16" t="str">
        <f t="shared" si="0"/>
        <v>Developer</v>
      </c>
      <c r="E16" s="7">
        <f t="shared" si="1"/>
        <v>633594</v>
      </c>
    </row>
    <row r="17" spans="1:5">
      <c r="A17" t="s">
        <v>40</v>
      </c>
      <c r="B17">
        <v>613842</v>
      </c>
      <c r="D17" t="str">
        <f t="shared" si="0"/>
        <v>Designer</v>
      </c>
      <c r="E17" s="7">
        <f t="shared" si="1"/>
        <v>613842</v>
      </c>
    </row>
    <row r="18" spans="1:5">
      <c r="A18" t="s">
        <v>121</v>
      </c>
      <c r="B18">
        <v>167041</v>
      </c>
      <c r="D18" t="str">
        <f t="shared" si="0"/>
        <v>Analyst</v>
      </c>
      <c r="E18" s="7">
        <f t="shared" si="1"/>
        <v>167041</v>
      </c>
    </row>
    <row r="19" spans="1:5">
      <c r="A19" t="s">
        <v>215</v>
      </c>
      <c r="B19">
        <v>3104913</v>
      </c>
      <c r="D19" s="8" t="s">
        <v>227</v>
      </c>
      <c r="E19" s="10">
        <f>GETPIVOTDATA("Salary",$A$13)</f>
        <v>3104913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54367-8492-4C1A-AE24-EB779BE65529}">
  <dimension ref="A2:E7"/>
  <sheetViews>
    <sheetView workbookViewId="0">
      <selection activeCell="D2" sqref="D2"/>
    </sheetView>
  </sheetViews>
  <sheetFormatPr defaultRowHeight="15.75"/>
  <cols>
    <col min="1" max="1" width="12" bestFit="1" customWidth="1"/>
    <col min="2" max="2" width="18.5" bestFit="1" customWidth="1"/>
  </cols>
  <sheetData>
    <row r="2" spans="1:5">
      <c r="D2" t="s">
        <v>217</v>
      </c>
    </row>
    <row r="3" spans="1:5">
      <c r="A3" s="4" t="s">
        <v>214</v>
      </c>
      <c r="B3" t="s">
        <v>216</v>
      </c>
      <c r="D3" t="s">
        <v>218</v>
      </c>
      <c r="E3" t="s">
        <v>219</v>
      </c>
    </row>
    <row r="4" spans="1:5">
      <c r="A4" s="5" t="s">
        <v>63</v>
      </c>
      <c r="B4">
        <v>17</v>
      </c>
      <c r="D4" t="str">
        <f>A4</f>
        <v>Contract</v>
      </c>
      <c r="E4">
        <f>B4</f>
        <v>17</v>
      </c>
    </row>
    <row r="5" spans="1:5">
      <c r="A5" s="5" t="s">
        <v>29</v>
      </c>
      <c r="B5">
        <v>20</v>
      </c>
      <c r="D5" t="str">
        <f t="shared" ref="D5:D6" si="0">A5</f>
        <v>Full-Time</v>
      </c>
      <c r="E5">
        <f t="shared" ref="E5:E6" si="1">B5</f>
        <v>20</v>
      </c>
    </row>
    <row r="6" spans="1:5">
      <c r="A6" s="5" t="s">
        <v>111</v>
      </c>
      <c r="B6">
        <v>13</v>
      </c>
      <c r="D6" t="str">
        <f t="shared" si="0"/>
        <v>Part-Time</v>
      </c>
      <c r="E6">
        <f t="shared" si="1"/>
        <v>13</v>
      </c>
    </row>
    <row r="7" spans="1:5">
      <c r="A7" s="5" t="s">
        <v>215</v>
      </c>
      <c r="B7">
        <v>50</v>
      </c>
      <c r="D7" t="s">
        <v>220</v>
      </c>
      <c r="E7">
        <f>GETPIVOTDATA("Employee ID",$A$3)</f>
        <v>50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0436D-A543-48AC-BCA6-C9D01A8A2C0B}">
  <dimension ref="A1"/>
  <sheetViews>
    <sheetView workbookViewId="0">
      <selection activeCell="J4" sqref="J4"/>
    </sheetView>
  </sheetViews>
  <sheetFormatPr defaultRowHeight="15.7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BA64D-243B-4755-925B-C644FFC635B3}">
  <sheetPr>
    <pageSetUpPr fitToPage="1"/>
  </sheetPr>
  <dimension ref="A1:Z30"/>
  <sheetViews>
    <sheetView showGridLines="0" tabSelected="1" topLeftCell="A10" zoomScale="50" zoomScaleNormal="50" workbookViewId="0">
      <selection sqref="A1:Z30"/>
    </sheetView>
  </sheetViews>
  <sheetFormatPr defaultRowHeight="26.25"/>
  <cols>
    <col min="1" max="28" width="9.875" style="13" customWidth="1"/>
    <col min="29" max="16384" width="9" style="13"/>
  </cols>
  <sheetData>
    <row r="1" spans="1:26" ht="26.25"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36">
      <c r="A8" s="12"/>
      <c r="B8" s="12"/>
      <c r="C8" s="12"/>
      <c r="D8" s="14"/>
      <c r="E8" s="12"/>
      <c r="F8" s="14"/>
      <c r="G8" s="14"/>
      <c r="H8" s="14"/>
      <c r="I8" s="14"/>
      <c r="J8" s="14"/>
      <c r="K8" s="14"/>
      <c r="L8" s="14"/>
      <c r="M8" s="14"/>
      <c r="N8" s="14"/>
      <c r="O8" s="14"/>
      <c r="P8" s="14"/>
      <c r="Q8" s="14"/>
      <c r="R8" s="14"/>
      <c r="S8" s="14"/>
      <c r="T8" s="14"/>
      <c r="U8" s="14"/>
      <c r="V8" s="14"/>
      <c r="W8" s="12"/>
      <c r="X8" s="12"/>
      <c r="Y8" s="12"/>
      <c r="Z8" s="12"/>
    </row>
    <row r="9" spans="1:26">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sheetData>
  <pageMargins left="0.2" right="0.2" top="0.25" bottom="0.25" header="0.3" footer="0.3"/>
  <pageSetup scale="48"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8F66-CA86-48EC-A2F1-D12135710F0A}">
  <dimension ref="A1:Z30"/>
  <sheetViews>
    <sheetView showGridLines="0" topLeftCell="A6" zoomScale="60" zoomScaleNormal="60" workbookViewId="0">
      <selection activeCell="I3" sqref="I3"/>
    </sheetView>
  </sheetViews>
  <sheetFormatPr defaultRowHeight="26.25"/>
  <cols>
    <col min="1" max="28" width="9.875" style="13" customWidth="1"/>
    <col min="29" max="16384" width="9" style="13"/>
  </cols>
  <sheetData>
    <row r="1" spans="1:26" ht="26.25"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36">
      <c r="A8" s="12"/>
      <c r="B8" s="12"/>
      <c r="C8" s="12"/>
      <c r="D8" s="14"/>
      <c r="E8" s="12"/>
      <c r="F8" s="14"/>
      <c r="G8" s="14"/>
      <c r="H8" s="14"/>
      <c r="I8" s="14"/>
      <c r="J8" s="14"/>
      <c r="K8" s="14"/>
      <c r="L8" s="14"/>
      <c r="M8" s="14"/>
      <c r="N8" s="14"/>
      <c r="O8" s="14"/>
      <c r="P8" s="14"/>
      <c r="Q8" s="14"/>
      <c r="R8" s="14"/>
      <c r="S8" s="14"/>
      <c r="T8" s="14"/>
      <c r="U8" s="14"/>
      <c r="V8" s="14"/>
      <c r="W8" s="12"/>
      <c r="X8" s="12"/>
      <c r="Y8" s="12"/>
      <c r="Z8" s="12"/>
    </row>
    <row r="9" spans="1:26">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4DDF-01EF-4B7B-9483-FD1E8A7C0BD2}">
  <dimension ref="A1:E8"/>
  <sheetViews>
    <sheetView workbookViewId="0">
      <selection activeCell="D7" sqref="D7"/>
    </sheetView>
  </sheetViews>
  <sheetFormatPr defaultRowHeight="15.75"/>
  <cols>
    <col min="1" max="1" width="14.125" bestFit="1" customWidth="1"/>
    <col min="2" max="2" width="18.5" bestFit="1" customWidth="1"/>
    <col min="4" max="4" width="14.125" bestFit="1" customWidth="1"/>
    <col min="5" max="5" width="13.125" customWidth="1"/>
  </cols>
  <sheetData>
    <row r="1" spans="1:5">
      <c r="A1" s="4" t="s">
        <v>7</v>
      </c>
      <c r="B1" t="s">
        <v>230</v>
      </c>
    </row>
    <row r="3" spans="1:5">
      <c r="A3" s="4" t="s">
        <v>214</v>
      </c>
      <c r="B3" t="s">
        <v>216</v>
      </c>
      <c r="D3" t="s">
        <v>19</v>
      </c>
      <c r="E3" t="s">
        <v>219</v>
      </c>
    </row>
    <row r="4" spans="1:5">
      <c r="A4" s="5" t="s">
        <v>75</v>
      </c>
      <c r="B4">
        <v>10</v>
      </c>
      <c r="D4" t="str">
        <f>A4</f>
        <v>Communication</v>
      </c>
      <c r="E4">
        <f>GETPIVOTDATA("Employee ID",$A$3,"Skills",A4)</f>
        <v>10</v>
      </c>
    </row>
    <row r="5" spans="1:5">
      <c r="A5" s="5" t="s">
        <v>34</v>
      </c>
      <c r="B5">
        <v>11</v>
      </c>
      <c r="D5" t="str">
        <f t="shared" ref="D5:D8" si="0">A5</f>
        <v>Design</v>
      </c>
      <c r="E5">
        <f t="shared" ref="E5:E8" si="1">GETPIVOTDATA("Employee ID",$A$3,"Skills",A5)</f>
        <v>11</v>
      </c>
    </row>
    <row r="6" spans="1:5">
      <c r="A6" s="5" t="s">
        <v>96</v>
      </c>
      <c r="B6">
        <v>8</v>
      </c>
      <c r="D6" t="str">
        <f t="shared" si="0"/>
        <v>Excel</v>
      </c>
      <c r="E6">
        <f t="shared" si="1"/>
        <v>8</v>
      </c>
    </row>
    <row r="7" spans="1:5">
      <c r="A7" s="5" t="s">
        <v>56</v>
      </c>
      <c r="B7">
        <v>11</v>
      </c>
      <c r="D7" t="str">
        <f t="shared" si="0"/>
        <v>Management</v>
      </c>
      <c r="E7">
        <f t="shared" si="1"/>
        <v>11</v>
      </c>
    </row>
    <row r="8" spans="1:5">
      <c r="A8" s="5" t="s">
        <v>66</v>
      </c>
      <c r="B8">
        <v>10</v>
      </c>
      <c r="D8" t="str">
        <f t="shared" si="0"/>
        <v>Python</v>
      </c>
      <c r="E8">
        <f t="shared" si="1"/>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79E7-0682-431E-8791-69A5CA998A78}">
  <dimension ref="A2:C3"/>
  <sheetViews>
    <sheetView workbookViewId="0">
      <selection activeCell="C5" sqref="C5"/>
    </sheetView>
  </sheetViews>
  <sheetFormatPr defaultRowHeight="15.75"/>
  <cols>
    <col min="1" max="1" width="18.5" bestFit="1" customWidth="1"/>
    <col min="3" max="3" width="11.875" bestFit="1" customWidth="1"/>
  </cols>
  <sheetData>
    <row r="2" spans="1:3">
      <c r="A2" t="s">
        <v>216</v>
      </c>
      <c r="C2" s="17" t="s">
        <v>228</v>
      </c>
    </row>
    <row r="3" spans="1:3">
      <c r="A3">
        <v>50</v>
      </c>
      <c r="C3">
        <f>GETPIVOTDATA("Employee ID",$A$2)</f>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DBF84-6F43-46D6-A6A9-385AE32303E2}">
  <dimension ref="A2:G5"/>
  <sheetViews>
    <sheetView workbookViewId="0">
      <selection activeCell="F9" sqref="F9"/>
    </sheetView>
  </sheetViews>
  <sheetFormatPr defaultRowHeight="15.75"/>
  <cols>
    <col min="1" max="1" width="12" bestFit="1" customWidth="1"/>
    <col min="2" max="2" width="14.25" bestFit="1" customWidth="1"/>
    <col min="3" max="3" width="5.375" bestFit="1" customWidth="1"/>
  </cols>
  <sheetData>
    <row r="2" spans="1:7">
      <c r="A2" s="4" t="s">
        <v>214</v>
      </c>
      <c r="B2" t="s">
        <v>222</v>
      </c>
      <c r="C2" t="s">
        <v>221</v>
      </c>
      <c r="E2" t="s">
        <v>218</v>
      </c>
    </row>
    <row r="3" spans="1:7">
      <c r="A3" s="5" t="s">
        <v>37</v>
      </c>
      <c r="B3">
        <v>24</v>
      </c>
      <c r="C3" s="6">
        <v>0.48</v>
      </c>
      <c r="E3" t="str">
        <f>A3</f>
        <v>Male</v>
      </c>
      <c r="F3" s="11">
        <f>GETPIVOTDATA("In %",$A$2,"Gender",A3)</f>
        <v>0.48</v>
      </c>
      <c r="G3" s="6">
        <f>1-F3</f>
        <v>0.52</v>
      </c>
    </row>
    <row r="4" spans="1:7">
      <c r="A4" s="5" t="s">
        <v>22</v>
      </c>
      <c r="B4">
        <v>26</v>
      </c>
      <c r="C4" s="6">
        <v>0.52</v>
      </c>
      <c r="E4" t="str">
        <f>A4</f>
        <v>Female</v>
      </c>
      <c r="F4" s="11">
        <f>GETPIVOTDATA("In %",$A$2,"Gender",A4)</f>
        <v>0.52</v>
      </c>
      <c r="G4" s="6">
        <f>1-F4</f>
        <v>0.48</v>
      </c>
    </row>
    <row r="5" spans="1:7">
      <c r="A5" s="5" t="s">
        <v>215</v>
      </c>
      <c r="B5">
        <v>50</v>
      </c>
      <c r="C5"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24939-448C-4CED-97EC-DD21810CD147}">
  <dimension ref="A2:E8"/>
  <sheetViews>
    <sheetView workbookViewId="0">
      <selection activeCell="E3" sqref="E3"/>
    </sheetView>
  </sheetViews>
  <sheetFormatPr defaultRowHeight="15.75"/>
  <cols>
    <col min="1" max="1" width="12" bestFit="1" customWidth="1"/>
    <col min="2" max="2" width="17.25" bestFit="1" customWidth="1"/>
    <col min="4" max="4" width="11.625" bestFit="1" customWidth="1"/>
  </cols>
  <sheetData>
    <row r="2" spans="1:5">
      <c r="A2" s="4" t="s">
        <v>214</v>
      </c>
      <c r="B2" t="s">
        <v>223</v>
      </c>
      <c r="D2" t="s">
        <v>226</v>
      </c>
      <c r="E2" t="s">
        <v>231</v>
      </c>
    </row>
    <row r="3" spans="1:5">
      <c r="A3" s="5" t="s">
        <v>121</v>
      </c>
      <c r="B3">
        <v>28</v>
      </c>
      <c r="D3" t="str">
        <f>A3</f>
        <v>Analyst</v>
      </c>
      <c r="E3">
        <f>GETPIVOTDATA("Leave Taken",$A$2,"Job Title",A3)</f>
        <v>28</v>
      </c>
    </row>
    <row r="4" spans="1:5">
      <c r="A4" s="5" t="s">
        <v>40</v>
      </c>
      <c r="B4">
        <v>110</v>
      </c>
      <c r="D4" t="str">
        <f t="shared" ref="D4:D7" si="0">A4</f>
        <v>Designer</v>
      </c>
      <c r="E4">
        <f t="shared" ref="E4:E7" si="1">GETPIVOTDATA("Leave Taken",$A$2,"Job Title",A4)</f>
        <v>110</v>
      </c>
    </row>
    <row r="5" spans="1:5">
      <c r="A5" s="5" t="s">
        <v>72</v>
      </c>
      <c r="B5">
        <v>104</v>
      </c>
      <c r="D5" t="str">
        <f t="shared" si="0"/>
        <v>Developer</v>
      </c>
      <c r="E5">
        <f t="shared" si="1"/>
        <v>104</v>
      </c>
    </row>
    <row r="6" spans="1:5">
      <c r="A6" s="5" t="s">
        <v>50</v>
      </c>
      <c r="B6">
        <v>123</v>
      </c>
      <c r="D6" t="str">
        <f t="shared" si="0"/>
        <v>HR Specialist</v>
      </c>
      <c r="E6">
        <f t="shared" si="1"/>
        <v>123</v>
      </c>
    </row>
    <row r="7" spans="1:5">
      <c r="A7" s="5" t="s">
        <v>25</v>
      </c>
      <c r="B7">
        <v>122</v>
      </c>
      <c r="D7" t="str">
        <f t="shared" si="0"/>
        <v>Manager</v>
      </c>
      <c r="E7">
        <f t="shared" si="1"/>
        <v>122</v>
      </c>
    </row>
    <row r="8" spans="1:5">
      <c r="A8" s="5" t="s">
        <v>215</v>
      </c>
      <c r="B8">
        <v>487</v>
      </c>
      <c r="D8" t="s">
        <v>220</v>
      </c>
      <c r="E8">
        <f>GETPIVOTDATA("Leave Taken",$A$2)</f>
        <v>487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C0CC0-493E-44C5-BBAE-751947ADF7E5}">
  <dimension ref="A2:C3"/>
  <sheetViews>
    <sheetView workbookViewId="0">
      <selection activeCell="C3" sqref="C3"/>
    </sheetView>
  </sheetViews>
  <sheetFormatPr defaultRowHeight="15.75"/>
  <cols>
    <col min="1" max="1" width="26.375" bestFit="1" customWidth="1"/>
    <col min="3" max="3" width="16.875" bestFit="1" customWidth="1"/>
  </cols>
  <sheetData>
    <row r="2" spans="1:3">
      <c r="A2" t="s">
        <v>225</v>
      </c>
      <c r="C2" t="s">
        <v>17</v>
      </c>
    </row>
    <row r="3" spans="1:3">
      <c r="A3">
        <v>2.62</v>
      </c>
      <c r="C3" s="15">
        <f>GETPIVOTDATA("Performance Rating",$A$2)</f>
        <v>2.62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699B3-08AE-4284-9C16-ED6EE2780846}">
  <dimension ref="A2:F6"/>
  <sheetViews>
    <sheetView workbookViewId="0">
      <selection activeCell="E5" sqref="E5"/>
    </sheetView>
  </sheetViews>
  <sheetFormatPr defaultRowHeight="15.75"/>
  <cols>
    <col min="1" max="1" width="12" bestFit="1" customWidth="1"/>
    <col min="2" max="2" width="18.5" bestFit="1" customWidth="1"/>
    <col min="4" max="4" width="13" bestFit="1" customWidth="1"/>
  </cols>
  <sheetData>
    <row r="2" spans="1:6">
      <c r="A2" s="4" t="s">
        <v>214</v>
      </c>
      <c r="B2" t="s">
        <v>216</v>
      </c>
      <c r="D2" t="s">
        <v>229</v>
      </c>
    </row>
    <row r="3" spans="1:6">
      <c r="A3" s="5" t="s">
        <v>44</v>
      </c>
      <c r="B3" s="6">
        <v>0.46</v>
      </c>
      <c r="D3" t="str">
        <f>A3</f>
        <v>Branch Office</v>
      </c>
      <c r="E3" s="16">
        <f>GETPIVOTDATA("Employee ID",$A$2,"Work Location",A3)</f>
        <v>0.46</v>
      </c>
      <c r="F3" s="6">
        <f>1-E3</f>
        <v>0.54</v>
      </c>
    </row>
    <row r="4" spans="1:6">
      <c r="A4" s="5" t="s">
        <v>30</v>
      </c>
      <c r="B4" s="6">
        <v>0.16</v>
      </c>
      <c r="D4" t="str">
        <f t="shared" ref="D4:D5" si="0">A4</f>
        <v>Head Office</v>
      </c>
      <c r="E4" s="16">
        <f t="shared" ref="E4:E5" si="1">GETPIVOTDATA("Employee ID",$A$2,"Work Location",A4)</f>
        <v>0.16</v>
      </c>
      <c r="F4" s="6">
        <f t="shared" ref="F4:F5" si="2">1-E4</f>
        <v>0.84</v>
      </c>
    </row>
    <row r="5" spans="1:6">
      <c r="A5" s="5" t="s">
        <v>54</v>
      </c>
      <c r="B5" s="6">
        <v>0.38</v>
      </c>
      <c r="D5" t="str">
        <f t="shared" si="0"/>
        <v>Remote</v>
      </c>
      <c r="E5" s="16">
        <f t="shared" si="1"/>
        <v>0.38</v>
      </c>
      <c r="F5" s="6">
        <f t="shared" si="2"/>
        <v>0.62</v>
      </c>
    </row>
    <row r="6" spans="1:6">
      <c r="A6" s="5" t="s">
        <v>215</v>
      </c>
      <c r="B6" s="6">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Employee_Master</vt:lpstr>
      <vt:lpstr>Dashboard</vt:lpstr>
      <vt:lpstr>Dashboard (Blank)</vt:lpstr>
      <vt:lpstr>SkillSet Breakdown</vt:lpstr>
      <vt:lpstr>TTL_Employee</vt:lpstr>
      <vt:lpstr>Gender_Distribution</vt:lpstr>
      <vt:lpstr>Track_Leave</vt:lpstr>
      <vt:lpstr>Performance_Rating</vt:lpstr>
      <vt:lpstr>Work_Location</vt:lpstr>
      <vt:lpstr>Regional_Employee</vt:lpstr>
      <vt:lpstr>Age_Rage</vt:lpstr>
      <vt:lpstr>Salary_Distribution</vt:lpstr>
      <vt:lpstr>Employee_Status</vt:lpstr>
      <vt:lpstr>ALL Icon and Color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Debasish Nag</dc:creator>
  <cp:lastModifiedBy>Debasish Nag</cp:lastModifiedBy>
  <cp:lastPrinted>2025-08-09T13:49:02Z</cp:lastPrinted>
  <dcterms:created xsi:type="dcterms:W3CDTF">2025-07-28T09:43:49Z</dcterms:created>
  <dcterms:modified xsi:type="dcterms:W3CDTF">2025-08-15T06:02:46Z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2025-07-28T09:48:37Z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3e07c019-42b6-45a1-ad54-b04589003473</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