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27FF89A5-DE55-46E6-9E3D-FAFF17BCB59E}" xr6:coauthVersionLast="47" xr6:coauthVersionMax="47" xr10:uidLastSave="{00000000-0000-0000-0000-000000000000}"/>
  <bookViews>
    <workbookView xWindow="-108" yWindow="-108" windowWidth="23256" windowHeight="12456" activeTab="3" xr2:uid="{F74973B8-7427-4D7D-9DC6-F7510365F08B}"/>
  </bookViews>
  <sheets>
    <sheet name="Training" sheetId="1" r:id="rId1"/>
    <sheet name="ForMyWork" sheetId="2" r:id="rId2"/>
    <sheet name="PivotTable" sheetId="3" r:id="rId3"/>
    <sheet name="Dashboard" sheetId="4" r:id="rId4"/>
  </sheets>
  <definedNames>
    <definedName name="_xlnm._FilterDatabase" localSheetId="1" hidden="1">ForMyWork!$A$1:$I$126</definedName>
    <definedName name="_xlnm._FilterDatabase" localSheetId="0" hidden="1">Training!$A$1:$I$126</definedName>
    <definedName name="_xlchart.v1.0" hidden="1">PivotTable!$A$41:$B$41</definedName>
    <definedName name="_xlchart.v1.1" hidden="1">PivotTable!$A$42:$B$42</definedName>
    <definedName name="Slicer_TrainingYear">#N/A</definedName>
  </definedNames>
  <calcPr calcId="191029"/>
  <pivotCaches>
    <pivotCache cacheId="2"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4" i="3" l="1"/>
  <c r="G68" i="3"/>
  <c r="J18" i="3"/>
  <c r="J17" i="3"/>
  <c r="J16" i="3"/>
  <c r="J15" i="3"/>
  <c r="J31" i="3"/>
  <c r="J30" i="3"/>
  <c r="I31" i="3"/>
  <c r="H31" i="3"/>
  <c r="C3" i="3"/>
  <c r="C2" i="3"/>
  <c r="C5" i="3"/>
  <c r="I39" i="3"/>
  <c r="I37" i="3"/>
  <c r="G27" i="3"/>
  <c r="B42" i="3"/>
  <c r="A42" i="3"/>
  <c r="A87" i="3"/>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B10" i="3"/>
  <c r="B11" i="3"/>
  <c r="B9" i="3"/>
  <c r="I26" i="3" l="1"/>
  <c r="I25" i="3"/>
</calcChain>
</file>

<file path=xl/sharedStrings.xml><?xml version="1.0" encoding="utf-8"?>
<sst xmlns="http://schemas.openxmlformats.org/spreadsheetml/2006/main" count="1431" uniqueCount="91">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</sst>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2" formatCode="0.000"/>
  </numFmts>
  <fonts count="20" x14ac:knownFonts="1">
    <font>
      <sz val="20"/>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5" fontId="18" fillId="0" borderId="0" xfId="0" applyNumberFormat="1" applyFont="1"/>
    <xf numFmtId="0" fontId="19" fillId="0" borderId="0" xfId="0" applyFont="1"/>
    <xf numFmtId="0" fontId="0" fillId="0" borderId="0" xfId="0" pivotButton="1"/>
    <xf numFmtId="0" fontId="0" fillId="0" borderId="0" xfId="0" applyAlignment="1">
      <alignment horizontal="left"/>
    </xf>
    <xf numFmtId="49" fontId="18" fillId="0" borderId="0" xfId="0" applyNumberFormat="1" applyFont="1"/>
    <xf numFmtId="2" fontId="18" fillId="0" borderId="0" xfId="0" applyNumberFormat="1" applyFont="1"/>
    <xf numFmtId="12" fontId="18"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0" fontId="0" fillId="0" borderId="0" xfId="0" applyNumberFormat="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s>
  <tableStyles count="0" defaultTableStyle="TableStyleMedium2" defaultPivotStyle="PivotStyleLight16"/>
  <colors>
    <mruColors>
      <color rgb="FFEAB200"/>
      <color rgb="FF4CC0D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[Training_DataSet.xlsx]PivotTable!PivotTable4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10035108388251E-2"/>
          <c:y val="0.10663241196764149"/>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PivotTable!$A$15:$A$20</c:f>
              <c:strCache>
                <c:ptCount val="5"/>
                <c:pt idx="0">
                  <c:v>August</c:v>
                </c:pt>
                <c:pt idx="1">
                  <c:v>September</c:v>
                </c:pt>
                <c:pt idx="2">
                  <c:v>October</c:v>
                </c:pt>
                <c:pt idx="3">
                  <c:v>November</c:v>
                </c:pt>
                <c:pt idx="4">
                  <c:v>December</c:v>
                </c:pt>
              </c:strCache>
            </c:strRef>
          </c:cat>
          <c:val>
            <c:numRef>
              <c:f>PivotTable!$B$15:$B$20</c:f>
              <c:numCache>
                <c:formatCode>General</c:formatCode>
                <c:ptCount val="5"/>
                <c:pt idx="0">
                  <c:v>8</c:v>
                </c:pt>
                <c:pt idx="1">
                  <c:v>8</c:v>
                </c:pt>
                <c:pt idx="2">
                  <c:v>15</c:v>
                </c:pt>
                <c:pt idx="3">
                  <c:v>13</c:v>
                </c:pt>
                <c:pt idx="4">
                  <c:v>14</c:v>
                </c:pt>
              </c:numCache>
            </c:numRef>
          </c:val>
          <c:extLst>
            <c:ext xmlns:c16="http://schemas.microsoft.com/office/drawing/2014/chart" uri="{C3380CC4-5D6E-409C-BE32-E72D297353CC}">
              <c16:uniqueId val="{00000000-14BA-4235-86EE-155E5170A520}"/>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[Training_DataSet.xlsx]PivotTable!PivotTable5</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402642654526E-2"/>
          <c:y val="5.703506728880979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PivotTable!$D$15:$D$20</c:f>
              <c:strCache>
                <c:ptCount val="5"/>
                <c:pt idx="0">
                  <c:v>August</c:v>
                </c:pt>
                <c:pt idx="1">
                  <c:v>September</c:v>
                </c:pt>
                <c:pt idx="2">
                  <c:v>October</c:v>
                </c:pt>
                <c:pt idx="3">
                  <c:v>November</c:v>
                </c:pt>
                <c:pt idx="4">
                  <c:v>December</c:v>
                </c:pt>
              </c:strCache>
            </c:strRef>
          </c:cat>
          <c:val>
            <c:numRef>
              <c:f>PivotTable!$E$15:$E$20</c:f>
              <c:numCache>
                <c:formatCode>General</c:formatCode>
                <c:ptCount val="5"/>
                <c:pt idx="0">
                  <c:v>27</c:v>
                </c:pt>
                <c:pt idx="1">
                  <c:v>26</c:v>
                </c:pt>
                <c:pt idx="2">
                  <c:v>44</c:v>
                </c:pt>
                <c:pt idx="3">
                  <c:v>34</c:v>
                </c:pt>
                <c:pt idx="4">
                  <c:v>44</c:v>
                </c:pt>
              </c:numCache>
            </c:numRef>
          </c:val>
          <c:extLst>
            <c:ext xmlns:c16="http://schemas.microsoft.com/office/drawing/2014/chart" uri="{C3380CC4-5D6E-409C-BE32-E72D297353CC}">
              <c16:uniqueId val="{00000000-795D-4D10-B855-D3219C5721D9}"/>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[Training_DataSet.xlsx]PivotTable!PivotTable1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51-4F18-BD6B-1918F3AAF3E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51-4F18-BD6B-1918F3AAF3E9}"/>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E751-4F18-BD6B-1918F3AAF3E9}"/>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E751-4F18-BD6B-1918F3AAF3E9}"/>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6</c:v>
                </c:pt>
                <c:pt idx="1">
                  <c:v>52</c:v>
                </c:pt>
              </c:numCache>
            </c:numRef>
          </c:val>
          <c:extLst>
            <c:ext xmlns:c16="http://schemas.microsoft.com/office/drawing/2014/chart" uri="{C3380CC4-5D6E-409C-BE32-E72D297353CC}">
              <c16:uniqueId val="{00000004-E751-4F18-BD6B-1918F3AAF3E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[Training_DataSet.xlsx]PivotTable!PivotTable19</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PivotTable!$B$67</c:f>
              <c:strCache>
                <c:ptCount val="1"/>
                <c:pt idx="0">
                  <c:v>Sum of Training Cost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PivotTable!$A$68:$A$73</c:f>
              <c:strCache>
                <c:ptCount val="5"/>
                <c:pt idx="0">
                  <c:v>Aug</c:v>
                </c:pt>
                <c:pt idx="1">
                  <c:v>Sep</c:v>
                </c:pt>
                <c:pt idx="2">
                  <c:v>Oct</c:v>
                </c:pt>
                <c:pt idx="3">
                  <c:v>Nov</c:v>
                </c:pt>
                <c:pt idx="4">
                  <c:v>Dec</c:v>
                </c:pt>
              </c:strCache>
            </c:strRef>
          </c:cat>
          <c:val>
            <c:numRef>
              <c:f>PivotTable!$B$68:$B$73</c:f>
              <c:numCache>
                <c:formatCode>_(* #,##0.00_);_(* \(#,##0.00\);_(* "-"??_);_(@_)</c:formatCode>
                <c:ptCount val="5"/>
                <c:pt idx="0">
                  <c:v>3859</c:v>
                </c:pt>
                <c:pt idx="1">
                  <c:v>5301</c:v>
                </c:pt>
                <c:pt idx="2">
                  <c:v>8690</c:v>
                </c:pt>
                <c:pt idx="3">
                  <c:v>7097</c:v>
                </c:pt>
                <c:pt idx="4">
                  <c:v>7836</c:v>
                </c:pt>
              </c:numCache>
            </c:numRef>
          </c:val>
          <c:smooth val="0"/>
          <c:extLst>
            <c:ext xmlns:c16="http://schemas.microsoft.com/office/drawing/2014/chart" uri="{C3380CC4-5D6E-409C-BE32-E72D297353CC}">
              <c16:uniqueId val="{00000000-9F5C-4F1C-8070-49D665C285D1}"/>
            </c:ext>
          </c:extLst>
        </c:ser>
        <c:ser>
          <c:idx val="1"/>
          <c:order val="1"/>
          <c:tx>
            <c:strRef>
              <c:f>PivotTable!$C$67</c:f>
              <c:strCache>
                <c:ptCount val="1"/>
                <c:pt idx="0">
                  <c:v>Sum of Training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PivotTable!$A$68:$A$73</c:f>
              <c:strCache>
                <c:ptCount val="5"/>
                <c:pt idx="0">
                  <c:v>Aug</c:v>
                </c:pt>
                <c:pt idx="1">
                  <c:v>Sep</c:v>
                </c:pt>
                <c:pt idx="2">
                  <c:v>Oct</c:v>
                </c:pt>
                <c:pt idx="3">
                  <c:v>Nov</c:v>
                </c:pt>
                <c:pt idx="4">
                  <c:v>Dec</c:v>
                </c:pt>
              </c:strCache>
            </c:strRef>
          </c:cat>
          <c:val>
            <c:numRef>
              <c:f>PivotTable!$C$68:$C$73</c:f>
              <c:numCache>
                <c:formatCode>_(* #,##0.00_);_(* \(#,##0.00\);_(* "-"??_);_(@_)</c:formatCode>
                <c:ptCount val="5"/>
                <c:pt idx="0">
                  <c:v>3959</c:v>
                </c:pt>
                <c:pt idx="1">
                  <c:v>5443</c:v>
                </c:pt>
                <c:pt idx="2">
                  <c:v>8899</c:v>
                </c:pt>
                <c:pt idx="3">
                  <c:v>7398</c:v>
                </c:pt>
                <c:pt idx="4">
                  <c:v>8040</c:v>
                </c:pt>
              </c:numCache>
            </c:numRef>
          </c:val>
          <c:smooth val="0"/>
          <c:extLst>
            <c:ext xmlns:c16="http://schemas.microsoft.com/office/drawing/2014/chart" uri="{C3380CC4-5D6E-409C-BE32-E72D297353CC}">
              <c16:uniqueId val="{00000001-9F5C-4F1C-8070-49D665C285D1}"/>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0.48275862068965519</c:v>
                </c:pt>
                <c:pt idx="1">
                  <c:v>0.51724137931034486</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36</c:v>
                </c:pt>
                <c:pt idx="1">
                  <c:v>35</c:v>
                </c:pt>
                <c:pt idx="2">
                  <c:v>15</c:v>
                </c:pt>
                <c:pt idx="3">
                  <c:v>28</c:v>
                </c:pt>
                <c:pt idx="4">
                  <c:v>35</c:v>
                </c:pt>
                <c:pt idx="5">
                  <c:v>26</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3732473358196369E-2"/>
              <c:y val="9.6491198449387292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559859324362645E-2"/>
              <c:y val="-3.216373281646253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dLbl>
          <c:idx val="0"/>
          <c:layout>
            <c:manualLayout>
              <c:x val="5.3398065055941829E-2"/>
              <c:y val="-2.6803110680385357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40000"/>
              <a:lumOff val="60000"/>
            </a:schemeClr>
          </a:solidFill>
          <a:ln w="19050">
            <a:solidFill>
              <a:schemeClr val="lt1"/>
            </a:solidFill>
          </a:ln>
          <a:effectLst/>
        </c:spPr>
        <c:dLbl>
          <c:idx val="0"/>
          <c:layout>
            <c:manualLayout>
              <c:x val="2.966559169774546E-2"/>
              <c:y val="6.4327465632924852E-2"/>
            </c:manualLayout>
          </c:layout>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0"/>
              <c:layout>
                <c:manualLayout>
                  <c:x val="-2.3732473358196369E-2"/>
                  <c:y val="9.649119844938729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01-4F40-A8BF-8A969440C596}"/>
                </c:ext>
              </c:extLst>
            </c:dLbl>
            <c:dLbl>
              <c:idx val="1"/>
              <c:layout>
                <c:manualLayout>
                  <c:x val="-3.559859324362645E-2"/>
                  <c:y val="-3.216373281646253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dLbl>
              <c:idx val="2"/>
              <c:layout>
                <c:manualLayout>
                  <c:x val="5.3398065055941829E-2"/>
                  <c:y val="-2.68031106803853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01-4F40-A8BF-8A969440C596}"/>
                </c:ext>
              </c:extLst>
            </c:dLbl>
            <c:dLbl>
              <c:idx val="3"/>
              <c:layout>
                <c:manualLayout>
                  <c:x val="2.966559169774546E-2"/>
                  <c:y val="6.43274656329248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01-4F40-A8BF-8A969440C596}"/>
                </c:ext>
              </c:extLst>
            </c:dLbl>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0.29310344827586204</c:v>
                </c:pt>
                <c:pt idx="1">
                  <c:v>0.29310344827586204</c:v>
                </c:pt>
                <c:pt idx="2">
                  <c:v>0.18965517241379309</c:v>
                </c:pt>
                <c:pt idx="3">
                  <c:v>0.22413793103448276</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17</c:v>
                </c:pt>
                <c:pt idx="1">
                  <c:v>17</c:v>
                </c:pt>
                <c:pt idx="2">
                  <c:v>11</c:v>
                </c:pt>
                <c:pt idx="3">
                  <c:v>13</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1108362</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1122220"/>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55418" y="249381"/>
          <a:ext cx="12219709" cy="11222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chemeClr val="accent2"/>
              </a:solidFill>
            </a:rPr>
            <a:t>Dashboard for training program Evaluation</a:t>
          </a:r>
        </a:p>
      </xdr:txBody>
    </xdr:sp>
    <xdr:clientData/>
  </xdr:oneCellAnchor>
  <xdr:oneCellAnchor>
    <xdr:from>
      <xdr:col>0</xdr:col>
      <xdr:colOff>166257</xdr:colOff>
      <xdr:row>10</xdr:row>
      <xdr:rowOff>193967</xdr:rowOff>
    </xdr:from>
    <xdr:ext cx="3047998" cy="360216"/>
    <xdr:sp macro="" textlink="">
      <xdr:nvSpPr>
        <xdr:cNvPr id="3" name="TextBox 2">
          <a:extLst>
            <a:ext uri="{FF2B5EF4-FFF2-40B4-BE49-F238E27FC236}">
              <a16:creationId xmlns:a16="http://schemas.microsoft.com/office/drawing/2014/main" id="{8B687857-BB5D-470F-9C67-E94817A73D15}"/>
            </a:ext>
          </a:extLst>
        </xdr:cNvPr>
        <xdr:cNvSpPr txBox="1"/>
      </xdr:nvSpPr>
      <xdr:spPr>
        <a:xfrm>
          <a:off x="166257" y="3519058"/>
          <a:ext cx="3047998" cy="36021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124691</xdr:colOff>
      <xdr:row>14</xdr:row>
      <xdr:rowOff>263235</xdr:rowOff>
    </xdr:from>
    <xdr:ext cx="3103418" cy="429494"/>
    <xdr:sp macro="" textlink="">
      <xdr:nvSpPr>
        <xdr:cNvPr id="4" name="TextBox 3">
          <a:extLst>
            <a:ext uri="{FF2B5EF4-FFF2-40B4-BE49-F238E27FC236}">
              <a16:creationId xmlns:a16="http://schemas.microsoft.com/office/drawing/2014/main" id="{6CF4113D-2F94-471A-85E0-001CBA190B75}"/>
            </a:ext>
          </a:extLst>
        </xdr:cNvPr>
        <xdr:cNvSpPr txBox="1"/>
      </xdr:nvSpPr>
      <xdr:spPr>
        <a:xfrm>
          <a:off x="124691" y="4918362"/>
          <a:ext cx="3103418" cy="42949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207820</xdr:colOff>
      <xdr:row>12</xdr:row>
      <xdr:rowOff>55418</xdr:rowOff>
    </xdr:from>
    <xdr:ext cx="2992580" cy="651164"/>
    <xdr:sp macro="" textlink="PivotTable!A42">
      <xdr:nvSpPr>
        <xdr:cNvPr id="5" name="TextBox 4">
          <a:extLst>
            <a:ext uri="{FF2B5EF4-FFF2-40B4-BE49-F238E27FC236}">
              <a16:creationId xmlns:a16="http://schemas.microsoft.com/office/drawing/2014/main" id="{88446010-4C11-AF1D-4B76-B5F02EC1FA60}"/>
            </a:ext>
          </a:extLst>
        </xdr:cNvPr>
        <xdr:cNvSpPr txBox="1"/>
      </xdr:nvSpPr>
      <xdr:spPr>
        <a:xfrm>
          <a:off x="207820" y="4045527"/>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32,783.00 </a:t>
          </a:fld>
          <a:endParaRPr lang="en-US" sz="1100" b="1">
            <a:solidFill>
              <a:schemeClr val="bg1"/>
            </a:solidFill>
          </a:endParaRPr>
        </a:p>
      </xdr:txBody>
    </xdr:sp>
    <xdr:clientData/>
  </xdr:oneCellAnchor>
  <xdr:oneCellAnchor>
    <xdr:from>
      <xdr:col>0</xdr:col>
      <xdr:colOff>124691</xdr:colOff>
      <xdr:row>16</xdr:row>
      <xdr:rowOff>207818</xdr:rowOff>
    </xdr:from>
    <xdr:ext cx="3020291" cy="609601"/>
    <xdr:sp macro="" textlink="PivotTable!B42">
      <xdr:nvSpPr>
        <xdr:cNvPr id="6" name="TextBox 5">
          <a:extLst>
            <a:ext uri="{FF2B5EF4-FFF2-40B4-BE49-F238E27FC236}">
              <a16:creationId xmlns:a16="http://schemas.microsoft.com/office/drawing/2014/main" id="{9B6F923A-04BA-406F-BD7A-C3D611563D5B}"/>
            </a:ext>
          </a:extLst>
        </xdr:cNvPr>
        <xdr:cNvSpPr txBox="1"/>
      </xdr:nvSpPr>
      <xdr:spPr>
        <a:xfrm>
          <a:off x="124691" y="5527963"/>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33,739.00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04C54B08-3DC6-43AE-95C9-BDBB6261B167}"/>
            </a:ext>
          </a:extLst>
        </xdr:cNvPr>
        <xdr:cNvSpPr txBox="1"/>
      </xdr:nvSpPr>
      <xdr:spPr>
        <a:xfrm>
          <a:off x="15711055" y="518851"/>
          <a:ext cx="2770908" cy="42325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70B027AA-BF4B-490F-9588-4C806C80083B}"/>
            </a:ext>
          </a:extLst>
        </xdr:cNvPr>
        <xdr:cNvSpPr txBox="1"/>
      </xdr:nvSpPr>
      <xdr:spPr>
        <a:xfrm>
          <a:off x="12566073" y="471054"/>
          <a:ext cx="2854036" cy="40178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A4137F5A-BF59-4FB2-8F96-8DF642A3D00A}"/>
            </a:ext>
          </a:extLst>
        </xdr:cNvPr>
        <xdr:cNvSpPr txBox="1"/>
      </xdr:nvSpPr>
      <xdr:spPr>
        <a:xfrm>
          <a:off x="15683346" y="106680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565.22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C5600680-C654-49C8-A3A4-983A288DCEE4}"/>
            </a:ext>
          </a:extLst>
        </xdr:cNvPr>
        <xdr:cNvSpPr txBox="1"/>
      </xdr:nvSpPr>
      <xdr:spPr>
        <a:xfrm>
          <a:off x="12635345" y="103909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187.33 </a:t>
          </a:fld>
          <a:endParaRPr lang="en-US" sz="1100" b="1">
            <a:solidFill>
              <a:schemeClr val="bg1"/>
            </a:solidFill>
          </a:endParaRPr>
        </a:p>
      </xdr:txBody>
    </xdr:sp>
    <xdr:clientData/>
  </xdr:oneCellAnchor>
  <xdr:twoCellAnchor editAs="oneCell">
    <xdr:from>
      <xdr:col>0</xdr:col>
      <xdr:colOff>83128</xdr:colOff>
      <xdr:row>5</xdr:row>
      <xdr:rowOff>27709</xdr:rowOff>
    </xdr:from>
    <xdr:to>
      <xdr:col>2</xdr:col>
      <xdr:colOff>900545</xdr:colOff>
      <xdr:row>9</xdr:row>
      <xdr:rowOff>318653</xdr:rowOff>
    </xdr:to>
    <mc:AlternateContent xmlns:mc="http://schemas.openxmlformats.org/markup-compatibility/2006">
      <mc:Choice xmlns:a14="http://schemas.microsoft.com/office/drawing/2010/main"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dr:sp macro="" textlink="">
          <xdr:nvSpPr>
            <xdr:cNvPr id="0" name=""/>
            <xdr:cNvSpPr>
              <a:spLocks noTextEdit="1"/>
            </xdr:cNvSpPr>
          </xdr:nvSpPr>
          <xdr:spPr>
            <a:xfrm>
              <a:off x="83128" y="1690254"/>
              <a:ext cx="3144981" cy="1620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526473</xdr:colOff>
      <xdr:row>9</xdr:row>
      <xdr:rowOff>27709</xdr:rowOff>
    </xdr:from>
    <xdr:ext cx="2881744" cy="415636"/>
    <xdr:sp macro="" textlink="">
      <xdr:nvSpPr>
        <xdr:cNvPr id="12" name="TextBox 11">
          <a:extLst>
            <a:ext uri="{FF2B5EF4-FFF2-40B4-BE49-F238E27FC236}">
              <a16:creationId xmlns:a16="http://schemas.microsoft.com/office/drawing/2014/main" id="{26385FF6-8E91-4D57-B0E7-3C19FE60BFEB}"/>
            </a:ext>
          </a:extLst>
        </xdr:cNvPr>
        <xdr:cNvSpPr txBox="1"/>
      </xdr:nvSpPr>
      <xdr:spPr>
        <a:xfrm>
          <a:off x="22111855" y="3020291"/>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595744</xdr:colOff>
      <xdr:row>13</xdr:row>
      <xdr:rowOff>180110</xdr:rowOff>
    </xdr:from>
    <xdr:ext cx="2840183" cy="471054"/>
    <xdr:sp macro="" textlink="">
      <xdr:nvSpPr>
        <xdr:cNvPr id="13" name="TextBox 12">
          <a:extLst>
            <a:ext uri="{FF2B5EF4-FFF2-40B4-BE49-F238E27FC236}">
              <a16:creationId xmlns:a16="http://schemas.microsoft.com/office/drawing/2014/main" id="{E6AD097A-3805-498F-8ED7-22C9D75321D1}"/>
            </a:ext>
          </a:extLst>
        </xdr:cNvPr>
        <xdr:cNvSpPr txBox="1"/>
      </xdr:nvSpPr>
      <xdr:spPr>
        <a:xfrm>
          <a:off x="22181126" y="4502728"/>
          <a:ext cx="2840183"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554182</xdr:colOff>
      <xdr:row>10</xdr:row>
      <xdr:rowOff>304801</xdr:rowOff>
    </xdr:from>
    <xdr:ext cx="2784763" cy="665018"/>
    <xdr:sp macro="" textlink="PivotTable!I37">
      <xdr:nvSpPr>
        <xdr:cNvPr id="14" name="TextBox 13">
          <a:extLst>
            <a:ext uri="{FF2B5EF4-FFF2-40B4-BE49-F238E27FC236}">
              <a16:creationId xmlns:a16="http://schemas.microsoft.com/office/drawing/2014/main" id="{7F32DAA1-2F58-4491-A442-99072FC89583}"/>
            </a:ext>
          </a:extLst>
        </xdr:cNvPr>
        <xdr:cNvSpPr txBox="1"/>
      </xdr:nvSpPr>
      <xdr:spPr>
        <a:xfrm>
          <a:off x="22139564" y="362989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17</a:t>
          </a:fld>
          <a:endParaRPr lang="en-US" sz="1100" b="1">
            <a:solidFill>
              <a:schemeClr val="bg1"/>
            </a:solidFill>
          </a:endParaRPr>
        </a:p>
      </xdr:txBody>
    </xdr:sp>
    <xdr:clientData/>
  </xdr:oneCellAnchor>
  <xdr:oneCellAnchor>
    <xdr:from>
      <xdr:col>18</xdr:col>
      <xdr:colOff>665019</xdr:colOff>
      <xdr:row>15</xdr:row>
      <xdr:rowOff>221673</xdr:rowOff>
    </xdr:from>
    <xdr:ext cx="2784763" cy="665018"/>
    <xdr:sp macro="" textlink="PivotTable!I39">
      <xdr:nvSpPr>
        <xdr:cNvPr id="15" name="TextBox 14">
          <a:extLst>
            <a:ext uri="{FF2B5EF4-FFF2-40B4-BE49-F238E27FC236}">
              <a16:creationId xmlns:a16="http://schemas.microsoft.com/office/drawing/2014/main" id="{653A8EDA-9537-4A71-A7A0-44F06270ECE1}"/>
            </a:ext>
          </a:extLst>
        </xdr:cNvPr>
        <xdr:cNvSpPr txBox="1"/>
      </xdr:nvSpPr>
      <xdr:spPr>
        <a:xfrm>
          <a:off x="22250401" y="5209309"/>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175</a:t>
          </a:fld>
          <a:endParaRPr lang="en-US" sz="1100" b="1">
            <a:solidFill>
              <a:schemeClr val="bg1"/>
            </a:solidFill>
          </a:endParaRPr>
        </a:p>
      </xdr:txBody>
    </xdr:sp>
    <xdr:clientData/>
  </xdr:oneCellAnchor>
  <xdr:oneCellAnchor>
    <xdr:from>
      <xdr:col>18</xdr:col>
      <xdr:colOff>637309</xdr:colOff>
      <xdr:row>20</xdr:row>
      <xdr:rowOff>124690</xdr:rowOff>
    </xdr:from>
    <xdr:ext cx="2784763" cy="665018"/>
    <xdr:sp macro="" textlink="PivotTable!A42">
      <xdr:nvSpPr>
        <xdr:cNvPr id="16" name="TextBox 15">
          <a:extLst>
            <a:ext uri="{FF2B5EF4-FFF2-40B4-BE49-F238E27FC236}">
              <a16:creationId xmlns:a16="http://schemas.microsoft.com/office/drawing/2014/main" id="{55D9F91A-1D40-48C8-A6B7-7880EF2B68C4}"/>
            </a:ext>
          </a:extLst>
        </xdr:cNvPr>
        <xdr:cNvSpPr txBox="1"/>
      </xdr:nvSpPr>
      <xdr:spPr>
        <a:xfrm>
          <a:off x="22222691" y="677487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32,783.00 </a:t>
          </a:fld>
          <a:endParaRPr lang="en-US" sz="1100" b="1">
            <a:solidFill>
              <a:schemeClr val="bg1"/>
            </a:solidFill>
          </a:endParaRPr>
        </a:p>
      </xdr:txBody>
    </xdr:sp>
    <xdr:clientData/>
  </xdr:oneCellAnchor>
  <xdr:oneCellAnchor>
    <xdr:from>
      <xdr:col>18</xdr:col>
      <xdr:colOff>637309</xdr:colOff>
      <xdr:row>18</xdr:row>
      <xdr:rowOff>96981</xdr:rowOff>
    </xdr:from>
    <xdr:ext cx="2854036" cy="449579"/>
    <xdr:sp macro="" textlink="">
      <xdr:nvSpPr>
        <xdr:cNvPr id="17" name="TextBox 16">
          <a:extLst>
            <a:ext uri="{FF2B5EF4-FFF2-40B4-BE49-F238E27FC236}">
              <a16:creationId xmlns:a16="http://schemas.microsoft.com/office/drawing/2014/main" id="{96E40FD3-8E91-4C3F-BED6-44ECAF8281DE}"/>
            </a:ext>
          </a:extLst>
        </xdr:cNvPr>
        <xdr:cNvSpPr txBox="1"/>
      </xdr:nvSpPr>
      <xdr:spPr>
        <a:xfrm>
          <a:off x="22222691" y="6082145"/>
          <a:ext cx="2854036" cy="44957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609599</xdr:colOff>
      <xdr:row>23</xdr:row>
      <xdr:rowOff>13854</xdr:rowOff>
    </xdr:from>
    <xdr:ext cx="2812471" cy="415635"/>
    <xdr:sp macro="" textlink="">
      <xdr:nvSpPr>
        <xdr:cNvPr id="18" name="TextBox 17">
          <a:extLst>
            <a:ext uri="{FF2B5EF4-FFF2-40B4-BE49-F238E27FC236}">
              <a16:creationId xmlns:a16="http://schemas.microsoft.com/office/drawing/2014/main" id="{EE77B19D-4042-4D47-A837-4A9ECF226E62}"/>
            </a:ext>
          </a:extLst>
        </xdr:cNvPr>
        <xdr:cNvSpPr txBox="1"/>
      </xdr:nvSpPr>
      <xdr:spPr>
        <a:xfrm>
          <a:off x="22194981" y="7661563"/>
          <a:ext cx="2812471" cy="41563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651163</xdr:colOff>
      <xdr:row>24</xdr:row>
      <xdr:rowOff>277090</xdr:rowOff>
    </xdr:from>
    <xdr:ext cx="2784763" cy="665018"/>
    <xdr:sp macro="" textlink="PivotTable!A42">
      <xdr:nvSpPr>
        <xdr:cNvPr id="19" name="TextBox 18">
          <a:extLst>
            <a:ext uri="{FF2B5EF4-FFF2-40B4-BE49-F238E27FC236}">
              <a16:creationId xmlns:a16="http://schemas.microsoft.com/office/drawing/2014/main" id="{1AECD3D2-11DA-4856-A79F-4AB0F258FF08}"/>
            </a:ext>
          </a:extLst>
        </xdr:cNvPr>
        <xdr:cNvSpPr txBox="1"/>
      </xdr:nvSpPr>
      <xdr:spPr>
        <a:xfrm>
          <a:off x="22236545" y="82573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32,783.00 </a:t>
          </a:fld>
          <a:endParaRPr lang="en-US" sz="1100" b="1">
            <a:solidFill>
              <a:schemeClr val="bg1"/>
            </a:solidFill>
          </a:endParaRPr>
        </a:p>
      </xdr:txBody>
    </xdr:sp>
    <xdr:clientData/>
  </xdr:oneCellAnchor>
  <xdr:oneCellAnchor>
    <xdr:from>
      <xdr:col>10</xdr:col>
      <xdr:colOff>678873</xdr:colOff>
      <xdr:row>18</xdr:row>
      <xdr:rowOff>83127</xdr:rowOff>
    </xdr:from>
    <xdr:ext cx="4322618" cy="512618"/>
    <xdr:sp macro="" textlink="">
      <xdr:nvSpPr>
        <xdr:cNvPr id="20" name="TextBox 19">
          <a:extLst>
            <a:ext uri="{FF2B5EF4-FFF2-40B4-BE49-F238E27FC236}">
              <a16:creationId xmlns:a16="http://schemas.microsoft.com/office/drawing/2014/main" id="{755866E1-458C-4F09-8FB7-D9F6C6363791}"/>
            </a:ext>
          </a:extLst>
        </xdr:cNvPr>
        <xdr:cNvSpPr txBox="1"/>
      </xdr:nvSpPr>
      <xdr:spPr>
        <a:xfrm>
          <a:off x="12954000" y="6068291"/>
          <a:ext cx="4322618" cy="5126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Days of Training</a:t>
          </a:r>
          <a:endParaRPr lang="en-US" sz="3600" b="1" baseline="0">
            <a:solidFill>
              <a:schemeClr val="bg1"/>
            </a:solidFill>
          </a:endParaRPr>
        </a:p>
      </xdr:txBody>
    </xdr:sp>
    <xdr:clientData/>
  </xdr:oneCellAnchor>
  <xdr:oneCellAnchor>
    <xdr:from>
      <xdr:col>3</xdr:col>
      <xdr:colOff>277092</xdr:colOff>
      <xdr:row>18</xdr:row>
      <xdr:rowOff>96979</xdr:rowOff>
    </xdr:from>
    <xdr:ext cx="4322618" cy="595748"/>
    <xdr:sp macro="" textlink="">
      <xdr:nvSpPr>
        <xdr:cNvPr id="21" name="TextBox 20">
          <a:extLst>
            <a:ext uri="{FF2B5EF4-FFF2-40B4-BE49-F238E27FC236}">
              <a16:creationId xmlns:a16="http://schemas.microsoft.com/office/drawing/2014/main" id="{38349EC6-D5AB-4B1D-A79B-ECCF1C88E80A}"/>
            </a:ext>
          </a:extLst>
        </xdr:cNvPr>
        <xdr:cNvSpPr txBox="1"/>
      </xdr:nvSpPr>
      <xdr:spPr>
        <a:xfrm>
          <a:off x="3768437" y="6082143"/>
          <a:ext cx="4322618" cy="59574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No. of participants</a:t>
          </a:r>
          <a:endParaRPr lang="en-US" sz="3600" b="1" baseline="0">
            <a:solidFill>
              <a:schemeClr val="bg1"/>
            </a:solidFill>
          </a:endParaRPr>
        </a:p>
      </xdr:txBody>
    </xdr:sp>
    <xdr:clientData/>
  </xdr:oneCellAnchor>
  <xdr:twoCellAnchor>
    <xdr:from>
      <xdr:col>3</xdr:col>
      <xdr:colOff>249382</xdr:colOff>
      <xdr:row>20</xdr:row>
      <xdr:rowOff>20087</xdr:rowOff>
    </xdr:from>
    <xdr:to>
      <xdr:col>6</xdr:col>
      <xdr:colOff>1094509</xdr:colOff>
      <xdr:row>26</xdr:row>
      <xdr:rowOff>318654</xdr:rowOff>
    </xdr:to>
    <xdr:graphicFrame macro="">
      <xdr:nvGraphicFramePr>
        <xdr:cNvPr id="22" name="Chart 21">
          <a:extLst>
            <a:ext uri="{FF2B5EF4-FFF2-40B4-BE49-F238E27FC236}">
              <a16:creationId xmlns:a16="http://schemas.microsoft.com/office/drawing/2014/main" id="{543BC974-4B73-468E-95ED-324CC9473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678874</xdr:colOff>
      <xdr:row>19</xdr:row>
      <xdr:rowOff>249380</xdr:rowOff>
    </xdr:from>
    <xdr:to>
      <xdr:col>14</xdr:col>
      <xdr:colOff>360219</xdr:colOff>
      <xdr:row>26</xdr:row>
      <xdr:rowOff>249382</xdr:rowOff>
    </xdr:to>
    <xdr:graphicFrame macro="">
      <xdr:nvGraphicFramePr>
        <xdr:cNvPr id="23" name="Chart 22">
          <a:extLst>
            <a:ext uri="{FF2B5EF4-FFF2-40B4-BE49-F238E27FC236}">
              <a16:creationId xmlns:a16="http://schemas.microsoft.com/office/drawing/2014/main" id="{3F7DB13E-C902-4E26-BB4E-2B4DCC550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332510</xdr:colOff>
      <xdr:row>7</xdr:row>
      <xdr:rowOff>290947</xdr:rowOff>
    </xdr:from>
    <xdr:to>
      <xdr:col>6</xdr:col>
      <xdr:colOff>1136073</xdr:colOff>
      <xdr:row>16</xdr:row>
      <xdr:rowOff>290947</xdr:rowOff>
    </xdr:to>
    <xdr:graphicFrame macro="">
      <xdr:nvGraphicFramePr>
        <xdr:cNvPr id="24" name="Chart 23">
          <a:extLst>
            <a:ext uri="{FF2B5EF4-FFF2-40B4-BE49-F238E27FC236}">
              <a16:creationId xmlns:a16="http://schemas.microsoft.com/office/drawing/2014/main" id="{F84D665B-AA96-44D2-99F5-124A93D8A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360219</xdr:colOff>
      <xdr:row>6</xdr:row>
      <xdr:rowOff>166254</xdr:rowOff>
    </xdr:from>
    <xdr:ext cx="4294910" cy="471054"/>
    <xdr:sp macro="" textlink="">
      <xdr:nvSpPr>
        <xdr:cNvPr id="25" name="TextBox 24">
          <a:extLst>
            <a:ext uri="{FF2B5EF4-FFF2-40B4-BE49-F238E27FC236}">
              <a16:creationId xmlns:a16="http://schemas.microsoft.com/office/drawing/2014/main" id="{EF22A358-E521-4BDF-89D8-4D810650FDD0}"/>
            </a:ext>
          </a:extLst>
        </xdr:cNvPr>
        <xdr:cNvSpPr txBox="1"/>
      </xdr:nvSpPr>
      <xdr:spPr>
        <a:xfrm>
          <a:off x="3851564" y="2161309"/>
          <a:ext cx="4294910"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678871</xdr:colOff>
      <xdr:row>13</xdr:row>
      <xdr:rowOff>124690</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661562" y="444730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6</a:t>
          </a:fld>
          <a:endParaRPr lang="en-US" sz="1100" b="1"/>
        </a:p>
      </xdr:txBody>
    </xdr:sp>
    <xdr:clientData/>
  </xdr:oneCellAnchor>
  <xdr:oneCellAnchor>
    <xdr:from>
      <xdr:col>6</xdr:col>
      <xdr:colOff>665016</xdr:colOff>
      <xdr:row>14</xdr:row>
      <xdr:rowOff>235528</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647707" y="4890655"/>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52</a:t>
          </a:fld>
          <a:endParaRPr lang="en-US" sz="1100" b="1"/>
        </a:p>
      </xdr:txBody>
    </xdr:sp>
    <xdr:clientData/>
  </xdr:oneCellAnchor>
  <xdr:oneCellAnchor>
    <xdr:from>
      <xdr:col>5</xdr:col>
      <xdr:colOff>1066800</xdr:colOff>
      <xdr:row>13</xdr:row>
      <xdr:rowOff>180110</xdr:rowOff>
    </xdr:from>
    <xdr:ext cx="797911" cy="353059"/>
    <xdr:sp macro="" textlink="">
      <xdr:nvSpPr>
        <xdr:cNvPr id="29" name="TextBox 28">
          <a:extLst>
            <a:ext uri="{FF2B5EF4-FFF2-40B4-BE49-F238E27FC236}">
              <a16:creationId xmlns:a16="http://schemas.microsoft.com/office/drawing/2014/main" id="{A1AFCAD0-82A5-4814-F970-AFB88ABA35DE}"/>
            </a:ext>
          </a:extLst>
        </xdr:cNvPr>
        <xdr:cNvSpPr txBox="1"/>
      </xdr:nvSpPr>
      <xdr:spPr>
        <a:xfrm>
          <a:off x="6885709" y="4502728"/>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5</xdr:col>
      <xdr:colOff>1052946</xdr:colOff>
      <xdr:row>14</xdr:row>
      <xdr:rowOff>277091</xdr:rowOff>
    </xdr:from>
    <xdr:ext cx="768928" cy="311496"/>
    <xdr:sp macro="" textlink="">
      <xdr:nvSpPr>
        <xdr:cNvPr id="30" name="TextBox 29">
          <a:extLst>
            <a:ext uri="{FF2B5EF4-FFF2-40B4-BE49-F238E27FC236}">
              <a16:creationId xmlns:a16="http://schemas.microsoft.com/office/drawing/2014/main" id="{1E7C45D2-0A7F-46A3-9402-83387A2E752C}"/>
            </a:ext>
          </a:extLst>
        </xdr:cNvPr>
        <xdr:cNvSpPr txBox="1"/>
      </xdr:nvSpPr>
      <xdr:spPr>
        <a:xfrm>
          <a:off x="6871855" y="4932218"/>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4</xdr:col>
      <xdr:colOff>1052946</xdr:colOff>
      <xdr:row>11</xdr:row>
      <xdr:rowOff>207819</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708073" y="3865419"/>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58</a:t>
          </a:fld>
          <a:endParaRPr lang="en-US" sz="1100" b="1"/>
        </a:p>
      </xdr:txBody>
    </xdr:sp>
    <xdr:clientData/>
  </xdr:oneCellAnchor>
  <xdr:oneCellAnchor>
    <xdr:from>
      <xdr:col>4</xdr:col>
      <xdr:colOff>720435</xdr:colOff>
      <xdr:row>12</xdr:row>
      <xdr:rowOff>277090</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375562" y="4267199"/>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443345</xdr:colOff>
      <xdr:row>6</xdr:row>
      <xdr:rowOff>69272</xdr:rowOff>
    </xdr:from>
    <xdr:ext cx="4059382" cy="568037"/>
    <xdr:sp macro="" textlink="">
      <xdr:nvSpPr>
        <xdr:cNvPr id="33" name="TextBox 32">
          <a:extLst>
            <a:ext uri="{FF2B5EF4-FFF2-40B4-BE49-F238E27FC236}">
              <a16:creationId xmlns:a16="http://schemas.microsoft.com/office/drawing/2014/main" id="{107E56ED-B99F-4A77-83FB-E915BC7D0943}"/>
            </a:ext>
          </a:extLst>
        </xdr:cNvPr>
        <xdr:cNvSpPr txBox="1"/>
      </xdr:nvSpPr>
      <xdr:spPr>
        <a:xfrm>
          <a:off x="8589818" y="2064327"/>
          <a:ext cx="4059382" cy="56803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415637</xdr:colOff>
      <xdr:row>7</xdr:row>
      <xdr:rowOff>277090</xdr:rowOff>
    </xdr:from>
    <xdr:to>
      <xdr:col>10</xdr:col>
      <xdr:colOff>401782</xdr:colOff>
      <xdr:row>16</xdr:row>
      <xdr:rowOff>304800</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B80948C5-2D2E-49F7-8E8E-532CC0BC6F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523317" y="2570710"/>
              <a:ext cx="4100945" cy="2976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789710</xdr:colOff>
      <xdr:row>7</xdr:row>
      <xdr:rowOff>277090</xdr:rowOff>
    </xdr:from>
    <xdr:to>
      <xdr:col>14</xdr:col>
      <xdr:colOff>332509</xdr:colOff>
      <xdr:row>16</xdr:row>
      <xdr:rowOff>318654</xdr:rowOff>
    </xdr:to>
    <xdr:graphicFrame macro="">
      <xdr:nvGraphicFramePr>
        <xdr:cNvPr id="38" name="Chart 37">
          <a:extLst>
            <a:ext uri="{FF2B5EF4-FFF2-40B4-BE49-F238E27FC236}">
              <a16:creationId xmlns:a16="http://schemas.microsoft.com/office/drawing/2014/main" id="{7293D1B8-6849-4666-9914-56AD4F49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761998</xdr:colOff>
      <xdr:row>6</xdr:row>
      <xdr:rowOff>69272</xdr:rowOff>
    </xdr:from>
    <xdr:ext cx="4239493" cy="554182"/>
    <xdr:sp macro="" textlink="">
      <xdr:nvSpPr>
        <xdr:cNvPr id="39" name="TextBox 38">
          <a:extLst>
            <a:ext uri="{FF2B5EF4-FFF2-40B4-BE49-F238E27FC236}">
              <a16:creationId xmlns:a16="http://schemas.microsoft.com/office/drawing/2014/main" id="{F0E953FD-770C-4D76-A25B-A792ECDB4CF1}"/>
            </a:ext>
          </a:extLst>
        </xdr:cNvPr>
        <xdr:cNvSpPr txBox="1"/>
      </xdr:nvSpPr>
      <xdr:spPr>
        <a:xfrm>
          <a:off x="13037125" y="2064327"/>
          <a:ext cx="4239493" cy="554182"/>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374071</xdr:colOff>
      <xdr:row>19</xdr:row>
      <xdr:rowOff>304800</xdr:rowOff>
    </xdr:from>
    <xdr:to>
      <xdr:col>10</xdr:col>
      <xdr:colOff>443344</xdr:colOff>
      <xdr:row>26</xdr:row>
      <xdr:rowOff>249382</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360218</xdr:colOff>
      <xdr:row>18</xdr:row>
      <xdr:rowOff>69271</xdr:rowOff>
    </xdr:from>
    <xdr:ext cx="4225636" cy="568037"/>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8506691" y="6054435"/>
          <a:ext cx="4225636" cy="56803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1080655</xdr:colOff>
      <xdr:row>20</xdr:row>
      <xdr:rowOff>263236</xdr:rowOff>
    </xdr:from>
    <xdr:ext cx="706582" cy="40543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2192000" y="6913418"/>
          <a:ext cx="7065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6F00F2A-A372-44EF-90FF-10BD19C71753}" type="TxLink">
            <a:rPr lang="en-US" sz="2000" b="1" i="0" u="none" strike="noStrike">
              <a:solidFill>
                <a:srgbClr val="000000"/>
              </a:solidFill>
              <a:latin typeface="Aptos Narrow"/>
            </a:rPr>
            <a:pPr/>
            <a:t>28</a:t>
          </a:fld>
          <a:endParaRPr lang="en-US" sz="1100" b="1"/>
        </a:p>
      </xdr:txBody>
    </xdr:sp>
    <xdr:clientData/>
  </xdr:oneCellAnchor>
  <xdr:oneCellAnchor>
    <xdr:from>
      <xdr:col>9</xdr:col>
      <xdr:colOff>1094509</xdr:colOff>
      <xdr:row>21</xdr:row>
      <xdr:rowOff>318654</xdr:rowOff>
    </xdr:from>
    <xdr:ext cx="568036" cy="4017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2205854" y="7301345"/>
          <a:ext cx="568036" cy="401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2000" b="1" i="0" u="none" strike="noStrike">
              <a:solidFill>
                <a:srgbClr val="000000"/>
              </a:solidFill>
              <a:latin typeface="Aptos Narrow"/>
            </a:rPr>
            <a:pPr/>
            <a:t>30</a:t>
          </a:fld>
          <a:endParaRPr lang="en-US" sz="1100" b="1"/>
        </a:p>
      </xdr:txBody>
    </xdr:sp>
    <xdr:clientData/>
  </xdr:oneCellAnchor>
  <xdr:oneCellAnchor>
    <xdr:from>
      <xdr:col>9</xdr:col>
      <xdr:colOff>623455</xdr:colOff>
      <xdr:row>20</xdr:row>
      <xdr:rowOff>318654</xdr:rowOff>
    </xdr:from>
    <xdr:ext cx="39350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1734800" y="6968836"/>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581891</xdr:colOff>
      <xdr:row>22</xdr:row>
      <xdr:rowOff>61652</xdr:rowOff>
    </xdr:from>
    <xdr:ext cx="45249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1693236" y="7376852"/>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484910</xdr:colOff>
      <xdr:row>8</xdr:row>
      <xdr:rowOff>13854</xdr:rowOff>
    </xdr:from>
    <xdr:to>
      <xdr:col>18</xdr:col>
      <xdr:colOff>41565</xdr:colOff>
      <xdr:row>16</xdr:row>
      <xdr:rowOff>304801</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484909</xdr:colOff>
      <xdr:row>6</xdr:row>
      <xdr:rowOff>69272</xdr:rowOff>
    </xdr:from>
    <xdr:ext cx="4239491" cy="609601"/>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7415164" y="2064327"/>
          <a:ext cx="4239491" cy="60960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512618</xdr:colOff>
      <xdr:row>19</xdr:row>
      <xdr:rowOff>221673</xdr:rowOff>
    </xdr:from>
    <xdr:to>
      <xdr:col>18</xdr:col>
      <xdr:colOff>138545</xdr:colOff>
      <xdr:row>26</xdr:row>
      <xdr:rowOff>263238</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484908</xdr:colOff>
      <xdr:row>18</xdr:row>
      <xdr:rowOff>41564</xdr:rowOff>
    </xdr:from>
    <xdr:ext cx="4322618" cy="512618"/>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7415163" y="6026728"/>
          <a:ext cx="4322618" cy="5126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34" name="TextBox 33">
          <a:extLst>
            <a:ext uri="{FF2B5EF4-FFF2-40B4-BE49-F238E27FC236}">
              <a16:creationId xmlns:a16="http://schemas.microsoft.com/office/drawing/2014/main" id="{209D5E38-B7E5-42CA-8EEC-F98EA98F5C74}"/>
            </a:ext>
          </a:extLst>
        </xdr:cNvPr>
        <xdr:cNvSpPr txBox="1"/>
      </xdr:nvSpPr>
      <xdr:spPr>
        <a:xfrm>
          <a:off x="20587855" y="7107382"/>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36" name="TextBox 35">
          <a:extLst>
            <a:ext uri="{FF2B5EF4-FFF2-40B4-BE49-F238E27FC236}">
              <a16:creationId xmlns:a16="http://schemas.microsoft.com/office/drawing/2014/main" id="{D59C4541-BCE1-4738-8ADE-A0203ED4CA79}"/>
            </a:ext>
          </a:extLst>
        </xdr:cNvPr>
        <xdr:cNvSpPr txBox="1"/>
      </xdr:nvSpPr>
      <xdr:spPr>
        <a:xfrm>
          <a:off x="20823382" y="7786254"/>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37" name="TextBox 36">
          <a:extLst>
            <a:ext uri="{FF2B5EF4-FFF2-40B4-BE49-F238E27FC236}">
              <a16:creationId xmlns:a16="http://schemas.microsoft.com/office/drawing/2014/main" id="{8702BDC1-0300-43D8-ABD6-CDC7CD25E84E}"/>
            </a:ext>
          </a:extLst>
        </xdr:cNvPr>
        <xdr:cNvSpPr txBox="1"/>
      </xdr:nvSpPr>
      <xdr:spPr>
        <a:xfrm>
          <a:off x="17526000" y="7093528"/>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50" name="TextBox 49">
          <a:extLst>
            <a:ext uri="{FF2B5EF4-FFF2-40B4-BE49-F238E27FC236}">
              <a16:creationId xmlns:a16="http://schemas.microsoft.com/office/drawing/2014/main" id="{1CB8722A-23DE-47C6-B8C8-B9B4AB732E32}"/>
            </a:ext>
          </a:extLst>
        </xdr:cNvPr>
        <xdr:cNvSpPr txBox="1"/>
      </xdr:nvSpPr>
      <xdr:spPr>
        <a:xfrm>
          <a:off x="17706108" y="7786254"/>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20892654" y="737061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t>17</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20892655" y="80910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t>17</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7692255" y="737061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t>11</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7692255" y="8049490"/>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t>13</a:t>
          </a:fld>
          <a:endParaRPr lang="en-US" sz="1100" b="1"/>
        </a:p>
      </xdr:txBody>
    </xdr:sp>
    <xdr:clientData/>
  </xdr:oneCellAnchor>
  <xdr:twoCellAnchor editAs="oneCell">
    <xdr:from>
      <xdr:col>0</xdr:col>
      <xdr:colOff>235528</xdr:colOff>
      <xdr:row>1</xdr:row>
      <xdr:rowOff>97630</xdr:rowOff>
    </xdr:from>
    <xdr:to>
      <xdr:col>1</xdr:col>
      <xdr:colOff>637310</xdr:colOff>
      <xdr:row>3</xdr:row>
      <xdr:rowOff>227552</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9"/>
        <a:stretch>
          <a:fillRect/>
        </a:stretch>
      </xdr:blipFill>
      <xdr:spPr>
        <a:xfrm>
          <a:off x="235528" y="430139"/>
          <a:ext cx="1565564" cy="794940"/>
        </a:xfrm>
        <a:prstGeom prst="rect">
          <a:avLst/>
        </a:prstGeom>
      </xdr:spPr>
    </xdr:pic>
    <xdr:clientData/>
  </xdr:twoCellAnchor>
  <xdr:oneCellAnchor>
    <xdr:from>
      <xdr:col>15</xdr:col>
      <xdr:colOff>623455</xdr:colOff>
      <xdr:row>1</xdr:row>
      <xdr:rowOff>180109</xdr:rowOff>
    </xdr:from>
    <xdr:ext cx="2881744" cy="415636"/>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18717491" y="512618"/>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18786765" y="10806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t>19.828</a:t>
          </a:fld>
          <a:endParaRPr lang="en-US" sz="1100" b="1">
            <a:solidFill>
              <a:schemeClr val="bg1"/>
            </a:solidFill>
          </a:endParaRPr>
        </a:p>
      </xdr:txBody>
    </xdr:sp>
    <xdr:clientData/>
  </xdr:oneCellAnchor>
  <xdr:oneCellAnchor>
    <xdr:from>
      <xdr:col>18</xdr:col>
      <xdr:colOff>484908</xdr:colOff>
      <xdr:row>3</xdr:row>
      <xdr:rowOff>235528</xdr:rowOff>
    </xdr:from>
    <xdr:ext cx="2923308"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22070290" y="1233055"/>
          <a:ext cx="2923308"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554182</xdr:colOff>
      <xdr:row>6</xdr:row>
      <xdr:rowOff>110836</xdr:rowOff>
    </xdr:from>
    <xdr:ext cx="2784763" cy="665018"/>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22139564" y="2105891"/>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t>1.361</a:t>
          </a:fld>
          <a:endParaRPr lang="en-US" sz="1100" b="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4:B20"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6">
    <i>
      <x v="7"/>
    </i>
    <i>
      <x v="8"/>
    </i>
    <i>
      <x v="9"/>
    </i>
    <i>
      <x v="10"/>
    </i>
    <i>
      <x v="11"/>
    </i>
    <i t="grand">
      <x/>
    </i>
  </rowItems>
  <colItems count="1">
    <i/>
  </colItems>
  <dataFields count="1">
    <dataField name="Count of Employee ID" fld="0" subtotal="count" baseField="3" baseItem="0"/>
  </dataFields>
  <chartFormats count="2">
    <chartFormat chart="0" format="15"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1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56"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h="1" x="3"/>
        <item h="1" x="4"/>
        <item h="1" x="0"/>
        <item h="1" x="2"/>
        <item x="5"/>
        <item h="1"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6">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4:E20"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6">
    <i>
      <x v="7"/>
    </i>
    <i>
      <x v="8"/>
    </i>
    <i>
      <x v="9"/>
    </i>
    <i>
      <x v="10"/>
    </i>
    <i>
      <x v="11"/>
    </i>
    <i t="grand">
      <x/>
    </i>
  </rowItems>
  <colItems count="1">
    <i/>
  </colItems>
  <dataFields count="1">
    <dataField name="Sum of Training Duration(Days)" fld="6" baseField="13"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93C21C-35B5-4385-B6FF-0DB82E5B0D93}"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7:C73"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dataField="1" showAll="0"/>
    <pivotField dataField="1" showAll="0"/>
    <pivotField showAll="0"/>
    <pivotField showAll="0"/>
    <pivotField showAll="0"/>
    <pivotField showAll="0"/>
    <pivotField showAll="0"/>
    <pivotField showAll="0">
      <items count="3">
        <item x="0"/>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6">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55">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h="1" x="3"/>
        <item h="1" x="4"/>
        <item h="1" x="0"/>
        <item h="1" x="2"/>
        <item x="5"/>
        <item h="1"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5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h="1" x="3"/>
        <item h="1" x="4"/>
        <item h="1" x="0"/>
        <item h="1" x="2"/>
        <item x="5"/>
        <item h="1"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h="1" x="3"/>
        <item h="1" x="4"/>
        <item h="1" x="0"/>
        <item h="1" x="2"/>
        <item x="5"/>
        <item h="1"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tabular pivotCacheId="167284339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87" dataDxfId="86">
  <autoFilter ref="A1:M126" xr:uid="{7D16787A-82CD-4145-8614-E802F9BC40E0}"/>
  <tableColumns count="13">
    <tableColumn id="1" xr3:uid="{68128242-D443-46FB-95D2-30DD9E0CC6FC}" name="Employee ID" dataDxfId="85"/>
    <tableColumn id="2" xr3:uid="{175109BF-6E02-4EFA-8633-4BD7A7E1A38F}" name="Training Date" dataDxfId="84"/>
    <tableColumn id="3" xr3:uid="{221A5430-63E5-4FEA-BDDA-E3EE54B00183}" name="Training Program Name" dataDxfId="83"/>
    <tableColumn id="4" xr3:uid="{71377A27-E158-4D74-A1AB-06957DA1C4EA}" name="Training Type" dataDxfId="82"/>
    <tableColumn id="5" xr3:uid="{0C32E2D7-A85B-459A-BD1C-021789F79668}" name="Training Outcome" dataDxfId="81"/>
    <tableColumn id="6" xr3:uid="{926630BC-56CA-492D-BB2D-BA18B7F94CFD}" name="Trainer" dataDxfId="80"/>
    <tableColumn id="7" xr3:uid="{A7B08037-7951-48D1-8A4A-1F8735A27AC6}" name="Training Duration(Days)" dataDxfId="79"/>
    <tableColumn id="8" xr3:uid="{A3919757-E8EE-4631-A2EA-9DBA94AA7CCB}" name="Training Budget" dataDxfId="78"/>
    <tableColumn id="9" xr3:uid="{BEE84A1E-95F7-45A5-BC0B-2F81DA970E82}" name="Training Cost" dataDxfId="77"/>
    <tableColumn id="15" xr3:uid="{39F4B18D-7B4B-4629-8C46-78013946BDD7}" name="PreTestScore" dataDxfId="76"/>
    <tableColumn id="16" xr3:uid="{CC2838C6-24DA-4179-9955-37F65C7EB640}" name="PostTestScore" dataDxfId="75"/>
    <tableColumn id="17" xr3:uid="{5AD88654-2963-4DF5-A26B-E539E3B0012F}" name="FeedbackScore" dataDxfId="74"/>
    <tableColumn id="18" xr3:uid="{1382B335-7A4D-4F9C-8021-289EA6C961DC}" name="CertificateIssued" dataDxfId="7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72" dataDxfId="71">
  <autoFilter ref="A1:O126" xr:uid="{7D16787A-82CD-4145-8614-E802F9BC40E0}"/>
  <tableColumns count="15">
    <tableColumn id="1" xr3:uid="{2DBDA30B-CBA3-4F9D-A67A-B1AF5301B2EA}" name="Employee ID" dataDxfId="70"/>
    <tableColumn id="2" xr3:uid="{F6F24BE3-7189-4C92-93A5-0809D480B3C3}" name="Training Date" dataDxfId="69"/>
    <tableColumn id="3" xr3:uid="{4A4493D7-B323-480C-B00B-30F0DC020105}" name="Training Program Name" dataDxfId="68"/>
    <tableColumn id="4" xr3:uid="{29B952B6-8449-4761-AE19-3261B3ACC6F1}" name="Training Type" dataDxfId="67"/>
    <tableColumn id="5" xr3:uid="{7023CBF5-961A-46C5-BA7F-0801D4345916}" name="Training Outcome" dataDxfId="66"/>
    <tableColumn id="6" xr3:uid="{917E908E-48ED-4F8D-821F-2205E5F0651E}" name="Trainer" dataDxfId="65"/>
    <tableColumn id="7" xr3:uid="{3D2DFC43-C31B-48CF-88E0-6839F3703C5A}" name="Training Duration(Days)" dataDxfId="64"/>
    <tableColumn id="8" xr3:uid="{3C6410DC-DA6A-44C6-8ED1-76746C3EEC0C}" name="Training Budget" dataDxfId="63"/>
    <tableColumn id="9" xr3:uid="{99CAA7D7-CCCE-4AD3-8249-5DF293DC7BC2}" name="Training Cost" dataDxfId="62"/>
    <tableColumn id="15" xr3:uid="{8884C3FE-22C3-4687-8423-4B8577291405}" name="PreTestScore" dataDxfId="61"/>
    <tableColumn id="16" xr3:uid="{D7EBF5E7-7B13-40C1-A978-6F9CF6A543F4}" name="PostTestScore" dataDxfId="60"/>
    <tableColumn id="17" xr3:uid="{39BF1B1F-4606-410F-8BED-186B7BFA39D0}" name="FeedbackScore" dataDxfId="59"/>
    <tableColumn id="18" xr3:uid="{B9BA2630-9F68-4E0D-A16A-0C921EF6F550}" name="CertificateIssued" dataDxfId="58"/>
    <tableColumn id="10" xr3:uid="{25EF72E0-F25D-4239-A237-584FD5637C9F}" name="TrainingMonth" dataDxfId="57">
      <calculatedColumnFormula>TEXT(Table13[[#This Row],[Training Date]],"mmmm")</calculatedColumnFormula>
    </tableColumn>
    <tableColumn id="11" xr3:uid="{71B9265D-07D5-4F7D-8FAB-DD1798AB041B}" name="TrainingYear" dataDxfId="56">
      <calculatedColumnFormula>YEAR(Table13[[#This Row],[Training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C1" workbookViewId="0">
      <selection activeCell="J1" sqref="J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election activeCell="K8" sqref="K8"/>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K92"/>
  <sheetViews>
    <sheetView topLeftCell="A76" zoomScale="55" zoomScaleNormal="55" workbookViewId="0">
      <selection activeCell="A91" sqref="A91"/>
    </sheetView>
  </sheetViews>
  <sheetFormatPr defaultRowHeight="25.8" x14ac:dyDescent="0.5"/>
  <cols>
    <col min="1" max="1" width="17.234375" bestFit="1" customWidth="1"/>
    <col min="2" max="2" width="19.1171875" bestFit="1" customWidth="1"/>
    <col min="3" max="3" width="19.17578125" bestFit="1" customWidth="1"/>
    <col min="4" max="5" width="11.9375" bestFit="1" customWidth="1"/>
    <col min="6" max="6" width="18.17578125" bestFit="1" customWidth="1"/>
    <col min="7" max="7" width="19.17578125" bestFit="1" customWidth="1"/>
    <col min="8" max="8" width="18.17578125" bestFit="1" customWidth="1"/>
    <col min="9" max="13" width="14.9375" bestFit="1" customWidth="1"/>
    <col min="14" max="14" width="10.1171875" bestFit="1" customWidth="1"/>
    <col min="15"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16">
        <v>6</v>
      </c>
      <c r="C2">
        <f>B2</f>
        <v>6</v>
      </c>
      <c r="D2" s="5" t="s">
        <v>15</v>
      </c>
      <c r="E2" s="16">
        <v>11</v>
      </c>
      <c r="G2" s="5" t="s">
        <v>14</v>
      </c>
      <c r="H2" s="16">
        <v>17</v>
      </c>
    </row>
    <row r="3" spans="1:11" x14ac:dyDescent="0.5">
      <c r="A3" s="5" t="s">
        <v>9</v>
      </c>
      <c r="B3" s="16">
        <v>52</v>
      </c>
      <c r="C3">
        <f>B3</f>
        <v>52</v>
      </c>
      <c r="D3" s="5" t="s">
        <v>8</v>
      </c>
      <c r="E3" s="16">
        <v>11</v>
      </c>
      <c r="G3" s="5" t="s">
        <v>10</v>
      </c>
      <c r="H3" s="16">
        <v>17</v>
      </c>
    </row>
    <row r="4" spans="1:11" x14ac:dyDescent="0.5">
      <c r="A4" s="5" t="s">
        <v>48</v>
      </c>
      <c r="B4" s="16">
        <v>58</v>
      </c>
      <c r="D4" s="5" t="s">
        <v>19</v>
      </c>
      <c r="E4" s="16">
        <v>6</v>
      </c>
      <c r="G4" s="5" t="s">
        <v>13</v>
      </c>
      <c r="H4" s="16">
        <v>11</v>
      </c>
    </row>
    <row r="5" spans="1:11" x14ac:dyDescent="0.5">
      <c r="C5">
        <f>B4</f>
        <v>58</v>
      </c>
      <c r="D5" s="5" t="s">
        <v>11</v>
      </c>
      <c r="E5" s="16">
        <v>8</v>
      </c>
      <c r="G5" s="5" t="s">
        <v>16</v>
      </c>
      <c r="H5" s="16">
        <v>13</v>
      </c>
    </row>
    <row r="6" spans="1:11" x14ac:dyDescent="0.5">
      <c r="D6" s="5" t="s">
        <v>17</v>
      </c>
      <c r="E6" s="16">
        <v>12</v>
      </c>
      <c r="G6" s="5" t="s">
        <v>48</v>
      </c>
      <c r="H6" s="16">
        <v>58</v>
      </c>
    </row>
    <row r="7" spans="1:11" x14ac:dyDescent="0.5">
      <c r="A7" t="s">
        <v>50</v>
      </c>
      <c r="D7" s="5" t="s">
        <v>12</v>
      </c>
      <c r="E7" s="16">
        <v>10</v>
      </c>
    </row>
    <row r="8" spans="1:11" x14ac:dyDescent="0.5">
      <c r="A8" s="16">
        <v>58</v>
      </c>
      <c r="D8" s="5" t="s">
        <v>48</v>
      </c>
      <c r="E8" s="16">
        <v>58</v>
      </c>
    </row>
    <row r="9" spans="1:11" x14ac:dyDescent="0.5">
      <c r="A9" s="9" t="s">
        <v>51</v>
      </c>
      <c r="B9">
        <f>GETPIVOTDATA("Employee ID",$A$7)</f>
        <v>58</v>
      </c>
      <c r="K9" t="s">
        <v>79</v>
      </c>
    </row>
    <row r="10" spans="1:11" x14ac:dyDescent="0.5">
      <c r="A10" s="9" t="s">
        <v>18</v>
      </c>
      <c r="B10">
        <f>GETPIVOTDATA("Employee ID",$A$1,"Training Type","External")</f>
        <v>6</v>
      </c>
    </row>
    <row r="11" spans="1:11" x14ac:dyDescent="0.5">
      <c r="A11" s="9" t="s">
        <v>9</v>
      </c>
      <c r="B11">
        <f>GETPIVOTDATA("Employee ID",$A$1,"Training Type","Internal")</f>
        <v>52</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43</v>
      </c>
      <c r="B15" s="16">
        <v>8</v>
      </c>
      <c r="D15" s="5" t="s">
        <v>43</v>
      </c>
      <c r="E15" s="16">
        <v>27</v>
      </c>
      <c r="G15" s="5" t="s">
        <v>15</v>
      </c>
      <c r="H15" s="16">
        <v>36</v>
      </c>
      <c r="J15">
        <f>C31</f>
        <v>17</v>
      </c>
    </row>
    <row r="16" spans="1:11" x14ac:dyDescent="0.5">
      <c r="A16" s="5" t="s">
        <v>44</v>
      </c>
      <c r="B16" s="16">
        <v>8</v>
      </c>
      <c r="D16" s="5" t="s">
        <v>44</v>
      </c>
      <c r="E16" s="16">
        <v>26</v>
      </c>
      <c r="G16" s="5" t="s">
        <v>8</v>
      </c>
      <c r="H16" s="16">
        <v>35</v>
      </c>
      <c r="J16">
        <f>C32</f>
        <v>17</v>
      </c>
    </row>
    <row r="17" spans="1:10" x14ac:dyDescent="0.5">
      <c r="A17" s="5" t="s">
        <v>45</v>
      </c>
      <c r="B17" s="16">
        <v>15</v>
      </c>
      <c r="D17" s="5" t="s">
        <v>45</v>
      </c>
      <c r="E17" s="16">
        <v>44</v>
      </c>
      <c r="G17" s="5" t="s">
        <v>19</v>
      </c>
      <c r="H17" s="16">
        <v>15</v>
      </c>
      <c r="J17">
        <f>C33</f>
        <v>11</v>
      </c>
    </row>
    <row r="18" spans="1:10" x14ac:dyDescent="0.5">
      <c r="A18" s="5" t="s">
        <v>46</v>
      </c>
      <c r="B18" s="16">
        <v>13</v>
      </c>
      <c r="D18" s="5" t="s">
        <v>46</v>
      </c>
      <c r="E18" s="16">
        <v>34</v>
      </c>
      <c r="G18" s="5" t="s">
        <v>11</v>
      </c>
      <c r="H18" s="16">
        <v>28</v>
      </c>
      <c r="J18">
        <f>C34</f>
        <v>13</v>
      </c>
    </row>
    <row r="19" spans="1:10" x14ac:dyDescent="0.5">
      <c r="A19" s="5" t="s">
        <v>47</v>
      </c>
      <c r="B19" s="16">
        <v>14</v>
      </c>
      <c r="D19" s="5" t="s">
        <v>47</v>
      </c>
      <c r="E19" s="16">
        <v>44</v>
      </c>
      <c r="G19" s="5" t="s">
        <v>17</v>
      </c>
      <c r="H19" s="16">
        <v>35</v>
      </c>
    </row>
    <row r="20" spans="1:10" x14ac:dyDescent="0.5">
      <c r="A20" s="5" t="s">
        <v>48</v>
      </c>
      <c r="B20" s="16">
        <v>58</v>
      </c>
      <c r="D20" s="5" t="s">
        <v>48</v>
      </c>
      <c r="E20" s="16">
        <v>175</v>
      </c>
      <c r="G20" s="5" t="s">
        <v>12</v>
      </c>
      <c r="H20" s="16">
        <v>26</v>
      </c>
    </row>
    <row r="21" spans="1:10" x14ac:dyDescent="0.5">
      <c r="G21" s="5" t="s">
        <v>48</v>
      </c>
      <c r="H21" s="16">
        <v>175</v>
      </c>
    </row>
    <row r="25" spans="1:10" x14ac:dyDescent="0.5">
      <c r="H25" s="9" t="s">
        <v>76</v>
      </c>
      <c r="I25" s="12">
        <f>A42/B9</f>
        <v>565.22413793103453</v>
      </c>
    </row>
    <row r="26" spans="1:10" x14ac:dyDescent="0.5">
      <c r="H26" s="9" t="s">
        <v>77</v>
      </c>
      <c r="I26" s="12">
        <f>A42/G27</f>
        <v>187.33142857142857</v>
      </c>
    </row>
    <row r="27" spans="1:10" x14ac:dyDescent="0.5">
      <c r="F27" t="s">
        <v>78</v>
      </c>
      <c r="G27">
        <f>A92</f>
        <v>175</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28</v>
      </c>
    </row>
    <row r="31" spans="1:10" x14ac:dyDescent="0.5">
      <c r="A31" s="5" t="s">
        <v>14</v>
      </c>
      <c r="B31" s="10">
        <v>0.29310344827586204</v>
      </c>
      <c r="C31" s="16">
        <v>17</v>
      </c>
      <c r="E31" s="5" t="s">
        <v>31</v>
      </c>
      <c r="F31" s="10">
        <v>0.48275862068965519</v>
      </c>
      <c r="G31" s="16">
        <v>28</v>
      </c>
      <c r="H31" s="10">
        <f>F31</f>
        <v>0.48275862068965519</v>
      </c>
      <c r="I31" s="10">
        <f>F32</f>
        <v>0.51724137931034486</v>
      </c>
      <c r="J31">
        <f>G32</f>
        <v>30</v>
      </c>
    </row>
    <row r="32" spans="1:10" x14ac:dyDescent="0.5">
      <c r="A32" s="5" t="s">
        <v>10</v>
      </c>
      <c r="B32" s="10">
        <v>0.29310344827586204</v>
      </c>
      <c r="C32" s="16">
        <v>17</v>
      </c>
      <c r="E32" s="5" t="s">
        <v>32</v>
      </c>
      <c r="F32" s="10">
        <v>0.51724137931034486</v>
      </c>
      <c r="G32" s="16">
        <v>30</v>
      </c>
    </row>
    <row r="33" spans="1:11" x14ac:dyDescent="0.5">
      <c r="A33" s="5" t="s">
        <v>13</v>
      </c>
      <c r="B33" s="10">
        <v>0.18965517241379309</v>
      </c>
      <c r="C33" s="16">
        <v>11</v>
      </c>
      <c r="E33" s="5" t="s">
        <v>48</v>
      </c>
      <c r="F33" s="10">
        <v>1</v>
      </c>
      <c r="G33" s="16">
        <v>58</v>
      </c>
    </row>
    <row r="34" spans="1:11" x14ac:dyDescent="0.5">
      <c r="A34" s="5" t="s">
        <v>16</v>
      </c>
      <c r="B34" s="10">
        <v>0.22413793103448276</v>
      </c>
      <c r="C34" s="16">
        <v>13</v>
      </c>
    </row>
    <row r="35" spans="1:11" x14ac:dyDescent="0.5">
      <c r="A35" s="5" t="s">
        <v>48</v>
      </c>
      <c r="B35" s="10">
        <v>1</v>
      </c>
      <c r="C35" s="16">
        <v>58</v>
      </c>
    </row>
    <row r="36" spans="1:11" x14ac:dyDescent="0.5">
      <c r="I36" s="9" t="s">
        <v>80</v>
      </c>
      <c r="J36" s="9"/>
    </row>
    <row r="37" spans="1:11" x14ac:dyDescent="0.5">
      <c r="I37">
        <f>C31</f>
        <v>17</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175</v>
      </c>
    </row>
    <row r="40" spans="1:11" x14ac:dyDescent="0.5">
      <c r="A40" s="12">
        <v>32783</v>
      </c>
      <c r="B40" s="12">
        <v>33739</v>
      </c>
      <c r="D40" s="16">
        <v>4.3999999999999977</v>
      </c>
      <c r="F40" s="5" t="s">
        <v>15</v>
      </c>
      <c r="G40" s="16">
        <v>36</v>
      </c>
    </row>
    <row r="41" spans="1:11" x14ac:dyDescent="0.5">
      <c r="A41" t="s">
        <v>82</v>
      </c>
      <c r="B41" t="s">
        <v>83</v>
      </c>
      <c r="F41" s="5" t="s">
        <v>8</v>
      </c>
      <c r="G41" s="16">
        <v>35</v>
      </c>
    </row>
    <row r="42" spans="1:11" x14ac:dyDescent="0.5">
      <c r="A42" s="12">
        <f>A40</f>
        <v>32783</v>
      </c>
      <c r="B42" s="12">
        <f>B40</f>
        <v>33739</v>
      </c>
      <c r="F42" s="5" t="s">
        <v>19</v>
      </c>
      <c r="G42" s="16">
        <v>15</v>
      </c>
    </row>
    <row r="43" spans="1:11" x14ac:dyDescent="0.5">
      <c r="F43" s="5" t="s">
        <v>11</v>
      </c>
      <c r="G43" s="16">
        <v>28</v>
      </c>
    </row>
    <row r="44" spans="1:11" x14ac:dyDescent="0.5">
      <c r="F44" s="5" t="s">
        <v>17</v>
      </c>
      <c r="G44" s="16">
        <v>35</v>
      </c>
    </row>
    <row r="45" spans="1:11" x14ac:dyDescent="0.5">
      <c r="F45" s="5" t="s">
        <v>12</v>
      </c>
      <c r="G45" s="16">
        <v>26</v>
      </c>
    </row>
    <row r="46" spans="1:11" x14ac:dyDescent="0.5">
      <c r="F46" s="5" t="s">
        <v>48</v>
      </c>
      <c r="G46" s="16">
        <v>175</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64</v>
      </c>
      <c r="F51" s="16">
        <v>8</v>
      </c>
      <c r="I51" s="5" t="s">
        <v>38</v>
      </c>
      <c r="J51">
        <v>6879</v>
      </c>
      <c r="K51">
        <v>7115</v>
      </c>
    </row>
    <row r="52" spans="1:11" x14ac:dyDescent="0.5">
      <c r="A52" s="5" t="s">
        <v>37</v>
      </c>
      <c r="B52">
        <v>4273</v>
      </c>
      <c r="C52">
        <v>4356</v>
      </c>
      <c r="E52" s="5" t="s">
        <v>87</v>
      </c>
      <c r="F52" s="16">
        <v>8</v>
      </c>
      <c r="I52" s="5" t="s">
        <v>39</v>
      </c>
      <c r="J52">
        <v>4271</v>
      </c>
      <c r="K52">
        <v>4468</v>
      </c>
    </row>
    <row r="53" spans="1:11" x14ac:dyDescent="0.5">
      <c r="A53" s="5" t="s">
        <v>38</v>
      </c>
      <c r="B53">
        <v>6879</v>
      </c>
      <c r="C53">
        <v>7115</v>
      </c>
      <c r="E53" s="5" t="s">
        <v>88</v>
      </c>
      <c r="F53" s="16">
        <v>15</v>
      </c>
      <c r="I53" s="5" t="s">
        <v>40</v>
      </c>
      <c r="J53">
        <v>6298</v>
      </c>
      <c r="K53">
        <v>6394</v>
      </c>
    </row>
    <row r="54" spans="1:11" x14ac:dyDescent="0.5">
      <c r="A54" s="5" t="s">
        <v>39</v>
      </c>
      <c r="B54">
        <v>4271</v>
      </c>
      <c r="C54">
        <v>4468</v>
      </c>
      <c r="E54" s="5" t="s">
        <v>89</v>
      </c>
      <c r="F54" s="16">
        <v>13</v>
      </c>
      <c r="I54" s="5" t="s">
        <v>41</v>
      </c>
      <c r="J54">
        <v>3011</v>
      </c>
      <c r="K54">
        <v>3140</v>
      </c>
    </row>
    <row r="55" spans="1:11" x14ac:dyDescent="0.5">
      <c r="A55" s="5" t="s">
        <v>40</v>
      </c>
      <c r="B55">
        <v>6298</v>
      </c>
      <c r="C55">
        <v>6394</v>
      </c>
      <c r="E55" s="5" t="s">
        <v>90</v>
      </c>
      <c r="F55" s="16">
        <v>14</v>
      </c>
      <c r="I55" s="5" t="s">
        <v>42</v>
      </c>
      <c r="J55">
        <v>3796</v>
      </c>
      <c r="K55">
        <v>3900</v>
      </c>
    </row>
    <row r="56" spans="1:11" x14ac:dyDescent="0.5">
      <c r="A56" s="5" t="s">
        <v>41</v>
      </c>
      <c r="B56">
        <v>3011</v>
      </c>
      <c r="C56">
        <v>3140</v>
      </c>
      <c r="E56" s="5" t="s">
        <v>48</v>
      </c>
      <c r="F56" s="16">
        <v>58</v>
      </c>
      <c r="I56" s="5" t="s">
        <v>43</v>
      </c>
      <c r="J56">
        <v>6325</v>
      </c>
      <c r="K56">
        <v>6539</v>
      </c>
    </row>
    <row r="57" spans="1:11" x14ac:dyDescent="0.5">
      <c r="A57" s="5" t="s">
        <v>42</v>
      </c>
      <c r="B57">
        <v>3796</v>
      </c>
      <c r="C57">
        <v>3900</v>
      </c>
      <c r="I57" s="5" t="s">
        <v>44</v>
      </c>
      <c r="J57">
        <v>5301</v>
      </c>
      <c r="K57">
        <v>5443</v>
      </c>
    </row>
    <row r="58" spans="1:11" x14ac:dyDescent="0.5">
      <c r="A58" s="5" t="s">
        <v>43</v>
      </c>
      <c r="B58">
        <v>6325</v>
      </c>
      <c r="C58">
        <v>6539</v>
      </c>
      <c r="I58" s="5" t="s">
        <v>45</v>
      </c>
      <c r="J58">
        <v>8690</v>
      </c>
      <c r="K58">
        <v>8899</v>
      </c>
    </row>
    <row r="59" spans="1:11" x14ac:dyDescent="0.5">
      <c r="A59" s="5" t="s">
        <v>44</v>
      </c>
      <c r="B59">
        <v>5301</v>
      </c>
      <c r="C59">
        <v>5443</v>
      </c>
      <c r="I59" s="5" t="s">
        <v>46</v>
      </c>
      <c r="J59">
        <v>7097</v>
      </c>
      <c r="K59">
        <v>7398</v>
      </c>
    </row>
    <row r="60" spans="1:11" x14ac:dyDescent="0.5">
      <c r="A60" s="5" t="s">
        <v>45</v>
      </c>
      <c r="B60">
        <v>8690</v>
      </c>
      <c r="C60">
        <v>8899</v>
      </c>
      <c r="I60" s="5" t="s">
        <v>47</v>
      </c>
      <c r="J60">
        <v>7836</v>
      </c>
      <c r="K60">
        <v>8040</v>
      </c>
    </row>
    <row r="61" spans="1:11" x14ac:dyDescent="0.5">
      <c r="A61" s="5" t="s">
        <v>46</v>
      </c>
      <c r="B61">
        <v>7097</v>
      </c>
      <c r="C61">
        <v>7398</v>
      </c>
    </row>
    <row r="62" spans="1:11" x14ac:dyDescent="0.5">
      <c r="A62" s="5" t="s">
        <v>47</v>
      </c>
      <c r="B62">
        <v>7836</v>
      </c>
      <c r="C62">
        <v>8040</v>
      </c>
    </row>
    <row r="63" spans="1:11" x14ac:dyDescent="0.5">
      <c r="A63" s="5" t="s">
        <v>48</v>
      </c>
      <c r="B63">
        <v>71688</v>
      </c>
      <c r="C63">
        <v>73699</v>
      </c>
    </row>
    <row r="66" spans="1:7" x14ac:dyDescent="0.5">
      <c r="A66" s="11" t="s">
        <v>68</v>
      </c>
      <c r="B66" s="14"/>
    </row>
    <row r="67" spans="1:7" x14ac:dyDescent="0.5">
      <c r="A67" s="4" t="s">
        <v>35</v>
      </c>
      <c r="B67" t="s">
        <v>56</v>
      </c>
      <c r="C67" t="s">
        <v>57</v>
      </c>
      <c r="F67" t="s">
        <v>69</v>
      </c>
    </row>
    <row r="68" spans="1:7" x14ac:dyDescent="0.5">
      <c r="A68" s="5" t="s">
        <v>64</v>
      </c>
      <c r="B68" s="12">
        <v>3859</v>
      </c>
      <c r="C68" s="12">
        <v>3959</v>
      </c>
      <c r="F68" s="16">
        <v>1150</v>
      </c>
      <c r="G68">
        <f>F68</f>
        <v>1150</v>
      </c>
    </row>
    <row r="69" spans="1:7" x14ac:dyDescent="0.5">
      <c r="A69" s="5" t="s">
        <v>87</v>
      </c>
      <c r="B69" s="12">
        <v>5301</v>
      </c>
      <c r="C69" s="12">
        <v>5443</v>
      </c>
    </row>
    <row r="70" spans="1:7" x14ac:dyDescent="0.5">
      <c r="A70" s="5" t="s">
        <v>88</v>
      </c>
      <c r="B70" s="12">
        <v>8690</v>
      </c>
      <c r="C70" s="12">
        <v>8899</v>
      </c>
    </row>
    <row r="71" spans="1:7" x14ac:dyDescent="0.5">
      <c r="A71" s="5" t="s">
        <v>89</v>
      </c>
      <c r="B71" s="12">
        <v>7097</v>
      </c>
      <c r="C71" s="12">
        <v>7398</v>
      </c>
    </row>
    <row r="72" spans="1:7" x14ac:dyDescent="0.5">
      <c r="A72" s="5" t="s">
        <v>90</v>
      </c>
      <c r="B72" s="12">
        <v>7836</v>
      </c>
      <c r="C72" s="12">
        <v>8040</v>
      </c>
    </row>
    <row r="73" spans="1:7" x14ac:dyDescent="0.5">
      <c r="A73" s="5" t="s">
        <v>48</v>
      </c>
      <c r="B73" s="12">
        <v>32783</v>
      </c>
      <c r="C73" s="12">
        <v>33739</v>
      </c>
    </row>
    <row r="80" spans="1:7" x14ac:dyDescent="0.5">
      <c r="A80" t="s">
        <v>70</v>
      </c>
      <c r="B80" t="s">
        <v>71</v>
      </c>
      <c r="E80" t="s">
        <v>73</v>
      </c>
      <c r="F80" t="s">
        <v>72</v>
      </c>
    </row>
    <row r="81" spans="1:6" x14ac:dyDescent="0.5">
      <c r="A81" s="16">
        <v>3182</v>
      </c>
      <c r="B81" s="16">
        <v>4332</v>
      </c>
      <c r="E81" s="16">
        <v>74.689655172413794</v>
      </c>
      <c r="F81" s="16">
        <v>54.862068965517238</v>
      </c>
    </row>
    <row r="84" spans="1:6" x14ac:dyDescent="0.5">
      <c r="E84" s="9" t="s">
        <v>74</v>
      </c>
      <c r="F84" s="17">
        <f>E81-F81</f>
        <v>19.827586206896555</v>
      </c>
    </row>
    <row r="85" spans="1:6" x14ac:dyDescent="0.5">
      <c r="A85" s="9" t="s">
        <v>75</v>
      </c>
      <c r="B85" s="9"/>
    </row>
    <row r="87" spans="1:6" x14ac:dyDescent="0.5">
      <c r="A87" s="17">
        <f>B81/A81</f>
        <v>1.3614079195474544</v>
      </c>
    </row>
    <row r="91" spans="1:6" x14ac:dyDescent="0.5">
      <c r="A91" t="s">
        <v>49</v>
      </c>
    </row>
    <row r="92" spans="1:6" x14ac:dyDescent="0.5">
      <c r="A92" s="16">
        <v>175</v>
      </c>
    </row>
  </sheetData>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U41"/>
  <sheetViews>
    <sheetView tabSelected="1" zoomScale="55" zoomScaleNormal="55" workbookViewId="0">
      <selection activeCell="A22" sqref="A22"/>
    </sheetView>
  </sheetViews>
  <sheetFormatPr defaultRowHeight="25.8" x14ac:dyDescent="0.5"/>
  <cols>
    <col min="9" max="9" width="13.87890625" customWidth="1"/>
  </cols>
  <sheetData>
    <row r="1" spans="1:21" x14ac:dyDescent="0.5">
      <c r="A1" s="15"/>
      <c r="B1" s="15"/>
      <c r="C1" s="15"/>
      <c r="D1" s="15"/>
      <c r="E1" s="15"/>
      <c r="F1" s="15"/>
      <c r="G1" s="15"/>
      <c r="H1" s="15"/>
      <c r="I1" s="15"/>
      <c r="J1" s="15"/>
      <c r="K1" s="15"/>
      <c r="L1" s="15"/>
      <c r="M1" s="15"/>
      <c r="N1" s="15"/>
      <c r="O1" s="15"/>
      <c r="P1" s="15"/>
      <c r="Q1" s="15"/>
      <c r="R1" s="15"/>
      <c r="S1" s="15"/>
      <c r="T1" s="15"/>
      <c r="U1" s="15"/>
    </row>
    <row r="2" spans="1:21" x14ac:dyDescent="0.5">
      <c r="A2" s="15"/>
      <c r="B2" s="15"/>
      <c r="C2" s="15"/>
      <c r="D2" s="15"/>
      <c r="E2" s="15"/>
      <c r="F2" s="15"/>
      <c r="G2" s="15"/>
      <c r="H2" s="15"/>
      <c r="I2" s="15"/>
      <c r="J2" s="15"/>
      <c r="K2" s="15"/>
      <c r="L2" s="15"/>
      <c r="M2" s="15"/>
      <c r="N2" s="15"/>
      <c r="O2" s="15"/>
      <c r="P2" s="15"/>
      <c r="Q2" s="15"/>
      <c r="R2" s="15"/>
      <c r="S2" s="15"/>
      <c r="T2" s="15"/>
      <c r="U2" s="15"/>
    </row>
    <row r="3" spans="1:21" x14ac:dyDescent="0.5">
      <c r="A3" s="15"/>
      <c r="B3" s="15"/>
      <c r="C3" s="15"/>
      <c r="D3" s="15"/>
      <c r="E3" s="15"/>
      <c r="F3" s="15"/>
      <c r="G3" s="15"/>
      <c r="H3" s="15"/>
      <c r="I3" s="15"/>
      <c r="J3" s="15"/>
      <c r="K3" s="15"/>
      <c r="L3" s="15"/>
      <c r="M3" s="15"/>
      <c r="N3" s="15"/>
      <c r="O3" s="15"/>
      <c r="P3" s="15"/>
      <c r="Q3" s="15"/>
      <c r="R3" s="15"/>
      <c r="S3" s="15"/>
      <c r="T3" s="15"/>
      <c r="U3" s="15"/>
    </row>
    <row r="4" spans="1:21" x14ac:dyDescent="0.5">
      <c r="A4" s="15"/>
      <c r="B4" s="15"/>
      <c r="C4" s="15"/>
      <c r="D4" s="15"/>
      <c r="E4" s="15"/>
      <c r="F4" s="15"/>
      <c r="G4" s="15"/>
      <c r="H4" s="15"/>
      <c r="I4" s="15"/>
      <c r="J4" s="15"/>
      <c r="K4" s="15"/>
      <c r="L4" s="15"/>
      <c r="M4" s="15"/>
      <c r="N4" s="15"/>
      <c r="O4" s="15"/>
      <c r="P4" s="15"/>
      <c r="Q4" s="15"/>
      <c r="R4" s="15"/>
      <c r="S4" s="15"/>
      <c r="T4" s="15"/>
      <c r="U4" s="15"/>
    </row>
    <row r="5" spans="1:21" x14ac:dyDescent="0.5">
      <c r="A5" s="15"/>
      <c r="B5" s="15"/>
      <c r="C5" s="15"/>
      <c r="D5" s="15"/>
      <c r="E5" s="15"/>
      <c r="F5" s="15"/>
      <c r="G5" s="15"/>
      <c r="H5" s="15"/>
      <c r="I5" s="15"/>
      <c r="J5" s="15"/>
      <c r="K5" s="15"/>
      <c r="L5" s="15"/>
      <c r="M5" s="15"/>
      <c r="N5" s="15"/>
      <c r="O5" s="15"/>
      <c r="P5" s="15"/>
      <c r="Q5" s="15"/>
      <c r="R5" s="15"/>
      <c r="S5" s="15"/>
      <c r="T5" s="15"/>
      <c r="U5" s="15"/>
    </row>
    <row r="6" spans="1:21" x14ac:dyDescent="0.5">
      <c r="A6" s="15"/>
      <c r="B6" s="15"/>
      <c r="C6" s="15"/>
      <c r="D6" s="15"/>
      <c r="E6" s="15"/>
      <c r="F6" s="15"/>
      <c r="G6" s="15"/>
      <c r="H6" s="15"/>
      <c r="I6" s="15"/>
      <c r="J6" s="15"/>
      <c r="K6" s="15"/>
      <c r="L6" s="15"/>
      <c r="M6" s="15"/>
      <c r="N6" s="15"/>
      <c r="O6" s="15"/>
      <c r="P6" s="15"/>
      <c r="Q6" s="15"/>
      <c r="R6" s="15"/>
      <c r="S6" s="15"/>
      <c r="T6" s="15"/>
      <c r="U6" s="15"/>
    </row>
    <row r="7" spans="1:21" x14ac:dyDescent="0.5">
      <c r="A7" s="15"/>
      <c r="B7" s="15"/>
      <c r="C7" s="15"/>
      <c r="D7" s="15"/>
      <c r="E7" s="15"/>
      <c r="F7" s="15"/>
      <c r="G7" s="15"/>
      <c r="H7" s="15"/>
      <c r="I7" s="15"/>
      <c r="J7" s="15"/>
      <c r="K7" s="15"/>
      <c r="L7" s="15"/>
      <c r="M7" s="15"/>
      <c r="N7" s="15"/>
      <c r="O7" s="15"/>
      <c r="P7" s="15"/>
      <c r="Q7" s="15"/>
      <c r="R7" s="15"/>
      <c r="S7" s="15"/>
      <c r="T7" s="15"/>
      <c r="U7" s="15"/>
    </row>
    <row r="8" spans="1:21" x14ac:dyDescent="0.5">
      <c r="A8" s="15"/>
      <c r="B8" s="15"/>
      <c r="C8" s="15"/>
      <c r="D8" s="15"/>
      <c r="E8" s="15"/>
      <c r="F8" s="15"/>
      <c r="G8" s="15"/>
      <c r="H8" s="15"/>
      <c r="I8" s="15"/>
      <c r="J8" s="15"/>
      <c r="K8" s="15"/>
      <c r="L8" s="15"/>
      <c r="M8" s="15"/>
      <c r="N8" s="15"/>
      <c r="O8" s="15"/>
      <c r="P8" s="15"/>
      <c r="Q8" s="15"/>
      <c r="R8" s="15"/>
      <c r="S8" s="15"/>
      <c r="T8" s="15"/>
      <c r="U8" s="15"/>
    </row>
    <row r="9" spans="1:21" x14ac:dyDescent="0.5">
      <c r="A9" s="15"/>
      <c r="B9" s="15"/>
      <c r="C9" s="15"/>
      <c r="D9" s="15"/>
      <c r="E9" s="15"/>
      <c r="F9" s="15"/>
      <c r="G9" s="15"/>
      <c r="H9" s="15"/>
      <c r="I9" s="15"/>
      <c r="J9" s="15"/>
      <c r="K9" s="15"/>
      <c r="L9" s="15"/>
      <c r="M9" s="15"/>
      <c r="N9" s="15"/>
      <c r="O9" s="15"/>
      <c r="P9" s="15"/>
      <c r="Q9" s="15"/>
      <c r="R9" s="15"/>
      <c r="S9" s="15"/>
      <c r="T9" s="15"/>
      <c r="U9" s="15"/>
    </row>
    <row r="10" spans="1:21" x14ac:dyDescent="0.5">
      <c r="A10" s="15"/>
      <c r="B10" s="15"/>
      <c r="C10" s="15"/>
      <c r="D10" s="15"/>
      <c r="E10" s="15"/>
      <c r="F10" s="15"/>
      <c r="G10" s="15"/>
      <c r="H10" s="15"/>
      <c r="I10" s="15"/>
      <c r="J10" s="15"/>
      <c r="K10" s="15"/>
      <c r="L10" s="15"/>
      <c r="M10" s="15"/>
      <c r="N10" s="15"/>
      <c r="O10" s="15"/>
      <c r="P10" s="15"/>
      <c r="Q10" s="15"/>
      <c r="R10" s="15"/>
      <c r="S10" s="15"/>
      <c r="T10" s="15"/>
      <c r="U10" s="15"/>
    </row>
    <row r="11" spans="1:21" x14ac:dyDescent="0.5">
      <c r="A11" s="15"/>
      <c r="B11" s="15"/>
      <c r="C11" s="15"/>
      <c r="D11" s="15"/>
      <c r="E11" s="15"/>
      <c r="F11" s="15"/>
      <c r="G11" s="15"/>
      <c r="H11" s="15"/>
      <c r="I11" s="15"/>
      <c r="J11" s="15"/>
      <c r="K11" s="15"/>
      <c r="L11" s="15"/>
      <c r="M11" s="15"/>
      <c r="N11" s="15"/>
      <c r="O11" s="15"/>
      <c r="P11" s="15"/>
      <c r="Q11" s="15"/>
      <c r="R11" s="15"/>
      <c r="S11" s="15"/>
      <c r="T11" s="15"/>
      <c r="U11" s="15"/>
    </row>
    <row r="12" spans="1:21" x14ac:dyDescent="0.5">
      <c r="A12" s="15"/>
      <c r="B12" s="15"/>
      <c r="C12" s="15"/>
      <c r="D12" s="15"/>
      <c r="E12" s="15"/>
      <c r="F12" s="15"/>
      <c r="G12" s="15"/>
      <c r="H12" s="15"/>
      <c r="I12" s="15"/>
      <c r="J12" s="15"/>
      <c r="K12" s="15"/>
      <c r="L12" s="15"/>
      <c r="M12" s="15"/>
      <c r="N12" s="15"/>
      <c r="O12" s="15"/>
      <c r="P12" s="15"/>
      <c r="Q12" s="15"/>
      <c r="R12" s="15"/>
      <c r="S12" s="15"/>
      <c r="T12" s="15"/>
      <c r="U12" s="15"/>
    </row>
    <row r="13" spans="1:21" x14ac:dyDescent="0.5">
      <c r="A13" s="15"/>
      <c r="B13" s="15"/>
      <c r="C13" s="15"/>
      <c r="D13" s="15"/>
      <c r="E13" s="15"/>
      <c r="F13" s="15"/>
      <c r="G13" s="15"/>
      <c r="H13" s="15"/>
      <c r="I13" s="15"/>
      <c r="J13" s="15"/>
      <c r="K13" s="15"/>
      <c r="L13" s="15"/>
      <c r="M13" s="15"/>
      <c r="N13" s="15"/>
      <c r="O13" s="15"/>
      <c r="P13" s="15"/>
      <c r="Q13" s="15"/>
      <c r="R13" s="15"/>
      <c r="S13" s="15"/>
      <c r="T13" s="15"/>
      <c r="U13" s="15"/>
    </row>
    <row r="14" spans="1:21" x14ac:dyDescent="0.5">
      <c r="A14" s="15"/>
      <c r="B14" s="15"/>
      <c r="C14" s="15"/>
      <c r="D14" s="15"/>
      <c r="E14" s="15"/>
      <c r="F14" s="15"/>
      <c r="G14" s="15"/>
      <c r="H14" s="15"/>
      <c r="I14" s="15"/>
      <c r="J14" s="15"/>
      <c r="K14" s="15"/>
      <c r="L14" s="15"/>
      <c r="M14" s="15"/>
      <c r="N14" s="15"/>
      <c r="O14" s="15"/>
      <c r="P14" s="15"/>
      <c r="Q14" s="15"/>
      <c r="R14" s="15"/>
      <c r="S14" s="15"/>
      <c r="T14" s="15"/>
      <c r="U14" s="15"/>
    </row>
    <row r="15" spans="1:21" x14ac:dyDescent="0.5">
      <c r="A15" s="15"/>
      <c r="B15" s="15"/>
      <c r="C15" s="15"/>
      <c r="D15" s="15"/>
      <c r="E15" s="15"/>
      <c r="F15" s="15"/>
      <c r="G15" s="15"/>
      <c r="H15" s="15"/>
      <c r="I15" s="15"/>
      <c r="J15" s="15"/>
      <c r="K15" s="15"/>
      <c r="L15" s="15"/>
      <c r="M15" s="15"/>
      <c r="N15" s="15"/>
      <c r="O15" s="15"/>
      <c r="P15" s="15"/>
      <c r="Q15" s="15"/>
      <c r="R15" s="15"/>
      <c r="S15" s="15"/>
      <c r="T15" s="15"/>
      <c r="U15" s="15"/>
    </row>
    <row r="16" spans="1:21" x14ac:dyDescent="0.5">
      <c r="A16" s="15"/>
      <c r="B16" s="15"/>
      <c r="C16" s="15"/>
      <c r="D16" s="15"/>
      <c r="E16" s="15"/>
      <c r="F16" s="15"/>
      <c r="G16" s="15"/>
      <c r="H16" s="15"/>
      <c r="I16" s="15"/>
      <c r="J16" s="15"/>
      <c r="K16" s="15"/>
      <c r="L16" s="15"/>
      <c r="M16" s="15"/>
      <c r="N16" s="15"/>
      <c r="O16" s="15"/>
      <c r="P16" s="15"/>
      <c r="Q16" s="15"/>
      <c r="R16" s="15"/>
      <c r="S16" s="15"/>
      <c r="T16" s="15"/>
      <c r="U16" s="15"/>
    </row>
    <row r="17" spans="1:21" x14ac:dyDescent="0.5">
      <c r="A17" s="15"/>
      <c r="B17" s="15"/>
      <c r="C17" s="15"/>
      <c r="D17" s="15"/>
      <c r="E17" s="15"/>
      <c r="F17" s="15"/>
      <c r="G17" s="15"/>
      <c r="H17" s="15"/>
      <c r="I17" s="15"/>
      <c r="J17" s="15"/>
      <c r="K17" s="15"/>
      <c r="L17" s="15"/>
      <c r="M17" s="15"/>
      <c r="N17" s="15"/>
      <c r="O17" s="15"/>
      <c r="P17" s="15"/>
      <c r="Q17" s="15"/>
      <c r="R17" s="15"/>
      <c r="S17" s="15"/>
      <c r="T17" s="15"/>
      <c r="U17" s="15"/>
    </row>
    <row r="18" spans="1:21" x14ac:dyDescent="0.5">
      <c r="A18" s="15"/>
      <c r="B18" s="15"/>
      <c r="C18" s="15"/>
      <c r="D18" s="15"/>
      <c r="E18" s="15"/>
      <c r="F18" s="15"/>
      <c r="G18" s="15"/>
      <c r="H18" s="15"/>
      <c r="I18" s="15"/>
      <c r="J18" s="15"/>
      <c r="K18" s="15"/>
      <c r="L18" s="15"/>
      <c r="M18" s="15"/>
      <c r="N18" s="15"/>
      <c r="O18" s="15"/>
      <c r="P18" s="15"/>
      <c r="Q18" s="15"/>
      <c r="R18" s="15"/>
      <c r="S18" s="15"/>
      <c r="T18" s="15"/>
      <c r="U18" s="15"/>
    </row>
    <row r="19" spans="1:21" x14ac:dyDescent="0.5">
      <c r="A19" s="15"/>
      <c r="B19" s="15"/>
      <c r="C19" s="15"/>
      <c r="D19" s="15"/>
      <c r="E19" s="15"/>
      <c r="F19" s="15"/>
      <c r="G19" s="15"/>
      <c r="H19" s="15"/>
      <c r="I19" s="15"/>
      <c r="J19" s="15"/>
      <c r="K19" s="15"/>
      <c r="L19" s="15"/>
      <c r="M19" s="15"/>
      <c r="N19" s="15"/>
      <c r="O19" s="15"/>
      <c r="P19" s="15"/>
      <c r="Q19" s="15"/>
      <c r="R19" s="15"/>
      <c r="S19" s="15"/>
      <c r="T19" s="15"/>
      <c r="U19" s="15"/>
    </row>
    <row r="20" spans="1:21" x14ac:dyDescent="0.5">
      <c r="A20" s="15"/>
      <c r="B20" s="15"/>
      <c r="C20" s="15"/>
      <c r="D20" s="15"/>
      <c r="E20" s="15"/>
      <c r="F20" s="15"/>
      <c r="G20" s="15"/>
      <c r="H20" s="15"/>
      <c r="I20" s="15"/>
      <c r="J20" s="15"/>
      <c r="K20" s="15"/>
      <c r="L20" s="15"/>
      <c r="M20" s="15"/>
      <c r="N20" s="15"/>
      <c r="O20" s="15"/>
      <c r="P20" s="15"/>
      <c r="Q20" s="15"/>
      <c r="R20" s="15"/>
      <c r="S20" s="15"/>
      <c r="T20" s="15"/>
      <c r="U20" s="15"/>
    </row>
    <row r="21" spans="1:21" x14ac:dyDescent="0.5">
      <c r="A21" s="15"/>
      <c r="B21" s="15"/>
      <c r="C21" s="15"/>
      <c r="D21" s="15"/>
      <c r="E21" s="15"/>
      <c r="F21" s="15"/>
      <c r="G21" s="15"/>
      <c r="H21" s="15"/>
      <c r="I21" s="15"/>
      <c r="J21" s="15"/>
      <c r="K21" s="15"/>
      <c r="L21" s="15"/>
      <c r="M21" s="15"/>
      <c r="N21" s="15"/>
      <c r="O21" s="15"/>
      <c r="P21" s="15"/>
      <c r="Q21" s="15"/>
      <c r="R21" s="15"/>
      <c r="S21" s="15"/>
      <c r="T21" s="15"/>
      <c r="U21" s="15"/>
    </row>
    <row r="22" spans="1:21" x14ac:dyDescent="0.5">
      <c r="A22" s="15"/>
      <c r="B22" s="15"/>
      <c r="C22" s="15"/>
      <c r="D22" s="15"/>
      <c r="E22" s="15"/>
      <c r="F22" s="15"/>
      <c r="G22" s="15"/>
      <c r="H22" s="15"/>
      <c r="I22" s="15"/>
      <c r="J22" s="15"/>
      <c r="K22" s="15"/>
      <c r="L22" s="15"/>
      <c r="M22" s="15"/>
      <c r="N22" s="15"/>
      <c r="O22" s="15"/>
      <c r="P22" s="15"/>
      <c r="Q22" s="15"/>
      <c r="R22" s="15"/>
      <c r="S22" s="15"/>
      <c r="T22" s="15"/>
      <c r="U22" s="15"/>
    </row>
    <row r="23" spans="1:21" x14ac:dyDescent="0.5">
      <c r="A23" s="15"/>
      <c r="B23" s="15"/>
      <c r="C23" s="15"/>
      <c r="D23" s="15"/>
      <c r="E23" s="15"/>
      <c r="F23" s="15"/>
      <c r="G23" s="15"/>
      <c r="H23" s="15"/>
      <c r="I23" s="15"/>
      <c r="J23" s="15"/>
      <c r="K23" s="15"/>
      <c r="L23" s="15"/>
      <c r="M23" s="15"/>
      <c r="N23" s="15"/>
      <c r="O23" s="15"/>
      <c r="P23" s="15"/>
      <c r="Q23" s="15"/>
      <c r="R23" s="15"/>
      <c r="S23" s="15"/>
      <c r="T23" s="15"/>
      <c r="U23" s="15"/>
    </row>
    <row r="24" spans="1:21" x14ac:dyDescent="0.5">
      <c r="A24" s="15"/>
      <c r="B24" s="15"/>
      <c r="C24" s="15"/>
      <c r="D24" s="15"/>
      <c r="E24" s="15"/>
      <c r="F24" s="15"/>
      <c r="G24" s="15"/>
      <c r="H24" s="15"/>
      <c r="I24" s="15"/>
      <c r="J24" s="15"/>
      <c r="K24" s="15"/>
      <c r="L24" s="15"/>
      <c r="M24" s="15"/>
      <c r="N24" s="15"/>
      <c r="O24" s="15"/>
      <c r="P24" s="15"/>
      <c r="Q24" s="15"/>
      <c r="R24" s="15"/>
      <c r="S24" s="15"/>
      <c r="T24" s="15"/>
      <c r="U24" s="15"/>
    </row>
    <row r="25" spans="1:21" x14ac:dyDescent="0.5">
      <c r="A25" s="15"/>
      <c r="B25" s="15"/>
      <c r="C25" s="15"/>
      <c r="D25" s="15"/>
      <c r="E25" s="15"/>
      <c r="F25" s="15"/>
      <c r="G25" s="15"/>
      <c r="H25" s="15"/>
      <c r="I25" s="15"/>
      <c r="J25" s="15"/>
      <c r="K25" s="15"/>
      <c r="L25" s="15"/>
      <c r="M25" s="15"/>
      <c r="N25" s="15"/>
      <c r="O25" s="15"/>
      <c r="P25" s="15"/>
      <c r="Q25" s="15"/>
      <c r="R25" s="15"/>
      <c r="S25" s="15"/>
      <c r="T25" s="15"/>
      <c r="U25" s="15"/>
    </row>
    <row r="26" spans="1:21" x14ac:dyDescent="0.5">
      <c r="A26" s="15"/>
      <c r="B26" s="15"/>
      <c r="C26" s="15"/>
      <c r="D26" s="15"/>
      <c r="E26" s="15"/>
      <c r="F26" s="15"/>
      <c r="G26" s="15"/>
      <c r="H26" s="15"/>
      <c r="I26" s="15"/>
      <c r="J26" s="15"/>
      <c r="K26" s="15"/>
      <c r="L26" s="15"/>
      <c r="M26" s="15"/>
      <c r="N26" s="15"/>
      <c r="O26" s="15"/>
      <c r="P26" s="15"/>
      <c r="Q26" s="15"/>
      <c r="R26" s="15"/>
      <c r="S26" s="15"/>
      <c r="T26" s="15"/>
      <c r="U26" s="15"/>
    </row>
    <row r="27" spans="1:21" x14ac:dyDescent="0.5">
      <c r="A27" s="15"/>
      <c r="B27" s="15"/>
      <c r="C27" s="15"/>
      <c r="D27" s="15"/>
      <c r="E27" s="15"/>
      <c r="F27" s="15"/>
      <c r="G27" s="15"/>
      <c r="H27" s="15"/>
      <c r="I27" s="15"/>
      <c r="J27" s="15"/>
      <c r="K27" s="15"/>
      <c r="L27" s="15"/>
      <c r="M27" s="15"/>
      <c r="N27" s="15"/>
      <c r="O27" s="15"/>
      <c r="P27" s="15"/>
      <c r="Q27" s="15"/>
      <c r="R27" s="15"/>
      <c r="S27" s="15"/>
      <c r="T27" s="15"/>
      <c r="U27" s="15"/>
    </row>
    <row r="28" spans="1:21" x14ac:dyDescent="0.5">
      <c r="A28" s="15"/>
      <c r="B28" s="15"/>
      <c r="C28" s="15"/>
      <c r="D28" s="15"/>
      <c r="E28" s="15"/>
      <c r="F28" s="15"/>
      <c r="G28" s="15"/>
      <c r="H28" s="15"/>
      <c r="I28" s="15"/>
      <c r="J28" s="15"/>
      <c r="K28" s="15"/>
      <c r="L28" s="15"/>
      <c r="M28" s="15"/>
      <c r="N28" s="15"/>
      <c r="O28" s="15"/>
      <c r="P28" s="15"/>
      <c r="Q28" s="15"/>
      <c r="R28" s="15"/>
      <c r="S28" s="15"/>
      <c r="T28" s="15"/>
      <c r="U28" s="15"/>
    </row>
    <row r="29" spans="1:21" x14ac:dyDescent="0.5">
      <c r="A29" s="15"/>
      <c r="B29" s="15"/>
      <c r="C29" s="15"/>
      <c r="D29" s="15"/>
      <c r="E29" s="15"/>
      <c r="F29" s="15"/>
      <c r="G29" s="15"/>
      <c r="H29" s="15"/>
      <c r="I29" s="15"/>
      <c r="J29" s="15"/>
      <c r="K29" s="15"/>
      <c r="L29" s="15"/>
      <c r="M29" s="15"/>
      <c r="N29" s="15"/>
      <c r="O29" s="15"/>
      <c r="P29" s="15"/>
      <c r="Q29" s="15"/>
      <c r="R29" s="15"/>
      <c r="S29" s="15"/>
      <c r="T29" s="15"/>
      <c r="U29" s="15"/>
    </row>
    <row r="30" spans="1:21" x14ac:dyDescent="0.5">
      <c r="A30" s="15"/>
      <c r="B30" s="15"/>
      <c r="C30" s="15"/>
      <c r="D30" s="15"/>
      <c r="E30" s="15"/>
      <c r="F30" s="15"/>
      <c r="G30" s="15"/>
      <c r="H30" s="15"/>
      <c r="I30" s="15"/>
      <c r="J30" s="15"/>
      <c r="K30" s="15"/>
      <c r="L30" s="15"/>
      <c r="M30" s="15"/>
      <c r="N30" s="15"/>
      <c r="O30" s="15"/>
      <c r="P30" s="15"/>
      <c r="Q30" s="15"/>
      <c r="R30" s="15"/>
      <c r="S30" s="15"/>
      <c r="T30" s="15"/>
      <c r="U30" s="15"/>
    </row>
    <row r="31" spans="1:21" x14ac:dyDescent="0.5">
      <c r="A31" s="15"/>
      <c r="B31" s="15"/>
      <c r="C31" s="15"/>
      <c r="D31" s="15"/>
      <c r="E31" s="15"/>
      <c r="F31" s="15"/>
      <c r="G31" s="15"/>
      <c r="H31" s="15"/>
      <c r="I31" s="15"/>
      <c r="J31" s="15"/>
      <c r="K31" s="15"/>
      <c r="L31" s="15"/>
      <c r="M31" s="15"/>
      <c r="N31" s="15"/>
      <c r="O31" s="15"/>
      <c r="P31" s="15"/>
      <c r="Q31" s="15"/>
      <c r="R31" s="15"/>
      <c r="S31" s="15"/>
      <c r="T31" s="15"/>
      <c r="U31" s="15"/>
    </row>
    <row r="32" spans="1:21" x14ac:dyDescent="0.5">
      <c r="A32" s="15"/>
      <c r="B32" s="15"/>
      <c r="C32" s="15"/>
      <c r="D32" s="15"/>
      <c r="E32" s="15"/>
      <c r="F32" s="15"/>
      <c r="G32" s="15"/>
      <c r="H32" s="15"/>
      <c r="I32" s="15"/>
      <c r="J32" s="15"/>
      <c r="K32" s="15"/>
      <c r="L32" s="15"/>
      <c r="M32" s="15"/>
      <c r="N32" s="15"/>
      <c r="O32" s="15"/>
      <c r="P32" s="15"/>
      <c r="Q32" s="15"/>
      <c r="R32" s="15"/>
      <c r="S32" s="15"/>
      <c r="T32" s="15"/>
      <c r="U32" s="15"/>
    </row>
    <row r="33" spans="1:21" x14ac:dyDescent="0.5">
      <c r="A33" s="15"/>
      <c r="B33" s="15"/>
      <c r="C33" s="15"/>
      <c r="D33" s="15"/>
      <c r="E33" s="15"/>
      <c r="F33" s="15"/>
      <c r="G33" s="15"/>
      <c r="H33" s="15"/>
      <c r="I33" s="15"/>
      <c r="J33" s="15"/>
      <c r="K33" s="15"/>
      <c r="L33" s="15"/>
      <c r="M33" s="15"/>
      <c r="N33" s="15"/>
      <c r="O33" s="15"/>
      <c r="P33" s="15"/>
      <c r="Q33" s="15"/>
      <c r="R33" s="15"/>
      <c r="S33" s="15"/>
      <c r="T33" s="15"/>
      <c r="U33" s="15"/>
    </row>
    <row r="34" spans="1:21" x14ac:dyDescent="0.5">
      <c r="A34" s="15"/>
      <c r="B34" s="15"/>
      <c r="C34" s="15"/>
      <c r="D34" s="15"/>
      <c r="E34" s="15"/>
      <c r="F34" s="15"/>
      <c r="G34" s="15"/>
      <c r="H34" s="15"/>
      <c r="I34" s="15"/>
      <c r="J34" s="15"/>
      <c r="K34" s="15"/>
      <c r="L34" s="15"/>
      <c r="M34" s="15"/>
      <c r="N34" s="15"/>
      <c r="O34" s="15"/>
      <c r="P34" s="15"/>
      <c r="Q34" s="15"/>
      <c r="R34" s="15"/>
      <c r="S34" s="15"/>
      <c r="T34" s="15"/>
      <c r="U34" s="15"/>
    </row>
    <row r="35" spans="1:21" x14ac:dyDescent="0.5">
      <c r="A35" s="15"/>
      <c r="B35" s="15"/>
      <c r="C35" s="15"/>
      <c r="D35" s="15"/>
      <c r="E35" s="15"/>
      <c r="F35" s="15"/>
      <c r="G35" s="15"/>
      <c r="H35" s="15"/>
      <c r="I35" s="15"/>
      <c r="J35" s="15"/>
      <c r="K35" s="15"/>
      <c r="L35" s="15"/>
      <c r="M35" s="15"/>
      <c r="N35" s="15"/>
      <c r="O35" s="15"/>
      <c r="P35" s="15"/>
      <c r="Q35" s="15"/>
      <c r="R35" s="15"/>
      <c r="S35" s="15"/>
      <c r="T35" s="15"/>
      <c r="U35" s="15"/>
    </row>
    <row r="36" spans="1:21" x14ac:dyDescent="0.5">
      <c r="A36" s="15"/>
      <c r="B36" s="15"/>
      <c r="C36" s="15"/>
      <c r="D36" s="15"/>
      <c r="E36" s="15"/>
      <c r="F36" s="15"/>
      <c r="G36" s="15"/>
      <c r="H36" s="15"/>
      <c r="I36" s="15"/>
      <c r="J36" s="15"/>
      <c r="K36" s="15"/>
      <c r="L36" s="15"/>
      <c r="M36" s="15"/>
      <c r="N36" s="15"/>
      <c r="O36" s="15"/>
      <c r="P36" s="15"/>
      <c r="Q36" s="15"/>
      <c r="R36" s="15"/>
      <c r="S36" s="15"/>
      <c r="T36" s="15"/>
      <c r="U36" s="15"/>
    </row>
    <row r="37" spans="1:21" x14ac:dyDescent="0.5">
      <c r="A37" s="15"/>
      <c r="B37" s="15"/>
      <c r="C37" s="15"/>
      <c r="D37" s="15"/>
      <c r="E37" s="15"/>
      <c r="F37" s="15"/>
      <c r="G37" s="15"/>
      <c r="H37" s="15"/>
      <c r="I37" s="15"/>
      <c r="J37" s="15"/>
      <c r="K37" s="15"/>
      <c r="L37" s="15"/>
      <c r="M37" s="15"/>
      <c r="N37" s="15"/>
      <c r="O37" s="15"/>
      <c r="P37" s="15"/>
      <c r="Q37" s="15"/>
      <c r="R37" s="15"/>
      <c r="S37" s="15"/>
      <c r="T37" s="15"/>
      <c r="U37" s="15"/>
    </row>
    <row r="38" spans="1:21" x14ac:dyDescent="0.5">
      <c r="A38" s="15"/>
      <c r="B38" s="15"/>
      <c r="C38" s="15"/>
      <c r="D38" s="15"/>
      <c r="E38" s="15"/>
      <c r="F38" s="15"/>
      <c r="G38" s="15"/>
      <c r="H38" s="15"/>
      <c r="I38" s="15"/>
      <c r="J38" s="15"/>
      <c r="K38" s="15"/>
      <c r="L38" s="15"/>
      <c r="M38" s="15"/>
      <c r="N38" s="15"/>
      <c r="O38" s="15"/>
      <c r="P38" s="15"/>
      <c r="Q38" s="15"/>
      <c r="R38" s="15"/>
      <c r="S38" s="15"/>
      <c r="T38" s="15"/>
      <c r="U38" s="15"/>
    </row>
    <row r="39" spans="1:21" x14ac:dyDescent="0.5">
      <c r="A39" s="15"/>
      <c r="B39" s="15"/>
      <c r="C39" s="15"/>
      <c r="D39" s="15"/>
      <c r="E39" s="15"/>
      <c r="F39" s="15"/>
      <c r="G39" s="15"/>
      <c r="H39" s="15"/>
      <c r="I39" s="15"/>
      <c r="J39" s="15"/>
      <c r="K39" s="15"/>
      <c r="L39" s="15"/>
      <c r="M39" s="15"/>
      <c r="N39" s="15"/>
      <c r="O39" s="15"/>
      <c r="P39" s="15"/>
      <c r="Q39" s="15"/>
      <c r="R39" s="15"/>
      <c r="S39" s="15"/>
      <c r="T39" s="15"/>
      <c r="U39" s="15"/>
    </row>
    <row r="40" spans="1:21" x14ac:dyDescent="0.5">
      <c r="A40" s="15"/>
      <c r="B40" s="15"/>
      <c r="C40" s="15"/>
      <c r="D40" s="15"/>
      <c r="E40" s="15"/>
      <c r="F40" s="15"/>
      <c r="G40" s="15"/>
      <c r="H40" s="15"/>
      <c r="I40" s="15"/>
      <c r="J40" s="15"/>
      <c r="K40" s="15"/>
      <c r="L40" s="15"/>
      <c r="M40" s="15"/>
      <c r="N40" s="15"/>
      <c r="O40" s="15"/>
      <c r="P40" s="15"/>
      <c r="Q40" s="15"/>
      <c r="R40" s="15"/>
      <c r="S40" s="15"/>
      <c r="T40" s="15"/>
      <c r="U40" s="15"/>
    </row>
    <row r="41" spans="1:21" x14ac:dyDescent="0.5">
      <c r="A41" s="15"/>
      <c r="B41" s="15"/>
      <c r="C41" s="15"/>
      <c r="D41" s="15"/>
      <c r="E41" s="15"/>
      <c r="F41" s="15"/>
      <c r="G41" s="15"/>
      <c r="H41" s="15"/>
      <c r="I41" s="15"/>
      <c r="J41" s="15"/>
      <c r="K41" s="15"/>
      <c r="L41" s="15"/>
      <c r="M41" s="15"/>
      <c r="N41" s="15"/>
      <c r="O41" s="15"/>
      <c r="P41" s="15"/>
      <c r="Q41" s="15"/>
      <c r="R41" s="15"/>
      <c r="S41" s="15"/>
      <c r="T41" s="15"/>
      <c r="U4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vt:lpstr>
      <vt:lpstr>ForMyWork</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2025-08-21T09:26:58Z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