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2" i="1" l="1"/>
  <c r="J22" i="1"/>
  <c r="I22" i="1"/>
  <c r="M22" i="1" s="1"/>
  <c r="H22" i="1"/>
  <c r="K21" i="1"/>
  <c r="J21" i="1"/>
  <c r="I21" i="1"/>
  <c r="L21" i="1" s="1"/>
  <c r="H21" i="1"/>
  <c r="L20" i="1"/>
  <c r="K20" i="1"/>
  <c r="J20" i="1"/>
  <c r="I20" i="1"/>
  <c r="M20" i="1" s="1"/>
  <c r="H20" i="1"/>
  <c r="K16" i="1"/>
  <c r="J16" i="1"/>
  <c r="I16" i="1"/>
  <c r="M16" i="1" s="1"/>
  <c r="H16" i="1"/>
  <c r="K15" i="1"/>
  <c r="J15" i="1"/>
  <c r="I15" i="1"/>
  <c r="M15" i="1" s="1"/>
  <c r="H15" i="1"/>
  <c r="K14" i="1"/>
  <c r="J14" i="1"/>
  <c r="I14" i="1"/>
  <c r="L14" i="1" s="1"/>
  <c r="H14" i="1"/>
  <c r="K10" i="1"/>
  <c r="J10" i="1"/>
  <c r="I10" i="1"/>
  <c r="H10" i="1"/>
  <c r="K9" i="1"/>
  <c r="J9" i="1"/>
  <c r="I9" i="1"/>
  <c r="M9" i="1" s="1"/>
  <c r="H9" i="1"/>
  <c r="K8" i="1"/>
  <c r="J8" i="1"/>
  <c r="I8" i="1"/>
  <c r="H8" i="1"/>
  <c r="N3" i="1"/>
  <c r="N4" i="1"/>
  <c r="N2" i="1"/>
  <c r="M3" i="1"/>
  <c r="M4" i="1"/>
  <c r="M2" i="1"/>
  <c r="L3" i="1"/>
  <c r="L4" i="1"/>
  <c r="L2" i="1"/>
  <c r="J4" i="1"/>
  <c r="J3" i="1"/>
  <c r="J2" i="1"/>
  <c r="K4" i="1"/>
  <c r="K3" i="1"/>
  <c r="K2" i="1"/>
  <c r="H4" i="1"/>
  <c r="H3" i="1"/>
  <c r="H2" i="1"/>
  <c r="I4" i="1"/>
  <c r="I3" i="1"/>
  <c r="I2" i="1"/>
  <c r="L16" i="1" l="1"/>
  <c r="N16" i="1" s="1"/>
  <c r="L15" i="1"/>
  <c r="N15" i="1"/>
  <c r="M10" i="1"/>
  <c r="L8" i="1"/>
  <c r="N20" i="1"/>
  <c r="M21" i="1"/>
  <c r="N21" i="1" s="1"/>
  <c r="L22" i="1"/>
  <c r="N22" i="1" s="1"/>
  <c r="M14" i="1"/>
  <c r="N14" i="1" s="1"/>
  <c r="L9" i="1"/>
  <c r="N9" i="1" s="1"/>
  <c r="L10" i="1"/>
  <c r="N10" i="1" s="1"/>
  <c r="M8" i="1"/>
  <c r="N8" i="1" l="1"/>
</calcChain>
</file>

<file path=xl/sharedStrings.xml><?xml version="1.0" encoding="utf-8"?>
<sst xmlns="http://schemas.openxmlformats.org/spreadsheetml/2006/main" count="49" uniqueCount="13">
  <si>
    <t>Classifier</t>
  </si>
  <si>
    <t>Classes</t>
  </si>
  <si>
    <t>TN</t>
  </si>
  <si>
    <t>TP</t>
  </si>
  <si>
    <t>FN</t>
  </si>
  <si>
    <t>FP</t>
  </si>
  <si>
    <t>Precision</t>
  </si>
  <si>
    <t>Recall</t>
  </si>
  <si>
    <t>F1</t>
  </si>
  <si>
    <t>Car</t>
  </si>
  <si>
    <t>Bicycle</t>
  </si>
  <si>
    <t>Bus</t>
  </si>
  <si>
    <t>BEST Till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</si>
</sst>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5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>
      <selection activeCell="S17" sqref="S17"/>
    </sheetView>
  </sheetViews>
  <sheetFormatPr defaultRowHeight="15" x14ac:dyDescent="0.25"/>
  <cols>
    <col min="5" max="5" width="1.28515625" customWidth="1"/>
    <col min="16" max="16" width="12.85546875" bestFit="1" customWidth="1"/>
  </cols>
  <sheetData>
    <row r="1" spans="1:16" x14ac:dyDescent="0.25">
      <c r="A1" s="3"/>
      <c r="B1" s="3">
        <v>0</v>
      </c>
      <c r="C1" s="3">
        <v>1</v>
      </c>
      <c r="D1" s="3">
        <v>2</v>
      </c>
      <c r="E1" s="2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6" ht="15.75" thickBot="1" x14ac:dyDescent="0.3">
      <c r="A2" s="3">
        <v>0</v>
      </c>
      <c r="B2" s="1">
        <v>815</v>
      </c>
      <c r="C2" s="1">
        <v>47</v>
      </c>
      <c r="D2" s="1">
        <v>116</v>
      </c>
      <c r="E2" s="2"/>
      <c r="F2" s="5">
        <v>1</v>
      </c>
      <c r="G2" s="1" t="s">
        <v>9</v>
      </c>
      <c r="H2" s="1">
        <f>C3+D3+C4+D4</f>
        <v>608</v>
      </c>
      <c r="I2" s="1">
        <f>B2</f>
        <v>815</v>
      </c>
      <c r="J2" s="1">
        <f>C2+D2</f>
        <v>163</v>
      </c>
      <c r="K2" s="1">
        <f>B3+B4</f>
        <v>112</v>
      </c>
      <c r="L2" s="1">
        <f>I2/(I2+K2)</f>
        <v>0.87918015102481117</v>
      </c>
      <c r="M2" s="1">
        <f>I2/(I2+J2)</f>
        <v>0.83333333333333337</v>
      </c>
      <c r="N2" s="1">
        <f>(2*L2*M2)/(L2+M2)</f>
        <v>0.85564304461942253</v>
      </c>
    </row>
    <row r="3" spans="1:16" ht="15.75" thickBot="1" x14ac:dyDescent="0.3">
      <c r="A3" s="3">
        <v>1</v>
      </c>
      <c r="B3" s="1">
        <v>31</v>
      </c>
      <c r="C3" s="1">
        <v>248</v>
      </c>
      <c r="D3" s="1">
        <v>3</v>
      </c>
      <c r="E3" s="2"/>
      <c r="F3" s="6"/>
      <c r="G3" s="1" t="s">
        <v>10</v>
      </c>
      <c r="H3" s="1">
        <f>B2+D2+B4+D4</f>
        <v>1361</v>
      </c>
      <c r="I3" s="1">
        <f>C3</f>
        <v>248</v>
      </c>
      <c r="J3" s="1">
        <f>B3+D3</f>
        <v>34</v>
      </c>
      <c r="K3" s="1">
        <f>C4+C2</f>
        <v>55</v>
      </c>
      <c r="L3" s="1">
        <f t="shared" ref="L3:L4" si="0">I3/(I3+K3)</f>
        <v>0.81848184818481851</v>
      </c>
      <c r="M3" s="1">
        <f t="shared" ref="M3:M4" si="1">I3/(I3+J3)</f>
        <v>0.87943262411347523</v>
      </c>
      <c r="N3" s="1">
        <f t="shared" ref="N3:N4" si="2">(2*L3*M3)/(L3+M3)</f>
        <v>0.84786324786324785</v>
      </c>
      <c r="P3" s="4" t="s">
        <v>12</v>
      </c>
    </row>
    <row r="4" spans="1:16" x14ac:dyDescent="0.25">
      <c r="A4" s="3">
        <v>2</v>
      </c>
      <c r="B4" s="1">
        <v>81</v>
      </c>
      <c r="C4" s="1">
        <v>8</v>
      </c>
      <c r="D4" s="1">
        <v>349</v>
      </c>
      <c r="E4" s="2"/>
      <c r="F4" s="7"/>
      <c r="G4" s="1" t="s">
        <v>11</v>
      </c>
      <c r="H4" s="1">
        <f>B2+C2+B3+C3</f>
        <v>1141</v>
      </c>
      <c r="I4" s="1">
        <f>D4</f>
        <v>349</v>
      </c>
      <c r="J4" s="1">
        <f>B4+C4</f>
        <v>89</v>
      </c>
      <c r="K4" s="1">
        <f>D2+D3</f>
        <v>119</v>
      </c>
      <c r="L4" s="1">
        <f t="shared" si="0"/>
        <v>0.74572649572649574</v>
      </c>
      <c r="M4" s="1">
        <f t="shared" si="1"/>
        <v>0.79680365296803657</v>
      </c>
      <c r="N4" s="1">
        <f t="shared" si="2"/>
        <v>0.77041942604856506</v>
      </c>
    </row>
    <row r="7" spans="1:16" x14ac:dyDescent="0.25">
      <c r="A7" s="3"/>
      <c r="B7" s="3">
        <v>0</v>
      </c>
      <c r="C7" s="3">
        <v>1</v>
      </c>
      <c r="D7" s="3">
        <v>2</v>
      </c>
      <c r="E7" s="2"/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</row>
    <row r="8" spans="1:16" x14ac:dyDescent="0.25">
      <c r="A8" s="3">
        <v>0</v>
      </c>
      <c r="B8" s="1">
        <v>848</v>
      </c>
      <c r="C8" s="1">
        <v>89</v>
      </c>
      <c r="D8" s="1">
        <v>41</v>
      </c>
      <c r="E8" s="2"/>
      <c r="F8" s="5">
        <v>2</v>
      </c>
      <c r="G8" s="1" t="s">
        <v>9</v>
      </c>
      <c r="H8" s="1">
        <f>C9+D9+C10+D10</f>
        <v>500</v>
      </c>
      <c r="I8" s="1">
        <f>B8</f>
        <v>848</v>
      </c>
      <c r="J8" s="1">
        <f>C8+D8</f>
        <v>130</v>
      </c>
      <c r="K8" s="1">
        <f>B9+B10</f>
        <v>220</v>
      </c>
      <c r="L8" s="1">
        <f>I8/(I8+K8)</f>
        <v>0.79400749063670417</v>
      </c>
      <c r="M8" s="1">
        <f>I8/(I8+J8)</f>
        <v>0.86707566462167684</v>
      </c>
      <c r="N8" s="1">
        <f>(2*L8*M8)/(L8+M8)</f>
        <v>0.82893450635386123</v>
      </c>
    </row>
    <row r="9" spans="1:16" x14ac:dyDescent="0.25">
      <c r="A9" s="3">
        <v>1</v>
      </c>
      <c r="B9" s="1">
        <v>41</v>
      </c>
      <c r="C9" s="1">
        <v>241</v>
      </c>
      <c r="D9" s="1">
        <v>0</v>
      </c>
      <c r="E9" s="2"/>
      <c r="F9" s="6"/>
      <c r="G9" s="1" t="s">
        <v>10</v>
      </c>
      <c r="H9" s="1">
        <f>B8+D8+B10+D10</f>
        <v>1288</v>
      </c>
      <c r="I9" s="1">
        <f>C9</f>
        <v>241</v>
      </c>
      <c r="J9" s="1">
        <f>B9+D9</f>
        <v>41</v>
      </c>
      <c r="K9" s="1">
        <f>C10+C8</f>
        <v>128</v>
      </c>
      <c r="L9" s="1">
        <f t="shared" ref="L9:L10" si="3">I9/(I9+K9)</f>
        <v>0.65311653116531165</v>
      </c>
      <c r="M9" s="1">
        <f t="shared" ref="M9:M10" si="4">I9/(I9+J9)</f>
        <v>0.85460992907801414</v>
      </c>
      <c r="N9" s="1">
        <f t="shared" ref="N9:N10" si="5">(2*L9*M9)/(L9+M9)</f>
        <v>0.74039938556067575</v>
      </c>
    </row>
    <row r="10" spans="1:16" x14ac:dyDescent="0.25">
      <c r="A10" s="3">
        <v>2</v>
      </c>
      <c r="B10" s="1">
        <v>179</v>
      </c>
      <c r="C10" s="1">
        <v>39</v>
      </c>
      <c r="D10" s="1">
        <v>220</v>
      </c>
      <c r="E10" s="2"/>
      <c r="F10" s="7"/>
      <c r="G10" s="1" t="s">
        <v>11</v>
      </c>
      <c r="H10" s="1">
        <f>B8+C8+B9+C9</f>
        <v>1219</v>
      </c>
      <c r="I10" s="1">
        <f>D10</f>
        <v>220</v>
      </c>
      <c r="J10" s="1">
        <f>B10+C10</f>
        <v>218</v>
      </c>
      <c r="K10" s="1">
        <f>D8+D9</f>
        <v>41</v>
      </c>
      <c r="L10" s="1">
        <f t="shared" si="3"/>
        <v>0.84291187739463602</v>
      </c>
      <c r="M10" s="1">
        <f t="shared" si="4"/>
        <v>0.50228310502283102</v>
      </c>
      <c r="N10" s="1">
        <f t="shared" si="5"/>
        <v>0.62947067238912724</v>
      </c>
    </row>
    <row r="13" spans="1:16" x14ac:dyDescent="0.25">
      <c r="A13" s="3"/>
      <c r="B13" s="3">
        <v>0</v>
      </c>
      <c r="C13" s="3">
        <v>1</v>
      </c>
      <c r="D13" s="3">
        <v>2</v>
      </c>
      <c r="E13" s="2"/>
      <c r="F13" s="1" t="s">
        <v>0</v>
      </c>
      <c r="G13" s="1" t="s">
        <v>1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7</v>
      </c>
      <c r="N13" s="1" t="s">
        <v>8</v>
      </c>
    </row>
    <row r="14" spans="1:16" x14ac:dyDescent="0.25">
      <c r="A14" s="3">
        <v>0</v>
      </c>
      <c r="B14" s="1"/>
      <c r="C14" s="1"/>
      <c r="D14" s="1"/>
      <c r="E14" s="2"/>
      <c r="F14" s="5">
        <v>3</v>
      </c>
      <c r="G14" s="1" t="s">
        <v>9</v>
      </c>
      <c r="H14" s="1">
        <f>C15+D15+C16+D16</f>
        <v>0</v>
      </c>
      <c r="I14" s="1">
        <f>B14</f>
        <v>0</v>
      </c>
      <c r="J14" s="1">
        <f>C14+D14</f>
        <v>0</v>
      </c>
      <c r="K14" s="1">
        <f>B15+B16</f>
        <v>0</v>
      </c>
      <c r="L14" s="1" t="e">
        <f>I14/(I14+K14)</f>
        <v>#DIV/0!</v>
      </c>
      <c r="M14" s="1" t="e">
        <f>I14/(I14+J14)</f>
        <v>#DIV/0!</v>
      </c>
      <c r="N14" s="1" t="e">
        <f>(2*L14*M14)/(L14+M14)</f>
        <v>#DIV/0!</v>
      </c>
    </row>
    <row r="15" spans="1:16" x14ac:dyDescent="0.25">
      <c r="A15" s="3">
        <v>1</v>
      </c>
      <c r="B15" s="1"/>
      <c r="C15" s="1"/>
      <c r="D15" s="1"/>
      <c r="E15" s="2"/>
      <c r="F15" s="6"/>
      <c r="G15" s="1" t="s">
        <v>10</v>
      </c>
      <c r="H15" s="1">
        <f>B14+D14+B16+D16</f>
        <v>0</v>
      </c>
      <c r="I15" s="1">
        <f>C15</f>
        <v>0</v>
      </c>
      <c r="J15" s="1">
        <f>B15+D15</f>
        <v>0</v>
      </c>
      <c r="K15" s="1">
        <f>C16+C14</f>
        <v>0</v>
      </c>
      <c r="L15" s="1" t="e">
        <f t="shared" ref="L15:L16" si="6">I15/(I15+K15)</f>
        <v>#DIV/0!</v>
      </c>
      <c r="M15" s="1" t="e">
        <f t="shared" ref="M15:M16" si="7">I15/(I15+J15)</f>
        <v>#DIV/0!</v>
      </c>
      <c r="N15" s="1" t="e">
        <f t="shared" ref="N15:N16" si="8">(2*L15*M15)/(L15+M15)</f>
        <v>#DIV/0!</v>
      </c>
    </row>
    <row r="16" spans="1:16" x14ac:dyDescent="0.25">
      <c r="A16" s="3">
        <v>2</v>
      </c>
      <c r="B16" s="1"/>
      <c r="C16" s="1"/>
      <c r="D16" s="1"/>
      <c r="E16" s="2"/>
      <c r="F16" s="7"/>
      <c r="G16" s="1" t="s">
        <v>11</v>
      </c>
      <c r="H16" s="1">
        <f>B14+C14+B15+C15</f>
        <v>0</v>
      </c>
      <c r="I16" s="1">
        <f>D16</f>
        <v>0</v>
      </c>
      <c r="J16" s="1">
        <f>B16+C16</f>
        <v>0</v>
      </c>
      <c r="K16" s="1">
        <f>D14+D15</f>
        <v>0</v>
      </c>
      <c r="L16" s="1" t="e">
        <f t="shared" si="6"/>
        <v>#DIV/0!</v>
      </c>
      <c r="M16" s="1" t="e">
        <f t="shared" si="7"/>
        <v>#DIV/0!</v>
      </c>
      <c r="N16" s="1" t="e">
        <f t="shared" si="8"/>
        <v>#DIV/0!</v>
      </c>
    </row>
    <row r="19" spans="1:14" x14ac:dyDescent="0.25">
      <c r="A19" s="3"/>
      <c r="B19" s="3">
        <v>0</v>
      </c>
      <c r="C19" s="3">
        <v>1</v>
      </c>
      <c r="D19" s="3">
        <v>2</v>
      </c>
      <c r="E19" s="2"/>
      <c r="F19" s="1" t="s">
        <v>0</v>
      </c>
      <c r="G19" s="1" t="s">
        <v>1</v>
      </c>
      <c r="H19" s="1" t="s">
        <v>2</v>
      </c>
      <c r="I19" s="1" t="s">
        <v>3</v>
      </c>
      <c r="J19" s="1" t="s">
        <v>4</v>
      </c>
      <c r="K19" s="1" t="s">
        <v>5</v>
      </c>
      <c r="L19" s="1" t="s">
        <v>6</v>
      </c>
      <c r="M19" s="1" t="s">
        <v>7</v>
      </c>
      <c r="N19" s="1" t="s">
        <v>8</v>
      </c>
    </row>
    <row r="20" spans="1:14" x14ac:dyDescent="0.25">
      <c r="A20" s="3">
        <v>0</v>
      </c>
      <c r="B20" s="1"/>
      <c r="C20" s="1"/>
      <c r="D20" s="1"/>
      <c r="E20" s="2"/>
      <c r="F20" s="5">
        <v>4</v>
      </c>
      <c r="G20" s="1" t="s">
        <v>9</v>
      </c>
      <c r="H20" s="1">
        <f>C21+D21+C22+D22</f>
        <v>0</v>
      </c>
      <c r="I20" s="1">
        <f>B20</f>
        <v>0</v>
      </c>
      <c r="J20" s="1">
        <f>C20+D20</f>
        <v>0</v>
      </c>
      <c r="K20" s="1">
        <f>B21+B22</f>
        <v>0</v>
      </c>
      <c r="L20" s="1" t="e">
        <f>I20/(I20+K20)</f>
        <v>#DIV/0!</v>
      </c>
      <c r="M20" s="1" t="e">
        <f>I20/(I20+J20)</f>
        <v>#DIV/0!</v>
      </c>
      <c r="N20" s="1" t="e">
        <f>(2*L20*M20)/(L20+M20)</f>
        <v>#DIV/0!</v>
      </c>
    </row>
    <row r="21" spans="1:14" x14ac:dyDescent="0.25">
      <c r="A21" s="3">
        <v>1</v>
      </c>
      <c r="B21" s="1"/>
      <c r="C21" s="1"/>
      <c r="D21" s="1"/>
      <c r="E21" s="2"/>
      <c r="F21" s="6"/>
      <c r="G21" s="1" t="s">
        <v>10</v>
      </c>
      <c r="H21" s="1">
        <f>B20+D20+B22+D22</f>
        <v>0</v>
      </c>
      <c r="I21" s="1">
        <f>C21</f>
        <v>0</v>
      </c>
      <c r="J21" s="1">
        <f>B21+D21</f>
        <v>0</v>
      </c>
      <c r="K21" s="1">
        <f>C22+C20</f>
        <v>0</v>
      </c>
      <c r="L21" s="1" t="e">
        <f t="shared" ref="L21:L22" si="9">I21/(I21+K21)</f>
        <v>#DIV/0!</v>
      </c>
      <c r="M21" s="1" t="e">
        <f t="shared" ref="M21:M22" si="10">I21/(I21+J21)</f>
        <v>#DIV/0!</v>
      </c>
      <c r="N21" s="1" t="e">
        <f t="shared" ref="N21:N22" si="11">(2*L21*M21)/(L21+M21)</f>
        <v>#DIV/0!</v>
      </c>
    </row>
    <row r="22" spans="1:14" x14ac:dyDescent="0.25">
      <c r="A22" s="3">
        <v>2</v>
      </c>
      <c r="B22" s="1"/>
      <c r="C22" s="1"/>
      <c r="D22" s="1"/>
      <c r="E22" s="2"/>
      <c r="F22" s="7"/>
      <c r="G22" s="1" t="s">
        <v>11</v>
      </c>
      <c r="H22" s="1">
        <f>B20+C20+B21+C21</f>
        <v>0</v>
      </c>
      <c r="I22" s="1">
        <f>D22</f>
        <v>0</v>
      </c>
      <c r="J22" s="1">
        <f>B22+C22</f>
        <v>0</v>
      </c>
      <c r="K22" s="1">
        <f>D20+D21</f>
        <v>0</v>
      </c>
      <c r="L22" s="1" t="e">
        <f t="shared" si="9"/>
        <v>#DIV/0!</v>
      </c>
      <c r="M22" s="1" t="e">
        <f t="shared" si="10"/>
        <v>#DIV/0!</v>
      </c>
      <c r="N22" s="1" t="e">
        <f t="shared" si="11"/>
        <v>#DIV/0!</v>
      </c>
    </row>
  </sheetData>
  <mergeCells count="4">
    <mergeCell ref="F2:F4"/>
    <mergeCell ref="F8:F10"/>
    <mergeCell ref="F14:F16"/>
    <mergeCell ref="F20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2019-05-17T20:58:51Z</dcterms:modified>
</cp:coreProperties>
</file>