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 Aziz\Documents\"/>
    </mc:Choice>
  </mc:AlternateContent>
  <xr:revisionPtr revIDLastSave="0" documentId="13_ncr:1_{E9D2471B-2C5D-4E5F-9F6D-374F3237B55E}" xr6:coauthVersionLast="38" xr6:coauthVersionMax="38" xr10:uidLastSave="{00000000-0000-0000-0000-000000000000}"/>
  <bookViews>
    <workbookView xWindow="0" yWindow="0" windowWidth="23040" windowHeight="9060" xr2:uid="{D71F278A-8A10-4DAE-B342-EF45679356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6" i="1"/>
  <c r="I7" i="1"/>
  <c r="I8" i="1"/>
  <c r="I9" i="1"/>
  <c r="I10" i="1"/>
  <c r="I11" i="1"/>
  <c r="I12" i="1"/>
  <c r="I13" i="1"/>
  <c r="I14" i="1"/>
  <c r="I15" i="1"/>
  <c r="I6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E18" i="1" l="1"/>
  <c r="D18" i="1"/>
  <c r="E17" i="1"/>
  <c r="D17" i="1"/>
  <c r="E16" i="1"/>
  <c r="D16" i="1"/>
  <c r="F17" i="1"/>
  <c r="H9" i="1"/>
  <c r="F16" i="1"/>
  <c r="H13" i="1"/>
  <c r="H10" i="1"/>
  <c r="H6" i="1"/>
  <c r="H7" i="1"/>
  <c r="F18" i="1"/>
  <c r="H11" i="1"/>
  <c r="H14" i="1"/>
  <c r="H8" i="1"/>
  <c r="H12" i="1"/>
  <c r="H15" i="1"/>
</calcChain>
</file>

<file path=xl/sharedStrings.xml><?xml version="1.0" encoding="utf-8"?>
<sst xmlns="http://schemas.openxmlformats.org/spreadsheetml/2006/main" count="26" uniqueCount="25">
  <si>
    <t xml:space="preserve">Daftar Nilai Teknologi Informasi Komunikasi </t>
  </si>
  <si>
    <t>kelas VIII B Semester 2</t>
  </si>
  <si>
    <t>Tahun Pelajaran 2009/2010</t>
  </si>
  <si>
    <t>KKM = 80</t>
  </si>
  <si>
    <t>NO</t>
  </si>
  <si>
    <t>Nama</t>
  </si>
  <si>
    <t>NIM</t>
  </si>
  <si>
    <t>Nilai Kognitif</t>
  </si>
  <si>
    <t>Nilai Psikomotorik</t>
  </si>
  <si>
    <t>Ranking</t>
  </si>
  <si>
    <t>Keterangan</t>
  </si>
  <si>
    <t>Nilai Rata-Rata</t>
  </si>
  <si>
    <t>Nilai Tertinggi</t>
  </si>
  <si>
    <t>Nilai Terendah</t>
  </si>
  <si>
    <t>Alief Satyo</t>
  </si>
  <si>
    <t xml:space="preserve">Muhammad Besta </t>
  </si>
  <si>
    <t>Ahmad Bintang</t>
  </si>
  <si>
    <t>Aryorastra</t>
  </si>
  <si>
    <t>Tegor Algafari</t>
  </si>
  <si>
    <t>Fidi Aprilia</t>
  </si>
  <si>
    <t>Kinanti Dinanti</t>
  </si>
  <si>
    <t>Satriavi Wandowo</t>
  </si>
  <si>
    <t>Adudu</t>
  </si>
  <si>
    <t>Alfidi Aziz</t>
  </si>
  <si>
    <t>Nilai Afektif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</si>
</sst>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1" fillId="0" borderId="4" xfId="0" applyFont="1" applyFill="1" applyBorder="1"/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7755-1236-49A9-8B36-FD556121E661}">
  <dimension ref="A1:I18"/>
  <sheetViews>
    <sheetView tabSelected="1" workbookViewId="0">
      <selection activeCell="J21" sqref="J21"/>
    </sheetView>
  </sheetViews>
  <sheetFormatPr defaultRowHeight="14.4" x14ac:dyDescent="0.3"/>
  <cols>
    <col min="1" max="1" width="3.6640625" customWidth="1"/>
    <col min="2" max="2" width="19.6640625" customWidth="1"/>
    <col min="3" max="3" width="15.21875" customWidth="1"/>
    <col min="4" max="4" width="13.21875" customWidth="1"/>
    <col min="5" max="5" width="15.88671875" bestFit="1" customWidth="1"/>
    <col min="6" max="6" width="14.21875" customWidth="1"/>
    <col min="7" max="7" width="11.5546875" customWidth="1"/>
    <col min="8" max="8" width="8.33203125" customWidth="1"/>
    <col min="9" max="9" width="12" customWidth="1"/>
  </cols>
  <sheetData>
    <row r="1" spans="1:9" x14ac:dyDescent="0.3">
      <c r="A1" s="16" t="s">
        <v>0</v>
      </c>
      <c r="B1" s="16"/>
      <c r="C1" s="16"/>
      <c r="D1" s="16"/>
      <c r="E1" s="16"/>
      <c r="F1" s="16"/>
      <c r="G1" s="16"/>
      <c r="H1" s="16"/>
    </row>
    <row r="2" spans="1:9" x14ac:dyDescent="0.3">
      <c r="A2" s="16" t="s">
        <v>1</v>
      </c>
      <c r="B2" s="16"/>
      <c r="C2" s="16"/>
      <c r="D2" s="16"/>
      <c r="E2" s="16"/>
      <c r="F2" s="16"/>
      <c r="G2" s="16"/>
      <c r="H2" s="16"/>
    </row>
    <row r="3" spans="1:9" x14ac:dyDescent="0.3">
      <c r="A3" s="16" t="s">
        <v>2</v>
      </c>
      <c r="B3" s="16"/>
      <c r="C3" s="16"/>
      <c r="D3" s="16"/>
      <c r="E3" s="16"/>
      <c r="F3" s="16"/>
      <c r="G3" s="16"/>
      <c r="H3" s="16"/>
    </row>
    <row r="4" spans="1:9" ht="15" thickBot="1" x14ac:dyDescent="0.35">
      <c r="A4" s="16" t="s">
        <v>3</v>
      </c>
      <c r="B4" s="16"/>
      <c r="C4" s="16"/>
      <c r="D4" s="16"/>
      <c r="E4" s="16"/>
      <c r="F4" s="16"/>
      <c r="G4" s="16"/>
      <c r="H4" s="16"/>
    </row>
    <row r="5" spans="1:9" ht="15" thickBot="1" x14ac:dyDescent="0.35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11</v>
      </c>
      <c r="G5" s="18" t="s">
        <v>24</v>
      </c>
      <c r="H5" s="11" t="s">
        <v>9</v>
      </c>
      <c r="I5" s="11" t="s">
        <v>10</v>
      </c>
    </row>
    <row r="6" spans="1:9" x14ac:dyDescent="0.3">
      <c r="A6" s="6">
        <v>1</v>
      </c>
      <c r="B6" s="1" t="s">
        <v>14</v>
      </c>
      <c r="C6" s="3">
        <v>1841720094</v>
      </c>
      <c r="D6" s="1">
        <v>80</v>
      </c>
      <c r="E6" s="1">
        <v>87</v>
      </c>
      <c r="F6" s="17">
        <f>ROUND(AVERAGE(D6:E6),2)</f>
        <v>83.5</v>
      </c>
      <c r="G6" s="8" t="str">
        <f>IF(F6:F15&lt;=60,"C",IF(F6:F15&gt;=81,"A","B"))</f>
        <v>A</v>
      </c>
      <c r="H6" s="19">
        <f>RANK(F6,$F$6:$F$15,0)</f>
        <v>1</v>
      </c>
      <c r="I6" s="1" t="str">
        <f>IF(F6:F15&gt;=80,"LULUS","TIDAK LULUS")</f>
        <v>LULUS</v>
      </c>
    </row>
    <row r="7" spans="1:9" x14ac:dyDescent="0.3">
      <c r="A7" s="6">
        <v>2</v>
      </c>
      <c r="B7" s="1" t="s">
        <v>15</v>
      </c>
      <c r="C7" s="3">
        <v>1841720095</v>
      </c>
      <c r="D7" s="1">
        <v>78</v>
      </c>
      <c r="E7" s="1">
        <v>85</v>
      </c>
      <c r="F7" s="17">
        <f t="shared" ref="F7:F15" si="0">ROUND(AVERAGE(D7:E7),2)</f>
        <v>81.5</v>
      </c>
      <c r="G7" s="9" t="str">
        <f t="shared" ref="G7:G15" si="1">IF(F7:F16&lt;=60,"C",IF(F7:F16&gt;=81,"A","B"))</f>
        <v>A</v>
      </c>
      <c r="H7" s="19">
        <f>RANK(F7,$F$6:$F$15,0)</f>
        <v>4</v>
      </c>
      <c r="I7" s="1" t="str">
        <f t="shared" ref="I7:I15" si="2">IF(F7:F16&gt;=80,"LULUS","TIDAK LULUS")</f>
        <v>LULUS</v>
      </c>
    </row>
    <row r="8" spans="1:9" x14ac:dyDescent="0.3">
      <c r="A8" s="6">
        <v>3</v>
      </c>
      <c r="B8" s="1" t="s">
        <v>16</v>
      </c>
      <c r="C8" s="3">
        <v>1841720096</v>
      </c>
      <c r="D8" s="1">
        <v>79</v>
      </c>
      <c r="E8" s="1">
        <v>79</v>
      </c>
      <c r="F8" s="17">
        <f t="shared" si="0"/>
        <v>79</v>
      </c>
      <c r="G8" s="9" t="str">
        <f t="shared" si="1"/>
        <v>B</v>
      </c>
      <c r="H8" s="19">
        <f>RANK(F8,$F$6:$F$15,0)</f>
        <v>9</v>
      </c>
      <c r="I8" s="1" t="str">
        <f t="shared" si="2"/>
        <v>TIDAK LULUS</v>
      </c>
    </row>
    <row r="9" spans="1:9" x14ac:dyDescent="0.3">
      <c r="A9" s="6">
        <v>4</v>
      </c>
      <c r="B9" s="1" t="s">
        <v>17</v>
      </c>
      <c r="C9" s="3">
        <v>1841720097</v>
      </c>
      <c r="D9" s="1">
        <v>82</v>
      </c>
      <c r="E9" s="1">
        <v>83</v>
      </c>
      <c r="F9" s="17">
        <f t="shared" si="0"/>
        <v>82.5</v>
      </c>
      <c r="G9" s="9" t="str">
        <f t="shared" si="1"/>
        <v>A</v>
      </c>
      <c r="H9" s="19">
        <f>RANK(F9,$F$6:$F$15,0)</f>
        <v>2</v>
      </c>
      <c r="I9" s="1" t="str">
        <f t="shared" si="2"/>
        <v>LULUS</v>
      </c>
    </row>
    <row r="10" spans="1:9" x14ac:dyDescent="0.3">
      <c r="A10" s="6">
        <v>5</v>
      </c>
      <c r="B10" s="1" t="s">
        <v>18</v>
      </c>
      <c r="C10" s="3">
        <v>1841720098</v>
      </c>
      <c r="D10" s="1">
        <v>77</v>
      </c>
      <c r="E10" s="1">
        <v>81</v>
      </c>
      <c r="F10" s="17">
        <f t="shared" si="0"/>
        <v>79</v>
      </c>
      <c r="G10" s="9" t="str">
        <f t="shared" si="1"/>
        <v>B</v>
      </c>
      <c r="H10" s="19">
        <f>RANK(F10,$F$6:$F$15,0)</f>
        <v>9</v>
      </c>
      <c r="I10" s="1" t="str">
        <f t="shared" si="2"/>
        <v>TIDAK LULUS</v>
      </c>
    </row>
    <row r="11" spans="1:9" x14ac:dyDescent="0.3">
      <c r="A11" s="6">
        <v>6</v>
      </c>
      <c r="B11" s="1" t="s">
        <v>19</v>
      </c>
      <c r="C11" s="3">
        <v>1841720099</v>
      </c>
      <c r="D11" s="1">
        <v>85</v>
      </c>
      <c r="E11" s="1">
        <v>80</v>
      </c>
      <c r="F11" s="17">
        <f t="shared" si="0"/>
        <v>82.5</v>
      </c>
      <c r="G11" s="9" t="str">
        <f t="shared" si="1"/>
        <v>A</v>
      </c>
      <c r="H11" s="19">
        <f>RANK(F11,$F$6:$F$15,0)</f>
        <v>2</v>
      </c>
      <c r="I11" s="1" t="str">
        <f t="shared" si="2"/>
        <v>LULUS</v>
      </c>
    </row>
    <row r="12" spans="1:9" x14ac:dyDescent="0.3">
      <c r="A12" s="6">
        <v>7</v>
      </c>
      <c r="B12" s="1" t="s">
        <v>20</v>
      </c>
      <c r="C12" s="3">
        <v>1841720100</v>
      </c>
      <c r="D12" s="1">
        <v>83</v>
      </c>
      <c r="E12" s="1">
        <v>78</v>
      </c>
      <c r="F12" s="17">
        <f t="shared" si="0"/>
        <v>80.5</v>
      </c>
      <c r="G12" s="9" t="str">
        <f t="shared" si="1"/>
        <v>B</v>
      </c>
      <c r="H12" s="19">
        <f>RANK(F12,$F$6:$F$15,0)</f>
        <v>7</v>
      </c>
      <c r="I12" s="1" t="str">
        <f t="shared" si="2"/>
        <v>LULUS</v>
      </c>
    </row>
    <row r="13" spans="1:9" x14ac:dyDescent="0.3">
      <c r="A13" s="6">
        <v>8</v>
      </c>
      <c r="B13" s="1" t="s">
        <v>21</v>
      </c>
      <c r="C13" s="3">
        <v>1841720101</v>
      </c>
      <c r="D13" s="1">
        <v>79</v>
      </c>
      <c r="E13" s="1">
        <v>83</v>
      </c>
      <c r="F13" s="17">
        <f t="shared" si="0"/>
        <v>81</v>
      </c>
      <c r="G13" s="9" t="str">
        <f t="shared" si="1"/>
        <v>A</v>
      </c>
      <c r="H13" s="19">
        <f>RANK(F13,$F$6:$F$15,0)</f>
        <v>6</v>
      </c>
      <c r="I13" s="1" t="str">
        <f t="shared" si="2"/>
        <v>LULUS</v>
      </c>
    </row>
    <row r="14" spans="1:9" x14ac:dyDescent="0.3">
      <c r="A14" s="6">
        <v>9</v>
      </c>
      <c r="B14" s="1" t="s">
        <v>22</v>
      </c>
      <c r="C14" s="3">
        <v>1841720102</v>
      </c>
      <c r="D14" s="1">
        <v>80</v>
      </c>
      <c r="E14" s="1">
        <v>83</v>
      </c>
      <c r="F14" s="17">
        <f t="shared" si="0"/>
        <v>81.5</v>
      </c>
      <c r="G14" s="9" t="str">
        <f t="shared" si="1"/>
        <v>A</v>
      </c>
      <c r="H14" s="19">
        <f>RANK(F14,$F$6:$F$15,0)</f>
        <v>4</v>
      </c>
      <c r="I14" s="1" t="str">
        <f t="shared" si="2"/>
        <v>LULUS</v>
      </c>
    </row>
    <row r="15" spans="1:9" ht="15" thickBot="1" x14ac:dyDescent="0.35">
      <c r="A15" s="7">
        <v>10</v>
      </c>
      <c r="B15" s="2" t="s">
        <v>23</v>
      </c>
      <c r="C15" s="4">
        <v>1841720103</v>
      </c>
      <c r="D15" s="2">
        <v>81</v>
      </c>
      <c r="E15" s="2">
        <v>80</v>
      </c>
      <c r="F15" s="17">
        <f t="shared" si="0"/>
        <v>80.5</v>
      </c>
      <c r="G15" s="10" t="str">
        <f t="shared" si="1"/>
        <v>B</v>
      </c>
      <c r="H15" s="23">
        <f>RANK(F15,$F$6:$F$15,0)</f>
        <v>7</v>
      </c>
      <c r="I15" s="2" t="str">
        <f t="shared" si="2"/>
        <v>LULUS</v>
      </c>
    </row>
    <row r="16" spans="1:9" ht="15" thickBot="1" x14ac:dyDescent="0.35">
      <c r="A16" s="12" t="s">
        <v>11</v>
      </c>
      <c r="B16" s="13"/>
      <c r="C16" s="13"/>
      <c r="D16" s="5">
        <f>AVERAGE(D6:D15)</f>
        <v>80.400000000000006</v>
      </c>
      <c r="E16" s="5">
        <f>AVERAGE(E6:E15)</f>
        <v>81.900000000000006</v>
      </c>
      <c r="F16" s="20">
        <f>AVERAGE(F6:F15)</f>
        <v>81.150000000000006</v>
      </c>
      <c r="G16" s="5" t="str">
        <f>IF(F16:F18&lt;=60,"C",IF(F16:F18&gt;=81,"A","B"))</f>
        <v>A</v>
      </c>
      <c r="H16" s="24"/>
      <c r="I16" s="22"/>
    </row>
    <row r="17" spans="1:9" ht="15" thickBot="1" x14ac:dyDescent="0.35">
      <c r="A17" s="12" t="s">
        <v>12</v>
      </c>
      <c r="B17" s="13"/>
      <c r="C17" s="13"/>
      <c r="D17" s="5">
        <f>MAX(D6,D6:D15)</f>
        <v>85</v>
      </c>
      <c r="E17" s="5">
        <f>MAX(E6,E6:E15)</f>
        <v>87</v>
      </c>
      <c r="F17" s="20">
        <f>MAX(F6,F6:F15)</f>
        <v>83.5</v>
      </c>
      <c r="G17" s="5" t="str">
        <f t="shared" ref="G17:G18" si="3">IF(F17:F19&lt;=60,"C",IF(F17:F19&gt;=81,"A","B"))</f>
        <v>A</v>
      </c>
      <c r="H17" s="24"/>
      <c r="I17" s="22"/>
    </row>
    <row r="18" spans="1:9" ht="15" thickBot="1" x14ac:dyDescent="0.35">
      <c r="A18" s="14" t="s">
        <v>13</v>
      </c>
      <c r="B18" s="15"/>
      <c r="C18" s="15"/>
      <c r="D18" s="2">
        <f>MIN(D6,D6:D15)</f>
        <v>77</v>
      </c>
      <c r="E18" s="2">
        <f>MIN(E6,E6:E15)</f>
        <v>78</v>
      </c>
      <c r="F18" s="21">
        <f>MIN(F6,F6:F15)</f>
        <v>79</v>
      </c>
      <c r="G18" s="2" t="str">
        <f t="shared" si="3"/>
        <v>B</v>
      </c>
      <c r="H18" s="24"/>
      <c r="I18" s="22"/>
    </row>
  </sheetData>
  <mergeCells count="7">
    <mergeCell ref="A17:C17"/>
    <mergeCell ref="A18:C18"/>
    <mergeCell ref="A1:H1"/>
    <mergeCell ref="A2:H2"/>
    <mergeCell ref="A3:H3"/>
    <mergeCell ref="A4:H4"/>
    <mergeCell ref="A16:C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Aziz</dc:creator>
  <cp:lastModifiedBy>Farid Aziz</cp:lastModifiedBy>
  <dcterms:created xsi:type="dcterms:W3CDTF">2018-11-16T01:26:50Z</dcterms:created>
  <dcterms:modified xsi:type="dcterms:W3CDTF">2018-11-16T04:00:16Z</dcterms:modified>
</cp:coreProperties>
</file>