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arid\OneDrive\Escritorio\Ontologia_Final\"/>
    </mc:Choice>
  </mc:AlternateContent>
  <xr:revisionPtr revIDLastSave="0" documentId="13_ncr:1_{BAF435E0-1BE1-48BD-9231-5D8CCD1CAC1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Respuestas del formulario" sheetId="1" r:id="rId1"/>
    <sheet name="Perfil y conocimientos" sheetId="2" r:id="rId2"/>
    <sheet name="Datos calculables" sheetId="4" r:id="rId3"/>
    <sheet name="Definitivo" sheetId="6" r:id="rId4"/>
    <sheet name="Definitivo (2)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8" l="1"/>
  <c r="AL3" i="8"/>
  <c r="AM3" i="8"/>
  <c r="AR3" i="8" s="1"/>
  <c r="AS3" i="8" s="1"/>
  <c r="AN3" i="8"/>
  <c r="AO3" i="8"/>
  <c r="AP3" i="8"/>
  <c r="AQ3" i="8"/>
  <c r="E4" i="8"/>
  <c r="J4" i="8"/>
  <c r="O4" i="8"/>
  <c r="AL4" i="8"/>
  <c r="AM4" i="8"/>
  <c r="AN4" i="8"/>
  <c r="AO4" i="8"/>
  <c r="AP4" i="8"/>
  <c r="AQ4" i="8"/>
  <c r="AR4" i="8"/>
  <c r="E5" i="8"/>
  <c r="O5" i="8"/>
  <c r="AL5" i="8"/>
  <c r="AR5" i="8" s="1"/>
  <c r="AS5" i="8" s="1"/>
  <c r="AM5" i="8"/>
  <c r="AN5" i="8"/>
  <c r="AO5" i="8"/>
  <c r="AP5" i="8"/>
  <c r="AQ5" i="8"/>
  <c r="E6" i="8"/>
  <c r="J6" i="8"/>
  <c r="AL6" i="8"/>
  <c r="AR6" i="8" s="1"/>
  <c r="AM6" i="8"/>
  <c r="AN6" i="8"/>
  <c r="AO6" i="8"/>
  <c r="AP6" i="8"/>
  <c r="AQ6" i="8"/>
  <c r="E7" i="8"/>
  <c r="O7" i="8"/>
  <c r="AL7" i="8"/>
  <c r="AM7" i="8"/>
  <c r="AR7" i="8" s="1"/>
  <c r="AN7" i="8"/>
  <c r="AO7" i="8"/>
  <c r="AP7" i="8"/>
  <c r="AQ7" i="8"/>
  <c r="E8" i="8"/>
  <c r="J8" i="8"/>
  <c r="L8" i="8"/>
  <c r="AL8" i="8"/>
  <c r="AM8" i="8"/>
  <c r="AN8" i="8"/>
  <c r="AO8" i="8"/>
  <c r="AP8" i="8"/>
  <c r="AQ8" i="8"/>
  <c r="AR8" i="8"/>
  <c r="AS8" i="8"/>
  <c r="E9" i="8"/>
  <c r="L9" i="8"/>
  <c r="AL9" i="8"/>
  <c r="AR9" i="8" s="1"/>
  <c r="AS9" i="8" s="1"/>
  <c r="AM9" i="8"/>
  <c r="AN9" i="8"/>
  <c r="AO9" i="8"/>
  <c r="AP9" i="8"/>
  <c r="AQ9" i="8"/>
  <c r="E10" i="8"/>
  <c r="L10" i="8"/>
  <c r="O10" i="8"/>
  <c r="AL10" i="8"/>
  <c r="AR10" i="8" s="1"/>
  <c r="AS10" i="8" s="1"/>
  <c r="AM10" i="8"/>
  <c r="AN10" i="8"/>
  <c r="AO10" i="8"/>
  <c r="AP10" i="8"/>
  <c r="AQ10" i="8"/>
  <c r="E11" i="8"/>
  <c r="L11" i="8"/>
  <c r="O11" i="8"/>
  <c r="AL11" i="8"/>
  <c r="AM11" i="8"/>
  <c r="AN11" i="8"/>
  <c r="AR11" i="8" s="1"/>
  <c r="AS11" i="8" s="1"/>
  <c r="AO11" i="8"/>
  <c r="AP11" i="8"/>
  <c r="AQ11" i="8"/>
  <c r="E12" i="8"/>
  <c r="J12" i="8"/>
  <c r="AL12" i="8"/>
  <c r="AM12" i="8"/>
  <c r="AN12" i="8"/>
  <c r="AO12" i="8"/>
  <c r="AP12" i="8"/>
  <c r="AQ12" i="8"/>
  <c r="AR12" i="8"/>
  <c r="E13" i="8"/>
  <c r="J13" i="8"/>
  <c r="O13" i="8"/>
  <c r="AL13" i="8"/>
  <c r="AR13" i="8" s="1"/>
  <c r="AM13" i="8"/>
  <c r="AN13" i="8"/>
  <c r="AO13" i="8"/>
  <c r="AP13" i="8"/>
  <c r="AQ13" i="8"/>
  <c r="AQ2" i="8"/>
  <c r="AP2" i="8"/>
  <c r="AO2" i="8"/>
  <c r="AN2" i="8"/>
  <c r="AM2" i="8"/>
  <c r="AL2" i="8"/>
  <c r="AR2" i="8" s="1"/>
  <c r="J2" i="8"/>
  <c r="E2" i="8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2" i="6"/>
  <c r="AQ44" i="6"/>
  <c r="AP44" i="6"/>
  <c r="AO44" i="6"/>
  <c r="AN44" i="6"/>
  <c r="AM44" i="6"/>
  <c r="AL44" i="6"/>
  <c r="AQ43" i="6"/>
  <c r="AP43" i="6"/>
  <c r="AO43" i="6"/>
  <c r="AN43" i="6"/>
  <c r="AM43" i="6"/>
  <c r="AL43" i="6"/>
  <c r="AQ42" i="6"/>
  <c r="AP42" i="6"/>
  <c r="AO42" i="6"/>
  <c r="AN42" i="6"/>
  <c r="AM42" i="6"/>
  <c r="AL42" i="6"/>
  <c r="AQ41" i="6"/>
  <c r="AP41" i="6"/>
  <c r="AO41" i="6"/>
  <c r="AN41" i="6"/>
  <c r="AM41" i="6"/>
  <c r="AL41" i="6"/>
  <c r="AQ40" i="6"/>
  <c r="AP40" i="6"/>
  <c r="AO40" i="6"/>
  <c r="AN40" i="6"/>
  <c r="AM40" i="6"/>
  <c r="AL40" i="6"/>
  <c r="AQ39" i="6"/>
  <c r="AP39" i="6"/>
  <c r="AO39" i="6"/>
  <c r="AN39" i="6"/>
  <c r="AM39" i="6"/>
  <c r="AL39" i="6"/>
  <c r="AQ38" i="6"/>
  <c r="AP38" i="6"/>
  <c r="AO38" i="6"/>
  <c r="AN38" i="6"/>
  <c r="AM38" i="6"/>
  <c r="AL38" i="6"/>
  <c r="AQ37" i="6"/>
  <c r="AP37" i="6"/>
  <c r="AO37" i="6"/>
  <c r="AN37" i="6"/>
  <c r="AM37" i="6"/>
  <c r="AL37" i="6"/>
  <c r="AQ36" i="6"/>
  <c r="AP36" i="6"/>
  <c r="AO36" i="6"/>
  <c r="AN36" i="6"/>
  <c r="AM36" i="6"/>
  <c r="AL36" i="6"/>
  <c r="AQ35" i="6"/>
  <c r="AP35" i="6"/>
  <c r="AO35" i="6"/>
  <c r="AN35" i="6"/>
  <c r="AM35" i="6"/>
  <c r="AL35" i="6"/>
  <c r="AQ34" i="6"/>
  <c r="AP34" i="6"/>
  <c r="AO34" i="6"/>
  <c r="AN34" i="6"/>
  <c r="AM34" i="6"/>
  <c r="AL34" i="6"/>
  <c r="AQ33" i="6"/>
  <c r="AP33" i="6"/>
  <c r="AO33" i="6"/>
  <c r="AN33" i="6"/>
  <c r="AM33" i="6"/>
  <c r="AL33" i="6"/>
  <c r="AQ32" i="6"/>
  <c r="AP32" i="6"/>
  <c r="AO32" i="6"/>
  <c r="AN32" i="6"/>
  <c r="AM32" i="6"/>
  <c r="AL32" i="6"/>
  <c r="AQ31" i="6"/>
  <c r="AP31" i="6"/>
  <c r="AO31" i="6"/>
  <c r="AN31" i="6"/>
  <c r="AM31" i="6"/>
  <c r="AL31" i="6"/>
  <c r="AQ30" i="6"/>
  <c r="AP30" i="6"/>
  <c r="AO30" i="6"/>
  <c r="AN30" i="6"/>
  <c r="AM30" i="6"/>
  <c r="AL30" i="6"/>
  <c r="AQ29" i="6"/>
  <c r="AP29" i="6"/>
  <c r="AO29" i="6"/>
  <c r="AN29" i="6"/>
  <c r="AM29" i="6"/>
  <c r="AL29" i="6"/>
  <c r="AQ28" i="6"/>
  <c r="AP28" i="6"/>
  <c r="AO28" i="6"/>
  <c r="AN28" i="6"/>
  <c r="AM28" i="6"/>
  <c r="AL28" i="6"/>
  <c r="AQ27" i="6"/>
  <c r="AP27" i="6"/>
  <c r="AO27" i="6"/>
  <c r="AN27" i="6"/>
  <c r="AM27" i="6"/>
  <c r="AL27" i="6"/>
  <c r="AQ26" i="6"/>
  <c r="AP26" i="6"/>
  <c r="AO26" i="6"/>
  <c r="AN26" i="6"/>
  <c r="AM26" i="6"/>
  <c r="AL26" i="6"/>
  <c r="AQ25" i="6"/>
  <c r="AP25" i="6"/>
  <c r="AO25" i="6"/>
  <c r="AN25" i="6"/>
  <c r="AM25" i="6"/>
  <c r="AL25" i="6"/>
  <c r="AQ24" i="6"/>
  <c r="AP24" i="6"/>
  <c r="AO24" i="6"/>
  <c r="AN24" i="6"/>
  <c r="AM24" i="6"/>
  <c r="AL24" i="6"/>
  <c r="AQ23" i="6"/>
  <c r="AP23" i="6"/>
  <c r="AO23" i="6"/>
  <c r="AN23" i="6"/>
  <c r="AM23" i="6"/>
  <c r="AL23" i="6"/>
  <c r="AQ22" i="6"/>
  <c r="AP22" i="6"/>
  <c r="AO22" i="6"/>
  <c r="AN22" i="6"/>
  <c r="AM22" i="6"/>
  <c r="AL22" i="6"/>
  <c r="AQ21" i="6"/>
  <c r="AP21" i="6"/>
  <c r="AO21" i="6"/>
  <c r="AN21" i="6"/>
  <c r="AM21" i="6"/>
  <c r="AL21" i="6"/>
  <c r="AQ20" i="6"/>
  <c r="AP20" i="6"/>
  <c r="AO20" i="6"/>
  <c r="AN20" i="6"/>
  <c r="AM20" i="6"/>
  <c r="AL20" i="6"/>
  <c r="AQ19" i="6"/>
  <c r="AP19" i="6"/>
  <c r="AO19" i="6"/>
  <c r="AN19" i="6"/>
  <c r="AM19" i="6"/>
  <c r="AL19" i="6"/>
  <c r="AQ18" i="6"/>
  <c r="AP18" i="6"/>
  <c r="AO18" i="6"/>
  <c r="AN18" i="6"/>
  <c r="AM18" i="6"/>
  <c r="AL18" i="6"/>
  <c r="AQ17" i="6"/>
  <c r="AP17" i="6"/>
  <c r="AO17" i="6"/>
  <c r="AN17" i="6"/>
  <c r="AM17" i="6"/>
  <c r="AL17" i="6"/>
  <c r="AQ16" i="6"/>
  <c r="AP16" i="6"/>
  <c r="AO16" i="6"/>
  <c r="AN16" i="6"/>
  <c r="AM16" i="6"/>
  <c r="AL16" i="6"/>
  <c r="AQ15" i="6"/>
  <c r="AP15" i="6"/>
  <c r="AO15" i="6"/>
  <c r="AN15" i="6"/>
  <c r="AM15" i="6"/>
  <c r="AL15" i="6"/>
  <c r="AQ14" i="6"/>
  <c r="AP14" i="6"/>
  <c r="AO14" i="6"/>
  <c r="AN14" i="6"/>
  <c r="AM14" i="6"/>
  <c r="AL14" i="6"/>
  <c r="AQ13" i="6"/>
  <c r="AP13" i="6"/>
  <c r="AO13" i="6"/>
  <c r="AN13" i="6"/>
  <c r="AM13" i="6"/>
  <c r="AL13" i="6"/>
  <c r="AQ12" i="6"/>
  <c r="AP12" i="6"/>
  <c r="AO12" i="6"/>
  <c r="AN12" i="6"/>
  <c r="AM12" i="6"/>
  <c r="AL12" i="6"/>
  <c r="AQ11" i="6"/>
  <c r="AP11" i="6"/>
  <c r="AO11" i="6"/>
  <c r="AN11" i="6"/>
  <c r="AM11" i="6"/>
  <c r="AL11" i="6"/>
  <c r="AQ10" i="6"/>
  <c r="AP10" i="6"/>
  <c r="AO10" i="6"/>
  <c r="AN10" i="6"/>
  <c r="AM10" i="6"/>
  <c r="AL10" i="6"/>
  <c r="AQ9" i="6"/>
  <c r="AP9" i="6"/>
  <c r="AO9" i="6"/>
  <c r="AN9" i="6"/>
  <c r="AM9" i="6"/>
  <c r="AL9" i="6"/>
  <c r="AQ8" i="6"/>
  <c r="AP8" i="6"/>
  <c r="AO8" i="6"/>
  <c r="AN8" i="6"/>
  <c r="AM8" i="6"/>
  <c r="AL8" i="6"/>
  <c r="AQ7" i="6"/>
  <c r="AP7" i="6"/>
  <c r="AO7" i="6"/>
  <c r="AN7" i="6"/>
  <c r="AM7" i="6"/>
  <c r="AL7" i="6"/>
  <c r="AQ6" i="6"/>
  <c r="AP6" i="6"/>
  <c r="AO6" i="6"/>
  <c r="AN6" i="6"/>
  <c r="AM6" i="6"/>
  <c r="AL6" i="6"/>
  <c r="AQ5" i="6"/>
  <c r="AP5" i="6"/>
  <c r="AO5" i="6"/>
  <c r="AN5" i="6"/>
  <c r="AM5" i="6"/>
  <c r="AL5" i="6"/>
  <c r="AQ4" i="6"/>
  <c r="AP4" i="6"/>
  <c r="AO4" i="6"/>
  <c r="AN4" i="6"/>
  <c r="AM4" i="6"/>
  <c r="AL4" i="6"/>
  <c r="AQ3" i="6"/>
  <c r="AP3" i="6"/>
  <c r="AO3" i="6"/>
  <c r="AN3" i="6"/>
  <c r="AM3" i="6"/>
  <c r="AL3" i="6"/>
  <c r="AQ2" i="6"/>
  <c r="AP2" i="6"/>
  <c r="AO2" i="6"/>
  <c r="AN2" i="6"/>
  <c r="AM2" i="6"/>
  <c r="AL2" i="6"/>
  <c r="AM44" i="4"/>
  <c r="AL44" i="4"/>
  <c r="AK44" i="4"/>
  <c r="AJ44" i="4"/>
  <c r="AI44" i="4"/>
  <c r="AH44" i="4"/>
  <c r="AG44" i="4"/>
  <c r="AL43" i="4"/>
  <c r="AM43" i="4" s="1"/>
  <c r="AK43" i="4"/>
  <c r="AJ43" i="4"/>
  <c r="AI43" i="4"/>
  <c r="AH43" i="4"/>
  <c r="AG43" i="4"/>
  <c r="AL42" i="4"/>
  <c r="AK42" i="4"/>
  <c r="AJ42" i="4"/>
  <c r="AI42" i="4"/>
  <c r="AH42" i="4"/>
  <c r="AG42" i="4"/>
  <c r="AM42" i="4" s="1"/>
  <c r="AL41" i="4"/>
  <c r="AK41" i="4"/>
  <c r="AJ41" i="4"/>
  <c r="AM41" i="4" s="1"/>
  <c r="AI41" i="4"/>
  <c r="AH41" i="4"/>
  <c r="AG41" i="4"/>
  <c r="AL40" i="4"/>
  <c r="AK40" i="4"/>
  <c r="AJ40" i="4"/>
  <c r="AI40" i="4"/>
  <c r="AH40" i="4"/>
  <c r="AG40" i="4"/>
  <c r="AM40" i="4" s="1"/>
  <c r="AL39" i="4"/>
  <c r="AK39" i="4"/>
  <c r="AJ39" i="4"/>
  <c r="AI39" i="4"/>
  <c r="AH39" i="4"/>
  <c r="AM39" i="4" s="1"/>
  <c r="AG39" i="4"/>
  <c r="AM38" i="4"/>
  <c r="AL38" i="4"/>
  <c r="AK38" i="4"/>
  <c r="AJ38" i="4"/>
  <c r="AI38" i="4"/>
  <c r="AH38" i="4"/>
  <c r="AG38" i="4"/>
  <c r="AL37" i="4"/>
  <c r="AK37" i="4"/>
  <c r="AJ37" i="4"/>
  <c r="AI37" i="4"/>
  <c r="AH37" i="4"/>
  <c r="AG37" i="4"/>
  <c r="AM37" i="4" s="1"/>
  <c r="AM36" i="4"/>
  <c r="AL36" i="4"/>
  <c r="AK36" i="4"/>
  <c r="AJ36" i="4"/>
  <c r="AI36" i="4"/>
  <c r="AH36" i="4"/>
  <c r="AG36" i="4"/>
  <c r="AL35" i="4"/>
  <c r="AK35" i="4"/>
  <c r="AJ35" i="4"/>
  <c r="AI35" i="4"/>
  <c r="AH35" i="4"/>
  <c r="AG35" i="4"/>
  <c r="AM35" i="4" s="1"/>
  <c r="AL34" i="4"/>
  <c r="AK34" i="4"/>
  <c r="AM34" i="4" s="1"/>
  <c r="AJ34" i="4"/>
  <c r="AI34" i="4"/>
  <c r="AH34" i="4"/>
  <c r="AG34" i="4"/>
  <c r="AL33" i="4"/>
  <c r="AK33" i="4"/>
  <c r="AJ33" i="4"/>
  <c r="AI33" i="4"/>
  <c r="AH33" i="4"/>
  <c r="AG33" i="4"/>
  <c r="AM33" i="4" s="1"/>
  <c r="AL32" i="4"/>
  <c r="AK32" i="4"/>
  <c r="AJ32" i="4"/>
  <c r="AI32" i="4"/>
  <c r="AM32" i="4" s="1"/>
  <c r="AH32" i="4"/>
  <c r="AG32" i="4"/>
  <c r="AL31" i="4"/>
  <c r="AK31" i="4"/>
  <c r="AJ31" i="4"/>
  <c r="AI31" i="4"/>
  <c r="AH31" i="4"/>
  <c r="AG31" i="4"/>
  <c r="AM31" i="4" s="1"/>
  <c r="AL30" i="4"/>
  <c r="AK30" i="4"/>
  <c r="AJ30" i="4"/>
  <c r="AI30" i="4"/>
  <c r="AH30" i="4"/>
  <c r="AG30" i="4"/>
  <c r="AM30" i="4" s="1"/>
  <c r="AL29" i="4"/>
  <c r="AM29" i="4" s="1"/>
  <c r="AK29" i="4"/>
  <c r="AJ29" i="4"/>
  <c r="AI29" i="4"/>
  <c r="AH29" i="4"/>
  <c r="AG29" i="4"/>
  <c r="AL28" i="4"/>
  <c r="AK28" i="4"/>
  <c r="AJ28" i="4"/>
  <c r="AI28" i="4"/>
  <c r="AH28" i="4"/>
  <c r="AG28" i="4"/>
  <c r="AM28" i="4" s="1"/>
  <c r="AL27" i="4"/>
  <c r="AM27" i="4" s="1"/>
  <c r="AK27" i="4"/>
  <c r="AJ27" i="4"/>
  <c r="AI27" i="4"/>
  <c r="AH27" i="4"/>
  <c r="AG27" i="4"/>
  <c r="AL26" i="4"/>
  <c r="AK26" i="4"/>
  <c r="AJ26" i="4"/>
  <c r="AI26" i="4"/>
  <c r="AH26" i="4"/>
  <c r="AG26" i="4"/>
  <c r="AM26" i="4" s="1"/>
  <c r="AL25" i="4"/>
  <c r="AK25" i="4"/>
  <c r="AJ25" i="4"/>
  <c r="AM25" i="4" s="1"/>
  <c r="AI25" i="4"/>
  <c r="AH25" i="4"/>
  <c r="AG25" i="4"/>
  <c r="AL24" i="4"/>
  <c r="AK24" i="4"/>
  <c r="AJ24" i="4"/>
  <c r="AI24" i="4"/>
  <c r="AH24" i="4"/>
  <c r="AG24" i="4"/>
  <c r="AM24" i="4" s="1"/>
  <c r="AL23" i="4"/>
  <c r="AK23" i="4"/>
  <c r="AJ23" i="4"/>
  <c r="AI23" i="4"/>
  <c r="AH23" i="4"/>
  <c r="AM23" i="4" s="1"/>
  <c r="AG23" i="4"/>
  <c r="AM22" i="4"/>
  <c r="AL22" i="4"/>
  <c r="AK22" i="4"/>
  <c r="AJ22" i="4"/>
  <c r="AI22" i="4"/>
  <c r="AH22" i="4"/>
  <c r="AG22" i="4"/>
  <c r="AL21" i="4"/>
  <c r="AK21" i="4"/>
  <c r="AJ21" i="4"/>
  <c r="AI21" i="4"/>
  <c r="AH21" i="4"/>
  <c r="AG21" i="4"/>
  <c r="AM21" i="4" s="1"/>
  <c r="AM20" i="4"/>
  <c r="AL20" i="4"/>
  <c r="AK20" i="4"/>
  <c r="AJ20" i="4"/>
  <c r="AI20" i="4"/>
  <c r="AH20" i="4"/>
  <c r="AG20" i="4"/>
  <c r="AL19" i="4"/>
  <c r="AK19" i="4"/>
  <c r="AJ19" i="4"/>
  <c r="AI19" i="4"/>
  <c r="AH19" i="4"/>
  <c r="AG19" i="4"/>
  <c r="AM19" i="4" s="1"/>
  <c r="AL18" i="4"/>
  <c r="AK18" i="4"/>
  <c r="AM18" i="4" s="1"/>
  <c r="AJ18" i="4"/>
  <c r="AI18" i="4"/>
  <c r="AH18" i="4"/>
  <c r="AG18" i="4"/>
  <c r="AL17" i="4"/>
  <c r="AK17" i="4"/>
  <c r="AJ17" i="4"/>
  <c r="AI17" i="4"/>
  <c r="AH17" i="4"/>
  <c r="AG17" i="4"/>
  <c r="AM17" i="4" s="1"/>
  <c r="AL16" i="4"/>
  <c r="AK16" i="4"/>
  <c r="AJ16" i="4"/>
  <c r="AI16" i="4"/>
  <c r="AH16" i="4"/>
  <c r="AG16" i="4"/>
  <c r="AM16" i="4" s="1"/>
  <c r="AL15" i="4"/>
  <c r="AK15" i="4"/>
  <c r="AJ15" i="4"/>
  <c r="AI15" i="4"/>
  <c r="AH15" i="4"/>
  <c r="AG15" i="4"/>
  <c r="AM15" i="4" s="1"/>
  <c r="AL14" i="4"/>
  <c r="AK14" i="4"/>
  <c r="AJ14" i="4"/>
  <c r="AI14" i="4"/>
  <c r="AH14" i="4"/>
  <c r="AG14" i="4"/>
  <c r="AM14" i="4" s="1"/>
  <c r="AL13" i="4"/>
  <c r="AM13" i="4" s="1"/>
  <c r="AK13" i="4"/>
  <c r="AJ13" i="4"/>
  <c r="AI13" i="4"/>
  <c r="AH13" i="4"/>
  <c r="AG13" i="4"/>
  <c r="AL12" i="4"/>
  <c r="AK12" i="4"/>
  <c r="AJ12" i="4"/>
  <c r="AI12" i="4"/>
  <c r="AH12" i="4"/>
  <c r="AG12" i="4"/>
  <c r="AM12" i="4" s="1"/>
  <c r="AL11" i="4"/>
  <c r="AM11" i="4" s="1"/>
  <c r="AK11" i="4"/>
  <c r="AJ11" i="4"/>
  <c r="AI11" i="4"/>
  <c r="AH11" i="4"/>
  <c r="AG11" i="4"/>
  <c r="AL10" i="4"/>
  <c r="AK10" i="4"/>
  <c r="AJ10" i="4"/>
  <c r="AI10" i="4"/>
  <c r="AH10" i="4"/>
  <c r="AG10" i="4"/>
  <c r="AM10" i="4" s="1"/>
  <c r="AL9" i="4"/>
  <c r="AK9" i="4"/>
  <c r="AJ9" i="4"/>
  <c r="AM9" i="4" s="1"/>
  <c r="AI9" i="4"/>
  <c r="AH9" i="4"/>
  <c r="AG9" i="4"/>
  <c r="AL8" i="4"/>
  <c r="AK8" i="4"/>
  <c r="AJ8" i="4"/>
  <c r="AI8" i="4"/>
  <c r="AH8" i="4"/>
  <c r="AG8" i="4"/>
  <c r="AM8" i="4" s="1"/>
  <c r="AL7" i="4"/>
  <c r="AK7" i="4"/>
  <c r="AJ7" i="4"/>
  <c r="AI7" i="4"/>
  <c r="AH7" i="4"/>
  <c r="AM7" i="4" s="1"/>
  <c r="AG7" i="4"/>
  <c r="AM6" i="4"/>
  <c r="AL6" i="4"/>
  <c r="AK6" i="4"/>
  <c r="AJ6" i="4"/>
  <c r="AI6" i="4"/>
  <c r="AH6" i="4"/>
  <c r="AG6" i="4"/>
  <c r="AL5" i="4"/>
  <c r="AK5" i="4"/>
  <c r="AJ5" i="4"/>
  <c r="AI5" i="4"/>
  <c r="AH5" i="4"/>
  <c r="AG5" i="4"/>
  <c r="AM5" i="4" s="1"/>
  <c r="AM4" i="4"/>
  <c r="AL4" i="4"/>
  <c r="AK4" i="4"/>
  <c r="AJ4" i="4"/>
  <c r="AI4" i="4"/>
  <c r="AH4" i="4"/>
  <c r="AG4" i="4"/>
  <c r="AL3" i="4"/>
  <c r="AK3" i="4"/>
  <c r="AJ3" i="4"/>
  <c r="AI3" i="4"/>
  <c r="AH3" i="4"/>
  <c r="AG3" i="4"/>
  <c r="AM3" i="4" s="1"/>
  <c r="AL2" i="4"/>
  <c r="AK2" i="4"/>
  <c r="AM2" i="4" s="1"/>
  <c r="AJ2" i="4"/>
  <c r="AI2" i="4"/>
  <c r="AH2" i="4"/>
  <c r="AG2" i="4"/>
  <c r="AM18" i="2"/>
  <c r="AM34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M17" i="2" s="1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M33" i="2" s="1"/>
  <c r="AJ34" i="2"/>
  <c r="AJ35" i="2"/>
  <c r="AJ36" i="2"/>
  <c r="AJ37" i="2"/>
  <c r="AJ38" i="2"/>
  <c r="AJ39" i="2"/>
  <c r="AJ40" i="2"/>
  <c r="AJ41" i="2"/>
  <c r="AJ42" i="2"/>
  <c r="AJ43" i="2"/>
  <c r="AJ44" i="2"/>
  <c r="AJ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2" i="2"/>
  <c r="AH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G3" i="2"/>
  <c r="AM3" i="2" s="1"/>
  <c r="AG4" i="2"/>
  <c r="AM4" i="2" s="1"/>
  <c r="AG5" i="2"/>
  <c r="AM5" i="2" s="1"/>
  <c r="AG6" i="2"/>
  <c r="AM6" i="2" s="1"/>
  <c r="AG7" i="2"/>
  <c r="AM7" i="2" s="1"/>
  <c r="AG8" i="2"/>
  <c r="AM8" i="2" s="1"/>
  <c r="AG9" i="2"/>
  <c r="AM9" i="2" s="1"/>
  <c r="AG10" i="2"/>
  <c r="AM10" i="2" s="1"/>
  <c r="AG11" i="2"/>
  <c r="AM11" i="2" s="1"/>
  <c r="AG12" i="2"/>
  <c r="AM12" i="2" s="1"/>
  <c r="AG13" i="2"/>
  <c r="AM13" i="2" s="1"/>
  <c r="AG14" i="2"/>
  <c r="AM14" i="2" s="1"/>
  <c r="AG15" i="2"/>
  <c r="AM15" i="2" s="1"/>
  <c r="AG16" i="2"/>
  <c r="AM16" i="2" s="1"/>
  <c r="AG17" i="2"/>
  <c r="AG18" i="2"/>
  <c r="AG19" i="2"/>
  <c r="AM19" i="2" s="1"/>
  <c r="AG20" i="2"/>
  <c r="AM20" i="2" s="1"/>
  <c r="AG21" i="2"/>
  <c r="AM21" i="2" s="1"/>
  <c r="AG22" i="2"/>
  <c r="AM22" i="2" s="1"/>
  <c r="AG23" i="2"/>
  <c r="AM23" i="2" s="1"/>
  <c r="AG24" i="2"/>
  <c r="AM24" i="2" s="1"/>
  <c r="AG25" i="2"/>
  <c r="AM25" i="2" s="1"/>
  <c r="AG26" i="2"/>
  <c r="AM26" i="2" s="1"/>
  <c r="AG27" i="2"/>
  <c r="AM27" i="2" s="1"/>
  <c r="AG28" i="2"/>
  <c r="AM28" i="2" s="1"/>
  <c r="AG29" i="2"/>
  <c r="AM29" i="2" s="1"/>
  <c r="AG30" i="2"/>
  <c r="AM30" i="2" s="1"/>
  <c r="AG31" i="2"/>
  <c r="AM31" i="2" s="1"/>
  <c r="AG32" i="2"/>
  <c r="AM32" i="2" s="1"/>
  <c r="AG33" i="2"/>
  <c r="AG34" i="2"/>
  <c r="AG35" i="2"/>
  <c r="AM35" i="2" s="1"/>
  <c r="AG36" i="2"/>
  <c r="AM36" i="2" s="1"/>
  <c r="AG37" i="2"/>
  <c r="AM37" i="2" s="1"/>
  <c r="AG38" i="2"/>
  <c r="AM38" i="2" s="1"/>
  <c r="AG39" i="2"/>
  <c r="AM39" i="2" s="1"/>
  <c r="AG40" i="2"/>
  <c r="AM40" i="2" s="1"/>
  <c r="AG41" i="2"/>
  <c r="AM41" i="2" s="1"/>
  <c r="AG42" i="2"/>
  <c r="AM42" i="2" s="1"/>
  <c r="AG43" i="2"/>
  <c r="AM43" i="2" s="1"/>
  <c r="AG44" i="2"/>
  <c r="AM44" i="2" s="1"/>
  <c r="AG2" i="2"/>
  <c r="AM2" i="2" s="1"/>
  <c r="AR15" i="6" l="1"/>
  <c r="AS15" i="6" s="1"/>
  <c r="AR10" i="6"/>
  <c r="AS10" i="6" s="1"/>
  <c r="AR3" i="6"/>
  <c r="AS3" i="6" s="1"/>
  <c r="AR19" i="6"/>
  <c r="AS19" i="6" s="1"/>
  <c r="AR27" i="6"/>
  <c r="AS27" i="6" s="1"/>
  <c r="AR35" i="6"/>
  <c r="AS35" i="6" s="1"/>
  <c r="AR43" i="6"/>
  <c r="AS43" i="6" s="1"/>
  <c r="AR8" i="6"/>
  <c r="AS8" i="6" s="1"/>
  <c r="AR32" i="6"/>
  <c r="AS32" i="6" s="1"/>
  <c r="AR14" i="6"/>
  <c r="AS14" i="6" s="1"/>
  <c r="AR16" i="6"/>
  <c r="AS16" i="6" s="1"/>
  <c r="AR37" i="6"/>
  <c r="AS37" i="6" s="1"/>
  <c r="AR11" i="6"/>
  <c r="AS11" i="6" s="1"/>
  <c r="AR26" i="6"/>
  <c r="AS26" i="6" s="1"/>
  <c r="AR42" i="6"/>
  <c r="AS42" i="6" s="1"/>
  <c r="AR30" i="6"/>
  <c r="AS30" i="6" s="1"/>
  <c r="AR40" i="6"/>
  <c r="AS40" i="6" s="1"/>
  <c r="AR25" i="6"/>
  <c r="AS25" i="6" s="1"/>
  <c r="AR24" i="6"/>
  <c r="AS24" i="6" s="1"/>
  <c r="AR6" i="6"/>
  <c r="AS6" i="6" s="1"/>
  <c r="AR9" i="6"/>
  <c r="AS9" i="6" s="1"/>
  <c r="AR38" i="6"/>
  <c r="AS38" i="6" s="1"/>
  <c r="AR4" i="6"/>
  <c r="AS4" i="6" s="1"/>
  <c r="AR12" i="6"/>
  <c r="AS12" i="6" s="1"/>
  <c r="AR41" i="6"/>
  <c r="AS41" i="6" s="1"/>
  <c r="AR22" i="6"/>
  <c r="AS22" i="6" s="1"/>
  <c r="AR20" i="6"/>
  <c r="AS20" i="6" s="1"/>
  <c r="AR28" i="6"/>
  <c r="AS28" i="6" s="1"/>
  <c r="AR7" i="6"/>
  <c r="AS7" i="6" s="1"/>
  <c r="AR17" i="6"/>
  <c r="AS17" i="6" s="1"/>
  <c r="AR36" i="6"/>
  <c r="AS36" i="6" s="1"/>
  <c r="AR44" i="6"/>
  <c r="AS44" i="6" s="1"/>
  <c r="AR23" i="6"/>
  <c r="AS23" i="6" s="1"/>
  <c r="AR33" i="6"/>
  <c r="AS33" i="6" s="1"/>
  <c r="AR2" i="6"/>
  <c r="AS2" i="6" s="1"/>
  <c r="AR39" i="6"/>
  <c r="AS39" i="6" s="1"/>
  <c r="AR18" i="6"/>
  <c r="AS18" i="6" s="1"/>
  <c r="AR31" i="6"/>
  <c r="AS31" i="6" s="1"/>
  <c r="AR5" i="6"/>
  <c r="AS5" i="6" s="1"/>
  <c r="AR13" i="6"/>
  <c r="AS13" i="6" s="1"/>
  <c r="AR34" i="6"/>
  <c r="AS34" i="6" s="1"/>
  <c r="AR21" i="6"/>
  <c r="AS21" i="6" s="1"/>
  <c r="AR29" i="6"/>
  <c r="AS29" i="6" s="1"/>
</calcChain>
</file>

<file path=xl/sharedStrings.xml><?xml version="1.0" encoding="utf-8"?>
<sst xmlns="http://schemas.openxmlformats.org/spreadsheetml/2006/main" count="4079" uniqueCount="418">
  <si>
    <t>Marca temporal</t>
  </si>
  <si>
    <t>Nombres y Apellidos</t>
  </si>
  <si>
    <t>Correo electrónico</t>
  </si>
  <si>
    <t>Número de documento de identidad</t>
  </si>
  <si>
    <t>Sexo</t>
  </si>
  <si>
    <t>Edad</t>
  </si>
  <si>
    <t>Lugar de Residencia (municipio, ciudad)</t>
  </si>
  <si>
    <t>¿Cuál(es) es (son)  tu(s) rol(es) frente a los niños y jóvenes con los que te relacionas? Selecciona el/los que apliquen</t>
  </si>
  <si>
    <t xml:space="preserve">¿En que rangos de edad se encuentran los niños/jóvenes a tu cargo? (p.ej hij@s herman@s, estudiantes, familiares, entre otros) </t>
  </si>
  <si>
    <t>Antes de este curso ¿has tomado otros cursos en modalidad virtual?</t>
  </si>
  <si>
    <t>Valora de 1 a 5 , cuál de las siguientes metas de este curso podrían ser más importantes para ti. 
No es importante  ---   1
Muy importante --- 5 [Reconocer los diferentes tipos de situaciones de riesgo y peligros a los que pueden estar expuestos tus hijos/niños a cargo en la red y comprender como se relacionan con la red.]</t>
  </si>
  <si>
    <t>Valora de 1 a 5 , cuál de las siguientes metas de este curso podrían ser más importantes para ti. 
No es importante  ---   1
Muy importante --- 5 [Identificar algunas estrategias para comunicarte de manera asertiva con tu hijos/niños a cargo  respecto al uso seguro de la red]</t>
  </si>
  <si>
    <t>Valora de 1 a 5 , cuál de las siguientes metas de este curso podrían ser más importantes para ti. 
No es importante  ---   1
Muy importante --- 5 [Identificar algunas  herramientas de software para monitorear a tus hijos/niños a cargo en la red]</t>
  </si>
  <si>
    <t>Me considero un estudiante...</t>
  </si>
  <si>
    <t>En las clases en las que he participado...</t>
  </si>
  <si>
    <t>Prefiero primero...</t>
  </si>
  <si>
    <t>Entiendo mejor algo...</t>
  </si>
  <si>
    <t>Prefiero estudiar...</t>
  </si>
  <si>
    <t>Valora de 1 a 5 cada uno de los siguientes enunciados, teniendo en cuenta que tanto conoces estas prácticas
1 - ningún grado de conocimiento
2-   poco conocimiento
3- conocimiento moderado
4- bastante conocimiento
5- tengo mucho conocimiento
 [Sé que la imagen que los demás tienen de mí en internet, depende lo que escribo o publico en las redes sociales y lo tengo en cuenta en mi día a día]</t>
  </si>
  <si>
    <t>Valora de 1 a 5 cada uno de los siguientes enunciados, teniendo en cuenta que tanto conoces estas prácticas
1 - ningún grado de conocimiento
2-   poco conocimiento
3- conocimiento moderado
4- bastante conocimiento
5- tengo mucho conocimiento
 [Tengo conocimiento de cómo activar en los navegadores que uso en mi día a día las herramientas para acceder a internet con un nivel de protección seguro.]</t>
  </si>
  <si>
    <t>Valora de 1 a 5 cada uno de los siguientes enunciados, teniendo en cuenta que tanto conoces estas prácticas
1 - ningún grado de conocimiento
2-   poco conocimiento
3- conocimiento moderado
4- bastante conocimiento
5- tengo mucho conocimiento
 [Tengo conocimiento de cómo identificar sitios seguros y de confianza en internet]</t>
  </si>
  <si>
    <t>Valora de 1 a 5 cada uno de los siguientes enunciados, teniendo en cuenta que tanto conoces estas prácticas
1 - ningún grado de conocimiento
2-   poco conocimiento
3- conocimiento moderado
4- bastante conocimiento
5- tengo mucho conocimiento
 [Conozco los riesgos que corren mis equipos al usar herramientas en la nube y/o acceder a determinados sitios web]</t>
  </si>
  <si>
    <t>Valora de 1 a 5 cada uno de los siguientes enunciados, teniendo en cuenta que tanto conoces estas prácticas
1 - ningún grado de conocimiento
2-   poco conocimiento
3- conocimiento moderado
4- bastante conocimiento
5- tengo mucho conocimiento
 [Sé cómo utilizar contraseñas o patrones de desbloqueo en mis dispositivos digitales y los de las personas a mi cargo,]</t>
  </si>
  <si>
    <t>Valora de 1 a 5 cada uno de los siguientes enunciados, teniendo en cuenta que tanto conoces estas prácticas
1 - ningún grado de conocimiento
2-   poco conocimiento
3- conocimiento moderado
4- bastante conocimiento
5- tengo mucho conocimiento
 [Sé cuáles son los riesgos, tanto físicos como psicológicos, que puede tener el uso incorrecto de la tecnología y aplico estrategias de prevención para evitarlo]</t>
  </si>
  <si>
    <t>Valora de 1 a 5 cada uno de los siguientes enunciados, teniendo en cuenta que tanto conoces estas prácticas
1 - ningún grado de conocimiento
2-   poco conocimiento
3- conocimiento moderado
4- bastante conocimiento
5- tengo mucho conocimiento
 [Conozco como acceder a la red, evitando ciberacoso y cuidando mi identidad]</t>
  </si>
  <si>
    <t>¿Sabes qué es y qué hace un software o aplicación de control parental?</t>
  </si>
  <si>
    <t>De los siguientes enunciados selecciona el que mejor defina el término ciberacoso</t>
  </si>
  <si>
    <t>¿Cuáles son las características principales en un programa de control parental?</t>
  </si>
  <si>
    <t>¿Qué representan el ESRB (en América) y el PEGI (en países europeos) en la industria de los videojuegos?</t>
  </si>
  <si>
    <t>Identifica a qué tipo de amenaza en la red corresponde el siguiente caso: Un adulto se hace pasar por un menor para comunicarse con otros niños y de esta manera obtener información sobre ellos, para posteriormente utilizarla para cometer algún delito. Esto se denomina...</t>
  </si>
  <si>
    <t>Javier Andres Valencia</t>
  </si>
  <si>
    <t>javiervalencia31@gmail.com</t>
  </si>
  <si>
    <t>Hombre</t>
  </si>
  <si>
    <t>De 31 a 35 años</t>
  </si>
  <si>
    <t>Corinto Cauca</t>
  </si>
  <si>
    <t>RURAL</t>
  </si>
  <si>
    <t>Profesor</t>
  </si>
  <si>
    <t>De 10 a 13 años, Mayores de 14 años</t>
  </si>
  <si>
    <t>Si he tomado cursos virtuales y he finalizado por lo menos uno</t>
  </si>
  <si>
    <t>Abierto</t>
  </si>
  <si>
    <t>He llegado a interactuar con muchos de mis compañeros</t>
  </si>
  <si>
    <t>Hacer algo y ver qué sucede</t>
  </si>
  <si>
    <t>Si lo practico</t>
  </si>
  <si>
    <t>Solo</t>
  </si>
  <si>
    <t>SI</t>
  </si>
  <si>
    <t>Consiste en herir o intimidar psicológicamente a una persona por un medio digital</t>
  </si>
  <si>
    <t>Todas las anteriores</t>
  </si>
  <si>
    <t>Organismos que se encargan de clasificar los videojuegos según un rango de edades de acuerdo a su contenido</t>
  </si>
  <si>
    <t>Grooming</t>
  </si>
  <si>
    <r>
      <t xml:space="preserve">Itinerario: recomendado
1.Profesor, conocimiento intermedio, altas competencias tecnollogicos - trabajo en grupo
</t>
    </r>
    <r>
      <rPr>
        <u/>
        <sz val="10"/>
        <color rgb="FF1155CC"/>
        <rFont val="Arial"/>
      </rPr>
      <t>2.Ni</t>
    </r>
    <r>
      <rPr>
        <sz val="10"/>
        <color rgb="FF000000"/>
        <rFont val="Arial"/>
        <scheme val="minor"/>
      </rPr>
      <t xml:space="preserve">ños mayores de 10 años
</t>
    </r>
  </si>
  <si>
    <t>Mónica patricia rivera peteche</t>
  </si>
  <si>
    <t xml:space="preserve"> monicarivera446@gmail.com</t>
  </si>
  <si>
    <t>Mujer</t>
  </si>
  <si>
    <t>Toribio- Cauca</t>
  </si>
  <si>
    <t>Madre</t>
  </si>
  <si>
    <t>Menores de 5 años, De 10 a 13 años, Mayores de 14 años</t>
  </si>
  <si>
    <t>Reservado</t>
  </si>
  <si>
    <t>En un grupo</t>
  </si>
  <si>
    <t>No estoy seguro</t>
  </si>
  <si>
    <t>No conozco sobre el tema</t>
  </si>
  <si>
    <t>Ciberacoso</t>
  </si>
  <si>
    <t xml:space="preserve">Yurany Yesenia Orozco Zambrano </t>
  </si>
  <si>
    <t xml:space="preserve">yurany281990@gmail.com </t>
  </si>
  <si>
    <t xml:space="preserve">Santander de quilichao </t>
  </si>
  <si>
    <t>De 6 a 9 años, De 10 a 13 años, Mayores de 14 años</t>
  </si>
  <si>
    <t>Pensar cómo voy a hacer algo</t>
  </si>
  <si>
    <t>NO</t>
  </si>
  <si>
    <t>Control Web, control de aplicaciones, bloqueo de llamadas, tiempo de sesiones</t>
  </si>
  <si>
    <t>Iván Fernando Silva Noscué</t>
  </si>
  <si>
    <t>fersimusic@gmail.com</t>
  </si>
  <si>
    <t>Toribío, vereda La Playa</t>
  </si>
  <si>
    <t>De 5 a 17</t>
  </si>
  <si>
    <t>Obligar a una persona a realizar acciones contra su voluntad por un medio digital</t>
  </si>
  <si>
    <t>José Israel Patiño Caviedes</t>
  </si>
  <si>
    <t>patinoj.1102@gmail.com</t>
  </si>
  <si>
    <t>De 26 a 30 años</t>
  </si>
  <si>
    <t>Neiva-Huila</t>
  </si>
  <si>
    <t>Mayores de 14 años</t>
  </si>
  <si>
    <t>Si he tomado cursos virtuales pero no he finalizado ninguno</t>
  </si>
  <si>
    <t>ALEXANDRA NOGUERA MESA</t>
  </si>
  <si>
    <t>noguermesa@gmail.com</t>
  </si>
  <si>
    <t>De 36 a 40 años</t>
  </si>
  <si>
    <t>TORIBÍO . RESGUARDO DE TACUEYÓ</t>
  </si>
  <si>
    <t>De 10 a 13 años</t>
  </si>
  <si>
    <t>1, 2</t>
  </si>
  <si>
    <t>Rosby Edith Pito</t>
  </si>
  <si>
    <t>edithpito@gmail.com</t>
  </si>
  <si>
    <t>De 41 a 45 años</t>
  </si>
  <si>
    <t>Toribio</t>
  </si>
  <si>
    <t>De 6 a 9 años</t>
  </si>
  <si>
    <t>2, 4</t>
  </si>
  <si>
    <t>El caso no corresponde a una amenaza</t>
  </si>
  <si>
    <t>Tenilda  Calambas Pardo</t>
  </si>
  <si>
    <t>tenildacalambas2018@gmail.com</t>
  </si>
  <si>
    <t>Toribio Cauca</t>
  </si>
  <si>
    <t>Rara vez interactuó con mis compañeros</t>
  </si>
  <si>
    <t>Jheysson Alexis Mosquera López</t>
  </si>
  <si>
    <t>jheyssonmosquera@hotmail.com</t>
  </si>
  <si>
    <t>Toribio-Cauca</t>
  </si>
  <si>
    <t xml:space="preserve">Jaiver Leonel Chagüendo Campo </t>
  </si>
  <si>
    <t>jaiverleonelc1@gmail.com</t>
  </si>
  <si>
    <t xml:space="preserve">Toribio </t>
  </si>
  <si>
    <t>Padre, Profesor</t>
  </si>
  <si>
    <t>De 6 a 9 años, No tengo niños a cargo en el momento</t>
  </si>
  <si>
    <t>Nunca he tomado cursos virtuales</t>
  </si>
  <si>
    <t>Maria cristina buitrago</t>
  </si>
  <si>
    <t xml:space="preserve">Tinabuitra@gmail.com </t>
  </si>
  <si>
    <t>Santander de quilichao</t>
  </si>
  <si>
    <t>Madre, Profesor</t>
  </si>
  <si>
    <t>Martha Cecilia Salzar Sanchez</t>
  </si>
  <si>
    <t>macecisa68@gmail.com</t>
  </si>
  <si>
    <t>Mayor a 45</t>
  </si>
  <si>
    <t>Toribio,Tacueyo.</t>
  </si>
  <si>
    <t>Jose Olider Vitonas Rivera</t>
  </si>
  <si>
    <t>vitonasjov@gmail.com</t>
  </si>
  <si>
    <t>4, 5</t>
  </si>
  <si>
    <t xml:space="preserve">Yisel ipia Taquinas </t>
  </si>
  <si>
    <t>taquinaslesijt315@gmail.com</t>
  </si>
  <si>
    <t>De 20 a 25 años</t>
  </si>
  <si>
    <t xml:space="preserve">Tacueyó </t>
  </si>
  <si>
    <t>Menores de 5 años</t>
  </si>
  <si>
    <t>Amenazar a una persona para que comparta información privada</t>
  </si>
  <si>
    <t>Nilson Andrade</t>
  </si>
  <si>
    <t>thalianaandrade45@gmail.com</t>
  </si>
  <si>
    <t>La Playa Tacueyó</t>
  </si>
  <si>
    <t>Frank Edinson Valencia Fiscue</t>
  </si>
  <si>
    <t>freval40@hotmail.com</t>
  </si>
  <si>
    <t>Caloto cauca.</t>
  </si>
  <si>
    <t>Organismos que regulan las ventas y distribución de videojuegos</t>
  </si>
  <si>
    <t xml:space="preserve">Norma Lizeth GUTIERREZ </t>
  </si>
  <si>
    <t>normix136@hotmail.com</t>
  </si>
  <si>
    <t xml:space="preserve">Toribio cauca </t>
  </si>
  <si>
    <t>Menores de 5 años, De 6 a 9 años</t>
  </si>
  <si>
    <t>Ruby Alba Mesa Mesa</t>
  </si>
  <si>
    <t>rubyme2011@hotmail.com</t>
  </si>
  <si>
    <t>Sandra Milena Salazar Sanchez</t>
  </si>
  <si>
    <t>salazarsanchezsandramilena@gmail.com</t>
  </si>
  <si>
    <t>Municipio de Toribio, Vereda la Playa.</t>
  </si>
  <si>
    <t>Si pienso en ello</t>
  </si>
  <si>
    <t>Carlos Arturo Ortiz</t>
  </si>
  <si>
    <t>cao1toribio@gmail.com</t>
  </si>
  <si>
    <t>Vereda El Triunfo - Toribío Cauca</t>
  </si>
  <si>
    <t>No tengo niños a cargo en el momento</t>
  </si>
  <si>
    <t>GISELLA SALAZAR PITO</t>
  </si>
  <si>
    <t>gisalpit@gmail.com</t>
  </si>
  <si>
    <t>Tacueyo municipio de Toribio</t>
  </si>
  <si>
    <t>Inirida Camayo Pillimue</t>
  </si>
  <si>
    <t>iniridacamayo77@gmail.com</t>
  </si>
  <si>
    <t>Resguardo Indígena de Tacueyó</t>
  </si>
  <si>
    <t xml:space="preserve">DIDIANA JIMÉNEZ IPIA </t>
  </si>
  <si>
    <t xml:space="preserve">didijimezipia@gmail.com </t>
  </si>
  <si>
    <t xml:space="preserve">Toribío </t>
  </si>
  <si>
    <t>Mayor de 11 años.</t>
  </si>
  <si>
    <t>Jorge Anderson Betancourt Ul</t>
  </si>
  <si>
    <t>jabu.anderson256@hotmail.com</t>
  </si>
  <si>
    <t>Johan Ortega</t>
  </si>
  <si>
    <t>Johan21Ortega@gmail.com</t>
  </si>
  <si>
    <t>Toribío</t>
  </si>
  <si>
    <t>No se encuentra el rango de edad</t>
  </si>
  <si>
    <t>Cristian Orejuela Salazar</t>
  </si>
  <si>
    <t>Ores90@hotmail.es</t>
  </si>
  <si>
    <t>Familiar (diferente a padre o madre), Profesor</t>
  </si>
  <si>
    <t xml:space="preserve">Sergio Luis Herrera </t>
  </si>
  <si>
    <t xml:space="preserve">sh7zamora@gmail.com </t>
  </si>
  <si>
    <t xml:space="preserve">La playa - Tacueyo </t>
  </si>
  <si>
    <t>Michell Johan Ramos Ortega</t>
  </si>
  <si>
    <t>johan21ortega@gmail.com</t>
  </si>
  <si>
    <t>Inírida Camayo Pillimue</t>
  </si>
  <si>
    <t>Centro Poblado Tacueyo B// Alto Bonito</t>
  </si>
  <si>
    <t>Coordinadora de la Institución Educativa La Playa</t>
  </si>
  <si>
    <t>Me corresponde relacionarme con todas las edades.</t>
  </si>
  <si>
    <t>FRANK EDINSON VALENCIA FISCUE</t>
  </si>
  <si>
    <t>CALOTO</t>
  </si>
  <si>
    <t>ENTRE LOS 5 Y 6 AÑOS</t>
  </si>
  <si>
    <t>Rosby Edith pito opocue</t>
  </si>
  <si>
    <t>Toribio cauca</t>
  </si>
  <si>
    <t>Rosby edith pito opocue</t>
  </si>
  <si>
    <t>Organismos que cumplen la función de censurar los juegos que tienen contenido inapropiado para los menores</t>
  </si>
  <si>
    <t xml:space="preserve">Toribio Cauca </t>
  </si>
  <si>
    <t xml:space="preserve">Caren Julieth Caicedo </t>
  </si>
  <si>
    <t>concentradosmitolima@gmail.com</t>
  </si>
  <si>
    <t xml:space="preserve">Bogotá </t>
  </si>
  <si>
    <t>SONIA IDALY  DIAZ ROBLES</t>
  </si>
  <si>
    <t>zonia142008@hotmail.com</t>
  </si>
  <si>
    <t>BOGOTA</t>
  </si>
  <si>
    <t>URBANO</t>
  </si>
  <si>
    <t xml:space="preserve">Ingrid Paola mora coronado </t>
  </si>
  <si>
    <t>paolamora1995@outlook.com</t>
  </si>
  <si>
    <t>Bogotá DC</t>
  </si>
  <si>
    <t>YAIDIVI BELLO PEDRAZA</t>
  </si>
  <si>
    <t>YAIBELLO1802@HOTMAIL.COM</t>
  </si>
  <si>
    <t>VEREDA MOCHUELO BAJO</t>
  </si>
  <si>
    <t xml:space="preserve">Adriana Alicia Pinto Moreno </t>
  </si>
  <si>
    <t>shelsymariam@gmail.com</t>
  </si>
  <si>
    <t>De 6 a 9 años, De 10 a 13 años</t>
  </si>
  <si>
    <t xml:space="preserve">Jenny Marlene Morón Rey </t>
  </si>
  <si>
    <t>jenny.moron@gmail.com</t>
  </si>
  <si>
    <t xml:space="preserve">Bogota </t>
  </si>
  <si>
    <t>De 6 a 9 años, Mayores de 14 años</t>
  </si>
  <si>
    <t>Doxting</t>
  </si>
  <si>
    <t xml:space="preserve">Marisol Rodríguez Gaitán </t>
  </si>
  <si>
    <t xml:space="preserve">marisolyandres0316@gmail.com </t>
  </si>
  <si>
    <t>Johanna Milena Amaya Rodríguez</t>
  </si>
  <si>
    <t>johamilena2013@gmail.com</t>
  </si>
  <si>
    <t>RURAL/URBANA</t>
  </si>
  <si>
    <t>Estudiante</t>
  </si>
  <si>
    <t>Estudiante1</t>
  </si>
  <si>
    <t>Estudiante2</t>
  </si>
  <si>
    <t>Estudiante3</t>
  </si>
  <si>
    <t>Estudiante4</t>
  </si>
  <si>
    <t>Estudiante5</t>
  </si>
  <si>
    <t>Estudiante6</t>
  </si>
  <si>
    <t>Estudiante7</t>
  </si>
  <si>
    <t>Estudiante8</t>
  </si>
  <si>
    <t>Estudiante9</t>
  </si>
  <si>
    <t>Estudiante10</t>
  </si>
  <si>
    <t>Estudiante11</t>
  </si>
  <si>
    <t>Estudiante12</t>
  </si>
  <si>
    <t>Estudiante13</t>
  </si>
  <si>
    <t>Estudiante14</t>
  </si>
  <si>
    <t>Estudiante15</t>
  </si>
  <si>
    <t>Estudiante16</t>
  </si>
  <si>
    <t>Estudiante17</t>
  </si>
  <si>
    <t>Estudiante18</t>
  </si>
  <si>
    <t>Estudiante19</t>
  </si>
  <si>
    <t>Estudiante20</t>
  </si>
  <si>
    <t>Estudiante21</t>
  </si>
  <si>
    <t>Estudiante22</t>
  </si>
  <si>
    <t>Estudiante23</t>
  </si>
  <si>
    <t>Estudiante24</t>
  </si>
  <si>
    <t>Estudiante25</t>
  </si>
  <si>
    <t>Estudiante26</t>
  </si>
  <si>
    <t>Estudiante27</t>
  </si>
  <si>
    <t>Estudiante28</t>
  </si>
  <si>
    <t>Estudiante29</t>
  </si>
  <si>
    <t>Estudiante30</t>
  </si>
  <si>
    <t>Estudiante31</t>
  </si>
  <si>
    <t>Estudiante32</t>
  </si>
  <si>
    <t>Estudiante33</t>
  </si>
  <si>
    <t>Estudiante34</t>
  </si>
  <si>
    <t>Estudiante35</t>
  </si>
  <si>
    <t>Estudiante36</t>
  </si>
  <si>
    <t>Estudiante37</t>
  </si>
  <si>
    <t>Estudiante38</t>
  </si>
  <si>
    <t>Estudiante39</t>
  </si>
  <si>
    <t>Estudiante40</t>
  </si>
  <si>
    <t>Estudiante41</t>
  </si>
  <si>
    <t>Estudiante42</t>
  </si>
  <si>
    <t>Estudiante43</t>
  </si>
  <si>
    <t>PERFIL</t>
  </si>
  <si>
    <t>Perfil1</t>
  </si>
  <si>
    <t>Perfil2</t>
  </si>
  <si>
    <t>Perfil3</t>
  </si>
  <si>
    <t>Perfil4</t>
  </si>
  <si>
    <t>Perfil5</t>
  </si>
  <si>
    <t>Perfil6</t>
  </si>
  <si>
    <t>Perfil7</t>
  </si>
  <si>
    <t>Perfil8</t>
  </si>
  <si>
    <t>Perfil9</t>
  </si>
  <si>
    <t>Perfil10</t>
  </si>
  <si>
    <t>Perfil11</t>
  </si>
  <si>
    <t>Perfil12</t>
  </si>
  <si>
    <t>Perfil13</t>
  </si>
  <si>
    <t>Perfil14</t>
  </si>
  <si>
    <t>Perfil15</t>
  </si>
  <si>
    <t>Perfil16</t>
  </si>
  <si>
    <t>Perfil17</t>
  </si>
  <si>
    <t>Perfil18</t>
  </si>
  <si>
    <t>Perfil19</t>
  </si>
  <si>
    <t>Perfil20</t>
  </si>
  <si>
    <t>Perfil21</t>
  </si>
  <si>
    <t>Perfil22</t>
  </si>
  <si>
    <t>Perfil23</t>
  </si>
  <si>
    <t>Perfil24</t>
  </si>
  <si>
    <t>Perfil25</t>
  </si>
  <si>
    <t>Perfil26</t>
  </si>
  <si>
    <t>Perfil27</t>
  </si>
  <si>
    <t>Perfil28</t>
  </si>
  <si>
    <t>Perfil29</t>
  </si>
  <si>
    <t>Perfil30</t>
  </si>
  <si>
    <t>Perfil31</t>
  </si>
  <si>
    <t>Perfil32</t>
  </si>
  <si>
    <t>Perfil33</t>
  </si>
  <si>
    <t>Perfil34</t>
  </si>
  <si>
    <t>Perfil35</t>
  </si>
  <si>
    <t>Perfil36</t>
  </si>
  <si>
    <t>Perfil37</t>
  </si>
  <si>
    <t>Perfil38</t>
  </si>
  <si>
    <t>Perfil39</t>
  </si>
  <si>
    <t>Perfil40</t>
  </si>
  <si>
    <t>Perfil41</t>
  </si>
  <si>
    <t>Perfil42</t>
  </si>
  <si>
    <t>Perfil43</t>
  </si>
  <si>
    <t>Suma de puntos</t>
  </si>
  <si>
    <t>Pregunta 1</t>
  </si>
  <si>
    <t>Pregunta 5</t>
  </si>
  <si>
    <t>Pregunta 4</t>
  </si>
  <si>
    <t>Pregunta 3</t>
  </si>
  <si>
    <t>Pregunta 2</t>
  </si>
  <si>
    <t>Conocimiento de estudiante</t>
  </si>
  <si>
    <t>student001</t>
  </si>
  <si>
    <t>student002</t>
  </si>
  <si>
    <t>student003</t>
  </si>
  <si>
    <t>student004</t>
  </si>
  <si>
    <t>student005</t>
  </si>
  <si>
    <t>student006</t>
  </si>
  <si>
    <t>student007</t>
  </si>
  <si>
    <t>student008</t>
  </si>
  <si>
    <t>student009</t>
  </si>
  <si>
    <t>student010</t>
  </si>
  <si>
    <t>student011</t>
  </si>
  <si>
    <t>student012</t>
  </si>
  <si>
    <t>student013</t>
  </si>
  <si>
    <t>student014</t>
  </si>
  <si>
    <t>student015</t>
  </si>
  <si>
    <t>student016</t>
  </si>
  <si>
    <t>student017</t>
  </si>
  <si>
    <t>student018</t>
  </si>
  <si>
    <t>student019</t>
  </si>
  <si>
    <t>student020</t>
  </si>
  <si>
    <t>student021</t>
  </si>
  <si>
    <t>student022</t>
  </si>
  <si>
    <t>student023</t>
  </si>
  <si>
    <t>student024</t>
  </si>
  <si>
    <t>student025</t>
  </si>
  <si>
    <t>student026</t>
  </si>
  <si>
    <t>student027</t>
  </si>
  <si>
    <t>student028</t>
  </si>
  <si>
    <t>student029</t>
  </si>
  <si>
    <t>student030</t>
  </si>
  <si>
    <t>student031</t>
  </si>
  <si>
    <t>student032</t>
  </si>
  <si>
    <t>student033</t>
  </si>
  <si>
    <t>student034</t>
  </si>
  <si>
    <t>student035</t>
  </si>
  <si>
    <t>student036</t>
  </si>
  <si>
    <t>student037</t>
  </si>
  <si>
    <t>student038</t>
  </si>
  <si>
    <t>student039</t>
  </si>
  <si>
    <t>student040</t>
  </si>
  <si>
    <t>student041</t>
  </si>
  <si>
    <t>student042</t>
  </si>
  <si>
    <t>student043</t>
  </si>
  <si>
    <t>Ages 31 to 35</t>
  </si>
  <si>
    <t>student</t>
  </si>
  <si>
    <t>student_Name</t>
  </si>
  <si>
    <t>mail</t>
  </si>
  <si>
    <t>document</t>
  </si>
  <si>
    <t>gender</t>
  </si>
  <si>
    <t>age_Range</t>
  </si>
  <si>
    <t>residence</t>
  </si>
  <si>
    <t>type_Student</t>
  </si>
  <si>
    <t>previous_Experience</t>
  </si>
  <si>
    <t>profile</t>
  </si>
  <si>
    <t>knowledge</t>
  </si>
  <si>
    <t>profile001</t>
  </si>
  <si>
    <t>profile002</t>
  </si>
  <si>
    <t>profile003</t>
  </si>
  <si>
    <t>profile004</t>
  </si>
  <si>
    <t>profile005</t>
  </si>
  <si>
    <t>profile006</t>
  </si>
  <si>
    <t>profile007</t>
  </si>
  <si>
    <t>profile008</t>
  </si>
  <si>
    <t>profile009</t>
  </si>
  <si>
    <t>profile010</t>
  </si>
  <si>
    <t>profile011</t>
  </si>
  <si>
    <t>profile012</t>
  </si>
  <si>
    <t>profile013</t>
  </si>
  <si>
    <t>profile014</t>
  </si>
  <si>
    <t>profile015</t>
  </si>
  <si>
    <t>profile016</t>
  </si>
  <si>
    <t>profile017</t>
  </si>
  <si>
    <t>profile018</t>
  </si>
  <si>
    <t>profile019</t>
  </si>
  <si>
    <t>profile020</t>
  </si>
  <si>
    <t>profile021</t>
  </si>
  <si>
    <t>profile022</t>
  </si>
  <si>
    <t>profile023</t>
  </si>
  <si>
    <t>profile024</t>
  </si>
  <si>
    <t>profile025</t>
  </si>
  <si>
    <t>profile026</t>
  </si>
  <si>
    <t>profile027</t>
  </si>
  <si>
    <t>profile028</t>
  </si>
  <si>
    <t>profile029</t>
  </si>
  <si>
    <t>profile030</t>
  </si>
  <si>
    <t>profile031</t>
  </si>
  <si>
    <t>profile032</t>
  </si>
  <si>
    <t>profile033</t>
  </si>
  <si>
    <t>profile034</t>
  </si>
  <si>
    <t>profile035</t>
  </si>
  <si>
    <t>profile036</t>
  </si>
  <si>
    <t>profile037</t>
  </si>
  <si>
    <t>profile038</t>
  </si>
  <si>
    <t>profile039</t>
  </si>
  <si>
    <t>profile040</t>
  </si>
  <si>
    <t>profile041</t>
  </si>
  <si>
    <t>profile042</t>
  </si>
  <si>
    <t>profile043</t>
  </si>
  <si>
    <t>itinerary</t>
  </si>
  <si>
    <t>Itinerary001</t>
  </si>
  <si>
    <t>Itinerary002</t>
  </si>
  <si>
    <t>Itinerary003</t>
  </si>
  <si>
    <t>Itinerary004</t>
  </si>
  <si>
    <t>Itinerary005</t>
  </si>
  <si>
    <t>Itinerary006</t>
  </si>
  <si>
    <t>Itinerary007</t>
  </si>
  <si>
    <t>Itinerary008</t>
  </si>
  <si>
    <t>Itinerary009</t>
  </si>
  <si>
    <t>Itinerary010</t>
  </si>
  <si>
    <t>Itinerary011</t>
  </si>
  <si>
    <t>Itinerary012</t>
  </si>
  <si>
    <t>Familiar</t>
  </si>
  <si>
    <t>Teacher</t>
  </si>
  <si>
    <t>Urban</t>
  </si>
  <si>
    <t>ExpFalse</t>
  </si>
  <si>
    <t>ExpTrue</t>
  </si>
  <si>
    <t>Basic</t>
  </si>
  <si>
    <t>Intermediate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</si>
</sst>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1155CC"/>
      <name val="Arial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6"/>
        <bgColor theme="6"/>
      </patternFill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theme="6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16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3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2" fillId="0" borderId="0" xfId="0" quotePrefix="1" applyFont="1" applyAlignment="1">
      <alignment wrapText="1"/>
    </xf>
    <xf numFmtId="164" fontId="2" fillId="4" borderId="0" xfId="0" applyNumberFormat="1" applyFont="1" applyFill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164" fontId="2" fillId="5" borderId="0" xfId="0" applyNumberFormat="1" applyFont="1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quotePrefix="1" applyFont="1" applyFill="1" applyAlignment="1">
      <alignment wrapText="1"/>
    </xf>
    <xf numFmtId="0" fontId="2" fillId="5" borderId="0" xfId="0" applyFont="1" applyFill="1" applyAlignment="1">
      <alignment wrapText="1"/>
    </xf>
    <xf numFmtId="164" fontId="2" fillId="0" borderId="0" xfId="0" applyNumberFormat="1" applyFont="1" applyAlignment="1"/>
    <xf numFmtId="0" fontId="2" fillId="0" borderId="0" xfId="0" applyFont="1" applyAlignment="1"/>
    <xf numFmtId="0" fontId="2" fillId="2" borderId="0" xfId="0" applyFont="1" applyFill="1" applyAlignment="1"/>
    <xf numFmtId="164" fontId="2" fillId="6" borderId="0" xfId="0" applyNumberFormat="1" applyFont="1" applyFill="1" applyAlignment="1"/>
    <xf numFmtId="0" fontId="2" fillId="6" borderId="0" xfId="0" applyFont="1" applyFill="1" applyAlignment="1"/>
    <xf numFmtId="0" fontId="2" fillId="6" borderId="0" xfId="0" applyFont="1" applyFill="1"/>
    <xf numFmtId="164" fontId="2" fillId="4" borderId="0" xfId="0" applyNumberFormat="1" applyFont="1" applyFill="1" applyAlignment="1"/>
    <xf numFmtId="0" fontId="2" fillId="4" borderId="0" xfId="0" applyFont="1" applyFill="1" applyAlignment="1"/>
    <xf numFmtId="0" fontId="2" fillId="4" borderId="0" xfId="0" applyFont="1" applyFill="1"/>
    <xf numFmtId="0" fontId="2" fillId="0" borderId="0" xfId="0" quotePrefix="1" applyFont="1" applyAlignment="1"/>
    <xf numFmtId="164" fontId="2" fillId="5" borderId="0" xfId="0" applyNumberFormat="1" applyFont="1" applyFill="1" applyAlignment="1"/>
    <xf numFmtId="0" fontId="2" fillId="5" borderId="0" xfId="0" applyFont="1" applyFill="1" applyAlignment="1"/>
    <xf numFmtId="0" fontId="2" fillId="5" borderId="0" xfId="0" applyFont="1" applyFill="1"/>
    <xf numFmtId="0" fontId="2" fillId="2" borderId="0" xfId="0" applyFont="1" applyFill="1" applyAlignment="1">
      <alignment wrapText="1"/>
    </xf>
    <xf numFmtId="164" fontId="2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Font="1" applyBorder="1" applyAlignment="1"/>
    <xf numFmtId="164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0" borderId="1" xfId="0" quotePrefix="1" applyFont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5" borderId="1" xfId="0" quotePrefix="1" applyFont="1" applyFill="1" applyBorder="1" applyAlignment="1">
      <alignment wrapText="1"/>
    </xf>
    <xf numFmtId="0" fontId="2" fillId="0" borderId="1" xfId="0" applyFont="1" applyBorder="1" applyAlignment="1"/>
    <xf numFmtId="0" fontId="2" fillId="2" borderId="1" xfId="0" applyFont="1" applyFill="1" applyBorder="1" applyAlignment="1"/>
    <xf numFmtId="0" fontId="2" fillId="6" borderId="1" xfId="0" applyFont="1" applyFill="1" applyBorder="1" applyAlignment="1"/>
    <xf numFmtId="0" fontId="2" fillId="4" borderId="1" xfId="0" applyFont="1" applyFill="1" applyBorder="1" applyAlignment="1"/>
    <xf numFmtId="0" fontId="2" fillId="0" borderId="1" xfId="0" quotePrefix="1" applyFont="1" applyBorder="1" applyAlignment="1"/>
    <xf numFmtId="0" fontId="2" fillId="5" borderId="1" xfId="0" applyFont="1" applyFill="1" applyBorder="1" applyAlignment="1"/>
    <xf numFmtId="0" fontId="6" fillId="5" borderId="1" xfId="0" applyFont="1" applyFill="1" applyBorder="1" applyAlignment="1">
      <alignment wrapText="1"/>
    </xf>
    <xf numFmtId="0" fontId="6" fillId="4" borderId="1" xfId="0" applyFont="1" applyFill="1" applyBorder="1" applyAlignment="1"/>
    <xf numFmtId="0" fontId="7" fillId="0" borderId="1" xfId="0" applyFont="1" applyBorder="1" applyAlignment="1"/>
    <xf numFmtId="0" fontId="2" fillId="0" borderId="1" xfId="0" applyFont="1" applyFill="1" applyBorder="1" applyAlignment="1"/>
    <xf numFmtId="0" fontId="6" fillId="0" borderId="1" xfId="0" applyFont="1" applyFill="1" applyBorder="1" applyAlignment="1"/>
    <xf numFmtId="0" fontId="0" fillId="0" borderId="2" xfId="0" applyFont="1" applyBorder="1" applyAlignment="1"/>
    <xf numFmtId="0" fontId="8" fillId="0" borderId="1" xfId="0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0" fontId="8" fillId="0" borderId="0" xfId="0" applyFont="1" applyFill="1" applyBorder="1" applyAlignment="1">
      <alignment horizontal="center" wrapText="1"/>
    </xf>
    <xf numFmtId="164" fontId="2" fillId="7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6" fillId="7" borderId="1" xfId="0" applyFont="1" applyFill="1" applyBorder="1" applyAlignment="1">
      <alignment wrapText="1"/>
    </xf>
    <xf numFmtId="0" fontId="0" fillId="7" borderId="1" xfId="0" applyFont="1" applyFill="1" applyBorder="1" applyAlignment="1"/>
    <xf numFmtId="0" fontId="0" fillId="7" borderId="2" xfId="0" applyFont="1" applyFill="1" applyBorder="1" applyAlignment="1"/>
    <xf numFmtId="0" fontId="2" fillId="7" borderId="1" xfId="0" quotePrefix="1" applyFont="1" applyFill="1" applyBorder="1" applyAlignment="1">
      <alignment wrapText="1"/>
    </xf>
    <xf numFmtId="0" fontId="2" fillId="9" borderId="1" xfId="0" applyFont="1" applyFill="1" applyBorder="1" applyAlignment="1">
      <alignment wrapText="1"/>
    </xf>
  </cellXfs>
  <cellStyles count="1">
    <cellStyle name="Normal" xfId="0" builtinId="0"/>
  </cellStyles>
  <dxfs count="8"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2.n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44"/>
  <sheetViews>
    <sheetView topLeftCell="Z1" workbookViewId="0">
      <pane ySplit="1" topLeftCell="A2" activePane="bottomLeft" state="frozen"/>
      <selection pane="bottomLeft" activeCell="AC2" sqref="AC2"/>
    </sheetView>
  </sheetViews>
  <sheetFormatPr baseColWidth="10" defaultColWidth="12.6640625" defaultRowHeight="15.75" customHeight="1" x14ac:dyDescent="0.25"/>
  <cols>
    <col min="1" max="2" width="18.88671875" customWidth="1"/>
    <col min="3" max="3" width="23.109375" customWidth="1"/>
    <col min="4" max="10" width="18.88671875" customWidth="1"/>
    <col min="11" max="11" width="31.77734375" customWidth="1"/>
    <col min="12" max="37" width="18.88671875" customWidth="1"/>
  </cols>
  <sheetData>
    <row r="1" spans="1:37" ht="120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204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4" t="s">
        <v>28</v>
      </c>
      <c r="AE1" s="1" t="s">
        <v>29</v>
      </c>
      <c r="AF1" s="5"/>
      <c r="AG1" s="5"/>
      <c r="AH1" s="5"/>
      <c r="AI1" s="5"/>
      <c r="AJ1" s="5"/>
      <c r="AK1" s="5"/>
    </row>
    <row r="2" spans="1:37" ht="76.5" customHeight="1" x14ac:dyDescent="0.25">
      <c r="A2" s="6">
        <v>44821.535437673607</v>
      </c>
      <c r="B2" s="7" t="s">
        <v>30</v>
      </c>
      <c r="C2" s="7" t="s">
        <v>31</v>
      </c>
      <c r="D2" s="7">
        <v>1130615164</v>
      </c>
      <c r="E2" s="7" t="s">
        <v>32</v>
      </c>
      <c r="F2" s="7" t="s">
        <v>33</v>
      </c>
      <c r="G2" s="7" t="s">
        <v>34</v>
      </c>
      <c r="H2" s="7" t="s">
        <v>35</v>
      </c>
      <c r="I2" s="7" t="s">
        <v>36</v>
      </c>
      <c r="J2" s="7" t="s">
        <v>37</v>
      </c>
      <c r="K2" s="7" t="s">
        <v>38</v>
      </c>
      <c r="L2" s="7">
        <v>4</v>
      </c>
      <c r="M2" s="7">
        <v>5</v>
      </c>
      <c r="N2" s="7">
        <v>5</v>
      </c>
      <c r="O2" s="8" t="s">
        <v>39</v>
      </c>
      <c r="P2" s="8" t="s">
        <v>40</v>
      </c>
      <c r="Q2" s="8" t="s">
        <v>41</v>
      </c>
      <c r="R2" s="8" t="s">
        <v>42</v>
      </c>
      <c r="S2" s="8" t="s">
        <v>43</v>
      </c>
      <c r="T2" s="7">
        <v>5</v>
      </c>
      <c r="U2" s="7">
        <v>5</v>
      </c>
      <c r="V2" s="7">
        <v>5</v>
      </c>
      <c r="W2" s="7">
        <v>5</v>
      </c>
      <c r="X2" s="7">
        <v>5</v>
      </c>
      <c r="Y2" s="7">
        <v>4</v>
      </c>
      <c r="Z2" s="7">
        <v>5</v>
      </c>
      <c r="AA2" s="7" t="s">
        <v>44</v>
      </c>
      <c r="AB2" s="7" t="s">
        <v>45</v>
      </c>
      <c r="AC2" s="7" t="s">
        <v>46</v>
      </c>
      <c r="AD2" s="7" t="s">
        <v>47</v>
      </c>
      <c r="AE2" s="7" t="s">
        <v>48</v>
      </c>
      <c r="AF2" s="9" t="s">
        <v>49</v>
      </c>
      <c r="AG2" s="10"/>
      <c r="AH2" s="10"/>
      <c r="AI2" s="10"/>
      <c r="AJ2" s="10"/>
      <c r="AK2" s="10"/>
    </row>
    <row r="3" spans="1:37" ht="76.5" customHeight="1" x14ac:dyDescent="0.25">
      <c r="A3" s="11">
        <v>44821.76449159722</v>
      </c>
      <c r="B3" s="12" t="s">
        <v>50</v>
      </c>
      <c r="C3" s="12" t="s">
        <v>51</v>
      </c>
      <c r="D3" s="12">
        <v>1067523251</v>
      </c>
      <c r="E3" s="12" t="s">
        <v>52</v>
      </c>
      <c r="F3" s="12" t="s">
        <v>33</v>
      </c>
      <c r="G3" s="12" t="s">
        <v>53</v>
      </c>
      <c r="H3" s="12" t="s">
        <v>35</v>
      </c>
      <c r="I3" s="12" t="s">
        <v>54</v>
      </c>
      <c r="J3" s="12" t="s">
        <v>55</v>
      </c>
      <c r="K3" s="12" t="s">
        <v>38</v>
      </c>
      <c r="L3" s="12">
        <v>5</v>
      </c>
      <c r="M3" s="12">
        <v>4</v>
      </c>
      <c r="N3" s="12">
        <v>4</v>
      </c>
      <c r="O3" s="8" t="s">
        <v>56</v>
      </c>
      <c r="P3" s="8" t="s">
        <v>40</v>
      </c>
      <c r="Q3" s="8" t="s">
        <v>41</v>
      </c>
      <c r="R3" s="8" t="s">
        <v>42</v>
      </c>
      <c r="S3" s="8" t="s">
        <v>57</v>
      </c>
      <c r="T3" s="12">
        <v>1</v>
      </c>
      <c r="U3" s="12">
        <v>1</v>
      </c>
      <c r="V3" s="12">
        <v>1</v>
      </c>
      <c r="W3" s="12">
        <v>1</v>
      </c>
      <c r="X3" s="12">
        <v>3</v>
      </c>
      <c r="Y3" s="12">
        <v>3</v>
      </c>
      <c r="Z3" s="12">
        <v>1</v>
      </c>
      <c r="AA3" s="12" t="s">
        <v>58</v>
      </c>
      <c r="AB3" s="12" t="s">
        <v>45</v>
      </c>
      <c r="AC3" s="12" t="s">
        <v>59</v>
      </c>
      <c r="AD3" s="12" t="s">
        <v>59</v>
      </c>
      <c r="AE3" s="12" t="s">
        <v>60</v>
      </c>
      <c r="AF3" s="13"/>
      <c r="AG3" s="13"/>
      <c r="AH3" s="13"/>
      <c r="AI3" s="13"/>
      <c r="AJ3" s="13"/>
      <c r="AK3" s="13"/>
    </row>
    <row r="4" spans="1:37" ht="76.5" customHeight="1" x14ac:dyDescent="0.25">
      <c r="A4" s="6">
        <v>44822.458003831023</v>
      </c>
      <c r="B4" s="7" t="s">
        <v>61</v>
      </c>
      <c r="C4" s="7" t="s">
        <v>62</v>
      </c>
      <c r="D4" s="7">
        <v>1064431832</v>
      </c>
      <c r="E4" s="7" t="s">
        <v>52</v>
      </c>
      <c r="F4" s="7" t="s">
        <v>33</v>
      </c>
      <c r="G4" s="7" t="s">
        <v>63</v>
      </c>
      <c r="H4" s="7" t="s">
        <v>35</v>
      </c>
      <c r="I4" s="7" t="s">
        <v>36</v>
      </c>
      <c r="J4" s="7" t="s">
        <v>64</v>
      </c>
      <c r="K4" s="7" t="s">
        <v>38</v>
      </c>
      <c r="L4" s="7">
        <v>5</v>
      </c>
      <c r="M4" s="7">
        <v>5</v>
      </c>
      <c r="N4" s="7">
        <v>5</v>
      </c>
      <c r="O4" s="8" t="s">
        <v>56</v>
      </c>
      <c r="P4" s="8" t="s">
        <v>40</v>
      </c>
      <c r="Q4" s="8" t="s">
        <v>65</v>
      </c>
      <c r="R4" s="8" t="s">
        <v>42</v>
      </c>
      <c r="S4" s="8" t="s">
        <v>43</v>
      </c>
      <c r="T4" s="7">
        <v>3</v>
      </c>
      <c r="U4" s="7">
        <v>5</v>
      </c>
      <c r="V4" s="7">
        <v>5</v>
      </c>
      <c r="W4" s="7">
        <v>5</v>
      </c>
      <c r="X4" s="7">
        <v>5</v>
      </c>
      <c r="Y4" s="7">
        <v>5</v>
      </c>
      <c r="Z4" s="7">
        <v>5</v>
      </c>
      <c r="AA4" s="7" t="s">
        <v>66</v>
      </c>
      <c r="AB4" s="7" t="s">
        <v>45</v>
      </c>
      <c r="AC4" s="7" t="s">
        <v>67</v>
      </c>
      <c r="AD4" s="7" t="s">
        <v>59</v>
      </c>
      <c r="AE4" s="7" t="s">
        <v>60</v>
      </c>
      <c r="AF4" s="10"/>
      <c r="AG4" s="10"/>
      <c r="AH4" s="10"/>
      <c r="AI4" s="10"/>
      <c r="AJ4" s="10"/>
      <c r="AK4" s="10"/>
    </row>
    <row r="5" spans="1:37" ht="76.5" customHeight="1" x14ac:dyDescent="0.25">
      <c r="A5" s="6">
        <v>44823.339457418981</v>
      </c>
      <c r="B5" s="7" t="s">
        <v>68</v>
      </c>
      <c r="C5" s="7" t="s">
        <v>69</v>
      </c>
      <c r="D5" s="7">
        <v>1067526500</v>
      </c>
      <c r="E5" s="7" t="s">
        <v>32</v>
      </c>
      <c r="F5" s="7" t="s">
        <v>33</v>
      </c>
      <c r="G5" s="7" t="s">
        <v>70</v>
      </c>
      <c r="H5" s="7" t="s">
        <v>35</v>
      </c>
      <c r="I5" s="7" t="s">
        <v>36</v>
      </c>
      <c r="J5" s="7" t="s">
        <v>71</v>
      </c>
      <c r="K5" s="7" t="s">
        <v>38</v>
      </c>
      <c r="L5" s="7">
        <v>5</v>
      </c>
      <c r="M5" s="7">
        <v>3</v>
      </c>
      <c r="N5" s="7">
        <v>4</v>
      </c>
      <c r="O5" s="8" t="s">
        <v>56</v>
      </c>
      <c r="P5" s="8" t="s">
        <v>40</v>
      </c>
      <c r="Q5" s="8" t="s">
        <v>65</v>
      </c>
      <c r="R5" s="8" t="s">
        <v>42</v>
      </c>
      <c r="S5" s="8" t="s">
        <v>57</v>
      </c>
      <c r="T5" s="7">
        <v>4</v>
      </c>
      <c r="U5" s="7">
        <v>3</v>
      </c>
      <c r="V5" s="7">
        <v>3</v>
      </c>
      <c r="W5" s="7">
        <v>3</v>
      </c>
      <c r="X5" s="7">
        <v>4</v>
      </c>
      <c r="Y5" s="7">
        <v>4</v>
      </c>
      <c r="Z5" s="7">
        <v>3</v>
      </c>
      <c r="AA5" s="7" t="s">
        <v>66</v>
      </c>
      <c r="AB5" s="7" t="s">
        <v>72</v>
      </c>
      <c r="AC5" s="7" t="s">
        <v>59</v>
      </c>
      <c r="AD5" s="7" t="s">
        <v>59</v>
      </c>
      <c r="AE5" s="7" t="s">
        <v>48</v>
      </c>
      <c r="AF5" s="10"/>
      <c r="AG5" s="10"/>
      <c r="AH5" s="10"/>
      <c r="AI5" s="10"/>
      <c r="AJ5" s="10"/>
      <c r="AK5" s="10"/>
    </row>
    <row r="6" spans="1:37" ht="76.5" customHeight="1" x14ac:dyDescent="0.25">
      <c r="A6" s="6">
        <v>44823.389441354171</v>
      </c>
      <c r="B6" s="7" t="s">
        <v>73</v>
      </c>
      <c r="C6" s="7" t="s">
        <v>74</v>
      </c>
      <c r="D6" s="7">
        <v>1075293796</v>
      </c>
      <c r="E6" s="7" t="s">
        <v>32</v>
      </c>
      <c r="F6" s="7" t="s">
        <v>75</v>
      </c>
      <c r="G6" s="7" t="s">
        <v>76</v>
      </c>
      <c r="H6" s="7" t="s">
        <v>35</v>
      </c>
      <c r="I6" s="7" t="s">
        <v>36</v>
      </c>
      <c r="J6" s="7" t="s">
        <v>77</v>
      </c>
      <c r="K6" s="7" t="s">
        <v>78</v>
      </c>
      <c r="L6" s="7">
        <v>5</v>
      </c>
      <c r="M6" s="7">
        <v>5</v>
      </c>
      <c r="N6" s="7">
        <v>5</v>
      </c>
      <c r="O6" s="8" t="s">
        <v>39</v>
      </c>
      <c r="P6" s="8" t="s">
        <v>40</v>
      </c>
      <c r="Q6" s="8" t="s">
        <v>65</v>
      </c>
      <c r="R6" s="8" t="s">
        <v>42</v>
      </c>
      <c r="S6" s="8" t="s">
        <v>57</v>
      </c>
      <c r="T6" s="7">
        <v>5</v>
      </c>
      <c r="U6" s="7">
        <v>4</v>
      </c>
      <c r="V6" s="7">
        <v>5</v>
      </c>
      <c r="W6" s="7">
        <v>5</v>
      </c>
      <c r="X6" s="7">
        <v>5</v>
      </c>
      <c r="Y6" s="7">
        <v>5</v>
      </c>
      <c r="Z6" s="7">
        <v>4</v>
      </c>
      <c r="AA6" s="7" t="s">
        <v>58</v>
      </c>
      <c r="AB6" s="7" t="s">
        <v>72</v>
      </c>
      <c r="AC6" s="7" t="s">
        <v>46</v>
      </c>
      <c r="AD6" s="7" t="s">
        <v>59</v>
      </c>
      <c r="AE6" s="7" t="s">
        <v>60</v>
      </c>
      <c r="AF6" s="10"/>
      <c r="AG6" s="10"/>
      <c r="AH6" s="10"/>
      <c r="AI6" s="10"/>
      <c r="AJ6" s="10"/>
      <c r="AK6" s="10"/>
    </row>
    <row r="7" spans="1:37" ht="76.5" customHeight="1" x14ac:dyDescent="0.25">
      <c r="A7" s="6">
        <v>44823.716537997687</v>
      </c>
      <c r="B7" s="7" t="s">
        <v>79</v>
      </c>
      <c r="C7" s="7" t="s">
        <v>80</v>
      </c>
      <c r="D7" s="7">
        <v>34609664</v>
      </c>
      <c r="E7" s="7" t="s">
        <v>52</v>
      </c>
      <c r="F7" s="7" t="s">
        <v>81</v>
      </c>
      <c r="G7" s="7" t="s">
        <v>82</v>
      </c>
      <c r="H7" s="7" t="s">
        <v>35</v>
      </c>
      <c r="I7" s="7" t="s">
        <v>36</v>
      </c>
      <c r="J7" s="7" t="s">
        <v>83</v>
      </c>
      <c r="K7" s="7" t="s">
        <v>38</v>
      </c>
      <c r="L7" s="7">
        <v>5</v>
      </c>
      <c r="M7" s="7">
        <v>5</v>
      </c>
      <c r="N7" s="7">
        <v>5</v>
      </c>
      <c r="O7" s="8" t="s">
        <v>39</v>
      </c>
      <c r="P7" s="8" t="s">
        <v>40</v>
      </c>
      <c r="Q7" s="8" t="s">
        <v>65</v>
      </c>
      <c r="R7" s="8" t="s">
        <v>42</v>
      </c>
      <c r="S7" s="8" t="s">
        <v>57</v>
      </c>
      <c r="T7" s="7">
        <v>3</v>
      </c>
      <c r="U7" s="14" t="s">
        <v>84</v>
      </c>
      <c r="V7" s="7">
        <v>1</v>
      </c>
      <c r="W7" s="7">
        <v>2</v>
      </c>
      <c r="X7" s="7">
        <v>1</v>
      </c>
      <c r="Y7" s="7">
        <v>3</v>
      </c>
      <c r="Z7" s="7">
        <v>3</v>
      </c>
      <c r="AA7" s="7" t="s">
        <v>58</v>
      </c>
      <c r="AB7" s="7" t="s">
        <v>45</v>
      </c>
      <c r="AC7" s="7" t="s">
        <v>59</v>
      </c>
      <c r="AD7" s="7" t="s">
        <v>59</v>
      </c>
      <c r="AE7" s="7" t="s">
        <v>48</v>
      </c>
      <c r="AF7" s="10"/>
      <c r="AG7" s="10"/>
      <c r="AH7" s="10"/>
      <c r="AI7" s="10"/>
      <c r="AJ7" s="10"/>
      <c r="AK7" s="10"/>
    </row>
    <row r="8" spans="1:37" ht="76.5" customHeight="1" x14ac:dyDescent="0.25">
      <c r="A8" s="6">
        <v>44824.654109722222</v>
      </c>
      <c r="B8" s="7" t="s">
        <v>85</v>
      </c>
      <c r="C8" s="7" t="s">
        <v>86</v>
      </c>
      <c r="D8" s="7">
        <v>25733486</v>
      </c>
      <c r="E8" s="7" t="s">
        <v>52</v>
      </c>
      <c r="F8" s="7" t="s">
        <v>87</v>
      </c>
      <c r="G8" s="7" t="s">
        <v>88</v>
      </c>
      <c r="H8" s="7" t="s">
        <v>35</v>
      </c>
      <c r="I8" s="7" t="s">
        <v>36</v>
      </c>
      <c r="J8" s="7" t="s">
        <v>89</v>
      </c>
      <c r="K8" s="7" t="s">
        <v>38</v>
      </c>
      <c r="L8" s="7">
        <v>5</v>
      </c>
      <c r="M8" s="7">
        <v>4</v>
      </c>
      <c r="N8" s="14" t="s">
        <v>90</v>
      </c>
      <c r="O8" s="8" t="s">
        <v>39</v>
      </c>
      <c r="P8" s="8" t="s">
        <v>40</v>
      </c>
      <c r="Q8" s="8" t="s">
        <v>65</v>
      </c>
      <c r="R8" s="8" t="s">
        <v>42</v>
      </c>
      <c r="S8" s="8" t="s">
        <v>57</v>
      </c>
      <c r="T8" s="7">
        <v>2</v>
      </c>
      <c r="U8" s="7">
        <v>2</v>
      </c>
      <c r="V8" s="7">
        <v>2</v>
      </c>
      <c r="W8" s="7">
        <v>2</v>
      </c>
      <c r="X8" s="7">
        <v>2</v>
      </c>
      <c r="Y8" s="7">
        <v>2</v>
      </c>
      <c r="Z8" s="7">
        <v>2</v>
      </c>
      <c r="AA8" s="7" t="s">
        <v>66</v>
      </c>
      <c r="AB8" s="7" t="s">
        <v>45</v>
      </c>
      <c r="AC8" s="7" t="s">
        <v>59</v>
      </c>
      <c r="AD8" s="7" t="s">
        <v>59</v>
      </c>
      <c r="AE8" s="7" t="s">
        <v>91</v>
      </c>
      <c r="AF8" s="10"/>
      <c r="AG8" s="10"/>
      <c r="AH8" s="10"/>
      <c r="AI8" s="10"/>
      <c r="AJ8" s="10"/>
      <c r="AK8" s="10"/>
    </row>
    <row r="9" spans="1:37" ht="76.5" customHeight="1" x14ac:dyDescent="0.25">
      <c r="A9" s="6">
        <v>44824.675837083334</v>
      </c>
      <c r="B9" s="7" t="s">
        <v>92</v>
      </c>
      <c r="C9" s="7" t="s">
        <v>93</v>
      </c>
      <c r="D9" s="7">
        <v>34606139</v>
      </c>
      <c r="E9" s="7" t="s">
        <v>52</v>
      </c>
      <c r="F9" s="7" t="s">
        <v>87</v>
      </c>
      <c r="G9" s="7" t="s">
        <v>94</v>
      </c>
      <c r="H9" s="7" t="s">
        <v>35</v>
      </c>
      <c r="I9" s="7" t="s">
        <v>36</v>
      </c>
      <c r="J9" s="7" t="s">
        <v>77</v>
      </c>
      <c r="K9" s="7" t="s">
        <v>38</v>
      </c>
      <c r="L9" s="7">
        <v>5</v>
      </c>
      <c r="M9" s="7">
        <v>5</v>
      </c>
      <c r="N9" s="7">
        <v>5</v>
      </c>
      <c r="O9" s="8" t="s">
        <v>39</v>
      </c>
      <c r="P9" s="8" t="s">
        <v>95</v>
      </c>
      <c r="Q9" s="8" t="s">
        <v>65</v>
      </c>
      <c r="R9" s="8" t="s">
        <v>42</v>
      </c>
      <c r="S9" s="8" t="s">
        <v>57</v>
      </c>
      <c r="T9" s="7">
        <v>4</v>
      </c>
      <c r="U9" s="7">
        <v>2</v>
      </c>
      <c r="V9" s="7">
        <v>2</v>
      </c>
      <c r="W9" s="7">
        <v>3</v>
      </c>
      <c r="X9" s="7">
        <v>2</v>
      </c>
      <c r="Y9" s="7">
        <v>4</v>
      </c>
      <c r="Z9" s="7">
        <v>2</v>
      </c>
      <c r="AA9" s="7" t="s">
        <v>66</v>
      </c>
      <c r="AB9" s="7" t="s">
        <v>45</v>
      </c>
      <c r="AC9" s="7" t="s">
        <v>59</v>
      </c>
      <c r="AD9" s="7" t="s">
        <v>47</v>
      </c>
      <c r="AE9" s="7" t="s">
        <v>48</v>
      </c>
      <c r="AF9" s="10"/>
      <c r="AG9" s="10"/>
      <c r="AH9" s="10"/>
      <c r="AI9" s="10"/>
      <c r="AJ9" s="10"/>
      <c r="AK9" s="10"/>
    </row>
    <row r="10" spans="1:37" ht="76.5" customHeight="1" x14ac:dyDescent="0.25">
      <c r="A10" s="6">
        <v>44824.676537395833</v>
      </c>
      <c r="B10" s="7" t="s">
        <v>61</v>
      </c>
      <c r="C10" s="7" t="s">
        <v>62</v>
      </c>
      <c r="D10" s="7">
        <v>1064431832</v>
      </c>
      <c r="E10" s="7" t="s">
        <v>52</v>
      </c>
      <c r="F10" s="7" t="s">
        <v>33</v>
      </c>
      <c r="G10" s="7" t="s">
        <v>63</v>
      </c>
      <c r="H10" s="7" t="s">
        <v>35</v>
      </c>
      <c r="I10" s="7" t="s">
        <v>36</v>
      </c>
      <c r="J10" s="7" t="s">
        <v>37</v>
      </c>
      <c r="K10" s="7" t="s">
        <v>38</v>
      </c>
      <c r="L10" s="7">
        <v>5</v>
      </c>
      <c r="M10" s="7">
        <v>5</v>
      </c>
      <c r="N10" s="7">
        <v>5</v>
      </c>
      <c r="O10" s="8" t="s">
        <v>56</v>
      </c>
      <c r="P10" s="8" t="s">
        <v>40</v>
      </c>
      <c r="Q10" s="8" t="s">
        <v>65</v>
      </c>
      <c r="R10" s="8" t="s">
        <v>42</v>
      </c>
      <c r="S10" s="8" t="s">
        <v>57</v>
      </c>
      <c r="T10" s="7">
        <v>5</v>
      </c>
      <c r="U10" s="7">
        <v>5</v>
      </c>
      <c r="V10" s="7">
        <v>5</v>
      </c>
      <c r="W10" s="7">
        <v>5</v>
      </c>
      <c r="X10" s="7">
        <v>5</v>
      </c>
      <c r="Y10" s="7">
        <v>5</v>
      </c>
      <c r="Z10" s="7">
        <v>5</v>
      </c>
      <c r="AA10" s="7" t="s">
        <v>66</v>
      </c>
      <c r="AB10" s="7" t="s">
        <v>45</v>
      </c>
      <c r="AC10" s="7" t="s">
        <v>67</v>
      </c>
      <c r="AD10" s="7" t="s">
        <v>59</v>
      </c>
      <c r="AE10" s="7" t="s">
        <v>60</v>
      </c>
      <c r="AF10" s="10"/>
      <c r="AG10" s="10"/>
      <c r="AH10" s="10"/>
      <c r="AI10" s="10"/>
      <c r="AJ10" s="10"/>
      <c r="AK10" s="10"/>
    </row>
    <row r="11" spans="1:37" ht="76.5" customHeight="1" x14ac:dyDescent="0.25">
      <c r="A11" s="6">
        <v>44824.681978923611</v>
      </c>
      <c r="B11" s="7" t="s">
        <v>96</v>
      </c>
      <c r="C11" s="7" t="s">
        <v>97</v>
      </c>
      <c r="D11" s="7">
        <v>1081157792</v>
      </c>
      <c r="E11" s="7" t="s">
        <v>32</v>
      </c>
      <c r="F11" s="7" t="s">
        <v>75</v>
      </c>
      <c r="G11" s="7" t="s">
        <v>98</v>
      </c>
      <c r="H11" s="7" t="s">
        <v>35</v>
      </c>
      <c r="I11" s="7" t="s">
        <v>36</v>
      </c>
      <c r="J11" s="7" t="s">
        <v>77</v>
      </c>
      <c r="K11" s="7" t="s">
        <v>38</v>
      </c>
      <c r="L11" s="7">
        <v>5</v>
      </c>
      <c r="M11" s="7">
        <v>4</v>
      </c>
      <c r="N11" s="7">
        <v>5</v>
      </c>
      <c r="O11" s="8" t="s">
        <v>39</v>
      </c>
      <c r="P11" s="8" t="s">
        <v>40</v>
      </c>
      <c r="Q11" s="8" t="s">
        <v>65</v>
      </c>
      <c r="R11" s="8" t="s">
        <v>42</v>
      </c>
      <c r="S11" s="8" t="s">
        <v>57</v>
      </c>
      <c r="T11" s="7">
        <v>4</v>
      </c>
      <c r="U11" s="7">
        <v>1</v>
      </c>
      <c r="V11" s="7">
        <v>2</v>
      </c>
      <c r="W11" s="7">
        <v>2</v>
      </c>
      <c r="X11" s="7">
        <v>4</v>
      </c>
      <c r="Y11" s="7">
        <v>3</v>
      </c>
      <c r="Z11" s="7">
        <v>2</v>
      </c>
      <c r="AA11" s="7" t="s">
        <v>66</v>
      </c>
      <c r="AB11" s="7" t="s">
        <v>45</v>
      </c>
      <c r="AC11" s="7" t="s">
        <v>59</v>
      </c>
      <c r="AD11" s="7" t="s">
        <v>59</v>
      </c>
      <c r="AE11" s="7" t="s">
        <v>59</v>
      </c>
      <c r="AF11" s="10"/>
      <c r="AG11" s="10"/>
      <c r="AH11" s="10"/>
      <c r="AI11" s="10"/>
      <c r="AJ11" s="10"/>
      <c r="AK11" s="10"/>
    </row>
    <row r="12" spans="1:37" ht="76.5" customHeight="1" x14ac:dyDescent="0.25">
      <c r="A12" s="15">
        <v>44824.917545462959</v>
      </c>
      <c r="B12" s="16" t="s">
        <v>99</v>
      </c>
      <c r="C12" s="16" t="s">
        <v>100</v>
      </c>
      <c r="D12" s="16">
        <v>1067524354</v>
      </c>
      <c r="E12" s="16" t="s">
        <v>32</v>
      </c>
      <c r="F12" s="16" t="s">
        <v>33</v>
      </c>
      <c r="G12" s="16" t="s">
        <v>101</v>
      </c>
      <c r="H12" s="16" t="s">
        <v>35</v>
      </c>
      <c r="I12" s="16" t="s">
        <v>102</v>
      </c>
      <c r="J12" s="16" t="s">
        <v>103</v>
      </c>
      <c r="K12" s="16" t="s">
        <v>104</v>
      </c>
      <c r="L12" s="16">
        <v>5</v>
      </c>
      <c r="M12" s="16">
        <v>5</v>
      </c>
      <c r="N12" s="16">
        <v>5</v>
      </c>
      <c r="O12" s="8" t="s">
        <v>39</v>
      </c>
      <c r="P12" s="8" t="s">
        <v>95</v>
      </c>
      <c r="Q12" s="8" t="s">
        <v>65</v>
      </c>
      <c r="R12" s="8" t="s">
        <v>42</v>
      </c>
      <c r="S12" s="8" t="s">
        <v>57</v>
      </c>
      <c r="T12" s="16">
        <v>5</v>
      </c>
      <c r="U12" s="16">
        <v>2</v>
      </c>
      <c r="V12" s="16">
        <v>3</v>
      </c>
      <c r="W12" s="16">
        <v>2</v>
      </c>
      <c r="X12" s="16">
        <v>2</v>
      </c>
      <c r="Y12" s="16">
        <v>3</v>
      </c>
      <c r="Z12" s="16">
        <v>2</v>
      </c>
      <c r="AA12" s="16" t="s">
        <v>66</v>
      </c>
      <c r="AB12" s="16" t="s">
        <v>72</v>
      </c>
      <c r="AC12" s="16" t="s">
        <v>59</v>
      </c>
      <c r="AD12" s="16" t="s">
        <v>59</v>
      </c>
      <c r="AE12" s="16" t="s">
        <v>59</v>
      </c>
      <c r="AF12" s="17"/>
      <c r="AG12" s="17"/>
      <c r="AH12" s="17"/>
      <c r="AI12" s="17"/>
      <c r="AJ12" s="17"/>
      <c r="AK12" s="17"/>
    </row>
    <row r="13" spans="1:37" ht="76.5" customHeight="1" x14ac:dyDescent="0.25">
      <c r="A13" s="6">
        <v>44825.44098388889</v>
      </c>
      <c r="B13" s="7" t="s">
        <v>105</v>
      </c>
      <c r="C13" s="7" t="s">
        <v>106</v>
      </c>
      <c r="D13" s="7">
        <v>1062301910</v>
      </c>
      <c r="E13" s="7" t="s">
        <v>52</v>
      </c>
      <c r="F13" s="7" t="s">
        <v>33</v>
      </c>
      <c r="G13" s="7" t="s">
        <v>107</v>
      </c>
      <c r="H13" s="7" t="s">
        <v>35</v>
      </c>
      <c r="I13" s="7" t="s">
        <v>108</v>
      </c>
      <c r="J13" s="7" t="s">
        <v>83</v>
      </c>
      <c r="K13" s="7" t="s">
        <v>38</v>
      </c>
      <c r="L13" s="7">
        <v>5</v>
      </c>
      <c r="M13" s="7">
        <v>5</v>
      </c>
      <c r="N13" s="7">
        <v>5</v>
      </c>
      <c r="O13" s="8" t="s">
        <v>39</v>
      </c>
      <c r="P13" s="8" t="s">
        <v>40</v>
      </c>
      <c r="Q13" s="8" t="s">
        <v>65</v>
      </c>
      <c r="R13" s="8" t="s">
        <v>42</v>
      </c>
      <c r="S13" s="8" t="s">
        <v>43</v>
      </c>
      <c r="T13" s="7">
        <v>5</v>
      </c>
      <c r="U13" s="7">
        <v>4</v>
      </c>
      <c r="V13" s="7">
        <v>4</v>
      </c>
      <c r="W13" s="7">
        <v>4</v>
      </c>
      <c r="X13" s="7">
        <v>4</v>
      </c>
      <c r="Y13" s="7">
        <v>4</v>
      </c>
      <c r="Z13" s="7">
        <v>5</v>
      </c>
      <c r="AA13" s="7" t="s">
        <v>44</v>
      </c>
      <c r="AB13" s="7" t="s">
        <v>45</v>
      </c>
      <c r="AC13" s="7" t="s">
        <v>67</v>
      </c>
      <c r="AD13" s="7" t="s">
        <v>59</v>
      </c>
      <c r="AE13" s="7" t="s">
        <v>48</v>
      </c>
      <c r="AF13" s="10"/>
      <c r="AG13" s="10"/>
      <c r="AH13" s="10"/>
      <c r="AI13" s="10"/>
      <c r="AJ13" s="10"/>
      <c r="AK13" s="10"/>
    </row>
    <row r="14" spans="1:37" ht="76.5" customHeight="1" x14ac:dyDescent="0.25">
      <c r="A14" s="6">
        <v>44825.445457048612</v>
      </c>
      <c r="B14" s="7" t="s">
        <v>109</v>
      </c>
      <c r="C14" s="7" t="s">
        <v>110</v>
      </c>
      <c r="D14" s="7">
        <v>34599490</v>
      </c>
      <c r="E14" s="7" t="s">
        <v>52</v>
      </c>
      <c r="F14" s="7" t="s">
        <v>111</v>
      </c>
      <c r="G14" s="7" t="s">
        <v>112</v>
      </c>
      <c r="H14" s="7" t="s">
        <v>35</v>
      </c>
      <c r="I14" s="7" t="s">
        <v>36</v>
      </c>
      <c r="J14" s="7" t="s">
        <v>83</v>
      </c>
      <c r="K14" s="7" t="s">
        <v>38</v>
      </c>
      <c r="L14" s="7">
        <v>4</v>
      </c>
      <c r="M14" s="7">
        <v>4</v>
      </c>
      <c r="N14" s="7">
        <v>4</v>
      </c>
      <c r="O14" s="8" t="s">
        <v>56</v>
      </c>
      <c r="P14" s="8" t="s">
        <v>95</v>
      </c>
      <c r="Q14" s="8" t="s">
        <v>65</v>
      </c>
      <c r="R14" s="8" t="s">
        <v>42</v>
      </c>
      <c r="S14" s="8" t="s">
        <v>57</v>
      </c>
      <c r="T14" s="7">
        <v>2</v>
      </c>
      <c r="U14" s="7">
        <v>2</v>
      </c>
      <c r="V14" s="7">
        <v>2</v>
      </c>
      <c r="W14" s="7">
        <v>2</v>
      </c>
      <c r="X14" s="7">
        <v>2</v>
      </c>
      <c r="Y14" s="7">
        <v>2</v>
      </c>
      <c r="Z14" s="7">
        <v>2</v>
      </c>
      <c r="AA14" s="7" t="s">
        <v>66</v>
      </c>
      <c r="AB14" s="7" t="s">
        <v>72</v>
      </c>
      <c r="AC14" s="7" t="s">
        <v>59</v>
      </c>
      <c r="AD14" s="7" t="s">
        <v>59</v>
      </c>
      <c r="AE14" s="7" t="s">
        <v>59</v>
      </c>
      <c r="AF14" s="10"/>
      <c r="AG14" s="10"/>
      <c r="AH14" s="10"/>
      <c r="AI14" s="10"/>
      <c r="AJ14" s="10"/>
      <c r="AK14" s="10"/>
    </row>
    <row r="15" spans="1:37" ht="76.5" customHeight="1" x14ac:dyDescent="0.25">
      <c r="A15" s="6">
        <v>44825.46162224537</v>
      </c>
      <c r="B15" s="7" t="s">
        <v>113</v>
      </c>
      <c r="C15" s="7" t="s">
        <v>114</v>
      </c>
      <c r="D15" s="7">
        <v>76298879</v>
      </c>
      <c r="E15" s="7" t="s">
        <v>32</v>
      </c>
      <c r="F15" s="7" t="s">
        <v>87</v>
      </c>
      <c r="G15" s="7" t="s">
        <v>88</v>
      </c>
      <c r="H15" s="7" t="s">
        <v>35</v>
      </c>
      <c r="I15" s="7" t="s">
        <v>102</v>
      </c>
      <c r="J15" s="7" t="s">
        <v>89</v>
      </c>
      <c r="K15" s="7" t="s">
        <v>38</v>
      </c>
      <c r="L15" s="14" t="s">
        <v>115</v>
      </c>
      <c r="M15" s="7">
        <v>3</v>
      </c>
      <c r="N15" s="7">
        <v>1</v>
      </c>
      <c r="O15" s="8" t="s">
        <v>39</v>
      </c>
      <c r="P15" s="8" t="s">
        <v>40</v>
      </c>
      <c r="Q15" s="8" t="s">
        <v>65</v>
      </c>
      <c r="R15" s="8" t="s">
        <v>42</v>
      </c>
      <c r="S15" s="8" t="s">
        <v>57</v>
      </c>
      <c r="T15" s="7">
        <v>4</v>
      </c>
      <c r="U15" s="7">
        <v>2</v>
      </c>
      <c r="V15" s="7">
        <v>2</v>
      </c>
      <c r="W15" s="7">
        <v>1</v>
      </c>
      <c r="X15" s="7">
        <v>2</v>
      </c>
      <c r="Y15" s="7">
        <v>3</v>
      </c>
      <c r="Z15" s="7">
        <v>1</v>
      </c>
      <c r="AA15" s="7" t="s">
        <v>66</v>
      </c>
      <c r="AB15" s="7" t="s">
        <v>45</v>
      </c>
      <c r="AC15" s="7" t="s">
        <v>59</v>
      </c>
      <c r="AD15" s="7" t="s">
        <v>59</v>
      </c>
      <c r="AE15" s="7" t="s">
        <v>60</v>
      </c>
      <c r="AF15" s="10"/>
      <c r="AG15" s="10"/>
      <c r="AH15" s="10"/>
      <c r="AI15" s="10"/>
      <c r="AJ15" s="10"/>
      <c r="AK15" s="10"/>
    </row>
    <row r="16" spans="1:37" ht="76.5" customHeight="1" x14ac:dyDescent="0.25">
      <c r="A16" s="18">
        <v>44825.491815543981</v>
      </c>
      <c r="B16" s="19" t="s">
        <v>116</v>
      </c>
      <c r="C16" s="19" t="s">
        <v>117</v>
      </c>
      <c r="D16" s="19">
        <v>1067534284</v>
      </c>
      <c r="E16" s="19" t="s">
        <v>52</v>
      </c>
      <c r="F16" s="19" t="s">
        <v>118</v>
      </c>
      <c r="G16" s="19" t="s">
        <v>119</v>
      </c>
      <c r="H16" s="19" t="s">
        <v>35</v>
      </c>
      <c r="I16" s="19" t="s">
        <v>36</v>
      </c>
      <c r="J16" s="19" t="s">
        <v>120</v>
      </c>
      <c r="K16" s="19" t="s">
        <v>104</v>
      </c>
      <c r="L16" s="19">
        <v>2</v>
      </c>
      <c r="M16" s="19">
        <v>2</v>
      </c>
      <c r="N16" s="19">
        <v>1</v>
      </c>
      <c r="O16" s="8" t="s">
        <v>56</v>
      </c>
      <c r="P16" s="8" t="s">
        <v>40</v>
      </c>
      <c r="Q16" s="8" t="s">
        <v>65</v>
      </c>
      <c r="R16" s="8" t="s">
        <v>42</v>
      </c>
      <c r="S16" s="8" t="s">
        <v>43</v>
      </c>
      <c r="T16" s="19">
        <v>2</v>
      </c>
      <c r="U16" s="19">
        <v>2</v>
      </c>
      <c r="V16" s="19">
        <v>2</v>
      </c>
      <c r="W16" s="19">
        <v>2</v>
      </c>
      <c r="X16" s="20" t="s">
        <v>84</v>
      </c>
      <c r="Y16" s="19">
        <v>2</v>
      </c>
      <c r="Z16" s="19">
        <v>1</v>
      </c>
      <c r="AA16" s="19" t="s">
        <v>66</v>
      </c>
      <c r="AB16" s="19" t="s">
        <v>121</v>
      </c>
      <c r="AC16" s="19" t="s">
        <v>59</v>
      </c>
      <c r="AD16" s="19" t="s">
        <v>59</v>
      </c>
      <c r="AE16" s="19" t="s">
        <v>59</v>
      </c>
      <c r="AF16" s="21"/>
      <c r="AG16" s="21"/>
      <c r="AH16" s="21"/>
      <c r="AI16" s="21"/>
      <c r="AJ16" s="21"/>
      <c r="AK16" s="21"/>
    </row>
    <row r="17" spans="1:37" ht="76.5" customHeight="1" x14ac:dyDescent="0.25">
      <c r="A17" s="18">
        <v>44825.665838692134</v>
      </c>
      <c r="B17" s="19" t="s">
        <v>122</v>
      </c>
      <c r="C17" s="19" t="s">
        <v>123</v>
      </c>
      <c r="D17" s="19">
        <v>10754950</v>
      </c>
      <c r="E17" s="19" t="s">
        <v>32</v>
      </c>
      <c r="F17" s="19" t="s">
        <v>81</v>
      </c>
      <c r="G17" s="19" t="s">
        <v>124</v>
      </c>
      <c r="H17" s="19" t="s">
        <v>35</v>
      </c>
      <c r="I17" s="19" t="s">
        <v>36</v>
      </c>
      <c r="J17" s="19" t="s">
        <v>83</v>
      </c>
      <c r="K17" s="19" t="s">
        <v>104</v>
      </c>
      <c r="L17" s="19">
        <v>5</v>
      </c>
      <c r="M17" s="19">
        <v>5</v>
      </c>
      <c r="N17" s="19">
        <v>4</v>
      </c>
      <c r="O17" s="8" t="s">
        <v>39</v>
      </c>
      <c r="P17" s="8" t="s">
        <v>40</v>
      </c>
      <c r="Q17" s="8" t="s">
        <v>65</v>
      </c>
      <c r="R17" s="8" t="s">
        <v>42</v>
      </c>
      <c r="S17" s="8" t="s">
        <v>57</v>
      </c>
      <c r="T17" s="19">
        <v>4</v>
      </c>
      <c r="U17" s="19">
        <v>3</v>
      </c>
      <c r="V17" s="19">
        <v>3</v>
      </c>
      <c r="W17" s="19">
        <v>4</v>
      </c>
      <c r="X17" s="19">
        <v>3</v>
      </c>
      <c r="Y17" s="19">
        <v>5</v>
      </c>
      <c r="Z17" s="19">
        <v>4</v>
      </c>
      <c r="AA17" s="19" t="s">
        <v>66</v>
      </c>
      <c r="AB17" s="19" t="s">
        <v>45</v>
      </c>
      <c r="AC17" s="19" t="s">
        <v>59</v>
      </c>
      <c r="AD17" s="19" t="s">
        <v>59</v>
      </c>
      <c r="AE17" s="19" t="s">
        <v>48</v>
      </c>
      <c r="AF17" s="21"/>
      <c r="AG17" s="21"/>
      <c r="AH17" s="21"/>
      <c r="AI17" s="21"/>
      <c r="AJ17" s="21"/>
      <c r="AK17" s="21"/>
    </row>
    <row r="18" spans="1:37" ht="76.5" customHeight="1" x14ac:dyDescent="0.25">
      <c r="A18" s="6">
        <v>44826.360030277778</v>
      </c>
      <c r="B18" s="7" t="s">
        <v>125</v>
      </c>
      <c r="C18" s="7" t="s">
        <v>126</v>
      </c>
      <c r="D18" s="7">
        <v>4784657</v>
      </c>
      <c r="E18" s="7" t="s">
        <v>32</v>
      </c>
      <c r="F18" s="7" t="s">
        <v>87</v>
      </c>
      <c r="G18" s="7" t="s">
        <v>127</v>
      </c>
      <c r="H18" s="7" t="s">
        <v>35</v>
      </c>
      <c r="I18" s="7" t="s">
        <v>36</v>
      </c>
      <c r="J18" s="7" t="s">
        <v>89</v>
      </c>
      <c r="K18" s="7" t="s">
        <v>38</v>
      </c>
      <c r="L18" s="7">
        <v>4</v>
      </c>
      <c r="M18" s="7">
        <v>3</v>
      </c>
      <c r="N18" s="7">
        <v>3</v>
      </c>
      <c r="O18" s="8" t="s">
        <v>56</v>
      </c>
      <c r="P18" s="8" t="s">
        <v>95</v>
      </c>
      <c r="Q18" s="8" t="s">
        <v>65</v>
      </c>
      <c r="R18" s="8" t="s">
        <v>42</v>
      </c>
      <c r="S18" s="8" t="s">
        <v>57</v>
      </c>
      <c r="T18" s="7">
        <v>2</v>
      </c>
      <c r="U18" s="7">
        <v>3</v>
      </c>
      <c r="V18" s="7">
        <v>2</v>
      </c>
      <c r="W18" s="7">
        <v>3</v>
      </c>
      <c r="X18" s="7">
        <v>2</v>
      </c>
      <c r="Y18" s="7">
        <v>3</v>
      </c>
      <c r="Z18" s="7">
        <v>2</v>
      </c>
      <c r="AA18" s="7" t="s">
        <v>66</v>
      </c>
      <c r="AB18" s="7" t="s">
        <v>121</v>
      </c>
      <c r="AC18" s="7" t="s">
        <v>59</v>
      </c>
      <c r="AD18" s="7" t="s">
        <v>128</v>
      </c>
      <c r="AE18" s="7" t="s">
        <v>60</v>
      </c>
      <c r="AF18" s="10"/>
      <c r="AG18" s="10"/>
      <c r="AH18" s="10"/>
      <c r="AI18" s="10"/>
      <c r="AJ18" s="10"/>
      <c r="AK18" s="10"/>
    </row>
    <row r="19" spans="1:37" ht="76.5" customHeight="1" x14ac:dyDescent="0.25">
      <c r="A19" s="6">
        <v>44826.857499143516</v>
      </c>
      <c r="B19" s="7" t="s">
        <v>129</v>
      </c>
      <c r="C19" s="7" t="s">
        <v>130</v>
      </c>
      <c r="D19" s="7">
        <v>1114888022</v>
      </c>
      <c r="E19" s="7" t="s">
        <v>52</v>
      </c>
      <c r="F19" s="7" t="s">
        <v>75</v>
      </c>
      <c r="G19" s="7" t="s">
        <v>131</v>
      </c>
      <c r="H19" s="7" t="s">
        <v>35</v>
      </c>
      <c r="I19" s="7" t="s">
        <v>108</v>
      </c>
      <c r="J19" s="7" t="s">
        <v>132</v>
      </c>
      <c r="K19" s="7" t="s">
        <v>38</v>
      </c>
      <c r="L19" s="7">
        <v>3</v>
      </c>
      <c r="M19" s="7">
        <v>3</v>
      </c>
      <c r="N19" s="7">
        <v>3</v>
      </c>
      <c r="O19" s="8" t="s">
        <v>56</v>
      </c>
      <c r="P19" s="8" t="s">
        <v>40</v>
      </c>
      <c r="Q19" s="8" t="s">
        <v>65</v>
      </c>
      <c r="R19" s="8" t="s">
        <v>42</v>
      </c>
      <c r="S19" s="8" t="s">
        <v>43</v>
      </c>
      <c r="T19" s="7">
        <v>4</v>
      </c>
      <c r="U19" s="7">
        <v>3</v>
      </c>
      <c r="V19" s="7">
        <v>3</v>
      </c>
      <c r="W19" s="7">
        <v>2</v>
      </c>
      <c r="X19" s="7">
        <v>2</v>
      </c>
      <c r="Y19" s="7">
        <v>3</v>
      </c>
      <c r="Z19" s="7">
        <v>2</v>
      </c>
      <c r="AA19" s="7" t="s">
        <v>58</v>
      </c>
      <c r="AB19" s="7" t="s">
        <v>45</v>
      </c>
      <c r="AC19" s="7" t="s">
        <v>46</v>
      </c>
      <c r="AD19" s="7" t="s">
        <v>59</v>
      </c>
      <c r="AE19" s="7" t="s">
        <v>60</v>
      </c>
      <c r="AF19" s="10"/>
      <c r="AG19" s="10"/>
      <c r="AH19" s="10"/>
      <c r="AI19" s="10"/>
      <c r="AJ19" s="10"/>
      <c r="AK19" s="10"/>
    </row>
    <row r="20" spans="1:37" ht="76.5" customHeight="1" x14ac:dyDescent="0.25">
      <c r="A20" s="6">
        <v>44828.639465625005</v>
      </c>
      <c r="B20" s="7" t="s">
        <v>133</v>
      </c>
      <c r="C20" s="7" t="s">
        <v>134</v>
      </c>
      <c r="D20" s="7">
        <v>34603150</v>
      </c>
      <c r="E20" s="7" t="s">
        <v>52</v>
      </c>
      <c r="F20" s="7" t="s">
        <v>111</v>
      </c>
      <c r="G20" s="7" t="s">
        <v>88</v>
      </c>
      <c r="H20" s="7" t="s">
        <v>35</v>
      </c>
      <c r="I20" s="7" t="s">
        <v>36</v>
      </c>
      <c r="J20" s="7" t="s">
        <v>89</v>
      </c>
      <c r="K20" s="7" t="s">
        <v>38</v>
      </c>
      <c r="L20" s="7">
        <v>5</v>
      </c>
      <c r="M20" s="7">
        <v>5</v>
      </c>
      <c r="N20" s="7">
        <v>5</v>
      </c>
      <c r="O20" s="8" t="s">
        <v>56</v>
      </c>
      <c r="P20" s="8" t="s">
        <v>95</v>
      </c>
      <c r="Q20" s="8" t="s">
        <v>65</v>
      </c>
      <c r="R20" s="8" t="s">
        <v>42</v>
      </c>
      <c r="S20" s="8" t="s">
        <v>43</v>
      </c>
      <c r="T20" s="7">
        <v>3</v>
      </c>
      <c r="U20" s="7">
        <v>2</v>
      </c>
      <c r="V20" s="7">
        <v>1</v>
      </c>
      <c r="W20" s="7">
        <v>1</v>
      </c>
      <c r="X20" s="7">
        <v>1</v>
      </c>
      <c r="Y20" s="7">
        <v>1</v>
      </c>
      <c r="Z20" s="7">
        <v>1</v>
      </c>
      <c r="AA20" s="7" t="s">
        <v>66</v>
      </c>
      <c r="AB20" s="7" t="s">
        <v>72</v>
      </c>
      <c r="AC20" s="7" t="s">
        <v>59</v>
      </c>
      <c r="AD20" s="7" t="s">
        <v>59</v>
      </c>
      <c r="AE20" s="7" t="s">
        <v>60</v>
      </c>
      <c r="AF20" s="10"/>
      <c r="AG20" s="10"/>
      <c r="AH20" s="10"/>
      <c r="AI20" s="10"/>
      <c r="AJ20" s="10"/>
      <c r="AK20" s="10"/>
    </row>
    <row r="21" spans="1:37" ht="76.5" customHeight="1" x14ac:dyDescent="0.25">
      <c r="A21" s="6">
        <v>44829.705067905088</v>
      </c>
      <c r="B21" s="7" t="s">
        <v>135</v>
      </c>
      <c r="C21" s="7" t="s">
        <v>136</v>
      </c>
      <c r="D21" s="7">
        <v>25733480</v>
      </c>
      <c r="E21" s="7" t="s">
        <v>52</v>
      </c>
      <c r="F21" s="7" t="s">
        <v>87</v>
      </c>
      <c r="G21" s="7" t="s">
        <v>137</v>
      </c>
      <c r="H21" s="7" t="s">
        <v>35</v>
      </c>
      <c r="I21" s="7" t="s">
        <v>36</v>
      </c>
      <c r="J21" s="7" t="s">
        <v>83</v>
      </c>
      <c r="K21" s="7" t="s">
        <v>38</v>
      </c>
      <c r="L21" s="7">
        <v>4</v>
      </c>
      <c r="M21" s="7">
        <v>4</v>
      </c>
      <c r="N21" s="7">
        <v>4</v>
      </c>
      <c r="O21" s="8" t="s">
        <v>56</v>
      </c>
      <c r="P21" s="8" t="s">
        <v>95</v>
      </c>
      <c r="Q21" s="8" t="s">
        <v>65</v>
      </c>
      <c r="R21" s="8" t="s">
        <v>138</v>
      </c>
      <c r="S21" s="8" t="s">
        <v>43</v>
      </c>
      <c r="T21" s="7">
        <v>3</v>
      </c>
      <c r="U21" s="7">
        <v>2</v>
      </c>
      <c r="V21" s="7">
        <v>1</v>
      </c>
      <c r="W21" s="7">
        <v>2</v>
      </c>
      <c r="X21" s="7">
        <v>1</v>
      </c>
      <c r="Y21" s="7">
        <v>2</v>
      </c>
      <c r="Z21" s="7">
        <v>1</v>
      </c>
      <c r="AA21" s="7" t="s">
        <v>66</v>
      </c>
      <c r="AB21" s="7" t="s">
        <v>121</v>
      </c>
      <c r="AC21" s="7" t="s">
        <v>46</v>
      </c>
      <c r="AD21" s="7" t="s">
        <v>59</v>
      </c>
      <c r="AE21" s="7" t="s">
        <v>60</v>
      </c>
      <c r="AF21" s="10"/>
      <c r="AG21" s="10"/>
      <c r="AH21" s="10"/>
      <c r="AI21" s="10"/>
      <c r="AJ21" s="10"/>
      <c r="AK21" s="10"/>
    </row>
    <row r="22" spans="1:37" ht="13.2" x14ac:dyDescent="0.25">
      <c r="A22" s="22">
        <v>44830.502736400464</v>
      </c>
      <c r="B22" s="23" t="s">
        <v>139</v>
      </c>
      <c r="C22" s="23" t="s">
        <v>140</v>
      </c>
      <c r="D22" s="23">
        <v>76210146</v>
      </c>
      <c r="E22" s="23" t="s">
        <v>32</v>
      </c>
      <c r="F22" s="23" t="s">
        <v>111</v>
      </c>
      <c r="G22" s="23" t="s">
        <v>141</v>
      </c>
      <c r="H22" s="23" t="s">
        <v>35</v>
      </c>
      <c r="I22" s="23" t="s">
        <v>36</v>
      </c>
      <c r="J22" s="23" t="s">
        <v>142</v>
      </c>
      <c r="K22" s="23" t="s">
        <v>38</v>
      </c>
      <c r="L22" s="23">
        <v>5</v>
      </c>
      <c r="M22" s="23">
        <v>5</v>
      </c>
      <c r="N22" s="23">
        <v>5</v>
      </c>
      <c r="O22" s="24" t="s">
        <v>56</v>
      </c>
      <c r="P22" s="24" t="s">
        <v>40</v>
      </c>
      <c r="Q22" s="24" t="s">
        <v>65</v>
      </c>
      <c r="R22" s="24" t="s">
        <v>42</v>
      </c>
      <c r="S22" s="24" t="s">
        <v>43</v>
      </c>
      <c r="T22" s="23">
        <v>3</v>
      </c>
      <c r="U22" s="23">
        <v>4</v>
      </c>
      <c r="V22" s="23">
        <v>4</v>
      </c>
      <c r="W22" s="23">
        <v>4</v>
      </c>
      <c r="X22" s="23">
        <v>5</v>
      </c>
      <c r="Y22" s="23">
        <v>4</v>
      </c>
      <c r="Z22" s="23">
        <v>3</v>
      </c>
      <c r="AA22" s="23" t="s">
        <v>66</v>
      </c>
      <c r="AB22" s="23" t="s">
        <v>45</v>
      </c>
      <c r="AC22" s="23" t="s">
        <v>59</v>
      </c>
      <c r="AD22" s="23" t="s">
        <v>59</v>
      </c>
      <c r="AE22" s="23" t="s">
        <v>60</v>
      </c>
    </row>
    <row r="23" spans="1:37" ht="13.2" x14ac:dyDescent="0.25">
      <c r="A23" s="25">
        <v>44830.55817113426</v>
      </c>
      <c r="B23" s="26" t="s">
        <v>143</v>
      </c>
      <c r="C23" s="26" t="s">
        <v>144</v>
      </c>
      <c r="D23" s="26">
        <v>1067527945</v>
      </c>
      <c r="E23" s="26" t="s">
        <v>52</v>
      </c>
      <c r="F23" s="26" t="s">
        <v>75</v>
      </c>
      <c r="G23" s="26" t="s">
        <v>145</v>
      </c>
      <c r="H23" s="26" t="s">
        <v>35</v>
      </c>
      <c r="I23" s="26" t="s">
        <v>36</v>
      </c>
      <c r="J23" s="26" t="s">
        <v>37</v>
      </c>
      <c r="K23" s="26" t="s">
        <v>104</v>
      </c>
      <c r="L23" s="26">
        <v>5</v>
      </c>
      <c r="M23" s="26">
        <v>5</v>
      </c>
      <c r="N23" s="26">
        <v>5</v>
      </c>
      <c r="O23" s="24" t="s">
        <v>39</v>
      </c>
      <c r="P23" s="24" t="s">
        <v>40</v>
      </c>
      <c r="Q23" s="24" t="s">
        <v>65</v>
      </c>
      <c r="R23" s="24" t="s">
        <v>42</v>
      </c>
      <c r="S23" s="24" t="s">
        <v>57</v>
      </c>
      <c r="T23" s="26">
        <v>3</v>
      </c>
      <c r="U23" s="26">
        <v>3</v>
      </c>
      <c r="V23" s="26">
        <v>2</v>
      </c>
      <c r="W23" s="26">
        <v>2</v>
      </c>
      <c r="X23" s="26">
        <v>2</v>
      </c>
      <c r="Y23" s="26">
        <v>4</v>
      </c>
      <c r="Z23" s="26">
        <v>5</v>
      </c>
      <c r="AA23" s="26" t="s">
        <v>66</v>
      </c>
      <c r="AB23" s="26" t="s">
        <v>45</v>
      </c>
      <c r="AC23" s="26" t="s">
        <v>59</v>
      </c>
      <c r="AD23" s="26" t="s">
        <v>59</v>
      </c>
      <c r="AE23" s="26" t="s">
        <v>60</v>
      </c>
      <c r="AF23" s="27"/>
      <c r="AG23" s="27"/>
      <c r="AH23" s="27"/>
      <c r="AI23" s="27"/>
      <c r="AJ23" s="27"/>
      <c r="AK23" s="27"/>
    </row>
    <row r="24" spans="1:37" ht="26.4" x14ac:dyDescent="0.25">
      <c r="A24" s="28">
        <v>44830.606957905096</v>
      </c>
      <c r="B24" s="29" t="s">
        <v>146</v>
      </c>
      <c r="C24" s="29" t="s">
        <v>147</v>
      </c>
      <c r="D24" s="29">
        <v>1062288004</v>
      </c>
      <c r="E24" s="29" t="s">
        <v>52</v>
      </c>
      <c r="F24" s="29" t="s">
        <v>33</v>
      </c>
      <c r="G24" s="29" t="s">
        <v>148</v>
      </c>
      <c r="H24" s="29" t="s">
        <v>35</v>
      </c>
      <c r="I24" s="29" t="s">
        <v>36</v>
      </c>
      <c r="J24" s="16" t="s">
        <v>142</v>
      </c>
      <c r="K24" s="29" t="s">
        <v>78</v>
      </c>
      <c r="L24" s="29">
        <v>5</v>
      </c>
      <c r="M24" s="29">
        <v>5</v>
      </c>
      <c r="N24" s="29">
        <v>5</v>
      </c>
      <c r="O24" s="24" t="s">
        <v>56</v>
      </c>
      <c r="P24" s="24" t="s">
        <v>95</v>
      </c>
      <c r="Q24" s="24" t="s">
        <v>65</v>
      </c>
      <c r="R24" s="24" t="s">
        <v>42</v>
      </c>
      <c r="S24" s="24" t="s">
        <v>43</v>
      </c>
      <c r="T24" s="29">
        <v>3</v>
      </c>
      <c r="U24" s="29">
        <v>2</v>
      </c>
      <c r="V24" s="29">
        <v>1</v>
      </c>
      <c r="W24" s="29">
        <v>2</v>
      </c>
      <c r="X24" s="29">
        <v>2</v>
      </c>
      <c r="Y24" s="29">
        <v>3</v>
      </c>
      <c r="Z24" s="29">
        <v>1</v>
      </c>
      <c r="AA24" s="29" t="s">
        <v>66</v>
      </c>
      <c r="AB24" s="29" t="s">
        <v>72</v>
      </c>
      <c r="AC24" s="29" t="s">
        <v>59</v>
      </c>
      <c r="AD24" s="29" t="s">
        <v>59</v>
      </c>
      <c r="AE24" s="29" t="s">
        <v>60</v>
      </c>
      <c r="AF24" s="30"/>
      <c r="AG24" s="30"/>
      <c r="AH24" s="30"/>
      <c r="AI24" s="30"/>
      <c r="AJ24" s="30"/>
      <c r="AK24" s="30"/>
    </row>
    <row r="25" spans="1:37" ht="13.2" x14ac:dyDescent="0.25">
      <c r="A25" s="22">
        <v>44830.714988622683</v>
      </c>
      <c r="B25" s="23" t="s">
        <v>149</v>
      </c>
      <c r="C25" s="23" t="s">
        <v>150</v>
      </c>
      <c r="D25" s="23">
        <v>25734150</v>
      </c>
      <c r="E25" s="23" t="s">
        <v>52</v>
      </c>
      <c r="F25" s="23" t="s">
        <v>87</v>
      </c>
      <c r="G25" s="23" t="s">
        <v>151</v>
      </c>
      <c r="H25" s="23" t="s">
        <v>35</v>
      </c>
      <c r="I25" s="23" t="s">
        <v>54</v>
      </c>
      <c r="J25" s="23" t="s">
        <v>152</v>
      </c>
      <c r="K25" s="23" t="s">
        <v>38</v>
      </c>
      <c r="L25" s="23">
        <v>3</v>
      </c>
      <c r="M25" s="23">
        <v>3</v>
      </c>
      <c r="N25" s="23">
        <v>2</v>
      </c>
      <c r="O25" s="24" t="s">
        <v>56</v>
      </c>
      <c r="P25" s="24" t="s">
        <v>95</v>
      </c>
      <c r="Q25" s="24" t="s">
        <v>65</v>
      </c>
      <c r="R25" s="24" t="s">
        <v>42</v>
      </c>
      <c r="S25" s="24" t="s">
        <v>57</v>
      </c>
      <c r="T25" s="23">
        <v>4</v>
      </c>
      <c r="U25" s="23">
        <v>4</v>
      </c>
      <c r="V25" s="23">
        <v>4</v>
      </c>
      <c r="W25" s="23">
        <v>4</v>
      </c>
      <c r="X25" s="23">
        <v>4</v>
      </c>
      <c r="Y25" s="23">
        <v>4</v>
      </c>
      <c r="Z25" s="23">
        <v>3</v>
      </c>
      <c r="AA25" s="23" t="s">
        <v>66</v>
      </c>
      <c r="AB25" s="23" t="s">
        <v>45</v>
      </c>
      <c r="AC25" s="23" t="s">
        <v>59</v>
      </c>
      <c r="AD25" s="23" t="s">
        <v>59</v>
      </c>
      <c r="AE25" s="23" t="s">
        <v>59</v>
      </c>
    </row>
    <row r="26" spans="1:37" ht="13.2" x14ac:dyDescent="0.25">
      <c r="A26" s="22">
        <v>44830.732274062495</v>
      </c>
      <c r="B26" s="23" t="s">
        <v>153</v>
      </c>
      <c r="C26" s="23" t="s">
        <v>154</v>
      </c>
      <c r="D26" s="23">
        <v>162298256</v>
      </c>
      <c r="E26" s="23" t="s">
        <v>32</v>
      </c>
      <c r="F26" s="23" t="s">
        <v>33</v>
      </c>
      <c r="G26" s="23" t="s">
        <v>88</v>
      </c>
      <c r="H26" s="23" t="s">
        <v>35</v>
      </c>
      <c r="I26" s="23" t="s">
        <v>102</v>
      </c>
      <c r="J26" s="23" t="s">
        <v>64</v>
      </c>
      <c r="K26" s="23" t="s">
        <v>38</v>
      </c>
      <c r="L26" s="23">
        <v>5</v>
      </c>
      <c r="M26" s="23">
        <v>5</v>
      </c>
      <c r="N26" s="23">
        <v>5</v>
      </c>
      <c r="O26" s="24" t="s">
        <v>39</v>
      </c>
      <c r="P26" s="24" t="s">
        <v>40</v>
      </c>
      <c r="Q26" s="24" t="s">
        <v>41</v>
      </c>
      <c r="R26" s="24" t="s">
        <v>42</v>
      </c>
      <c r="S26" s="24" t="s">
        <v>43</v>
      </c>
      <c r="T26" s="23">
        <v>5</v>
      </c>
      <c r="U26" s="23">
        <v>5</v>
      </c>
      <c r="V26" s="23">
        <v>5</v>
      </c>
      <c r="W26" s="23">
        <v>5</v>
      </c>
      <c r="X26" s="23">
        <v>2</v>
      </c>
      <c r="Y26" s="23">
        <v>5</v>
      </c>
      <c r="Z26" s="23">
        <v>2</v>
      </c>
      <c r="AA26" s="23" t="s">
        <v>44</v>
      </c>
      <c r="AB26" s="23" t="s">
        <v>45</v>
      </c>
      <c r="AC26" s="23" t="s">
        <v>46</v>
      </c>
      <c r="AD26" s="23" t="s">
        <v>59</v>
      </c>
      <c r="AE26" s="23" t="s">
        <v>60</v>
      </c>
    </row>
    <row r="27" spans="1:37" ht="13.2" x14ac:dyDescent="0.25">
      <c r="A27" s="22">
        <v>44830.898680914353</v>
      </c>
      <c r="B27" s="23" t="s">
        <v>155</v>
      </c>
      <c r="C27" s="23" t="s">
        <v>156</v>
      </c>
      <c r="D27" s="23">
        <v>1062328357</v>
      </c>
      <c r="E27" s="23" t="s">
        <v>32</v>
      </c>
      <c r="F27" s="23" t="s">
        <v>118</v>
      </c>
      <c r="G27" s="23" t="s">
        <v>157</v>
      </c>
      <c r="H27" s="23" t="s">
        <v>35</v>
      </c>
      <c r="I27" s="23" t="s">
        <v>36</v>
      </c>
      <c r="J27" s="23" t="s">
        <v>158</v>
      </c>
      <c r="K27" s="23" t="s">
        <v>38</v>
      </c>
      <c r="L27" s="23">
        <v>3</v>
      </c>
      <c r="M27" s="23">
        <v>3</v>
      </c>
      <c r="N27" s="23">
        <v>3</v>
      </c>
      <c r="O27" s="24" t="s">
        <v>39</v>
      </c>
      <c r="P27" s="24" t="s">
        <v>40</v>
      </c>
      <c r="Q27" s="24" t="s">
        <v>65</v>
      </c>
      <c r="R27" s="24" t="s">
        <v>42</v>
      </c>
      <c r="S27" s="24" t="s">
        <v>43</v>
      </c>
      <c r="T27" s="23">
        <v>4</v>
      </c>
      <c r="U27" s="23">
        <v>4</v>
      </c>
      <c r="V27" s="23">
        <v>5</v>
      </c>
      <c r="W27" s="23">
        <v>4</v>
      </c>
      <c r="X27" s="23">
        <v>5</v>
      </c>
      <c r="Y27" s="23">
        <v>5</v>
      </c>
      <c r="Z27" s="23">
        <v>4</v>
      </c>
      <c r="AA27" s="23" t="s">
        <v>44</v>
      </c>
      <c r="AB27" s="23" t="s">
        <v>45</v>
      </c>
      <c r="AC27" s="23" t="s">
        <v>46</v>
      </c>
      <c r="AD27" s="23" t="s">
        <v>59</v>
      </c>
      <c r="AE27" s="23" t="s">
        <v>60</v>
      </c>
    </row>
    <row r="28" spans="1:37" ht="13.2" x14ac:dyDescent="0.25">
      <c r="A28" s="22">
        <v>44831.518066053242</v>
      </c>
      <c r="B28" s="23" t="s">
        <v>159</v>
      </c>
      <c r="C28" s="23" t="s">
        <v>160</v>
      </c>
      <c r="D28" s="23">
        <v>1062294956</v>
      </c>
      <c r="E28" s="23" t="s">
        <v>32</v>
      </c>
      <c r="F28" s="23" t="s">
        <v>33</v>
      </c>
      <c r="G28" s="23" t="s">
        <v>88</v>
      </c>
      <c r="H28" s="23" t="s">
        <v>35</v>
      </c>
      <c r="I28" s="23" t="s">
        <v>161</v>
      </c>
      <c r="J28" s="23" t="s">
        <v>64</v>
      </c>
      <c r="K28" s="23" t="s">
        <v>38</v>
      </c>
      <c r="L28" s="23">
        <v>4</v>
      </c>
      <c r="M28" s="23">
        <v>4</v>
      </c>
      <c r="N28" s="23">
        <v>4</v>
      </c>
      <c r="O28" s="24" t="s">
        <v>56</v>
      </c>
      <c r="P28" s="24" t="s">
        <v>40</v>
      </c>
      <c r="Q28" s="24" t="s">
        <v>65</v>
      </c>
      <c r="R28" s="24" t="s">
        <v>42</v>
      </c>
      <c r="S28" s="24" t="s">
        <v>43</v>
      </c>
      <c r="T28" s="23">
        <v>5</v>
      </c>
      <c r="U28" s="23">
        <v>4</v>
      </c>
      <c r="V28" s="23">
        <v>4</v>
      </c>
      <c r="W28" s="23">
        <v>4</v>
      </c>
      <c r="X28" s="23">
        <v>4</v>
      </c>
      <c r="Y28" s="23">
        <v>5</v>
      </c>
      <c r="Z28" s="23">
        <v>3</v>
      </c>
      <c r="AA28" s="23" t="s">
        <v>58</v>
      </c>
      <c r="AB28" s="23" t="s">
        <v>45</v>
      </c>
      <c r="AC28" s="23" t="s">
        <v>46</v>
      </c>
      <c r="AD28" s="23" t="s">
        <v>59</v>
      </c>
      <c r="AE28" s="23" t="s">
        <v>59</v>
      </c>
    </row>
    <row r="29" spans="1:37" ht="13.2" x14ac:dyDescent="0.25">
      <c r="A29" s="22">
        <v>44831.616501122684</v>
      </c>
      <c r="B29" s="23" t="s">
        <v>162</v>
      </c>
      <c r="C29" s="23" t="s">
        <v>163</v>
      </c>
      <c r="D29" s="23">
        <v>1062303378</v>
      </c>
      <c r="E29" s="23" t="s">
        <v>32</v>
      </c>
      <c r="F29" s="23" t="s">
        <v>75</v>
      </c>
      <c r="G29" s="23" t="s">
        <v>164</v>
      </c>
      <c r="H29" s="23" t="s">
        <v>35</v>
      </c>
      <c r="I29" s="23" t="s">
        <v>102</v>
      </c>
      <c r="J29" s="23" t="s">
        <v>55</v>
      </c>
      <c r="K29" s="23" t="s">
        <v>38</v>
      </c>
      <c r="L29" s="23">
        <v>5</v>
      </c>
      <c r="M29" s="23">
        <v>5</v>
      </c>
      <c r="N29" s="23">
        <v>5</v>
      </c>
      <c r="O29" s="24" t="s">
        <v>39</v>
      </c>
      <c r="P29" s="24" t="s">
        <v>40</v>
      </c>
      <c r="Q29" s="24" t="s">
        <v>65</v>
      </c>
      <c r="R29" s="24" t="s">
        <v>42</v>
      </c>
      <c r="S29" s="24" t="s">
        <v>43</v>
      </c>
      <c r="T29" s="23">
        <v>1</v>
      </c>
      <c r="U29" s="23">
        <v>3</v>
      </c>
      <c r="V29" s="23">
        <v>3</v>
      </c>
      <c r="W29" s="23">
        <v>4</v>
      </c>
      <c r="X29" s="23">
        <v>3</v>
      </c>
      <c r="Y29" s="23">
        <v>4</v>
      </c>
      <c r="Z29" s="23">
        <v>3</v>
      </c>
      <c r="AA29" s="23" t="s">
        <v>66</v>
      </c>
      <c r="AB29" s="23" t="s">
        <v>45</v>
      </c>
      <c r="AC29" s="23" t="s">
        <v>59</v>
      </c>
      <c r="AD29" s="23" t="s">
        <v>59</v>
      </c>
      <c r="AE29" s="23" t="s">
        <v>48</v>
      </c>
    </row>
    <row r="30" spans="1:37" ht="13.2" x14ac:dyDescent="0.25">
      <c r="A30" s="22">
        <v>44837.67739081019</v>
      </c>
      <c r="B30" s="23" t="s">
        <v>165</v>
      </c>
      <c r="C30" s="23" t="s">
        <v>166</v>
      </c>
      <c r="D30" s="23">
        <v>1062328357</v>
      </c>
      <c r="E30" s="23" t="s">
        <v>32</v>
      </c>
      <c r="F30" s="23" t="s">
        <v>118</v>
      </c>
      <c r="G30" s="23" t="s">
        <v>157</v>
      </c>
      <c r="H30" s="23" t="s">
        <v>35</v>
      </c>
      <c r="I30" s="23" t="s">
        <v>36</v>
      </c>
      <c r="J30" s="23" t="s">
        <v>37</v>
      </c>
      <c r="K30" s="23" t="s">
        <v>38</v>
      </c>
      <c r="L30" s="23">
        <v>4</v>
      </c>
      <c r="M30" s="23">
        <v>4</v>
      </c>
      <c r="N30" s="23">
        <v>2</v>
      </c>
      <c r="O30" s="24" t="s">
        <v>39</v>
      </c>
      <c r="P30" s="24" t="s">
        <v>40</v>
      </c>
      <c r="Q30" s="24" t="s">
        <v>65</v>
      </c>
      <c r="R30" s="24" t="s">
        <v>42</v>
      </c>
      <c r="S30" s="24" t="s">
        <v>43</v>
      </c>
      <c r="T30" s="23">
        <v>4</v>
      </c>
      <c r="U30" s="23">
        <v>4</v>
      </c>
      <c r="V30" s="23">
        <v>4</v>
      </c>
      <c r="W30" s="23">
        <v>4</v>
      </c>
      <c r="X30" s="23">
        <v>4</v>
      </c>
      <c r="Y30" s="23">
        <v>4</v>
      </c>
      <c r="Z30" s="23">
        <v>4</v>
      </c>
      <c r="AA30" s="23" t="s">
        <v>44</v>
      </c>
      <c r="AB30" s="23" t="s">
        <v>45</v>
      </c>
      <c r="AC30" s="23" t="s">
        <v>46</v>
      </c>
      <c r="AD30" s="23" t="s">
        <v>47</v>
      </c>
      <c r="AE30" s="23" t="s">
        <v>48</v>
      </c>
    </row>
    <row r="31" spans="1:37" ht="13.2" x14ac:dyDescent="0.25">
      <c r="A31" s="22">
        <v>44838.612610509255</v>
      </c>
      <c r="B31" s="23" t="s">
        <v>167</v>
      </c>
      <c r="C31" s="23" t="s">
        <v>147</v>
      </c>
      <c r="D31" s="23">
        <v>1062288004</v>
      </c>
      <c r="E31" s="23" t="s">
        <v>52</v>
      </c>
      <c r="F31" s="23" t="s">
        <v>33</v>
      </c>
      <c r="G31" s="23" t="s">
        <v>168</v>
      </c>
      <c r="H31" s="23" t="s">
        <v>35</v>
      </c>
      <c r="I31" s="23" t="s">
        <v>169</v>
      </c>
      <c r="J31" s="23" t="s">
        <v>170</v>
      </c>
      <c r="K31" s="23" t="s">
        <v>38</v>
      </c>
      <c r="L31" s="23">
        <v>3</v>
      </c>
      <c r="M31" s="31" t="s">
        <v>90</v>
      </c>
      <c r="N31" s="23">
        <v>2</v>
      </c>
      <c r="O31" s="24" t="s">
        <v>56</v>
      </c>
      <c r="P31" s="24" t="s">
        <v>95</v>
      </c>
      <c r="Q31" s="24" t="s">
        <v>65</v>
      </c>
      <c r="R31" s="24" t="s">
        <v>138</v>
      </c>
      <c r="S31" s="24" t="s">
        <v>43</v>
      </c>
      <c r="T31" s="23">
        <v>4</v>
      </c>
      <c r="U31" s="23">
        <v>2</v>
      </c>
      <c r="V31" s="23">
        <v>2</v>
      </c>
      <c r="W31" s="23">
        <v>1</v>
      </c>
      <c r="X31" s="23">
        <v>4</v>
      </c>
      <c r="Y31" s="23">
        <v>3</v>
      </c>
      <c r="Z31" s="23">
        <v>1</v>
      </c>
      <c r="AA31" s="23" t="s">
        <v>58</v>
      </c>
      <c r="AB31" s="23" t="s">
        <v>72</v>
      </c>
      <c r="AC31" s="23" t="s">
        <v>59</v>
      </c>
      <c r="AD31" s="23" t="s">
        <v>59</v>
      </c>
      <c r="AE31" s="23" t="s">
        <v>60</v>
      </c>
    </row>
    <row r="32" spans="1:37" ht="13.2" x14ac:dyDescent="0.25">
      <c r="A32" s="22">
        <v>44846.462435208334</v>
      </c>
      <c r="B32" s="23" t="s">
        <v>113</v>
      </c>
      <c r="C32" s="23" t="s">
        <v>114</v>
      </c>
      <c r="D32" s="23">
        <v>76298879</v>
      </c>
      <c r="E32" s="23" t="s">
        <v>32</v>
      </c>
      <c r="F32" s="23" t="s">
        <v>87</v>
      </c>
      <c r="G32" s="23" t="s">
        <v>88</v>
      </c>
      <c r="H32" s="23" t="s">
        <v>35</v>
      </c>
      <c r="I32" s="23" t="s">
        <v>102</v>
      </c>
      <c r="J32" s="23" t="s">
        <v>89</v>
      </c>
      <c r="K32" s="23" t="s">
        <v>104</v>
      </c>
      <c r="L32" s="23">
        <v>5</v>
      </c>
      <c r="M32" s="23">
        <v>5</v>
      </c>
      <c r="N32" s="23">
        <v>5</v>
      </c>
      <c r="O32" s="24" t="s">
        <v>39</v>
      </c>
      <c r="P32" s="24" t="s">
        <v>40</v>
      </c>
      <c r="Q32" s="24" t="s">
        <v>65</v>
      </c>
      <c r="R32" s="24" t="s">
        <v>42</v>
      </c>
      <c r="S32" s="24" t="s">
        <v>57</v>
      </c>
      <c r="T32" s="23">
        <v>3</v>
      </c>
      <c r="U32" s="23">
        <v>4</v>
      </c>
      <c r="V32" s="23">
        <v>4</v>
      </c>
      <c r="W32" s="23">
        <v>4</v>
      </c>
      <c r="X32" s="23">
        <v>4</v>
      </c>
      <c r="Y32" s="23">
        <v>4</v>
      </c>
      <c r="Z32" s="23">
        <v>2</v>
      </c>
      <c r="AA32" s="23" t="s">
        <v>58</v>
      </c>
      <c r="AB32" s="23" t="s">
        <v>121</v>
      </c>
      <c r="AC32" s="23" t="s">
        <v>59</v>
      </c>
      <c r="AD32" s="23" t="s">
        <v>59</v>
      </c>
      <c r="AE32" s="23" t="s">
        <v>60</v>
      </c>
    </row>
    <row r="33" spans="1:37" ht="13.2" x14ac:dyDescent="0.25">
      <c r="A33" s="22">
        <v>44846.790192627319</v>
      </c>
      <c r="B33" s="23" t="s">
        <v>171</v>
      </c>
      <c r="C33" s="23" t="s">
        <v>126</v>
      </c>
      <c r="D33" s="23">
        <v>4784657</v>
      </c>
      <c r="E33" s="23" t="s">
        <v>32</v>
      </c>
      <c r="F33" s="23" t="s">
        <v>87</v>
      </c>
      <c r="G33" s="23" t="s">
        <v>172</v>
      </c>
      <c r="H33" s="23" t="s">
        <v>35</v>
      </c>
      <c r="I33" s="23" t="s">
        <v>36</v>
      </c>
      <c r="J33" s="23" t="s">
        <v>173</v>
      </c>
      <c r="K33" s="23" t="s">
        <v>38</v>
      </c>
      <c r="L33" s="23">
        <v>3</v>
      </c>
      <c r="M33" s="23">
        <v>3</v>
      </c>
      <c r="N33" s="23">
        <v>3</v>
      </c>
      <c r="O33" s="24" t="s">
        <v>56</v>
      </c>
      <c r="P33" s="24" t="s">
        <v>95</v>
      </c>
      <c r="Q33" s="24" t="s">
        <v>65</v>
      </c>
      <c r="R33" s="24" t="s">
        <v>42</v>
      </c>
      <c r="S33" s="24" t="s">
        <v>57</v>
      </c>
      <c r="T33" s="23">
        <v>3</v>
      </c>
      <c r="U33" s="23">
        <v>2</v>
      </c>
      <c r="V33" s="23">
        <v>2</v>
      </c>
      <c r="W33" s="23">
        <v>1</v>
      </c>
      <c r="X33" s="23">
        <v>3</v>
      </c>
      <c r="Y33" s="23">
        <v>2</v>
      </c>
      <c r="Z33" s="23">
        <v>3</v>
      </c>
      <c r="AA33" s="23" t="s">
        <v>66</v>
      </c>
      <c r="AB33" s="23" t="s">
        <v>72</v>
      </c>
      <c r="AC33" s="23" t="s">
        <v>46</v>
      </c>
      <c r="AD33" s="23" t="s">
        <v>59</v>
      </c>
      <c r="AE33" s="23" t="s">
        <v>60</v>
      </c>
    </row>
    <row r="34" spans="1:37" ht="13.2" x14ac:dyDescent="0.25">
      <c r="A34" s="22">
        <v>44847.724668252311</v>
      </c>
      <c r="B34" s="23" t="s">
        <v>174</v>
      </c>
      <c r="C34" s="23" t="s">
        <v>86</v>
      </c>
      <c r="D34" s="23">
        <v>25733486</v>
      </c>
      <c r="E34" s="23" t="s">
        <v>52</v>
      </c>
      <c r="F34" s="23" t="s">
        <v>87</v>
      </c>
      <c r="G34" s="23" t="s">
        <v>175</v>
      </c>
      <c r="H34" s="23" t="s">
        <v>35</v>
      </c>
      <c r="I34" s="23" t="s">
        <v>36</v>
      </c>
      <c r="J34" s="23" t="s">
        <v>89</v>
      </c>
      <c r="K34" s="23" t="s">
        <v>104</v>
      </c>
      <c r="L34" s="23">
        <v>5</v>
      </c>
      <c r="M34" s="23">
        <v>5</v>
      </c>
      <c r="N34" s="23">
        <v>5</v>
      </c>
      <c r="O34" s="24" t="s">
        <v>39</v>
      </c>
      <c r="P34" s="24" t="s">
        <v>40</v>
      </c>
      <c r="Q34" s="24" t="s">
        <v>65</v>
      </c>
      <c r="R34" s="24" t="s">
        <v>42</v>
      </c>
      <c r="S34" s="24" t="s">
        <v>57</v>
      </c>
      <c r="T34" s="23">
        <v>2</v>
      </c>
      <c r="U34" s="23">
        <v>2</v>
      </c>
      <c r="V34" s="23">
        <v>2</v>
      </c>
      <c r="W34" s="23">
        <v>2</v>
      </c>
      <c r="X34" s="23">
        <v>2</v>
      </c>
      <c r="Y34" s="23">
        <v>2</v>
      </c>
      <c r="Z34" s="23">
        <v>2</v>
      </c>
      <c r="AA34" s="23" t="s">
        <v>66</v>
      </c>
      <c r="AB34" s="23" t="s">
        <v>72</v>
      </c>
      <c r="AC34" s="23" t="s">
        <v>59</v>
      </c>
      <c r="AD34" s="23" t="s">
        <v>59</v>
      </c>
      <c r="AE34" s="23" t="s">
        <v>60</v>
      </c>
    </row>
    <row r="35" spans="1:37" ht="13.2" x14ac:dyDescent="0.25">
      <c r="A35" s="22">
        <v>44847.729058587967</v>
      </c>
      <c r="B35" s="23" t="s">
        <v>176</v>
      </c>
      <c r="C35" s="23" t="s">
        <v>86</v>
      </c>
      <c r="D35" s="23">
        <v>25733486</v>
      </c>
      <c r="E35" s="23" t="s">
        <v>52</v>
      </c>
      <c r="F35" s="23" t="s">
        <v>87</v>
      </c>
      <c r="G35" s="23" t="s">
        <v>88</v>
      </c>
      <c r="H35" s="23" t="s">
        <v>35</v>
      </c>
      <c r="I35" s="23" t="s">
        <v>36</v>
      </c>
      <c r="J35" s="23" t="s">
        <v>89</v>
      </c>
      <c r="K35" s="23" t="s">
        <v>104</v>
      </c>
      <c r="L35" s="23">
        <v>5</v>
      </c>
      <c r="M35" s="23">
        <v>5</v>
      </c>
      <c r="N35" s="23">
        <v>5</v>
      </c>
      <c r="O35" s="24" t="s">
        <v>39</v>
      </c>
      <c r="P35" s="24" t="s">
        <v>40</v>
      </c>
      <c r="Q35" s="24" t="s">
        <v>65</v>
      </c>
      <c r="R35" s="24" t="s">
        <v>42</v>
      </c>
      <c r="S35" s="24" t="s">
        <v>57</v>
      </c>
      <c r="T35" s="23">
        <v>2</v>
      </c>
      <c r="U35" s="23">
        <v>2</v>
      </c>
      <c r="V35" s="23">
        <v>2</v>
      </c>
      <c r="W35" s="23">
        <v>2</v>
      </c>
      <c r="X35" s="23">
        <v>2</v>
      </c>
      <c r="Y35" s="23">
        <v>2</v>
      </c>
      <c r="Z35" s="23">
        <v>2</v>
      </c>
      <c r="AA35" s="23" t="s">
        <v>58</v>
      </c>
      <c r="AB35" s="23" t="s">
        <v>72</v>
      </c>
      <c r="AC35" s="23" t="s">
        <v>59</v>
      </c>
      <c r="AD35" s="23" t="s">
        <v>177</v>
      </c>
      <c r="AE35" s="23" t="s">
        <v>59</v>
      </c>
    </row>
    <row r="36" spans="1:37" ht="13.2" x14ac:dyDescent="0.25">
      <c r="A36" s="22">
        <v>44848.492608865738</v>
      </c>
      <c r="B36" s="23" t="s">
        <v>99</v>
      </c>
      <c r="C36" s="23" t="s">
        <v>100</v>
      </c>
      <c r="D36" s="23">
        <v>1067524354</v>
      </c>
      <c r="E36" s="23" t="s">
        <v>32</v>
      </c>
      <c r="F36" s="23" t="s">
        <v>75</v>
      </c>
      <c r="G36" s="23" t="s">
        <v>178</v>
      </c>
      <c r="H36" s="23" t="s">
        <v>35</v>
      </c>
      <c r="I36" s="23" t="s">
        <v>102</v>
      </c>
      <c r="J36" s="23" t="s">
        <v>132</v>
      </c>
      <c r="K36" s="23" t="s">
        <v>38</v>
      </c>
      <c r="L36" s="23">
        <v>5</v>
      </c>
      <c r="M36" s="23">
        <v>5</v>
      </c>
      <c r="N36" s="23">
        <v>5</v>
      </c>
      <c r="O36" s="24" t="s">
        <v>39</v>
      </c>
      <c r="P36" s="24" t="s">
        <v>95</v>
      </c>
      <c r="Q36" s="24" t="s">
        <v>65</v>
      </c>
      <c r="R36" s="24" t="s">
        <v>42</v>
      </c>
      <c r="S36" s="24" t="s">
        <v>57</v>
      </c>
      <c r="T36" s="23">
        <v>4</v>
      </c>
      <c r="U36" s="23">
        <v>3</v>
      </c>
      <c r="V36" s="23">
        <v>3</v>
      </c>
      <c r="W36" s="23">
        <v>3</v>
      </c>
      <c r="X36" s="23">
        <v>2</v>
      </c>
      <c r="Y36" s="23">
        <v>4</v>
      </c>
      <c r="Z36" s="23">
        <v>3</v>
      </c>
      <c r="AA36" s="23" t="s">
        <v>66</v>
      </c>
      <c r="AB36" s="23" t="s">
        <v>59</v>
      </c>
      <c r="AC36" s="23" t="s">
        <v>59</v>
      </c>
      <c r="AD36" s="23" t="s">
        <v>59</v>
      </c>
      <c r="AE36" s="23" t="s">
        <v>59</v>
      </c>
    </row>
    <row r="37" spans="1:37" ht="13.2" x14ac:dyDescent="0.25">
      <c r="A37" s="22">
        <v>45030.659609988426</v>
      </c>
      <c r="B37" s="23" t="s">
        <v>179</v>
      </c>
      <c r="C37" s="23" t="s">
        <v>180</v>
      </c>
      <c r="D37" s="23">
        <v>28554028</v>
      </c>
      <c r="E37" s="23" t="s">
        <v>52</v>
      </c>
      <c r="F37" s="23" t="s">
        <v>87</v>
      </c>
      <c r="G37" s="23" t="s">
        <v>181</v>
      </c>
      <c r="H37" s="23" t="s">
        <v>35</v>
      </c>
      <c r="I37" s="23" t="s">
        <v>54</v>
      </c>
      <c r="J37" s="23" t="s">
        <v>37</v>
      </c>
      <c r="K37" s="23" t="s">
        <v>104</v>
      </c>
      <c r="L37" s="23">
        <v>5</v>
      </c>
      <c r="M37" s="23">
        <v>5</v>
      </c>
      <c r="N37" s="23">
        <v>5</v>
      </c>
      <c r="O37" s="24" t="s">
        <v>56</v>
      </c>
      <c r="P37" s="24" t="s">
        <v>40</v>
      </c>
      <c r="Q37" s="24" t="s">
        <v>65</v>
      </c>
      <c r="R37" s="24" t="s">
        <v>42</v>
      </c>
      <c r="S37" s="24" t="s">
        <v>43</v>
      </c>
      <c r="T37" s="23">
        <v>4</v>
      </c>
      <c r="U37" s="23">
        <v>2</v>
      </c>
      <c r="V37" s="23">
        <v>1</v>
      </c>
      <c r="W37" s="23">
        <v>1</v>
      </c>
      <c r="X37" s="23">
        <v>2</v>
      </c>
      <c r="Y37" s="23">
        <v>4</v>
      </c>
      <c r="Z37" s="23">
        <v>2</v>
      </c>
      <c r="AA37" s="23" t="s">
        <v>44</v>
      </c>
      <c r="AB37" s="23" t="s">
        <v>45</v>
      </c>
      <c r="AC37" s="23" t="s">
        <v>46</v>
      </c>
      <c r="AD37" s="23" t="s">
        <v>59</v>
      </c>
      <c r="AE37" s="23" t="s">
        <v>59</v>
      </c>
    </row>
    <row r="38" spans="1:37" ht="13.2" x14ac:dyDescent="0.25">
      <c r="A38" s="22">
        <v>45035.855923032403</v>
      </c>
      <c r="B38" s="23" t="s">
        <v>182</v>
      </c>
      <c r="C38" s="23" t="s">
        <v>183</v>
      </c>
      <c r="D38" s="23">
        <v>52129844</v>
      </c>
      <c r="E38" s="23" t="s">
        <v>52</v>
      </c>
      <c r="F38" s="23" t="s">
        <v>111</v>
      </c>
      <c r="G38" s="23" t="s">
        <v>184</v>
      </c>
      <c r="H38" s="23" t="s">
        <v>185</v>
      </c>
      <c r="I38" s="23" t="s">
        <v>54</v>
      </c>
      <c r="J38" s="23" t="s">
        <v>83</v>
      </c>
      <c r="K38" s="23" t="s">
        <v>38</v>
      </c>
      <c r="L38" s="23">
        <v>5</v>
      </c>
      <c r="M38" s="23">
        <v>5</v>
      </c>
      <c r="N38" s="23">
        <v>5</v>
      </c>
      <c r="O38" s="24" t="s">
        <v>39</v>
      </c>
      <c r="P38" s="24" t="s">
        <v>95</v>
      </c>
      <c r="Q38" s="24" t="s">
        <v>65</v>
      </c>
      <c r="R38" s="24" t="s">
        <v>42</v>
      </c>
      <c r="S38" s="24" t="s">
        <v>43</v>
      </c>
      <c r="T38" s="23">
        <v>3</v>
      </c>
      <c r="U38" s="23">
        <v>3</v>
      </c>
      <c r="V38" s="23">
        <v>2</v>
      </c>
      <c r="W38" s="23">
        <v>3</v>
      </c>
      <c r="X38" s="23">
        <v>2</v>
      </c>
      <c r="Y38" s="23">
        <v>2</v>
      </c>
      <c r="Z38" s="23">
        <v>2</v>
      </c>
      <c r="AA38" s="23" t="s">
        <v>58</v>
      </c>
      <c r="AB38" s="23" t="s">
        <v>45</v>
      </c>
      <c r="AC38" s="23" t="s">
        <v>67</v>
      </c>
      <c r="AD38" s="23" t="s">
        <v>59</v>
      </c>
      <c r="AE38" s="23" t="s">
        <v>60</v>
      </c>
    </row>
    <row r="39" spans="1:37" ht="13.2" x14ac:dyDescent="0.25">
      <c r="A39" s="22">
        <v>45041.4665594213</v>
      </c>
      <c r="B39" s="23" t="s">
        <v>186</v>
      </c>
      <c r="C39" s="23" t="s">
        <v>187</v>
      </c>
      <c r="D39" s="23">
        <v>1007295863</v>
      </c>
      <c r="E39" s="23" t="s">
        <v>52</v>
      </c>
      <c r="F39" s="23" t="s">
        <v>75</v>
      </c>
      <c r="G39" s="23" t="s">
        <v>188</v>
      </c>
      <c r="H39" s="23" t="s">
        <v>185</v>
      </c>
      <c r="I39" s="23" t="s">
        <v>54</v>
      </c>
      <c r="J39" s="23" t="s">
        <v>83</v>
      </c>
      <c r="K39" s="23" t="s">
        <v>104</v>
      </c>
      <c r="L39" s="23">
        <v>4</v>
      </c>
      <c r="M39" s="23">
        <v>4</v>
      </c>
      <c r="N39" s="23">
        <v>4</v>
      </c>
      <c r="O39" s="24" t="s">
        <v>56</v>
      </c>
      <c r="P39" s="24" t="s">
        <v>95</v>
      </c>
      <c r="Q39" s="24" t="s">
        <v>41</v>
      </c>
      <c r="R39" s="24" t="s">
        <v>42</v>
      </c>
      <c r="S39" s="24" t="s">
        <v>43</v>
      </c>
      <c r="T39" s="23">
        <v>3</v>
      </c>
      <c r="U39" s="23">
        <v>3</v>
      </c>
      <c r="V39" s="23">
        <v>2</v>
      </c>
      <c r="W39" s="23">
        <v>3</v>
      </c>
      <c r="X39" s="23">
        <v>3</v>
      </c>
      <c r="Y39" s="23">
        <v>3</v>
      </c>
      <c r="Z39" s="23">
        <v>2</v>
      </c>
      <c r="AA39" s="23" t="s">
        <v>66</v>
      </c>
      <c r="AB39" s="23" t="s">
        <v>72</v>
      </c>
      <c r="AC39" s="23" t="s">
        <v>46</v>
      </c>
      <c r="AD39" s="23" t="s">
        <v>59</v>
      </c>
      <c r="AE39" s="23" t="s">
        <v>60</v>
      </c>
    </row>
    <row r="40" spans="1:37" ht="13.2" x14ac:dyDescent="0.25">
      <c r="A40" s="22">
        <v>45042.453771122688</v>
      </c>
      <c r="B40" s="23" t="s">
        <v>189</v>
      </c>
      <c r="C40" s="23" t="s">
        <v>190</v>
      </c>
      <c r="D40" s="23">
        <v>1033679979</v>
      </c>
      <c r="E40" s="23" t="s">
        <v>52</v>
      </c>
      <c r="F40" s="23" t="s">
        <v>81</v>
      </c>
      <c r="G40" s="23" t="s">
        <v>191</v>
      </c>
      <c r="H40" s="23" t="s">
        <v>185</v>
      </c>
      <c r="I40" s="23" t="s">
        <v>54</v>
      </c>
      <c r="J40" s="23" t="s">
        <v>83</v>
      </c>
      <c r="K40" s="23" t="s">
        <v>104</v>
      </c>
      <c r="L40" s="23">
        <v>5</v>
      </c>
      <c r="M40" s="23">
        <v>5</v>
      </c>
      <c r="N40" s="23">
        <v>5</v>
      </c>
      <c r="O40" s="24" t="s">
        <v>56</v>
      </c>
      <c r="P40" s="24" t="s">
        <v>95</v>
      </c>
      <c r="Q40" s="24" t="s">
        <v>65</v>
      </c>
      <c r="R40" s="24" t="s">
        <v>42</v>
      </c>
      <c r="S40" s="24" t="s">
        <v>43</v>
      </c>
      <c r="T40" s="23">
        <v>1</v>
      </c>
      <c r="U40" s="23">
        <v>1</v>
      </c>
      <c r="V40" s="23">
        <v>1</v>
      </c>
      <c r="W40" s="23">
        <v>2</v>
      </c>
      <c r="X40" s="23">
        <v>1</v>
      </c>
      <c r="Y40" s="23">
        <v>2</v>
      </c>
      <c r="Z40" s="23">
        <v>2</v>
      </c>
      <c r="AA40" s="23" t="s">
        <v>66</v>
      </c>
      <c r="AB40" s="23" t="s">
        <v>45</v>
      </c>
      <c r="AC40" s="23" t="s">
        <v>59</v>
      </c>
      <c r="AD40" s="23" t="s">
        <v>59</v>
      </c>
      <c r="AE40" s="23" t="s">
        <v>48</v>
      </c>
    </row>
    <row r="41" spans="1:37" ht="13.2" x14ac:dyDescent="0.25">
      <c r="A41" s="32">
        <v>45210.917758541662</v>
      </c>
      <c r="B41" s="33" t="s">
        <v>192</v>
      </c>
      <c r="C41" s="33" t="s">
        <v>193</v>
      </c>
      <c r="D41" s="33">
        <v>52950590</v>
      </c>
      <c r="E41" s="33" t="s">
        <v>52</v>
      </c>
      <c r="F41" s="33" t="s">
        <v>81</v>
      </c>
      <c r="G41" s="33" t="s">
        <v>181</v>
      </c>
      <c r="H41" s="23" t="s">
        <v>185</v>
      </c>
      <c r="I41" s="33" t="s">
        <v>54</v>
      </c>
      <c r="J41" s="33" t="s">
        <v>194</v>
      </c>
      <c r="K41" s="33" t="s">
        <v>38</v>
      </c>
      <c r="L41" s="33">
        <v>5</v>
      </c>
      <c r="M41" s="33">
        <v>5</v>
      </c>
      <c r="N41" s="33">
        <v>5</v>
      </c>
      <c r="O41" s="24" t="s">
        <v>56</v>
      </c>
      <c r="P41" s="24" t="s">
        <v>40</v>
      </c>
      <c r="Q41" s="24" t="s">
        <v>65</v>
      </c>
      <c r="R41" s="24" t="s">
        <v>42</v>
      </c>
      <c r="S41" s="24" t="s">
        <v>43</v>
      </c>
      <c r="T41" s="33">
        <v>4</v>
      </c>
      <c r="U41" s="33">
        <v>2</v>
      </c>
      <c r="V41" s="33">
        <v>2</v>
      </c>
      <c r="W41" s="33">
        <v>3</v>
      </c>
      <c r="X41" s="33">
        <v>3</v>
      </c>
      <c r="Y41" s="33">
        <v>3</v>
      </c>
      <c r="Z41" s="33">
        <v>3</v>
      </c>
      <c r="AA41" s="33" t="s">
        <v>58</v>
      </c>
      <c r="AB41" s="33" t="s">
        <v>72</v>
      </c>
      <c r="AC41" s="33" t="s">
        <v>67</v>
      </c>
      <c r="AD41" s="33" t="s">
        <v>59</v>
      </c>
      <c r="AE41" s="33" t="s">
        <v>59</v>
      </c>
      <c r="AF41" s="34"/>
      <c r="AG41" s="34"/>
      <c r="AH41" s="34"/>
      <c r="AI41" s="34"/>
      <c r="AJ41" s="34"/>
      <c r="AK41" s="34"/>
    </row>
    <row r="42" spans="1:37" ht="13.2" x14ac:dyDescent="0.25">
      <c r="A42" s="22">
        <v>45217.81989515046</v>
      </c>
      <c r="B42" s="23" t="s">
        <v>195</v>
      </c>
      <c r="C42" s="23" t="s">
        <v>196</v>
      </c>
      <c r="D42" s="23">
        <v>1403085</v>
      </c>
      <c r="E42" s="23" t="s">
        <v>52</v>
      </c>
      <c r="F42" s="23" t="s">
        <v>87</v>
      </c>
      <c r="G42" s="23" t="s">
        <v>197</v>
      </c>
      <c r="H42" s="23" t="s">
        <v>185</v>
      </c>
      <c r="I42" s="23" t="s">
        <v>54</v>
      </c>
      <c r="J42" s="23" t="s">
        <v>198</v>
      </c>
      <c r="K42" s="23" t="s">
        <v>38</v>
      </c>
      <c r="L42" s="23">
        <v>5</v>
      </c>
      <c r="M42" s="23">
        <v>5</v>
      </c>
      <c r="N42" s="23">
        <v>5</v>
      </c>
      <c r="O42" s="24" t="s">
        <v>39</v>
      </c>
      <c r="P42" s="24" t="s">
        <v>40</v>
      </c>
      <c r="Q42" s="24" t="s">
        <v>65</v>
      </c>
      <c r="R42" s="24" t="s">
        <v>42</v>
      </c>
      <c r="S42" s="24" t="s">
        <v>43</v>
      </c>
      <c r="T42" s="23">
        <v>4</v>
      </c>
      <c r="U42" s="23">
        <v>3</v>
      </c>
      <c r="V42" s="23">
        <v>4</v>
      </c>
      <c r="W42" s="23">
        <v>4</v>
      </c>
      <c r="X42" s="23">
        <v>3</v>
      </c>
      <c r="Y42" s="23">
        <v>5</v>
      </c>
      <c r="Z42" s="23">
        <v>3</v>
      </c>
      <c r="AA42" s="23" t="s">
        <v>44</v>
      </c>
      <c r="AB42" s="23" t="s">
        <v>121</v>
      </c>
      <c r="AC42" s="23" t="s">
        <v>46</v>
      </c>
      <c r="AD42" s="23" t="s">
        <v>47</v>
      </c>
      <c r="AE42" s="23" t="s">
        <v>199</v>
      </c>
    </row>
    <row r="43" spans="1:37" ht="13.2" x14ac:dyDescent="0.25">
      <c r="A43" s="22">
        <v>45220.642390810186</v>
      </c>
      <c r="B43" s="23" t="s">
        <v>200</v>
      </c>
      <c r="C43" s="23" t="s">
        <v>201</v>
      </c>
      <c r="D43" s="23">
        <v>52622786</v>
      </c>
      <c r="E43" s="23" t="s">
        <v>52</v>
      </c>
      <c r="F43" s="23" t="s">
        <v>111</v>
      </c>
      <c r="G43" s="23" t="s">
        <v>181</v>
      </c>
      <c r="H43" s="23" t="s">
        <v>185</v>
      </c>
      <c r="I43" s="23" t="s">
        <v>54</v>
      </c>
      <c r="J43" s="23" t="s">
        <v>198</v>
      </c>
      <c r="K43" s="23" t="s">
        <v>104</v>
      </c>
      <c r="L43" s="23">
        <v>5</v>
      </c>
      <c r="M43" s="23">
        <v>5</v>
      </c>
      <c r="N43" s="23">
        <v>5</v>
      </c>
      <c r="O43" s="24" t="s">
        <v>56</v>
      </c>
      <c r="P43" s="24" t="s">
        <v>95</v>
      </c>
      <c r="Q43" s="24" t="s">
        <v>65</v>
      </c>
      <c r="R43" s="24" t="s">
        <v>42</v>
      </c>
      <c r="S43" s="24" t="s">
        <v>43</v>
      </c>
      <c r="T43" s="23">
        <v>3</v>
      </c>
      <c r="U43" s="23">
        <v>1</v>
      </c>
      <c r="V43" s="23">
        <v>1</v>
      </c>
      <c r="W43" s="23">
        <v>1</v>
      </c>
      <c r="X43" s="23">
        <v>2</v>
      </c>
      <c r="Y43" s="23">
        <v>2</v>
      </c>
      <c r="Z43" s="23">
        <v>1</v>
      </c>
      <c r="AA43" s="23" t="s">
        <v>66</v>
      </c>
      <c r="AB43" s="23" t="s">
        <v>59</v>
      </c>
      <c r="AC43" s="23" t="s">
        <v>59</v>
      </c>
      <c r="AD43" s="23" t="s">
        <v>59</v>
      </c>
      <c r="AE43" s="23" t="s">
        <v>59</v>
      </c>
    </row>
    <row r="44" spans="1:37" ht="13.2" x14ac:dyDescent="0.25">
      <c r="A44" s="22">
        <v>45225.048809652777</v>
      </c>
      <c r="B44" s="23" t="s">
        <v>202</v>
      </c>
      <c r="C44" s="23" t="s">
        <v>203</v>
      </c>
      <c r="D44" s="23">
        <v>53093724</v>
      </c>
      <c r="E44" s="23" t="s">
        <v>52</v>
      </c>
      <c r="F44" s="23" t="s">
        <v>81</v>
      </c>
      <c r="G44" s="23" t="s">
        <v>181</v>
      </c>
      <c r="I44" s="23" t="s">
        <v>54</v>
      </c>
      <c r="J44" s="23" t="s">
        <v>83</v>
      </c>
      <c r="K44" s="23" t="s">
        <v>38</v>
      </c>
      <c r="L44" s="23">
        <v>5</v>
      </c>
      <c r="M44" s="23">
        <v>5</v>
      </c>
      <c r="N44" s="23">
        <v>5</v>
      </c>
      <c r="O44" s="23" t="s">
        <v>56</v>
      </c>
      <c r="P44" s="23" t="s">
        <v>95</v>
      </c>
      <c r="Q44" s="23" t="s">
        <v>65</v>
      </c>
      <c r="R44" s="23" t="s">
        <v>138</v>
      </c>
      <c r="S44" s="23" t="s">
        <v>43</v>
      </c>
      <c r="T44" s="23">
        <v>3</v>
      </c>
      <c r="U44" s="23">
        <v>2</v>
      </c>
      <c r="V44" s="23">
        <v>2</v>
      </c>
      <c r="W44" s="23">
        <v>2</v>
      </c>
      <c r="X44" s="23">
        <v>3</v>
      </c>
      <c r="Y44" s="23">
        <v>2</v>
      </c>
      <c r="Z44" s="23">
        <v>1</v>
      </c>
      <c r="AA44" s="23" t="s">
        <v>58</v>
      </c>
      <c r="AB44" s="23" t="s">
        <v>72</v>
      </c>
      <c r="AC44" s="23" t="s">
        <v>59</v>
      </c>
      <c r="AD44" s="23" t="s">
        <v>59</v>
      </c>
      <c r="AE44" s="23" t="s">
        <v>48</v>
      </c>
    </row>
    <row r="45" spans="1:37" ht="76.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5"/>
      <c r="P45" s="35"/>
      <c r="Q45" s="35"/>
      <c r="R45" s="35"/>
      <c r="S45" s="3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</row>
    <row r="46" spans="1:37" ht="76.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5"/>
      <c r="P46" s="35"/>
      <c r="Q46" s="35"/>
      <c r="R46" s="35"/>
      <c r="S46" s="35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</row>
    <row r="47" spans="1:37" ht="76.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5"/>
      <c r="P47" s="35"/>
      <c r="Q47" s="35"/>
      <c r="R47" s="35"/>
      <c r="S47" s="35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</row>
    <row r="48" spans="1:37" ht="76.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5"/>
      <c r="P48" s="35"/>
      <c r="Q48" s="35"/>
      <c r="R48" s="35"/>
      <c r="S48" s="35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</row>
    <row r="49" spans="1:37" ht="76.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5"/>
      <c r="P49" s="35"/>
      <c r="Q49" s="35"/>
      <c r="R49" s="35"/>
      <c r="S49" s="35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</row>
    <row r="50" spans="1:37" ht="76.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5"/>
      <c r="P50" s="35"/>
      <c r="Q50" s="35"/>
      <c r="R50" s="35"/>
      <c r="S50" s="35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</row>
    <row r="51" spans="1:37" ht="76.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5"/>
      <c r="P51" s="35"/>
      <c r="Q51" s="35"/>
      <c r="R51" s="35"/>
      <c r="S51" s="35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</row>
    <row r="52" spans="1:37" ht="76.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5"/>
      <c r="P52" s="35"/>
      <c r="Q52" s="35"/>
      <c r="R52" s="35"/>
      <c r="S52" s="35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</row>
    <row r="53" spans="1:37" ht="76.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5"/>
      <c r="P53" s="35"/>
      <c r="Q53" s="35"/>
      <c r="R53" s="35"/>
      <c r="S53" s="35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</row>
    <row r="54" spans="1:37" ht="76.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5"/>
      <c r="P54" s="35"/>
      <c r="Q54" s="35"/>
      <c r="R54" s="35"/>
      <c r="S54" s="35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</row>
    <row r="55" spans="1:37" ht="76.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5"/>
      <c r="P55" s="35"/>
      <c r="Q55" s="35"/>
      <c r="R55" s="35"/>
      <c r="S55" s="35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</row>
    <row r="56" spans="1:37" ht="76.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5"/>
      <c r="P56" s="35"/>
      <c r="Q56" s="35"/>
      <c r="R56" s="35"/>
      <c r="S56" s="35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</row>
    <row r="57" spans="1:37" ht="76.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35"/>
      <c r="P57" s="35"/>
      <c r="Q57" s="35"/>
      <c r="R57" s="35"/>
      <c r="S57" s="35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</row>
    <row r="58" spans="1:37" ht="76.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35"/>
      <c r="P58" s="35"/>
      <c r="Q58" s="35"/>
      <c r="R58" s="35"/>
      <c r="S58" s="35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</row>
    <row r="59" spans="1:37" ht="76.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35"/>
      <c r="P59" s="35"/>
      <c r="Q59" s="35"/>
      <c r="R59" s="35"/>
      <c r="S59" s="35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</row>
    <row r="60" spans="1:37" ht="76.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35"/>
      <c r="P60" s="35"/>
      <c r="Q60" s="35"/>
      <c r="R60" s="35"/>
      <c r="S60" s="35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</row>
    <row r="61" spans="1:37" ht="76.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35"/>
      <c r="P61" s="35"/>
      <c r="Q61" s="35"/>
      <c r="R61" s="35"/>
      <c r="S61" s="35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</row>
    <row r="62" spans="1:37" ht="76.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35"/>
      <c r="P62" s="35"/>
      <c r="Q62" s="35"/>
      <c r="R62" s="35"/>
      <c r="S62" s="35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</row>
    <row r="63" spans="1:37" ht="76.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5"/>
      <c r="P63" s="35"/>
      <c r="Q63" s="35"/>
      <c r="R63" s="35"/>
      <c r="S63" s="35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</row>
    <row r="64" spans="1:37" ht="76.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35"/>
      <c r="P64" s="35"/>
      <c r="Q64" s="35"/>
      <c r="R64" s="35"/>
      <c r="S64" s="35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</row>
    <row r="65" spans="1:37" ht="76.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35"/>
      <c r="P65" s="35"/>
      <c r="Q65" s="35"/>
      <c r="R65" s="35"/>
      <c r="S65" s="35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</row>
    <row r="66" spans="1:37" ht="76.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35"/>
      <c r="P66" s="35"/>
      <c r="Q66" s="35"/>
      <c r="R66" s="35"/>
      <c r="S66" s="35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</row>
    <row r="67" spans="1:37" ht="76.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35"/>
      <c r="P67" s="35"/>
      <c r="Q67" s="35"/>
      <c r="R67" s="35"/>
      <c r="S67" s="35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</row>
    <row r="68" spans="1:37" ht="76.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35"/>
      <c r="P68" s="35"/>
      <c r="Q68" s="35"/>
      <c r="R68" s="35"/>
      <c r="S68" s="35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</row>
    <row r="69" spans="1:37" ht="76.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35"/>
      <c r="P69" s="35"/>
      <c r="Q69" s="35"/>
      <c r="R69" s="35"/>
      <c r="S69" s="35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</row>
    <row r="70" spans="1:37" ht="76.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35"/>
      <c r="P70" s="35"/>
      <c r="Q70" s="35"/>
      <c r="R70" s="35"/>
      <c r="S70" s="35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</row>
    <row r="71" spans="1:37" ht="76.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5"/>
      <c r="P71" s="35"/>
      <c r="Q71" s="35"/>
      <c r="R71" s="35"/>
      <c r="S71" s="35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</row>
    <row r="72" spans="1:37" ht="76.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5"/>
      <c r="P72" s="35"/>
      <c r="Q72" s="35"/>
      <c r="R72" s="35"/>
      <c r="S72" s="35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</row>
    <row r="73" spans="1:37" ht="76.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5"/>
      <c r="P73" s="35"/>
      <c r="Q73" s="35"/>
      <c r="R73" s="35"/>
      <c r="S73" s="35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</row>
    <row r="74" spans="1:37" ht="76.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5"/>
      <c r="P74" s="35"/>
      <c r="Q74" s="35"/>
      <c r="R74" s="35"/>
      <c r="S74" s="35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</row>
    <row r="75" spans="1:37" ht="76.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5"/>
      <c r="P75" s="35"/>
      <c r="Q75" s="35"/>
      <c r="R75" s="35"/>
      <c r="S75" s="35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</row>
    <row r="76" spans="1:37" ht="76.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5"/>
      <c r="P76" s="35"/>
      <c r="Q76" s="35"/>
      <c r="R76" s="35"/>
      <c r="S76" s="35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</row>
    <row r="77" spans="1:37" ht="76.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5"/>
      <c r="P77" s="35"/>
      <c r="Q77" s="35"/>
      <c r="R77" s="35"/>
      <c r="S77" s="35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</row>
    <row r="78" spans="1:37" ht="76.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5"/>
      <c r="P78" s="35"/>
      <c r="Q78" s="35"/>
      <c r="R78" s="35"/>
      <c r="S78" s="35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</row>
    <row r="79" spans="1:37" ht="76.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5"/>
      <c r="P79" s="35"/>
      <c r="Q79" s="35"/>
      <c r="R79" s="35"/>
      <c r="S79" s="35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</row>
    <row r="80" spans="1:37" ht="76.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5"/>
      <c r="P80" s="35"/>
      <c r="Q80" s="35"/>
      <c r="R80" s="35"/>
      <c r="S80" s="35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</row>
    <row r="81" spans="1:37" ht="76.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5"/>
      <c r="P81" s="35"/>
      <c r="Q81" s="35"/>
      <c r="R81" s="35"/>
      <c r="S81" s="35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</row>
    <row r="82" spans="1:37" ht="76.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5"/>
      <c r="P82" s="35"/>
      <c r="Q82" s="35"/>
      <c r="R82" s="35"/>
      <c r="S82" s="35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</row>
    <row r="83" spans="1:37" ht="76.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5"/>
      <c r="P83" s="35"/>
      <c r="Q83" s="35"/>
      <c r="R83" s="35"/>
      <c r="S83" s="35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</row>
    <row r="84" spans="1:37" ht="76.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5"/>
      <c r="P84" s="35"/>
      <c r="Q84" s="35"/>
      <c r="R84" s="35"/>
      <c r="S84" s="35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</row>
    <row r="85" spans="1:37" ht="76.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35"/>
      <c r="P85" s="35"/>
      <c r="Q85" s="35"/>
      <c r="R85" s="35"/>
      <c r="S85" s="35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</row>
    <row r="86" spans="1:37" ht="76.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35"/>
      <c r="P86" s="35"/>
      <c r="Q86" s="35"/>
      <c r="R86" s="35"/>
      <c r="S86" s="35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</row>
    <row r="87" spans="1:37" ht="76.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35"/>
      <c r="P87" s="35"/>
      <c r="Q87" s="35"/>
      <c r="R87" s="35"/>
      <c r="S87" s="35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</row>
    <row r="88" spans="1:37" ht="76.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35"/>
      <c r="P88" s="35"/>
      <c r="Q88" s="35"/>
      <c r="R88" s="35"/>
      <c r="S88" s="35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</row>
    <row r="89" spans="1:37" ht="76.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35"/>
      <c r="P89" s="35"/>
      <c r="Q89" s="35"/>
      <c r="R89" s="35"/>
      <c r="S89" s="35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</row>
    <row r="90" spans="1:37" ht="76.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35"/>
      <c r="P90" s="35"/>
      <c r="Q90" s="35"/>
      <c r="R90" s="35"/>
      <c r="S90" s="35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</row>
    <row r="91" spans="1:37" ht="76.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35"/>
      <c r="P91" s="35"/>
      <c r="Q91" s="35"/>
      <c r="R91" s="35"/>
      <c r="S91" s="35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</row>
    <row r="92" spans="1:37" ht="76.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35"/>
      <c r="P92" s="35"/>
      <c r="Q92" s="35"/>
      <c r="R92" s="35"/>
      <c r="S92" s="35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</row>
    <row r="93" spans="1:37" ht="76.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35"/>
      <c r="P93" s="35"/>
      <c r="Q93" s="35"/>
      <c r="R93" s="35"/>
      <c r="S93" s="35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</row>
    <row r="94" spans="1:37" ht="76.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35"/>
      <c r="P94" s="35"/>
      <c r="Q94" s="35"/>
      <c r="R94" s="35"/>
      <c r="S94" s="35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</row>
    <row r="95" spans="1:37" ht="76.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35"/>
      <c r="P95" s="35"/>
      <c r="Q95" s="35"/>
      <c r="R95" s="35"/>
      <c r="S95" s="35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</row>
    <row r="96" spans="1:37" ht="76.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35"/>
      <c r="P96" s="35"/>
      <c r="Q96" s="35"/>
      <c r="R96" s="35"/>
      <c r="S96" s="35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</row>
    <row r="97" spans="1:37" ht="76.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35"/>
      <c r="P97" s="35"/>
      <c r="Q97" s="35"/>
      <c r="R97" s="35"/>
      <c r="S97" s="35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</row>
    <row r="98" spans="1:37" ht="76.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35"/>
      <c r="P98" s="35"/>
      <c r="Q98" s="35"/>
      <c r="R98" s="35"/>
      <c r="S98" s="35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</row>
    <row r="99" spans="1:37" ht="76.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35"/>
      <c r="P99" s="35"/>
      <c r="Q99" s="35"/>
      <c r="R99" s="35"/>
      <c r="S99" s="35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</row>
    <row r="100" spans="1:37" ht="76.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5"/>
      <c r="P100" s="35"/>
      <c r="Q100" s="35"/>
      <c r="R100" s="35"/>
      <c r="S100" s="35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</row>
    <row r="101" spans="1:37" ht="76.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5"/>
      <c r="P101" s="35"/>
      <c r="Q101" s="35"/>
      <c r="R101" s="35"/>
      <c r="S101" s="35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</row>
    <row r="102" spans="1:37" ht="76.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5"/>
      <c r="P102" s="35"/>
      <c r="Q102" s="35"/>
      <c r="R102" s="35"/>
      <c r="S102" s="35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</row>
    <row r="103" spans="1:37" ht="76.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5"/>
      <c r="P103" s="35"/>
      <c r="Q103" s="35"/>
      <c r="R103" s="35"/>
      <c r="S103" s="35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</row>
    <row r="104" spans="1:37" ht="76.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5"/>
      <c r="P104" s="35"/>
      <c r="Q104" s="35"/>
      <c r="R104" s="35"/>
      <c r="S104" s="35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</row>
    <row r="105" spans="1:37" ht="76.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5"/>
      <c r="P105" s="35"/>
      <c r="Q105" s="35"/>
      <c r="R105" s="35"/>
      <c r="S105" s="35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</row>
    <row r="106" spans="1:37" ht="76.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5"/>
      <c r="P106" s="35"/>
      <c r="Q106" s="35"/>
      <c r="R106" s="35"/>
      <c r="S106" s="35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</row>
    <row r="107" spans="1:37" ht="76.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5"/>
      <c r="P107" s="35"/>
      <c r="Q107" s="35"/>
      <c r="R107" s="35"/>
      <c r="S107" s="35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</row>
    <row r="108" spans="1:37" ht="76.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5"/>
      <c r="P108" s="35"/>
      <c r="Q108" s="35"/>
      <c r="R108" s="35"/>
      <c r="S108" s="35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</row>
    <row r="109" spans="1:37" ht="76.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5"/>
      <c r="P109" s="35"/>
      <c r="Q109" s="35"/>
      <c r="R109" s="35"/>
      <c r="S109" s="35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</row>
    <row r="110" spans="1:37" ht="76.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5"/>
      <c r="P110" s="35"/>
      <c r="Q110" s="35"/>
      <c r="R110" s="35"/>
      <c r="S110" s="35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</row>
    <row r="111" spans="1:37" ht="76.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5"/>
      <c r="P111" s="35"/>
      <c r="Q111" s="35"/>
      <c r="R111" s="35"/>
      <c r="S111" s="35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</row>
    <row r="112" spans="1:37" ht="76.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5"/>
      <c r="P112" s="35"/>
      <c r="Q112" s="35"/>
      <c r="R112" s="35"/>
      <c r="S112" s="35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</row>
    <row r="113" spans="1:37" ht="76.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5"/>
      <c r="P113" s="35"/>
      <c r="Q113" s="35"/>
      <c r="R113" s="35"/>
      <c r="S113" s="35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</row>
    <row r="114" spans="1:37" ht="76.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35"/>
      <c r="P114" s="35"/>
      <c r="Q114" s="35"/>
      <c r="R114" s="35"/>
      <c r="S114" s="35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</row>
    <row r="115" spans="1:37" ht="76.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35"/>
      <c r="P115" s="35"/>
      <c r="Q115" s="35"/>
      <c r="R115" s="35"/>
      <c r="S115" s="35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</row>
    <row r="116" spans="1:37" ht="76.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35"/>
      <c r="P116" s="35"/>
      <c r="Q116" s="35"/>
      <c r="R116" s="35"/>
      <c r="S116" s="35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</row>
    <row r="117" spans="1:37" ht="76.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35"/>
      <c r="P117" s="35"/>
      <c r="Q117" s="35"/>
      <c r="R117" s="35"/>
      <c r="S117" s="35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</row>
    <row r="118" spans="1:37" ht="76.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35"/>
      <c r="P118" s="35"/>
      <c r="Q118" s="35"/>
      <c r="R118" s="35"/>
      <c r="S118" s="35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</row>
    <row r="119" spans="1:37" ht="76.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35"/>
      <c r="P119" s="35"/>
      <c r="Q119" s="35"/>
      <c r="R119" s="35"/>
      <c r="S119" s="35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</row>
    <row r="120" spans="1:37" ht="76.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35"/>
      <c r="P120" s="35"/>
      <c r="Q120" s="35"/>
      <c r="R120" s="35"/>
      <c r="S120" s="3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</row>
    <row r="121" spans="1:37" ht="76.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35"/>
      <c r="P121" s="35"/>
      <c r="Q121" s="35"/>
      <c r="R121" s="35"/>
      <c r="S121" s="35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</row>
    <row r="122" spans="1:37" ht="76.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35"/>
      <c r="P122" s="35"/>
      <c r="Q122" s="35"/>
      <c r="R122" s="35"/>
      <c r="S122" s="35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</row>
    <row r="123" spans="1:37" ht="76.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35"/>
      <c r="P123" s="35"/>
      <c r="Q123" s="35"/>
      <c r="R123" s="35"/>
      <c r="S123" s="35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</row>
    <row r="124" spans="1:37" ht="76.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35"/>
      <c r="P124" s="35"/>
      <c r="Q124" s="35"/>
      <c r="R124" s="35"/>
      <c r="S124" s="35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</row>
    <row r="125" spans="1:37" ht="76.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35"/>
      <c r="P125" s="35"/>
      <c r="Q125" s="35"/>
      <c r="R125" s="35"/>
      <c r="S125" s="35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</row>
    <row r="126" spans="1:37" ht="76.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35"/>
      <c r="P126" s="35"/>
      <c r="Q126" s="35"/>
      <c r="R126" s="35"/>
      <c r="S126" s="35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</row>
    <row r="127" spans="1:37" ht="76.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35"/>
      <c r="P127" s="35"/>
      <c r="Q127" s="35"/>
      <c r="R127" s="35"/>
      <c r="S127" s="35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</row>
    <row r="128" spans="1:37" ht="76.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35"/>
      <c r="P128" s="35"/>
      <c r="Q128" s="35"/>
      <c r="R128" s="35"/>
      <c r="S128" s="35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</row>
    <row r="129" spans="1:37" ht="76.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35"/>
      <c r="P129" s="35"/>
      <c r="Q129" s="35"/>
      <c r="R129" s="35"/>
      <c r="S129" s="35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</row>
    <row r="130" spans="1:37" ht="76.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35"/>
      <c r="P130" s="35"/>
      <c r="Q130" s="35"/>
      <c r="R130" s="35"/>
      <c r="S130" s="35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</row>
    <row r="131" spans="1:37" ht="76.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35"/>
      <c r="P131" s="35"/>
      <c r="Q131" s="35"/>
      <c r="R131" s="35"/>
      <c r="S131" s="35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</row>
    <row r="132" spans="1:37" ht="76.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35"/>
      <c r="P132" s="35"/>
      <c r="Q132" s="35"/>
      <c r="R132" s="35"/>
      <c r="S132" s="35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</row>
    <row r="133" spans="1:37" ht="76.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35"/>
      <c r="P133" s="35"/>
      <c r="Q133" s="35"/>
      <c r="R133" s="35"/>
      <c r="S133" s="35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</row>
    <row r="134" spans="1:37" ht="76.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35"/>
      <c r="P134" s="35"/>
      <c r="Q134" s="35"/>
      <c r="R134" s="35"/>
      <c r="S134" s="35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</row>
    <row r="135" spans="1:37" ht="76.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35"/>
      <c r="P135" s="35"/>
      <c r="Q135" s="35"/>
      <c r="R135" s="35"/>
      <c r="S135" s="35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</row>
    <row r="136" spans="1:37" ht="76.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35"/>
      <c r="P136" s="35"/>
      <c r="Q136" s="35"/>
      <c r="R136" s="35"/>
      <c r="S136" s="35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</row>
    <row r="137" spans="1:37" ht="76.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35"/>
      <c r="P137" s="35"/>
      <c r="Q137" s="35"/>
      <c r="R137" s="35"/>
      <c r="S137" s="35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</row>
    <row r="138" spans="1:37" ht="76.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35"/>
      <c r="P138" s="35"/>
      <c r="Q138" s="35"/>
      <c r="R138" s="35"/>
      <c r="S138" s="35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</row>
    <row r="139" spans="1:37" ht="76.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35"/>
      <c r="P139" s="35"/>
      <c r="Q139" s="35"/>
      <c r="R139" s="35"/>
      <c r="S139" s="35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</row>
    <row r="140" spans="1:37" ht="76.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35"/>
      <c r="P140" s="35"/>
      <c r="Q140" s="35"/>
      <c r="R140" s="35"/>
      <c r="S140" s="35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</row>
    <row r="141" spans="1:37" ht="76.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35"/>
      <c r="P141" s="35"/>
      <c r="Q141" s="35"/>
      <c r="R141" s="35"/>
      <c r="S141" s="35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</row>
    <row r="142" spans="1:37" ht="76.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35"/>
      <c r="P142" s="35"/>
      <c r="Q142" s="35"/>
      <c r="R142" s="35"/>
      <c r="S142" s="35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</row>
    <row r="143" spans="1:37" ht="76.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35"/>
      <c r="P143" s="35"/>
      <c r="Q143" s="35"/>
      <c r="R143" s="35"/>
      <c r="S143" s="35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</row>
    <row r="144" spans="1:37" ht="76.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35"/>
      <c r="P144" s="35"/>
      <c r="Q144" s="35"/>
      <c r="R144" s="35"/>
      <c r="S144" s="35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</row>
  </sheetData>
  <hyperlinks>
    <hyperlink ref="AF2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A92D-1A08-46E1-A2A6-65676077B56C}">
  <sheetPr>
    <outlinePr summaryBelow="0" summaryRight="0"/>
  </sheetPr>
  <dimension ref="A1:AM144"/>
  <sheetViews>
    <sheetView topLeftCell="Y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25"/>
  <cols>
    <col min="1" max="2" width="18.88671875" customWidth="1"/>
    <col min="3" max="3" width="23.109375" customWidth="1"/>
    <col min="4" max="10" width="18.88671875" customWidth="1"/>
    <col min="11" max="11" width="31.77734375" customWidth="1"/>
    <col min="12" max="31" width="18.88671875" customWidth="1"/>
    <col min="32" max="32" width="12.77734375" customWidth="1"/>
    <col min="33" max="33" width="5" hidden="1" customWidth="1"/>
    <col min="34" max="37" width="5.109375" hidden="1" customWidth="1"/>
    <col min="38" max="38" width="4.33203125" hidden="1" customWidth="1"/>
  </cols>
  <sheetData>
    <row r="1" spans="1:39" ht="120.75" customHeight="1" x14ac:dyDescent="0.25">
      <c r="A1" s="5" t="s">
        <v>205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204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4" t="s">
        <v>28</v>
      </c>
      <c r="AE1" s="5" t="s">
        <v>29</v>
      </c>
      <c r="AF1" s="5" t="s">
        <v>249</v>
      </c>
      <c r="AG1" s="5" t="s">
        <v>293</v>
      </c>
      <c r="AH1" s="5" t="s">
        <v>294</v>
      </c>
      <c r="AI1" s="5" t="s">
        <v>298</v>
      </c>
      <c r="AJ1" s="5" t="s">
        <v>297</v>
      </c>
      <c r="AK1" s="5" t="s">
        <v>296</v>
      </c>
      <c r="AL1" s="5" t="s">
        <v>295</v>
      </c>
      <c r="AM1" s="5" t="s">
        <v>299</v>
      </c>
    </row>
    <row r="2" spans="1:39" ht="76.5" customHeight="1" x14ac:dyDescent="0.25">
      <c r="A2" s="6" t="s">
        <v>206</v>
      </c>
      <c r="B2" s="10" t="s">
        <v>30</v>
      </c>
      <c r="C2" s="10" t="s">
        <v>31</v>
      </c>
      <c r="D2" s="10">
        <v>1130615164</v>
      </c>
      <c r="E2" s="10" t="s">
        <v>32</v>
      </c>
      <c r="F2" s="10" t="s">
        <v>33</v>
      </c>
      <c r="G2" s="10" t="s">
        <v>34</v>
      </c>
      <c r="H2" s="10" t="s">
        <v>35</v>
      </c>
      <c r="I2" s="10" t="s">
        <v>36</v>
      </c>
      <c r="J2" s="10" t="s">
        <v>37</v>
      </c>
      <c r="K2" s="10" t="s">
        <v>38</v>
      </c>
      <c r="L2" s="10">
        <v>4</v>
      </c>
      <c r="M2" s="10">
        <v>5</v>
      </c>
      <c r="N2" s="10">
        <v>5</v>
      </c>
      <c r="O2" s="35" t="s">
        <v>39</v>
      </c>
      <c r="P2" s="35" t="s">
        <v>40</v>
      </c>
      <c r="Q2" s="35" t="s">
        <v>41</v>
      </c>
      <c r="R2" s="35" t="s">
        <v>42</v>
      </c>
      <c r="S2" s="35" t="s">
        <v>43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4</v>
      </c>
      <c r="Z2" s="10">
        <v>5</v>
      </c>
      <c r="AA2" s="10" t="s">
        <v>44</v>
      </c>
      <c r="AB2" s="10" t="s">
        <v>45</v>
      </c>
      <c r="AC2" s="10" t="s">
        <v>46</v>
      </c>
      <c r="AD2" s="10" t="s">
        <v>47</v>
      </c>
      <c r="AE2" s="10" t="s">
        <v>48</v>
      </c>
      <c r="AF2" s="10" t="s">
        <v>250</v>
      </c>
      <c r="AG2" s="10">
        <f>SUM(T2:Z2)</f>
        <v>34</v>
      </c>
      <c r="AH2" s="10">
        <f>IF(AA2="SI",0,-3)</f>
        <v>0</v>
      </c>
      <c r="AI2" s="10">
        <f t="shared" ref="AI2:AI44" si="0">IF(AB2="Consiste en herir o intimidar psicológicamente a una persona por un medio digital",0,-3)</f>
        <v>0</v>
      </c>
      <c r="AJ2" s="10">
        <f t="shared" ref="AJ2:AJ44" si="1">IF(AC2="Control Web, control de aplicaciones, bloqueo de llamadas, tiempo de sesiones",0,-3)</f>
        <v>-3</v>
      </c>
      <c r="AK2">
        <f t="shared" ref="AK2:AK44" si="2">IF(AD2="Organismos que se encargan de clasificar los videojuegos según un rango de edades de acuerdo a su contenido",0,-3)</f>
        <v>0</v>
      </c>
      <c r="AL2">
        <f>IF(AE2="Grooming",0,-3)</f>
        <v>0</v>
      </c>
      <c r="AM2" t="str">
        <f>IF(SUM(AG2:AL2)&lt;=20,"Basico","Intermedio")</f>
        <v>Intermedio</v>
      </c>
    </row>
    <row r="3" spans="1:39" ht="76.5" customHeight="1" x14ac:dyDescent="0.25">
      <c r="A3" s="11" t="s">
        <v>207</v>
      </c>
      <c r="B3" s="13" t="s">
        <v>50</v>
      </c>
      <c r="C3" s="13" t="s">
        <v>51</v>
      </c>
      <c r="D3" s="13">
        <v>1067523251</v>
      </c>
      <c r="E3" s="13" t="s">
        <v>52</v>
      </c>
      <c r="F3" s="13" t="s">
        <v>33</v>
      </c>
      <c r="G3" s="13" t="s">
        <v>53</v>
      </c>
      <c r="H3" s="13" t="s">
        <v>35</v>
      </c>
      <c r="I3" s="13" t="s">
        <v>54</v>
      </c>
      <c r="J3" s="13" t="s">
        <v>55</v>
      </c>
      <c r="K3" s="13" t="s">
        <v>38</v>
      </c>
      <c r="L3" s="13">
        <v>5</v>
      </c>
      <c r="M3" s="13">
        <v>4</v>
      </c>
      <c r="N3" s="13">
        <v>4</v>
      </c>
      <c r="O3" s="35" t="s">
        <v>56</v>
      </c>
      <c r="P3" s="35" t="s">
        <v>40</v>
      </c>
      <c r="Q3" s="35" t="s">
        <v>41</v>
      </c>
      <c r="R3" s="35" t="s">
        <v>42</v>
      </c>
      <c r="S3" s="35" t="s">
        <v>57</v>
      </c>
      <c r="T3" s="13">
        <v>1</v>
      </c>
      <c r="U3" s="13">
        <v>1</v>
      </c>
      <c r="V3" s="13">
        <v>1</v>
      </c>
      <c r="W3" s="13">
        <v>1</v>
      </c>
      <c r="X3" s="13">
        <v>3</v>
      </c>
      <c r="Y3" s="13">
        <v>3</v>
      </c>
      <c r="Z3" s="13">
        <v>1</v>
      </c>
      <c r="AA3" s="13" t="s">
        <v>58</v>
      </c>
      <c r="AB3" s="13" t="s">
        <v>45</v>
      </c>
      <c r="AC3" s="13" t="s">
        <v>59</v>
      </c>
      <c r="AD3" s="13" t="s">
        <v>59</v>
      </c>
      <c r="AE3" s="13" t="s">
        <v>60</v>
      </c>
      <c r="AF3" s="13" t="s">
        <v>251</v>
      </c>
      <c r="AG3" s="10">
        <f t="shared" ref="AG3:AG44" si="3">SUM(T3:Z3)</f>
        <v>11</v>
      </c>
      <c r="AH3" s="10">
        <f t="shared" ref="AH3:AH44" si="4">IF(AA3="SI",0,-3)</f>
        <v>-3</v>
      </c>
      <c r="AI3" s="10">
        <f t="shared" si="0"/>
        <v>0</v>
      </c>
      <c r="AJ3" s="10">
        <f t="shared" si="1"/>
        <v>-3</v>
      </c>
      <c r="AK3">
        <f t="shared" si="2"/>
        <v>-3</v>
      </c>
      <c r="AL3">
        <f t="shared" ref="AL3:AL44" si="5">IF(AE3="Grooming",0,-3)</f>
        <v>-3</v>
      </c>
      <c r="AM3" t="str">
        <f t="shared" ref="AM3:AM44" si="6">IF(SUM(AG3:AL3)&lt;=20,"Basico","Intermedio")</f>
        <v>Basico</v>
      </c>
    </row>
    <row r="4" spans="1:39" ht="76.5" customHeight="1" x14ac:dyDescent="0.25">
      <c r="A4" s="6" t="s">
        <v>208</v>
      </c>
      <c r="B4" s="10" t="s">
        <v>61</v>
      </c>
      <c r="C4" s="10" t="s">
        <v>62</v>
      </c>
      <c r="D4" s="10">
        <v>1064431832</v>
      </c>
      <c r="E4" s="10" t="s">
        <v>52</v>
      </c>
      <c r="F4" s="10" t="s">
        <v>33</v>
      </c>
      <c r="G4" s="10" t="s">
        <v>63</v>
      </c>
      <c r="H4" s="10" t="s">
        <v>35</v>
      </c>
      <c r="I4" s="10" t="s">
        <v>36</v>
      </c>
      <c r="J4" s="10" t="s">
        <v>64</v>
      </c>
      <c r="K4" s="10" t="s">
        <v>38</v>
      </c>
      <c r="L4" s="10">
        <v>5</v>
      </c>
      <c r="M4" s="10">
        <v>5</v>
      </c>
      <c r="N4" s="10">
        <v>5</v>
      </c>
      <c r="O4" s="35" t="s">
        <v>56</v>
      </c>
      <c r="P4" s="35" t="s">
        <v>40</v>
      </c>
      <c r="Q4" s="35" t="s">
        <v>65</v>
      </c>
      <c r="R4" s="35" t="s">
        <v>42</v>
      </c>
      <c r="S4" s="35" t="s">
        <v>43</v>
      </c>
      <c r="T4" s="10">
        <v>3</v>
      </c>
      <c r="U4" s="10">
        <v>5</v>
      </c>
      <c r="V4" s="10">
        <v>5</v>
      </c>
      <c r="W4" s="10">
        <v>5</v>
      </c>
      <c r="X4" s="10">
        <v>5</v>
      </c>
      <c r="Y4" s="10">
        <v>5</v>
      </c>
      <c r="Z4" s="10">
        <v>5</v>
      </c>
      <c r="AA4" s="10" t="s">
        <v>66</v>
      </c>
      <c r="AB4" s="10" t="s">
        <v>45</v>
      </c>
      <c r="AC4" s="10" t="s">
        <v>67</v>
      </c>
      <c r="AD4" s="10" t="s">
        <v>59</v>
      </c>
      <c r="AE4" s="10" t="s">
        <v>60</v>
      </c>
      <c r="AF4" s="10" t="s">
        <v>252</v>
      </c>
      <c r="AG4" s="10">
        <f t="shared" si="3"/>
        <v>33</v>
      </c>
      <c r="AH4" s="10">
        <f t="shared" si="4"/>
        <v>-3</v>
      </c>
      <c r="AI4" s="10">
        <f t="shared" si="0"/>
        <v>0</v>
      </c>
      <c r="AJ4" s="10">
        <f t="shared" si="1"/>
        <v>0</v>
      </c>
      <c r="AK4">
        <f t="shared" si="2"/>
        <v>-3</v>
      </c>
      <c r="AL4">
        <f t="shared" si="5"/>
        <v>-3</v>
      </c>
      <c r="AM4" t="str">
        <f t="shared" si="6"/>
        <v>Intermedio</v>
      </c>
    </row>
    <row r="5" spans="1:39" ht="76.5" customHeight="1" x14ac:dyDescent="0.25">
      <c r="A5" s="6" t="s">
        <v>209</v>
      </c>
      <c r="B5" s="10" t="s">
        <v>68</v>
      </c>
      <c r="C5" s="10" t="s">
        <v>69</v>
      </c>
      <c r="D5" s="10">
        <v>1067526500</v>
      </c>
      <c r="E5" s="10" t="s">
        <v>32</v>
      </c>
      <c r="F5" s="10" t="s">
        <v>33</v>
      </c>
      <c r="G5" s="10" t="s">
        <v>70</v>
      </c>
      <c r="H5" s="10" t="s">
        <v>35</v>
      </c>
      <c r="I5" s="10" t="s">
        <v>36</v>
      </c>
      <c r="J5" s="10" t="s">
        <v>71</v>
      </c>
      <c r="K5" s="10" t="s">
        <v>38</v>
      </c>
      <c r="L5" s="10">
        <v>5</v>
      </c>
      <c r="M5" s="10">
        <v>3</v>
      </c>
      <c r="N5" s="10">
        <v>4</v>
      </c>
      <c r="O5" s="35" t="s">
        <v>56</v>
      </c>
      <c r="P5" s="35" t="s">
        <v>40</v>
      </c>
      <c r="Q5" s="35" t="s">
        <v>65</v>
      </c>
      <c r="R5" s="35" t="s">
        <v>42</v>
      </c>
      <c r="S5" s="35" t="s">
        <v>57</v>
      </c>
      <c r="T5" s="10">
        <v>4</v>
      </c>
      <c r="U5" s="10">
        <v>3</v>
      </c>
      <c r="V5" s="10">
        <v>3</v>
      </c>
      <c r="W5" s="10">
        <v>3</v>
      </c>
      <c r="X5" s="10">
        <v>4</v>
      </c>
      <c r="Y5" s="10">
        <v>4</v>
      </c>
      <c r="Z5" s="10">
        <v>3</v>
      </c>
      <c r="AA5" s="10" t="s">
        <v>66</v>
      </c>
      <c r="AB5" s="10" t="s">
        <v>72</v>
      </c>
      <c r="AC5" s="10" t="s">
        <v>59</v>
      </c>
      <c r="AD5" s="10" t="s">
        <v>59</v>
      </c>
      <c r="AE5" s="10" t="s">
        <v>48</v>
      </c>
      <c r="AF5" s="10" t="s">
        <v>253</v>
      </c>
      <c r="AG5" s="10">
        <f t="shared" si="3"/>
        <v>24</v>
      </c>
      <c r="AH5" s="10">
        <f t="shared" si="4"/>
        <v>-3</v>
      </c>
      <c r="AI5" s="10">
        <f t="shared" si="0"/>
        <v>-3</v>
      </c>
      <c r="AJ5" s="10">
        <f t="shared" si="1"/>
        <v>-3</v>
      </c>
      <c r="AK5">
        <f t="shared" si="2"/>
        <v>-3</v>
      </c>
      <c r="AL5">
        <f t="shared" si="5"/>
        <v>0</v>
      </c>
      <c r="AM5" t="str">
        <f t="shared" si="6"/>
        <v>Basico</v>
      </c>
    </row>
    <row r="6" spans="1:39" ht="76.5" customHeight="1" x14ac:dyDescent="0.25">
      <c r="A6" s="11" t="s">
        <v>210</v>
      </c>
      <c r="B6" s="10" t="s">
        <v>73</v>
      </c>
      <c r="C6" s="10" t="s">
        <v>74</v>
      </c>
      <c r="D6" s="10">
        <v>1075293796</v>
      </c>
      <c r="E6" s="10" t="s">
        <v>32</v>
      </c>
      <c r="F6" s="10" t="s">
        <v>75</v>
      </c>
      <c r="G6" s="10" t="s">
        <v>76</v>
      </c>
      <c r="H6" s="10" t="s">
        <v>35</v>
      </c>
      <c r="I6" s="10" t="s">
        <v>36</v>
      </c>
      <c r="J6" s="10" t="s">
        <v>77</v>
      </c>
      <c r="K6" s="10" t="s">
        <v>78</v>
      </c>
      <c r="L6" s="10">
        <v>5</v>
      </c>
      <c r="M6" s="10">
        <v>5</v>
      </c>
      <c r="N6" s="10">
        <v>5</v>
      </c>
      <c r="O6" s="35" t="s">
        <v>39</v>
      </c>
      <c r="P6" s="35" t="s">
        <v>40</v>
      </c>
      <c r="Q6" s="35" t="s">
        <v>65</v>
      </c>
      <c r="R6" s="35" t="s">
        <v>42</v>
      </c>
      <c r="S6" s="35" t="s">
        <v>57</v>
      </c>
      <c r="T6" s="10">
        <v>5</v>
      </c>
      <c r="U6" s="10">
        <v>4</v>
      </c>
      <c r="V6" s="10">
        <v>5</v>
      </c>
      <c r="W6" s="10">
        <v>5</v>
      </c>
      <c r="X6" s="10">
        <v>5</v>
      </c>
      <c r="Y6" s="10">
        <v>5</v>
      </c>
      <c r="Z6" s="10">
        <v>4</v>
      </c>
      <c r="AA6" s="10" t="s">
        <v>58</v>
      </c>
      <c r="AB6" s="10" t="s">
        <v>72</v>
      </c>
      <c r="AC6" s="10" t="s">
        <v>46</v>
      </c>
      <c r="AD6" s="10" t="s">
        <v>59</v>
      </c>
      <c r="AE6" s="10" t="s">
        <v>60</v>
      </c>
      <c r="AF6" s="13" t="s">
        <v>254</v>
      </c>
      <c r="AG6" s="10">
        <f t="shared" si="3"/>
        <v>33</v>
      </c>
      <c r="AH6" s="10">
        <f t="shared" si="4"/>
        <v>-3</v>
      </c>
      <c r="AI6" s="10">
        <f t="shared" si="0"/>
        <v>-3</v>
      </c>
      <c r="AJ6" s="10">
        <f t="shared" si="1"/>
        <v>-3</v>
      </c>
      <c r="AK6">
        <f t="shared" si="2"/>
        <v>-3</v>
      </c>
      <c r="AL6">
        <f t="shared" si="5"/>
        <v>-3</v>
      </c>
      <c r="AM6" t="str">
        <f t="shared" si="6"/>
        <v>Basico</v>
      </c>
    </row>
    <row r="7" spans="1:39" ht="76.5" customHeight="1" x14ac:dyDescent="0.25">
      <c r="A7" s="6" t="s">
        <v>211</v>
      </c>
      <c r="B7" s="10" t="s">
        <v>79</v>
      </c>
      <c r="C7" s="10" t="s">
        <v>80</v>
      </c>
      <c r="D7" s="10">
        <v>34609664</v>
      </c>
      <c r="E7" s="10" t="s">
        <v>52</v>
      </c>
      <c r="F7" s="10" t="s">
        <v>81</v>
      </c>
      <c r="G7" s="10" t="s">
        <v>82</v>
      </c>
      <c r="H7" s="10" t="s">
        <v>35</v>
      </c>
      <c r="I7" s="10" t="s">
        <v>36</v>
      </c>
      <c r="J7" s="10" t="s">
        <v>83</v>
      </c>
      <c r="K7" s="10" t="s">
        <v>38</v>
      </c>
      <c r="L7" s="10">
        <v>5</v>
      </c>
      <c r="M7" s="10">
        <v>5</v>
      </c>
      <c r="N7" s="10">
        <v>5</v>
      </c>
      <c r="O7" s="35" t="s">
        <v>39</v>
      </c>
      <c r="P7" s="35" t="s">
        <v>40</v>
      </c>
      <c r="Q7" s="35" t="s">
        <v>65</v>
      </c>
      <c r="R7" s="35" t="s">
        <v>42</v>
      </c>
      <c r="S7" s="35" t="s">
        <v>57</v>
      </c>
      <c r="T7" s="10">
        <v>3</v>
      </c>
      <c r="U7" s="14" t="s">
        <v>84</v>
      </c>
      <c r="V7" s="10">
        <v>1</v>
      </c>
      <c r="W7" s="10">
        <v>2</v>
      </c>
      <c r="X7" s="10">
        <v>1</v>
      </c>
      <c r="Y7" s="10">
        <v>3</v>
      </c>
      <c r="Z7" s="10">
        <v>3</v>
      </c>
      <c r="AA7" s="10" t="s">
        <v>58</v>
      </c>
      <c r="AB7" s="10" t="s">
        <v>45</v>
      </c>
      <c r="AC7" s="10" t="s">
        <v>59</v>
      </c>
      <c r="AD7" s="10" t="s">
        <v>59</v>
      </c>
      <c r="AE7" s="10" t="s">
        <v>48</v>
      </c>
      <c r="AF7" s="10" t="s">
        <v>255</v>
      </c>
      <c r="AG7" s="10">
        <f t="shared" si="3"/>
        <v>13</v>
      </c>
      <c r="AH7" s="10">
        <f t="shared" si="4"/>
        <v>-3</v>
      </c>
      <c r="AI7" s="10">
        <f t="shared" si="0"/>
        <v>0</v>
      </c>
      <c r="AJ7" s="10">
        <f t="shared" si="1"/>
        <v>-3</v>
      </c>
      <c r="AK7">
        <f t="shared" si="2"/>
        <v>-3</v>
      </c>
      <c r="AL7">
        <f t="shared" si="5"/>
        <v>0</v>
      </c>
      <c r="AM7" t="str">
        <f t="shared" si="6"/>
        <v>Basico</v>
      </c>
    </row>
    <row r="8" spans="1:39" ht="76.5" customHeight="1" x14ac:dyDescent="0.25">
      <c r="A8" s="6" t="s">
        <v>212</v>
      </c>
      <c r="B8" s="10" t="s">
        <v>85</v>
      </c>
      <c r="C8" s="10" t="s">
        <v>86</v>
      </c>
      <c r="D8" s="10">
        <v>25733486</v>
      </c>
      <c r="E8" s="10" t="s">
        <v>52</v>
      </c>
      <c r="F8" s="10" t="s">
        <v>87</v>
      </c>
      <c r="G8" s="10" t="s">
        <v>88</v>
      </c>
      <c r="H8" s="10" t="s">
        <v>35</v>
      </c>
      <c r="I8" s="10" t="s">
        <v>36</v>
      </c>
      <c r="J8" s="10" t="s">
        <v>89</v>
      </c>
      <c r="K8" s="10" t="s">
        <v>38</v>
      </c>
      <c r="L8" s="10">
        <v>5</v>
      </c>
      <c r="M8" s="10">
        <v>4</v>
      </c>
      <c r="N8" s="14" t="s">
        <v>90</v>
      </c>
      <c r="O8" s="35" t="s">
        <v>39</v>
      </c>
      <c r="P8" s="35" t="s">
        <v>40</v>
      </c>
      <c r="Q8" s="35" t="s">
        <v>65</v>
      </c>
      <c r="R8" s="35" t="s">
        <v>42</v>
      </c>
      <c r="S8" s="35" t="s">
        <v>57</v>
      </c>
      <c r="T8" s="10">
        <v>2</v>
      </c>
      <c r="U8" s="10">
        <v>2</v>
      </c>
      <c r="V8" s="10">
        <v>2</v>
      </c>
      <c r="W8" s="10">
        <v>2</v>
      </c>
      <c r="X8" s="10">
        <v>2</v>
      </c>
      <c r="Y8" s="10">
        <v>2</v>
      </c>
      <c r="Z8" s="10">
        <v>2</v>
      </c>
      <c r="AA8" s="10" t="s">
        <v>66</v>
      </c>
      <c r="AB8" s="10" t="s">
        <v>45</v>
      </c>
      <c r="AC8" s="10" t="s">
        <v>59</v>
      </c>
      <c r="AD8" s="10" t="s">
        <v>59</v>
      </c>
      <c r="AE8" s="10" t="s">
        <v>91</v>
      </c>
      <c r="AF8" s="10" t="s">
        <v>256</v>
      </c>
      <c r="AG8" s="10">
        <f t="shared" si="3"/>
        <v>14</v>
      </c>
      <c r="AH8" s="10">
        <f t="shared" si="4"/>
        <v>-3</v>
      </c>
      <c r="AI8" s="10">
        <f t="shared" si="0"/>
        <v>0</v>
      </c>
      <c r="AJ8" s="10">
        <f t="shared" si="1"/>
        <v>-3</v>
      </c>
      <c r="AK8">
        <f t="shared" si="2"/>
        <v>-3</v>
      </c>
      <c r="AL8">
        <f t="shared" si="5"/>
        <v>-3</v>
      </c>
      <c r="AM8" t="str">
        <f t="shared" si="6"/>
        <v>Basico</v>
      </c>
    </row>
    <row r="9" spans="1:39" ht="76.5" customHeight="1" x14ac:dyDescent="0.25">
      <c r="A9" s="11" t="s">
        <v>213</v>
      </c>
      <c r="B9" s="10" t="s">
        <v>92</v>
      </c>
      <c r="C9" s="10" t="s">
        <v>93</v>
      </c>
      <c r="D9" s="10">
        <v>34606139</v>
      </c>
      <c r="E9" s="10" t="s">
        <v>52</v>
      </c>
      <c r="F9" s="10" t="s">
        <v>87</v>
      </c>
      <c r="G9" s="10" t="s">
        <v>94</v>
      </c>
      <c r="H9" s="10" t="s">
        <v>35</v>
      </c>
      <c r="I9" s="10" t="s">
        <v>36</v>
      </c>
      <c r="J9" s="10" t="s">
        <v>77</v>
      </c>
      <c r="K9" s="10" t="s">
        <v>38</v>
      </c>
      <c r="L9" s="10">
        <v>5</v>
      </c>
      <c r="M9" s="10">
        <v>5</v>
      </c>
      <c r="N9" s="10">
        <v>5</v>
      </c>
      <c r="O9" s="35" t="s">
        <v>39</v>
      </c>
      <c r="P9" s="35" t="s">
        <v>95</v>
      </c>
      <c r="Q9" s="35" t="s">
        <v>65</v>
      </c>
      <c r="R9" s="35" t="s">
        <v>42</v>
      </c>
      <c r="S9" s="35" t="s">
        <v>57</v>
      </c>
      <c r="T9" s="10">
        <v>4</v>
      </c>
      <c r="U9" s="10">
        <v>2</v>
      </c>
      <c r="V9" s="10">
        <v>2</v>
      </c>
      <c r="W9" s="10">
        <v>3</v>
      </c>
      <c r="X9" s="10">
        <v>2</v>
      </c>
      <c r="Y9" s="10">
        <v>4</v>
      </c>
      <c r="Z9" s="10">
        <v>2</v>
      </c>
      <c r="AA9" s="10" t="s">
        <v>66</v>
      </c>
      <c r="AB9" s="10" t="s">
        <v>45</v>
      </c>
      <c r="AC9" s="10" t="s">
        <v>59</v>
      </c>
      <c r="AD9" s="10" t="s">
        <v>47</v>
      </c>
      <c r="AE9" s="10" t="s">
        <v>48</v>
      </c>
      <c r="AF9" s="13" t="s">
        <v>257</v>
      </c>
      <c r="AG9" s="10">
        <f t="shared" si="3"/>
        <v>19</v>
      </c>
      <c r="AH9" s="10">
        <f t="shared" si="4"/>
        <v>-3</v>
      </c>
      <c r="AI9" s="10">
        <f t="shared" si="0"/>
        <v>0</v>
      </c>
      <c r="AJ9" s="10">
        <f t="shared" si="1"/>
        <v>-3</v>
      </c>
      <c r="AK9">
        <f t="shared" si="2"/>
        <v>0</v>
      </c>
      <c r="AL9">
        <f t="shared" si="5"/>
        <v>0</v>
      </c>
      <c r="AM9" t="str">
        <f t="shared" si="6"/>
        <v>Basico</v>
      </c>
    </row>
    <row r="10" spans="1:39" ht="76.5" customHeight="1" x14ac:dyDescent="0.25">
      <c r="A10" s="6" t="s">
        <v>214</v>
      </c>
      <c r="B10" s="10" t="s">
        <v>61</v>
      </c>
      <c r="C10" s="10" t="s">
        <v>62</v>
      </c>
      <c r="D10" s="10">
        <v>1064431832</v>
      </c>
      <c r="E10" s="10" t="s">
        <v>52</v>
      </c>
      <c r="F10" s="10" t="s">
        <v>33</v>
      </c>
      <c r="G10" s="10" t="s">
        <v>63</v>
      </c>
      <c r="H10" s="10" t="s">
        <v>35</v>
      </c>
      <c r="I10" s="10" t="s">
        <v>36</v>
      </c>
      <c r="J10" s="10" t="s">
        <v>37</v>
      </c>
      <c r="K10" s="10" t="s">
        <v>38</v>
      </c>
      <c r="L10" s="10">
        <v>5</v>
      </c>
      <c r="M10" s="10">
        <v>5</v>
      </c>
      <c r="N10" s="10">
        <v>5</v>
      </c>
      <c r="O10" s="35" t="s">
        <v>56</v>
      </c>
      <c r="P10" s="35" t="s">
        <v>40</v>
      </c>
      <c r="Q10" s="35" t="s">
        <v>65</v>
      </c>
      <c r="R10" s="35" t="s">
        <v>42</v>
      </c>
      <c r="S10" s="35" t="s">
        <v>57</v>
      </c>
      <c r="T10" s="10">
        <v>5</v>
      </c>
      <c r="U10" s="10">
        <v>5</v>
      </c>
      <c r="V10" s="10">
        <v>5</v>
      </c>
      <c r="W10" s="10">
        <v>5</v>
      </c>
      <c r="X10" s="10">
        <v>5</v>
      </c>
      <c r="Y10" s="10">
        <v>5</v>
      </c>
      <c r="Z10" s="10">
        <v>5</v>
      </c>
      <c r="AA10" s="10" t="s">
        <v>66</v>
      </c>
      <c r="AB10" s="10" t="s">
        <v>45</v>
      </c>
      <c r="AC10" s="10" t="s">
        <v>67</v>
      </c>
      <c r="AD10" s="10" t="s">
        <v>59</v>
      </c>
      <c r="AE10" s="10" t="s">
        <v>60</v>
      </c>
      <c r="AF10" s="10" t="s">
        <v>258</v>
      </c>
      <c r="AG10" s="10">
        <f t="shared" si="3"/>
        <v>35</v>
      </c>
      <c r="AH10" s="10">
        <f t="shared" si="4"/>
        <v>-3</v>
      </c>
      <c r="AI10" s="10">
        <f t="shared" si="0"/>
        <v>0</v>
      </c>
      <c r="AJ10" s="10">
        <f t="shared" si="1"/>
        <v>0</v>
      </c>
      <c r="AK10">
        <f t="shared" si="2"/>
        <v>-3</v>
      </c>
      <c r="AL10">
        <f t="shared" si="5"/>
        <v>-3</v>
      </c>
      <c r="AM10" t="str">
        <f t="shared" si="6"/>
        <v>Intermedio</v>
      </c>
    </row>
    <row r="11" spans="1:39" ht="76.5" customHeight="1" x14ac:dyDescent="0.25">
      <c r="A11" s="6" t="s">
        <v>215</v>
      </c>
      <c r="B11" s="10" t="s">
        <v>96</v>
      </c>
      <c r="C11" s="10" t="s">
        <v>97</v>
      </c>
      <c r="D11" s="10">
        <v>1081157792</v>
      </c>
      <c r="E11" s="10" t="s">
        <v>32</v>
      </c>
      <c r="F11" s="10" t="s">
        <v>75</v>
      </c>
      <c r="G11" s="10" t="s">
        <v>98</v>
      </c>
      <c r="H11" s="10" t="s">
        <v>35</v>
      </c>
      <c r="I11" s="10" t="s">
        <v>36</v>
      </c>
      <c r="J11" s="10" t="s">
        <v>77</v>
      </c>
      <c r="K11" s="10" t="s">
        <v>38</v>
      </c>
      <c r="L11" s="10">
        <v>5</v>
      </c>
      <c r="M11" s="10">
        <v>4</v>
      </c>
      <c r="N11" s="10">
        <v>5</v>
      </c>
      <c r="O11" s="35" t="s">
        <v>39</v>
      </c>
      <c r="P11" s="35" t="s">
        <v>40</v>
      </c>
      <c r="Q11" s="35" t="s">
        <v>65</v>
      </c>
      <c r="R11" s="35" t="s">
        <v>42</v>
      </c>
      <c r="S11" s="35" t="s">
        <v>57</v>
      </c>
      <c r="T11" s="10">
        <v>4</v>
      </c>
      <c r="U11" s="10">
        <v>1</v>
      </c>
      <c r="V11" s="10">
        <v>2</v>
      </c>
      <c r="W11" s="10">
        <v>2</v>
      </c>
      <c r="X11" s="10">
        <v>4</v>
      </c>
      <c r="Y11" s="10">
        <v>3</v>
      </c>
      <c r="Z11" s="10">
        <v>2</v>
      </c>
      <c r="AA11" s="10" t="s">
        <v>66</v>
      </c>
      <c r="AB11" s="10" t="s">
        <v>45</v>
      </c>
      <c r="AC11" s="10" t="s">
        <v>59</v>
      </c>
      <c r="AD11" s="10" t="s">
        <v>59</v>
      </c>
      <c r="AE11" s="10" t="s">
        <v>59</v>
      </c>
      <c r="AF11" s="10" t="s">
        <v>259</v>
      </c>
      <c r="AG11" s="10">
        <f t="shared" si="3"/>
        <v>18</v>
      </c>
      <c r="AH11" s="10">
        <f t="shared" si="4"/>
        <v>-3</v>
      </c>
      <c r="AI11" s="10">
        <f t="shared" si="0"/>
        <v>0</v>
      </c>
      <c r="AJ11" s="10">
        <f t="shared" si="1"/>
        <v>-3</v>
      </c>
      <c r="AK11">
        <f t="shared" si="2"/>
        <v>-3</v>
      </c>
      <c r="AL11">
        <f t="shared" si="5"/>
        <v>-3</v>
      </c>
      <c r="AM11" t="str">
        <f t="shared" si="6"/>
        <v>Basico</v>
      </c>
    </row>
    <row r="12" spans="1:39" ht="76.5" customHeight="1" x14ac:dyDescent="0.25">
      <c r="A12" s="11" t="s">
        <v>216</v>
      </c>
      <c r="B12" s="17" t="s">
        <v>99</v>
      </c>
      <c r="C12" s="17" t="s">
        <v>100</v>
      </c>
      <c r="D12" s="17">
        <v>1067524354</v>
      </c>
      <c r="E12" s="17" t="s">
        <v>32</v>
      </c>
      <c r="F12" s="17" t="s">
        <v>33</v>
      </c>
      <c r="G12" s="17" t="s">
        <v>101</v>
      </c>
      <c r="H12" s="17" t="s">
        <v>35</v>
      </c>
      <c r="I12" s="17" t="s">
        <v>102</v>
      </c>
      <c r="J12" s="17" t="s">
        <v>103</v>
      </c>
      <c r="K12" s="17" t="s">
        <v>104</v>
      </c>
      <c r="L12" s="17">
        <v>5</v>
      </c>
      <c r="M12" s="17">
        <v>5</v>
      </c>
      <c r="N12" s="17">
        <v>5</v>
      </c>
      <c r="O12" s="35" t="s">
        <v>39</v>
      </c>
      <c r="P12" s="35" t="s">
        <v>95</v>
      </c>
      <c r="Q12" s="35" t="s">
        <v>65</v>
      </c>
      <c r="R12" s="35" t="s">
        <v>42</v>
      </c>
      <c r="S12" s="35" t="s">
        <v>57</v>
      </c>
      <c r="T12" s="17">
        <v>5</v>
      </c>
      <c r="U12" s="17">
        <v>2</v>
      </c>
      <c r="V12" s="17">
        <v>3</v>
      </c>
      <c r="W12" s="17">
        <v>2</v>
      </c>
      <c r="X12" s="17">
        <v>2</v>
      </c>
      <c r="Y12" s="17">
        <v>3</v>
      </c>
      <c r="Z12" s="17">
        <v>2</v>
      </c>
      <c r="AA12" s="17" t="s">
        <v>66</v>
      </c>
      <c r="AB12" s="17" t="s">
        <v>72</v>
      </c>
      <c r="AC12" s="17" t="s">
        <v>59</v>
      </c>
      <c r="AD12" s="17" t="s">
        <v>59</v>
      </c>
      <c r="AE12" s="17" t="s">
        <v>59</v>
      </c>
      <c r="AF12" s="13" t="s">
        <v>260</v>
      </c>
      <c r="AG12" s="10">
        <f t="shared" si="3"/>
        <v>19</v>
      </c>
      <c r="AH12" s="10">
        <f t="shared" si="4"/>
        <v>-3</v>
      </c>
      <c r="AI12" s="10">
        <f t="shared" si="0"/>
        <v>-3</v>
      </c>
      <c r="AJ12" s="10">
        <f t="shared" si="1"/>
        <v>-3</v>
      </c>
      <c r="AK12">
        <f t="shared" si="2"/>
        <v>-3</v>
      </c>
      <c r="AL12">
        <f t="shared" si="5"/>
        <v>-3</v>
      </c>
      <c r="AM12" t="str">
        <f t="shared" si="6"/>
        <v>Basico</v>
      </c>
    </row>
    <row r="13" spans="1:39" ht="76.5" customHeight="1" x14ac:dyDescent="0.25">
      <c r="A13" s="6" t="s">
        <v>217</v>
      </c>
      <c r="B13" s="10" t="s">
        <v>105</v>
      </c>
      <c r="C13" s="10" t="s">
        <v>106</v>
      </c>
      <c r="D13" s="10">
        <v>1062301910</v>
      </c>
      <c r="E13" s="10" t="s">
        <v>52</v>
      </c>
      <c r="F13" s="10" t="s">
        <v>33</v>
      </c>
      <c r="G13" s="10" t="s">
        <v>107</v>
      </c>
      <c r="H13" s="10" t="s">
        <v>35</v>
      </c>
      <c r="I13" s="10" t="s">
        <v>108</v>
      </c>
      <c r="J13" s="10" t="s">
        <v>83</v>
      </c>
      <c r="K13" s="10" t="s">
        <v>38</v>
      </c>
      <c r="L13" s="10">
        <v>5</v>
      </c>
      <c r="M13" s="10">
        <v>5</v>
      </c>
      <c r="N13" s="10">
        <v>5</v>
      </c>
      <c r="O13" s="35" t="s">
        <v>39</v>
      </c>
      <c r="P13" s="35" t="s">
        <v>40</v>
      </c>
      <c r="Q13" s="35" t="s">
        <v>65</v>
      </c>
      <c r="R13" s="35" t="s">
        <v>42</v>
      </c>
      <c r="S13" s="35" t="s">
        <v>43</v>
      </c>
      <c r="T13" s="10">
        <v>5</v>
      </c>
      <c r="U13" s="10">
        <v>4</v>
      </c>
      <c r="V13" s="10">
        <v>4</v>
      </c>
      <c r="W13" s="10">
        <v>4</v>
      </c>
      <c r="X13" s="10">
        <v>4</v>
      </c>
      <c r="Y13" s="10">
        <v>4</v>
      </c>
      <c r="Z13" s="10">
        <v>5</v>
      </c>
      <c r="AA13" s="10" t="s">
        <v>44</v>
      </c>
      <c r="AB13" s="10" t="s">
        <v>45</v>
      </c>
      <c r="AC13" s="10" t="s">
        <v>67</v>
      </c>
      <c r="AD13" s="10" t="s">
        <v>59</v>
      </c>
      <c r="AE13" s="10" t="s">
        <v>48</v>
      </c>
      <c r="AF13" s="10" t="s">
        <v>261</v>
      </c>
      <c r="AG13" s="10">
        <f t="shared" si="3"/>
        <v>30</v>
      </c>
      <c r="AH13" s="10">
        <f t="shared" si="4"/>
        <v>0</v>
      </c>
      <c r="AI13" s="10">
        <f t="shared" si="0"/>
        <v>0</v>
      </c>
      <c r="AJ13" s="10">
        <f t="shared" si="1"/>
        <v>0</v>
      </c>
      <c r="AK13">
        <f t="shared" si="2"/>
        <v>-3</v>
      </c>
      <c r="AL13">
        <f t="shared" si="5"/>
        <v>0</v>
      </c>
      <c r="AM13" t="str">
        <f t="shared" si="6"/>
        <v>Intermedio</v>
      </c>
    </row>
    <row r="14" spans="1:39" ht="76.5" customHeight="1" x14ac:dyDescent="0.25">
      <c r="A14" s="6" t="s">
        <v>218</v>
      </c>
      <c r="B14" s="10" t="s">
        <v>109</v>
      </c>
      <c r="C14" s="10" t="s">
        <v>110</v>
      </c>
      <c r="D14" s="10">
        <v>34599490</v>
      </c>
      <c r="E14" s="10" t="s">
        <v>52</v>
      </c>
      <c r="F14" s="10" t="s">
        <v>111</v>
      </c>
      <c r="G14" s="10" t="s">
        <v>112</v>
      </c>
      <c r="H14" s="10" t="s">
        <v>35</v>
      </c>
      <c r="I14" s="10" t="s">
        <v>36</v>
      </c>
      <c r="J14" s="10" t="s">
        <v>83</v>
      </c>
      <c r="K14" s="10" t="s">
        <v>38</v>
      </c>
      <c r="L14" s="10">
        <v>4</v>
      </c>
      <c r="M14" s="10">
        <v>4</v>
      </c>
      <c r="N14" s="10">
        <v>4</v>
      </c>
      <c r="O14" s="35" t="s">
        <v>56</v>
      </c>
      <c r="P14" s="35" t="s">
        <v>95</v>
      </c>
      <c r="Q14" s="35" t="s">
        <v>65</v>
      </c>
      <c r="R14" s="35" t="s">
        <v>42</v>
      </c>
      <c r="S14" s="35" t="s">
        <v>57</v>
      </c>
      <c r="T14" s="10">
        <v>2</v>
      </c>
      <c r="U14" s="10">
        <v>2</v>
      </c>
      <c r="V14" s="10">
        <v>2</v>
      </c>
      <c r="W14" s="10">
        <v>2</v>
      </c>
      <c r="X14" s="10">
        <v>2</v>
      </c>
      <c r="Y14" s="10">
        <v>2</v>
      </c>
      <c r="Z14" s="10">
        <v>2</v>
      </c>
      <c r="AA14" s="10" t="s">
        <v>66</v>
      </c>
      <c r="AB14" s="10" t="s">
        <v>72</v>
      </c>
      <c r="AC14" s="10" t="s">
        <v>59</v>
      </c>
      <c r="AD14" s="10" t="s">
        <v>59</v>
      </c>
      <c r="AE14" s="10" t="s">
        <v>59</v>
      </c>
      <c r="AF14" s="10" t="s">
        <v>262</v>
      </c>
      <c r="AG14" s="10">
        <f t="shared" si="3"/>
        <v>14</v>
      </c>
      <c r="AH14" s="10">
        <f t="shared" si="4"/>
        <v>-3</v>
      </c>
      <c r="AI14" s="10">
        <f t="shared" si="0"/>
        <v>-3</v>
      </c>
      <c r="AJ14" s="10">
        <f t="shared" si="1"/>
        <v>-3</v>
      </c>
      <c r="AK14">
        <f t="shared" si="2"/>
        <v>-3</v>
      </c>
      <c r="AL14">
        <f t="shared" si="5"/>
        <v>-3</v>
      </c>
      <c r="AM14" t="str">
        <f t="shared" si="6"/>
        <v>Basico</v>
      </c>
    </row>
    <row r="15" spans="1:39" ht="76.5" customHeight="1" x14ac:dyDescent="0.25">
      <c r="A15" s="11" t="s">
        <v>219</v>
      </c>
      <c r="B15" s="10" t="s">
        <v>113</v>
      </c>
      <c r="C15" s="10" t="s">
        <v>114</v>
      </c>
      <c r="D15" s="10">
        <v>76298879</v>
      </c>
      <c r="E15" s="10" t="s">
        <v>32</v>
      </c>
      <c r="F15" s="10" t="s">
        <v>87</v>
      </c>
      <c r="G15" s="10" t="s">
        <v>88</v>
      </c>
      <c r="H15" s="10" t="s">
        <v>35</v>
      </c>
      <c r="I15" s="10" t="s">
        <v>102</v>
      </c>
      <c r="J15" s="10" t="s">
        <v>89</v>
      </c>
      <c r="K15" s="10" t="s">
        <v>38</v>
      </c>
      <c r="L15" s="14" t="s">
        <v>115</v>
      </c>
      <c r="M15" s="10">
        <v>3</v>
      </c>
      <c r="N15" s="10">
        <v>1</v>
      </c>
      <c r="O15" s="35" t="s">
        <v>39</v>
      </c>
      <c r="P15" s="35" t="s">
        <v>40</v>
      </c>
      <c r="Q15" s="35" t="s">
        <v>65</v>
      </c>
      <c r="R15" s="35" t="s">
        <v>42</v>
      </c>
      <c r="S15" s="35" t="s">
        <v>57</v>
      </c>
      <c r="T15" s="10">
        <v>4</v>
      </c>
      <c r="U15" s="10">
        <v>2</v>
      </c>
      <c r="V15" s="10">
        <v>2</v>
      </c>
      <c r="W15" s="10">
        <v>1</v>
      </c>
      <c r="X15" s="10">
        <v>2</v>
      </c>
      <c r="Y15" s="10">
        <v>3</v>
      </c>
      <c r="Z15" s="10">
        <v>1</v>
      </c>
      <c r="AA15" s="10" t="s">
        <v>66</v>
      </c>
      <c r="AB15" s="10" t="s">
        <v>45</v>
      </c>
      <c r="AC15" s="10" t="s">
        <v>59</v>
      </c>
      <c r="AD15" s="10" t="s">
        <v>59</v>
      </c>
      <c r="AE15" s="10" t="s">
        <v>60</v>
      </c>
      <c r="AF15" s="13" t="s">
        <v>263</v>
      </c>
      <c r="AG15" s="10">
        <f t="shared" si="3"/>
        <v>15</v>
      </c>
      <c r="AH15" s="10">
        <f t="shared" si="4"/>
        <v>-3</v>
      </c>
      <c r="AI15" s="10">
        <f t="shared" si="0"/>
        <v>0</v>
      </c>
      <c r="AJ15" s="10">
        <f t="shared" si="1"/>
        <v>-3</v>
      </c>
      <c r="AK15">
        <f t="shared" si="2"/>
        <v>-3</v>
      </c>
      <c r="AL15">
        <f t="shared" si="5"/>
        <v>-3</v>
      </c>
      <c r="AM15" t="str">
        <f t="shared" si="6"/>
        <v>Basico</v>
      </c>
    </row>
    <row r="16" spans="1:39" ht="76.5" customHeight="1" x14ac:dyDescent="0.25">
      <c r="A16" s="6" t="s">
        <v>220</v>
      </c>
      <c r="B16" s="21" t="s">
        <v>116</v>
      </c>
      <c r="C16" s="21" t="s">
        <v>117</v>
      </c>
      <c r="D16" s="21">
        <v>1067534284</v>
      </c>
      <c r="E16" s="21" t="s">
        <v>52</v>
      </c>
      <c r="F16" s="21" t="s">
        <v>118</v>
      </c>
      <c r="G16" s="21" t="s">
        <v>119</v>
      </c>
      <c r="H16" s="21" t="s">
        <v>35</v>
      </c>
      <c r="I16" s="21" t="s">
        <v>36</v>
      </c>
      <c r="J16" s="21" t="s">
        <v>120</v>
      </c>
      <c r="K16" s="21" t="s">
        <v>104</v>
      </c>
      <c r="L16" s="21">
        <v>2</v>
      </c>
      <c r="M16" s="21">
        <v>2</v>
      </c>
      <c r="N16" s="21">
        <v>1</v>
      </c>
      <c r="O16" s="35" t="s">
        <v>56</v>
      </c>
      <c r="P16" s="35" t="s">
        <v>40</v>
      </c>
      <c r="Q16" s="35" t="s">
        <v>65</v>
      </c>
      <c r="R16" s="35" t="s">
        <v>42</v>
      </c>
      <c r="S16" s="35" t="s">
        <v>43</v>
      </c>
      <c r="T16" s="21">
        <v>2</v>
      </c>
      <c r="U16" s="21">
        <v>2</v>
      </c>
      <c r="V16" s="21">
        <v>2</v>
      </c>
      <c r="W16" s="21">
        <v>2</v>
      </c>
      <c r="X16" s="20" t="s">
        <v>84</v>
      </c>
      <c r="Y16" s="21">
        <v>2</v>
      </c>
      <c r="Z16" s="21">
        <v>1</v>
      </c>
      <c r="AA16" s="21" t="s">
        <v>66</v>
      </c>
      <c r="AB16" s="21" t="s">
        <v>121</v>
      </c>
      <c r="AC16" s="21" t="s">
        <v>59</v>
      </c>
      <c r="AD16" s="21" t="s">
        <v>59</v>
      </c>
      <c r="AE16" s="21" t="s">
        <v>59</v>
      </c>
      <c r="AF16" s="10" t="s">
        <v>264</v>
      </c>
      <c r="AG16" s="10">
        <f t="shared" si="3"/>
        <v>11</v>
      </c>
      <c r="AH16" s="10">
        <f t="shared" si="4"/>
        <v>-3</v>
      </c>
      <c r="AI16" s="10">
        <f t="shared" si="0"/>
        <v>-3</v>
      </c>
      <c r="AJ16" s="10">
        <f t="shared" si="1"/>
        <v>-3</v>
      </c>
      <c r="AK16">
        <f t="shared" si="2"/>
        <v>-3</v>
      </c>
      <c r="AL16">
        <f t="shared" si="5"/>
        <v>-3</v>
      </c>
      <c r="AM16" t="str">
        <f t="shared" si="6"/>
        <v>Basico</v>
      </c>
    </row>
    <row r="17" spans="1:39" ht="76.5" customHeight="1" x14ac:dyDescent="0.25">
      <c r="A17" s="6" t="s">
        <v>221</v>
      </c>
      <c r="B17" s="21" t="s">
        <v>122</v>
      </c>
      <c r="C17" s="21" t="s">
        <v>123</v>
      </c>
      <c r="D17" s="21">
        <v>10754950</v>
      </c>
      <c r="E17" s="21" t="s">
        <v>32</v>
      </c>
      <c r="F17" s="21" t="s">
        <v>81</v>
      </c>
      <c r="G17" s="21" t="s">
        <v>124</v>
      </c>
      <c r="H17" s="21" t="s">
        <v>35</v>
      </c>
      <c r="I17" s="21" t="s">
        <v>36</v>
      </c>
      <c r="J17" s="21" t="s">
        <v>83</v>
      </c>
      <c r="K17" s="21" t="s">
        <v>104</v>
      </c>
      <c r="L17" s="21">
        <v>5</v>
      </c>
      <c r="M17" s="21">
        <v>5</v>
      </c>
      <c r="N17" s="21">
        <v>4</v>
      </c>
      <c r="O17" s="35" t="s">
        <v>39</v>
      </c>
      <c r="P17" s="35" t="s">
        <v>40</v>
      </c>
      <c r="Q17" s="35" t="s">
        <v>65</v>
      </c>
      <c r="R17" s="35" t="s">
        <v>42</v>
      </c>
      <c r="S17" s="35" t="s">
        <v>57</v>
      </c>
      <c r="T17" s="21">
        <v>4</v>
      </c>
      <c r="U17" s="21">
        <v>3</v>
      </c>
      <c r="V17" s="21">
        <v>3</v>
      </c>
      <c r="W17" s="21">
        <v>4</v>
      </c>
      <c r="X17" s="21">
        <v>3</v>
      </c>
      <c r="Y17" s="21">
        <v>5</v>
      </c>
      <c r="Z17" s="21">
        <v>4</v>
      </c>
      <c r="AA17" s="21" t="s">
        <v>66</v>
      </c>
      <c r="AB17" s="21" t="s">
        <v>45</v>
      </c>
      <c r="AC17" s="21" t="s">
        <v>59</v>
      </c>
      <c r="AD17" s="21" t="s">
        <v>59</v>
      </c>
      <c r="AE17" s="21" t="s">
        <v>48</v>
      </c>
      <c r="AF17" s="10" t="s">
        <v>265</v>
      </c>
      <c r="AG17" s="10">
        <f t="shared" si="3"/>
        <v>26</v>
      </c>
      <c r="AH17" s="10">
        <f t="shared" si="4"/>
        <v>-3</v>
      </c>
      <c r="AI17" s="10">
        <f t="shared" si="0"/>
        <v>0</v>
      </c>
      <c r="AJ17" s="10">
        <f t="shared" si="1"/>
        <v>-3</v>
      </c>
      <c r="AK17">
        <f t="shared" si="2"/>
        <v>-3</v>
      </c>
      <c r="AL17">
        <f t="shared" si="5"/>
        <v>0</v>
      </c>
      <c r="AM17" t="str">
        <f t="shared" si="6"/>
        <v>Basico</v>
      </c>
    </row>
    <row r="18" spans="1:39" ht="76.5" customHeight="1" x14ac:dyDescent="0.25">
      <c r="A18" s="11" t="s">
        <v>222</v>
      </c>
      <c r="B18" s="10" t="s">
        <v>125</v>
      </c>
      <c r="C18" s="10" t="s">
        <v>126</v>
      </c>
      <c r="D18" s="10">
        <v>4784657</v>
      </c>
      <c r="E18" s="10" t="s">
        <v>32</v>
      </c>
      <c r="F18" s="10" t="s">
        <v>87</v>
      </c>
      <c r="G18" s="10" t="s">
        <v>127</v>
      </c>
      <c r="H18" s="10" t="s">
        <v>35</v>
      </c>
      <c r="I18" s="10" t="s">
        <v>36</v>
      </c>
      <c r="J18" s="10" t="s">
        <v>89</v>
      </c>
      <c r="K18" s="10" t="s">
        <v>38</v>
      </c>
      <c r="L18" s="10">
        <v>4</v>
      </c>
      <c r="M18" s="10">
        <v>3</v>
      </c>
      <c r="N18" s="10">
        <v>3</v>
      </c>
      <c r="O18" s="35" t="s">
        <v>56</v>
      </c>
      <c r="P18" s="35" t="s">
        <v>95</v>
      </c>
      <c r="Q18" s="35" t="s">
        <v>65</v>
      </c>
      <c r="R18" s="35" t="s">
        <v>42</v>
      </c>
      <c r="S18" s="35" t="s">
        <v>57</v>
      </c>
      <c r="T18" s="10">
        <v>2</v>
      </c>
      <c r="U18" s="10">
        <v>3</v>
      </c>
      <c r="V18" s="10">
        <v>2</v>
      </c>
      <c r="W18" s="10">
        <v>3</v>
      </c>
      <c r="X18" s="10">
        <v>2</v>
      </c>
      <c r="Y18" s="10">
        <v>3</v>
      </c>
      <c r="Z18" s="10">
        <v>2</v>
      </c>
      <c r="AA18" s="10" t="s">
        <v>66</v>
      </c>
      <c r="AB18" s="10" t="s">
        <v>121</v>
      </c>
      <c r="AC18" s="10" t="s">
        <v>59</v>
      </c>
      <c r="AD18" s="10" t="s">
        <v>128</v>
      </c>
      <c r="AE18" s="10" t="s">
        <v>60</v>
      </c>
      <c r="AF18" s="13" t="s">
        <v>266</v>
      </c>
      <c r="AG18" s="10">
        <f t="shared" si="3"/>
        <v>17</v>
      </c>
      <c r="AH18" s="10">
        <f t="shared" si="4"/>
        <v>-3</v>
      </c>
      <c r="AI18" s="10">
        <f t="shared" si="0"/>
        <v>-3</v>
      </c>
      <c r="AJ18" s="10">
        <f t="shared" si="1"/>
        <v>-3</v>
      </c>
      <c r="AK18">
        <f t="shared" si="2"/>
        <v>-3</v>
      </c>
      <c r="AL18">
        <f t="shared" si="5"/>
        <v>-3</v>
      </c>
      <c r="AM18" t="str">
        <f t="shared" si="6"/>
        <v>Basico</v>
      </c>
    </row>
    <row r="19" spans="1:39" ht="76.5" customHeight="1" x14ac:dyDescent="0.25">
      <c r="A19" s="6" t="s">
        <v>223</v>
      </c>
      <c r="B19" s="10" t="s">
        <v>129</v>
      </c>
      <c r="C19" s="10" t="s">
        <v>130</v>
      </c>
      <c r="D19" s="10">
        <v>1114888022</v>
      </c>
      <c r="E19" s="10" t="s">
        <v>52</v>
      </c>
      <c r="F19" s="10" t="s">
        <v>75</v>
      </c>
      <c r="G19" s="10" t="s">
        <v>131</v>
      </c>
      <c r="H19" s="10" t="s">
        <v>35</v>
      </c>
      <c r="I19" s="10" t="s">
        <v>108</v>
      </c>
      <c r="J19" s="10" t="s">
        <v>132</v>
      </c>
      <c r="K19" s="10" t="s">
        <v>38</v>
      </c>
      <c r="L19" s="10">
        <v>3</v>
      </c>
      <c r="M19" s="10">
        <v>3</v>
      </c>
      <c r="N19" s="10">
        <v>3</v>
      </c>
      <c r="O19" s="35" t="s">
        <v>56</v>
      </c>
      <c r="P19" s="35" t="s">
        <v>40</v>
      </c>
      <c r="Q19" s="35" t="s">
        <v>65</v>
      </c>
      <c r="R19" s="35" t="s">
        <v>42</v>
      </c>
      <c r="S19" s="35" t="s">
        <v>43</v>
      </c>
      <c r="T19" s="10">
        <v>4</v>
      </c>
      <c r="U19" s="10">
        <v>3</v>
      </c>
      <c r="V19" s="10">
        <v>3</v>
      </c>
      <c r="W19" s="10">
        <v>2</v>
      </c>
      <c r="X19" s="10">
        <v>2</v>
      </c>
      <c r="Y19" s="10">
        <v>3</v>
      </c>
      <c r="Z19" s="10">
        <v>2</v>
      </c>
      <c r="AA19" s="10" t="s">
        <v>58</v>
      </c>
      <c r="AB19" s="10" t="s">
        <v>45</v>
      </c>
      <c r="AC19" s="10" t="s">
        <v>46</v>
      </c>
      <c r="AD19" s="10" t="s">
        <v>59</v>
      </c>
      <c r="AE19" s="10" t="s">
        <v>60</v>
      </c>
      <c r="AF19" s="10" t="s">
        <v>267</v>
      </c>
      <c r="AG19" s="10">
        <f t="shared" si="3"/>
        <v>19</v>
      </c>
      <c r="AH19" s="10">
        <f t="shared" si="4"/>
        <v>-3</v>
      </c>
      <c r="AI19" s="10">
        <f t="shared" si="0"/>
        <v>0</v>
      </c>
      <c r="AJ19" s="10">
        <f t="shared" si="1"/>
        <v>-3</v>
      </c>
      <c r="AK19">
        <f t="shared" si="2"/>
        <v>-3</v>
      </c>
      <c r="AL19">
        <f t="shared" si="5"/>
        <v>-3</v>
      </c>
      <c r="AM19" t="str">
        <f t="shared" si="6"/>
        <v>Basico</v>
      </c>
    </row>
    <row r="20" spans="1:39" ht="76.5" customHeight="1" x14ac:dyDescent="0.25">
      <c r="A20" s="6" t="s">
        <v>224</v>
      </c>
      <c r="B20" s="10" t="s">
        <v>133</v>
      </c>
      <c r="C20" s="10" t="s">
        <v>134</v>
      </c>
      <c r="D20" s="10">
        <v>34603150</v>
      </c>
      <c r="E20" s="10" t="s">
        <v>52</v>
      </c>
      <c r="F20" s="10" t="s">
        <v>111</v>
      </c>
      <c r="G20" s="10" t="s">
        <v>88</v>
      </c>
      <c r="H20" s="10" t="s">
        <v>35</v>
      </c>
      <c r="I20" s="10" t="s">
        <v>36</v>
      </c>
      <c r="J20" s="10" t="s">
        <v>89</v>
      </c>
      <c r="K20" s="10" t="s">
        <v>38</v>
      </c>
      <c r="L20" s="10">
        <v>5</v>
      </c>
      <c r="M20" s="10">
        <v>5</v>
      </c>
      <c r="N20" s="10">
        <v>5</v>
      </c>
      <c r="O20" s="35" t="s">
        <v>56</v>
      </c>
      <c r="P20" s="35" t="s">
        <v>95</v>
      </c>
      <c r="Q20" s="35" t="s">
        <v>65</v>
      </c>
      <c r="R20" s="35" t="s">
        <v>42</v>
      </c>
      <c r="S20" s="35" t="s">
        <v>43</v>
      </c>
      <c r="T20" s="10">
        <v>3</v>
      </c>
      <c r="U20" s="10">
        <v>2</v>
      </c>
      <c r="V20" s="10">
        <v>1</v>
      </c>
      <c r="W20" s="10">
        <v>1</v>
      </c>
      <c r="X20" s="10">
        <v>1</v>
      </c>
      <c r="Y20" s="10">
        <v>1</v>
      </c>
      <c r="Z20" s="10">
        <v>1</v>
      </c>
      <c r="AA20" s="10" t="s">
        <v>66</v>
      </c>
      <c r="AB20" s="10" t="s">
        <v>72</v>
      </c>
      <c r="AC20" s="10" t="s">
        <v>59</v>
      </c>
      <c r="AD20" s="10" t="s">
        <v>59</v>
      </c>
      <c r="AE20" s="10" t="s">
        <v>60</v>
      </c>
      <c r="AF20" s="10" t="s">
        <v>268</v>
      </c>
      <c r="AG20" s="10">
        <f t="shared" si="3"/>
        <v>10</v>
      </c>
      <c r="AH20" s="10">
        <f t="shared" si="4"/>
        <v>-3</v>
      </c>
      <c r="AI20" s="10">
        <f t="shared" si="0"/>
        <v>-3</v>
      </c>
      <c r="AJ20" s="10">
        <f t="shared" si="1"/>
        <v>-3</v>
      </c>
      <c r="AK20">
        <f t="shared" si="2"/>
        <v>-3</v>
      </c>
      <c r="AL20">
        <f t="shared" si="5"/>
        <v>-3</v>
      </c>
      <c r="AM20" t="str">
        <f t="shared" si="6"/>
        <v>Basico</v>
      </c>
    </row>
    <row r="21" spans="1:39" ht="76.5" customHeight="1" x14ac:dyDescent="0.25">
      <c r="A21" s="11" t="s">
        <v>225</v>
      </c>
      <c r="B21" s="10" t="s">
        <v>135</v>
      </c>
      <c r="C21" s="10" t="s">
        <v>136</v>
      </c>
      <c r="D21" s="10">
        <v>25733480</v>
      </c>
      <c r="E21" s="10" t="s">
        <v>52</v>
      </c>
      <c r="F21" s="10" t="s">
        <v>87</v>
      </c>
      <c r="G21" s="10" t="s">
        <v>137</v>
      </c>
      <c r="H21" s="10" t="s">
        <v>35</v>
      </c>
      <c r="I21" s="10" t="s">
        <v>36</v>
      </c>
      <c r="J21" s="10" t="s">
        <v>83</v>
      </c>
      <c r="K21" s="10" t="s">
        <v>38</v>
      </c>
      <c r="L21" s="10">
        <v>4</v>
      </c>
      <c r="M21" s="10">
        <v>4</v>
      </c>
      <c r="N21" s="10">
        <v>4</v>
      </c>
      <c r="O21" s="35" t="s">
        <v>56</v>
      </c>
      <c r="P21" s="35" t="s">
        <v>95</v>
      </c>
      <c r="Q21" s="35" t="s">
        <v>65</v>
      </c>
      <c r="R21" s="35" t="s">
        <v>138</v>
      </c>
      <c r="S21" s="35" t="s">
        <v>43</v>
      </c>
      <c r="T21" s="10">
        <v>3</v>
      </c>
      <c r="U21" s="10">
        <v>2</v>
      </c>
      <c r="V21" s="10">
        <v>1</v>
      </c>
      <c r="W21" s="10">
        <v>2</v>
      </c>
      <c r="X21" s="10">
        <v>1</v>
      </c>
      <c r="Y21" s="10">
        <v>2</v>
      </c>
      <c r="Z21" s="10">
        <v>1</v>
      </c>
      <c r="AA21" s="10" t="s">
        <v>66</v>
      </c>
      <c r="AB21" s="10" t="s">
        <v>121</v>
      </c>
      <c r="AC21" s="10" t="s">
        <v>46</v>
      </c>
      <c r="AD21" s="10" t="s">
        <v>59</v>
      </c>
      <c r="AE21" s="10" t="s">
        <v>60</v>
      </c>
      <c r="AF21" s="13" t="s">
        <v>269</v>
      </c>
      <c r="AG21" s="10">
        <f t="shared" si="3"/>
        <v>12</v>
      </c>
      <c r="AH21" s="10">
        <f t="shared" si="4"/>
        <v>-3</v>
      </c>
      <c r="AI21" s="10">
        <f t="shared" si="0"/>
        <v>-3</v>
      </c>
      <c r="AJ21" s="10">
        <f t="shared" si="1"/>
        <v>-3</v>
      </c>
      <c r="AK21">
        <f t="shared" si="2"/>
        <v>-3</v>
      </c>
      <c r="AL21">
        <f t="shared" si="5"/>
        <v>-3</v>
      </c>
      <c r="AM21" t="str">
        <f t="shared" si="6"/>
        <v>Basico</v>
      </c>
    </row>
    <row r="22" spans="1:39" ht="13.2" x14ac:dyDescent="0.25">
      <c r="A22" s="6" t="s">
        <v>226</v>
      </c>
      <c r="B22" s="23" t="s">
        <v>139</v>
      </c>
      <c r="C22" s="23" t="s">
        <v>140</v>
      </c>
      <c r="D22" s="23">
        <v>76210146</v>
      </c>
      <c r="E22" s="23" t="s">
        <v>32</v>
      </c>
      <c r="F22" s="23" t="s">
        <v>111</v>
      </c>
      <c r="G22" s="23" t="s">
        <v>141</v>
      </c>
      <c r="H22" s="23" t="s">
        <v>35</v>
      </c>
      <c r="I22" s="23" t="s">
        <v>36</v>
      </c>
      <c r="J22" s="23" t="s">
        <v>142</v>
      </c>
      <c r="K22" s="23" t="s">
        <v>38</v>
      </c>
      <c r="L22" s="23">
        <v>5</v>
      </c>
      <c r="M22" s="23">
        <v>5</v>
      </c>
      <c r="N22" s="23">
        <v>5</v>
      </c>
      <c r="O22" s="24" t="s">
        <v>56</v>
      </c>
      <c r="P22" s="24" t="s">
        <v>40</v>
      </c>
      <c r="Q22" s="24" t="s">
        <v>65</v>
      </c>
      <c r="R22" s="24" t="s">
        <v>42</v>
      </c>
      <c r="S22" s="24" t="s">
        <v>43</v>
      </c>
      <c r="T22" s="23">
        <v>3</v>
      </c>
      <c r="U22" s="23">
        <v>4</v>
      </c>
      <c r="V22" s="23">
        <v>4</v>
      </c>
      <c r="W22" s="23">
        <v>4</v>
      </c>
      <c r="X22" s="23">
        <v>5</v>
      </c>
      <c r="Y22" s="23">
        <v>4</v>
      </c>
      <c r="Z22" s="23">
        <v>3</v>
      </c>
      <c r="AA22" s="23" t="s">
        <v>66</v>
      </c>
      <c r="AB22" s="23" t="s">
        <v>45</v>
      </c>
      <c r="AC22" s="23" t="s">
        <v>59</v>
      </c>
      <c r="AD22" s="23" t="s">
        <v>59</v>
      </c>
      <c r="AE22" s="23" t="s">
        <v>60</v>
      </c>
      <c r="AF22" s="10" t="s">
        <v>270</v>
      </c>
      <c r="AG22" s="10">
        <f t="shared" si="3"/>
        <v>27</v>
      </c>
      <c r="AH22" s="10">
        <f t="shared" si="4"/>
        <v>-3</v>
      </c>
      <c r="AI22" s="10">
        <f t="shared" si="0"/>
        <v>0</v>
      </c>
      <c r="AJ22" s="10">
        <f t="shared" si="1"/>
        <v>-3</v>
      </c>
      <c r="AK22">
        <f t="shared" si="2"/>
        <v>-3</v>
      </c>
      <c r="AL22">
        <f t="shared" si="5"/>
        <v>-3</v>
      </c>
      <c r="AM22" t="str">
        <f t="shared" si="6"/>
        <v>Basico</v>
      </c>
    </row>
    <row r="23" spans="1:39" ht="13.2" x14ac:dyDescent="0.25">
      <c r="A23" s="6" t="s">
        <v>227</v>
      </c>
      <c r="B23" s="26" t="s">
        <v>143</v>
      </c>
      <c r="C23" s="26" t="s">
        <v>144</v>
      </c>
      <c r="D23" s="26">
        <v>1067527945</v>
      </c>
      <c r="E23" s="26" t="s">
        <v>52</v>
      </c>
      <c r="F23" s="26" t="s">
        <v>75</v>
      </c>
      <c r="G23" s="26" t="s">
        <v>145</v>
      </c>
      <c r="H23" s="26" t="s">
        <v>35</v>
      </c>
      <c r="I23" s="26" t="s">
        <v>36</v>
      </c>
      <c r="J23" s="26" t="s">
        <v>37</v>
      </c>
      <c r="K23" s="26" t="s">
        <v>104</v>
      </c>
      <c r="L23" s="26">
        <v>5</v>
      </c>
      <c r="M23" s="26">
        <v>5</v>
      </c>
      <c r="N23" s="26">
        <v>5</v>
      </c>
      <c r="O23" s="24" t="s">
        <v>39</v>
      </c>
      <c r="P23" s="24" t="s">
        <v>40</v>
      </c>
      <c r="Q23" s="24" t="s">
        <v>65</v>
      </c>
      <c r="R23" s="24" t="s">
        <v>42</v>
      </c>
      <c r="S23" s="24" t="s">
        <v>57</v>
      </c>
      <c r="T23" s="26">
        <v>3</v>
      </c>
      <c r="U23" s="26">
        <v>3</v>
      </c>
      <c r="V23" s="26">
        <v>2</v>
      </c>
      <c r="W23" s="26">
        <v>2</v>
      </c>
      <c r="X23" s="26">
        <v>2</v>
      </c>
      <c r="Y23" s="26">
        <v>4</v>
      </c>
      <c r="Z23" s="26">
        <v>5</v>
      </c>
      <c r="AA23" s="26" t="s">
        <v>66</v>
      </c>
      <c r="AB23" s="26" t="s">
        <v>45</v>
      </c>
      <c r="AC23" s="26" t="s">
        <v>59</v>
      </c>
      <c r="AD23" s="26" t="s">
        <v>59</v>
      </c>
      <c r="AE23" s="26" t="s">
        <v>60</v>
      </c>
      <c r="AF23" s="10" t="s">
        <v>271</v>
      </c>
      <c r="AG23" s="10">
        <f t="shared" si="3"/>
        <v>21</v>
      </c>
      <c r="AH23" s="10">
        <f t="shared" si="4"/>
        <v>-3</v>
      </c>
      <c r="AI23" s="10">
        <f t="shared" si="0"/>
        <v>0</v>
      </c>
      <c r="AJ23" s="10">
        <f t="shared" si="1"/>
        <v>-3</v>
      </c>
      <c r="AK23">
        <f t="shared" si="2"/>
        <v>-3</v>
      </c>
      <c r="AL23">
        <f t="shared" si="5"/>
        <v>-3</v>
      </c>
      <c r="AM23" t="str">
        <f t="shared" si="6"/>
        <v>Basico</v>
      </c>
    </row>
    <row r="24" spans="1:39" ht="26.4" x14ac:dyDescent="0.25">
      <c r="A24" s="11" t="s">
        <v>228</v>
      </c>
      <c r="B24" s="29" t="s">
        <v>146</v>
      </c>
      <c r="C24" s="29" t="s">
        <v>147</v>
      </c>
      <c r="D24" s="29">
        <v>1062288004</v>
      </c>
      <c r="E24" s="29" t="s">
        <v>52</v>
      </c>
      <c r="F24" s="29" t="s">
        <v>33</v>
      </c>
      <c r="G24" s="29" t="s">
        <v>148</v>
      </c>
      <c r="H24" s="29" t="s">
        <v>35</v>
      </c>
      <c r="I24" s="29" t="s">
        <v>36</v>
      </c>
      <c r="J24" s="17" t="s">
        <v>142</v>
      </c>
      <c r="K24" s="29" t="s">
        <v>78</v>
      </c>
      <c r="L24" s="29">
        <v>5</v>
      </c>
      <c r="M24" s="29">
        <v>5</v>
      </c>
      <c r="N24" s="29">
        <v>5</v>
      </c>
      <c r="O24" s="24" t="s">
        <v>56</v>
      </c>
      <c r="P24" s="24" t="s">
        <v>95</v>
      </c>
      <c r="Q24" s="24" t="s">
        <v>65</v>
      </c>
      <c r="R24" s="24" t="s">
        <v>42</v>
      </c>
      <c r="S24" s="24" t="s">
        <v>43</v>
      </c>
      <c r="T24" s="29">
        <v>3</v>
      </c>
      <c r="U24" s="29">
        <v>2</v>
      </c>
      <c r="V24" s="29">
        <v>1</v>
      </c>
      <c r="W24" s="29">
        <v>2</v>
      </c>
      <c r="X24" s="29">
        <v>2</v>
      </c>
      <c r="Y24" s="29">
        <v>3</v>
      </c>
      <c r="Z24" s="29">
        <v>1</v>
      </c>
      <c r="AA24" s="29" t="s">
        <v>66</v>
      </c>
      <c r="AB24" s="29" t="s">
        <v>72</v>
      </c>
      <c r="AC24" s="29" t="s">
        <v>59</v>
      </c>
      <c r="AD24" s="29" t="s">
        <v>59</v>
      </c>
      <c r="AE24" s="29" t="s">
        <v>60</v>
      </c>
      <c r="AF24" s="13" t="s">
        <v>272</v>
      </c>
      <c r="AG24" s="10">
        <f t="shared" si="3"/>
        <v>14</v>
      </c>
      <c r="AH24" s="10">
        <f t="shared" si="4"/>
        <v>-3</v>
      </c>
      <c r="AI24" s="10">
        <f t="shared" si="0"/>
        <v>-3</v>
      </c>
      <c r="AJ24" s="10">
        <f t="shared" si="1"/>
        <v>-3</v>
      </c>
      <c r="AK24">
        <f t="shared" si="2"/>
        <v>-3</v>
      </c>
      <c r="AL24">
        <f t="shared" si="5"/>
        <v>-3</v>
      </c>
      <c r="AM24" t="str">
        <f t="shared" si="6"/>
        <v>Basico</v>
      </c>
    </row>
    <row r="25" spans="1:39" ht="13.2" x14ac:dyDescent="0.25">
      <c r="A25" s="6" t="s">
        <v>229</v>
      </c>
      <c r="B25" s="23" t="s">
        <v>149</v>
      </c>
      <c r="C25" s="23" t="s">
        <v>150</v>
      </c>
      <c r="D25" s="23">
        <v>25734150</v>
      </c>
      <c r="E25" s="23" t="s">
        <v>52</v>
      </c>
      <c r="F25" s="23" t="s">
        <v>87</v>
      </c>
      <c r="G25" s="23" t="s">
        <v>151</v>
      </c>
      <c r="H25" s="23" t="s">
        <v>35</v>
      </c>
      <c r="I25" s="23" t="s">
        <v>54</v>
      </c>
      <c r="J25" s="23" t="s">
        <v>152</v>
      </c>
      <c r="K25" s="23" t="s">
        <v>38</v>
      </c>
      <c r="L25" s="23">
        <v>3</v>
      </c>
      <c r="M25" s="23">
        <v>3</v>
      </c>
      <c r="N25" s="23">
        <v>2</v>
      </c>
      <c r="O25" s="24" t="s">
        <v>56</v>
      </c>
      <c r="P25" s="24" t="s">
        <v>95</v>
      </c>
      <c r="Q25" s="24" t="s">
        <v>65</v>
      </c>
      <c r="R25" s="24" t="s">
        <v>42</v>
      </c>
      <c r="S25" s="24" t="s">
        <v>57</v>
      </c>
      <c r="T25" s="23">
        <v>4</v>
      </c>
      <c r="U25" s="23">
        <v>4</v>
      </c>
      <c r="V25" s="23">
        <v>4</v>
      </c>
      <c r="W25" s="23">
        <v>4</v>
      </c>
      <c r="X25" s="23">
        <v>4</v>
      </c>
      <c r="Y25" s="23">
        <v>4</v>
      </c>
      <c r="Z25" s="23">
        <v>3</v>
      </c>
      <c r="AA25" s="23" t="s">
        <v>66</v>
      </c>
      <c r="AB25" s="23" t="s">
        <v>45</v>
      </c>
      <c r="AC25" s="23" t="s">
        <v>59</v>
      </c>
      <c r="AD25" s="23" t="s">
        <v>59</v>
      </c>
      <c r="AE25" s="23" t="s">
        <v>59</v>
      </c>
      <c r="AF25" s="10" t="s">
        <v>273</v>
      </c>
      <c r="AG25" s="10">
        <f t="shared" si="3"/>
        <v>27</v>
      </c>
      <c r="AH25" s="10">
        <f t="shared" si="4"/>
        <v>-3</v>
      </c>
      <c r="AI25" s="10">
        <f t="shared" si="0"/>
        <v>0</v>
      </c>
      <c r="AJ25" s="10">
        <f t="shared" si="1"/>
        <v>-3</v>
      </c>
      <c r="AK25">
        <f t="shared" si="2"/>
        <v>-3</v>
      </c>
      <c r="AL25">
        <f t="shared" si="5"/>
        <v>-3</v>
      </c>
      <c r="AM25" t="str">
        <f t="shared" si="6"/>
        <v>Basico</v>
      </c>
    </row>
    <row r="26" spans="1:39" ht="13.2" x14ac:dyDescent="0.25">
      <c r="A26" s="6" t="s">
        <v>230</v>
      </c>
      <c r="B26" s="23" t="s">
        <v>153</v>
      </c>
      <c r="C26" s="23" t="s">
        <v>154</v>
      </c>
      <c r="D26" s="23">
        <v>162298256</v>
      </c>
      <c r="E26" s="23" t="s">
        <v>32</v>
      </c>
      <c r="F26" s="23" t="s">
        <v>33</v>
      </c>
      <c r="G26" s="23" t="s">
        <v>88</v>
      </c>
      <c r="H26" s="23" t="s">
        <v>35</v>
      </c>
      <c r="I26" s="23" t="s">
        <v>102</v>
      </c>
      <c r="J26" s="23" t="s">
        <v>64</v>
      </c>
      <c r="K26" s="23" t="s">
        <v>38</v>
      </c>
      <c r="L26" s="23">
        <v>5</v>
      </c>
      <c r="M26" s="23">
        <v>5</v>
      </c>
      <c r="N26" s="23">
        <v>5</v>
      </c>
      <c r="O26" s="24" t="s">
        <v>39</v>
      </c>
      <c r="P26" s="24" t="s">
        <v>40</v>
      </c>
      <c r="Q26" s="24" t="s">
        <v>41</v>
      </c>
      <c r="R26" s="24" t="s">
        <v>42</v>
      </c>
      <c r="S26" s="24" t="s">
        <v>43</v>
      </c>
      <c r="T26" s="23">
        <v>5</v>
      </c>
      <c r="U26" s="23">
        <v>5</v>
      </c>
      <c r="V26" s="23">
        <v>5</v>
      </c>
      <c r="W26" s="23">
        <v>5</v>
      </c>
      <c r="X26" s="23">
        <v>2</v>
      </c>
      <c r="Y26" s="23">
        <v>5</v>
      </c>
      <c r="Z26" s="23">
        <v>2</v>
      </c>
      <c r="AA26" s="23" t="s">
        <v>44</v>
      </c>
      <c r="AB26" s="23" t="s">
        <v>45</v>
      </c>
      <c r="AC26" s="23" t="s">
        <v>46</v>
      </c>
      <c r="AD26" s="23" t="s">
        <v>59</v>
      </c>
      <c r="AE26" s="23" t="s">
        <v>60</v>
      </c>
      <c r="AF26" s="10" t="s">
        <v>274</v>
      </c>
      <c r="AG26" s="10">
        <f t="shared" si="3"/>
        <v>29</v>
      </c>
      <c r="AH26" s="10">
        <f t="shared" si="4"/>
        <v>0</v>
      </c>
      <c r="AI26" s="10">
        <f t="shared" si="0"/>
        <v>0</v>
      </c>
      <c r="AJ26" s="10">
        <f t="shared" si="1"/>
        <v>-3</v>
      </c>
      <c r="AK26">
        <f t="shared" si="2"/>
        <v>-3</v>
      </c>
      <c r="AL26">
        <f t="shared" si="5"/>
        <v>-3</v>
      </c>
      <c r="AM26" t="str">
        <f t="shared" si="6"/>
        <v>Basico</v>
      </c>
    </row>
    <row r="27" spans="1:39" ht="13.2" x14ac:dyDescent="0.25">
      <c r="A27" s="11" t="s">
        <v>231</v>
      </c>
      <c r="B27" s="23" t="s">
        <v>155</v>
      </c>
      <c r="C27" s="23" t="s">
        <v>156</v>
      </c>
      <c r="D27" s="23">
        <v>1062328357</v>
      </c>
      <c r="E27" s="23" t="s">
        <v>32</v>
      </c>
      <c r="F27" s="23" t="s">
        <v>118</v>
      </c>
      <c r="G27" s="23" t="s">
        <v>157</v>
      </c>
      <c r="H27" s="23" t="s">
        <v>35</v>
      </c>
      <c r="I27" s="23" t="s">
        <v>36</v>
      </c>
      <c r="J27" s="23" t="s">
        <v>158</v>
      </c>
      <c r="K27" s="23" t="s">
        <v>38</v>
      </c>
      <c r="L27" s="23">
        <v>3</v>
      </c>
      <c r="M27" s="23">
        <v>3</v>
      </c>
      <c r="N27" s="23">
        <v>3</v>
      </c>
      <c r="O27" s="24" t="s">
        <v>39</v>
      </c>
      <c r="P27" s="24" t="s">
        <v>40</v>
      </c>
      <c r="Q27" s="24" t="s">
        <v>65</v>
      </c>
      <c r="R27" s="24" t="s">
        <v>42</v>
      </c>
      <c r="S27" s="24" t="s">
        <v>43</v>
      </c>
      <c r="T27" s="23">
        <v>4</v>
      </c>
      <c r="U27" s="23">
        <v>4</v>
      </c>
      <c r="V27" s="23">
        <v>5</v>
      </c>
      <c r="W27" s="23">
        <v>4</v>
      </c>
      <c r="X27" s="23">
        <v>5</v>
      </c>
      <c r="Y27" s="23">
        <v>5</v>
      </c>
      <c r="Z27" s="23">
        <v>4</v>
      </c>
      <c r="AA27" s="23" t="s">
        <v>44</v>
      </c>
      <c r="AB27" s="23" t="s">
        <v>45</v>
      </c>
      <c r="AC27" s="23" t="s">
        <v>46</v>
      </c>
      <c r="AD27" s="23" t="s">
        <v>59</v>
      </c>
      <c r="AE27" s="23" t="s">
        <v>60</v>
      </c>
      <c r="AF27" s="13" t="s">
        <v>275</v>
      </c>
      <c r="AG27" s="10">
        <f t="shared" si="3"/>
        <v>31</v>
      </c>
      <c r="AH27" s="10">
        <f t="shared" si="4"/>
        <v>0</v>
      </c>
      <c r="AI27" s="10">
        <f t="shared" si="0"/>
        <v>0</v>
      </c>
      <c r="AJ27" s="10">
        <f t="shared" si="1"/>
        <v>-3</v>
      </c>
      <c r="AK27">
        <f t="shared" si="2"/>
        <v>-3</v>
      </c>
      <c r="AL27">
        <f t="shared" si="5"/>
        <v>-3</v>
      </c>
      <c r="AM27" t="str">
        <f t="shared" si="6"/>
        <v>Intermedio</v>
      </c>
    </row>
    <row r="28" spans="1:39" ht="13.2" x14ac:dyDescent="0.25">
      <c r="A28" s="6" t="s">
        <v>232</v>
      </c>
      <c r="B28" s="23" t="s">
        <v>159</v>
      </c>
      <c r="C28" s="23" t="s">
        <v>160</v>
      </c>
      <c r="D28" s="23">
        <v>1062294956</v>
      </c>
      <c r="E28" s="23" t="s">
        <v>32</v>
      </c>
      <c r="F28" s="23" t="s">
        <v>33</v>
      </c>
      <c r="G28" s="23" t="s">
        <v>88</v>
      </c>
      <c r="H28" s="23" t="s">
        <v>35</v>
      </c>
      <c r="I28" s="23" t="s">
        <v>161</v>
      </c>
      <c r="J28" s="23" t="s">
        <v>64</v>
      </c>
      <c r="K28" s="23" t="s">
        <v>38</v>
      </c>
      <c r="L28" s="23">
        <v>4</v>
      </c>
      <c r="M28" s="23">
        <v>4</v>
      </c>
      <c r="N28" s="23">
        <v>4</v>
      </c>
      <c r="O28" s="24" t="s">
        <v>56</v>
      </c>
      <c r="P28" s="24" t="s">
        <v>40</v>
      </c>
      <c r="Q28" s="24" t="s">
        <v>65</v>
      </c>
      <c r="R28" s="24" t="s">
        <v>42</v>
      </c>
      <c r="S28" s="24" t="s">
        <v>43</v>
      </c>
      <c r="T28" s="23">
        <v>5</v>
      </c>
      <c r="U28" s="23">
        <v>4</v>
      </c>
      <c r="V28" s="23">
        <v>4</v>
      </c>
      <c r="W28" s="23">
        <v>4</v>
      </c>
      <c r="X28" s="23">
        <v>4</v>
      </c>
      <c r="Y28" s="23">
        <v>5</v>
      </c>
      <c r="Z28" s="23">
        <v>3</v>
      </c>
      <c r="AA28" s="23" t="s">
        <v>58</v>
      </c>
      <c r="AB28" s="23" t="s">
        <v>45</v>
      </c>
      <c r="AC28" s="23" t="s">
        <v>46</v>
      </c>
      <c r="AD28" s="23" t="s">
        <v>59</v>
      </c>
      <c r="AE28" s="23" t="s">
        <v>59</v>
      </c>
      <c r="AF28" s="10" t="s">
        <v>276</v>
      </c>
      <c r="AG28" s="10">
        <f t="shared" si="3"/>
        <v>29</v>
      </c>
      <c r="AH28" s="10">
        <f t="shared" si="4"/>
        <v>-3</v>
      </c>
      <c r="AI28" s="10">
        <f t="shared" si="0"/>
        <v>0</v>
      </c>
      <c r="AJ28" s="10">
        <f t="shared" si="1"/>
        <v>-3</v>
      </c>
      <c r="AK28">
        <f t="shared" si="2"/>
        <v>-3</v>
      </c>
      <c r="AL28">
        <f t="shared" si="5"/>
        <v>-3</v>
      </c>
      <c r="AM28" t="str">
        <f t="shared" si="6"/>
        <v>Basico</v>
      </c>
    </row>
    <row r="29" spans="1:39" ht="13.2" x14ac:dyDescent="0.25">
      <c r="A29" s="6" t="s">
        <v>233</v>
      </c>
      <c r="B29" s="23" t="s">
        <v>162</v>
      </c>
      <c r="C29" s="23" t="s">
        <v>163</v>
      </c>
      <c r="D29" s="23">
        <v>1062303378</v>
      </c>
      <c r="E29" s="23" t="s">
        <v>32</v>
      </c>
      <c r="F29" s="23" t="s">
        <v>75</v>
      </c>
      <c r="G29" s="23" t="s">
        <v>164</v>
      </c>
      <c r="H29" s="23" t="s">
        <v>35</v>
      </c>
      <c r="I29" s="23" t="s">
        <v>102</v>
      </c>
      <c r="J29" s="23" t="s">
        <v>55</v>
      </c>
      <c r="K29" s="23" t="s">
        <v>38</v>
      </c>
      <c r="L29" s="23">
        <v>5</v>
      </c>
      <c r="M29" s="23">
        <v>5</v>
      </c>
      <c r="N29" s="23">
        <v>5</v>
      </c>
      <c r="O29" s="24" t="s">
        <v>39</v>
      </c>
      <c r="P29" s="24" t="s">
        <v>40</v>
      </c>
      <c r="Q29" s="24" t="s">
        <v>65</v>
      </c>
      <c r="R29" s="24" t="s">
        <v>42</v>
      </c>
      <c r="S29" s="24" t="s">
        <v>43</v>
      </c>
      <c r="T29" s="23">
        <v>1</v>
      </c>
      <c r="U29" s="23">
        <v>3</v>
      </c>
      <c r="V29" s="23">
        <v>3</v>
      </c>
      <c r="W29" s="23">
        <v>4</v>
      </c>
      <c r="X29" s="23">
        <v>3</v>
      </c>
      <c r="Y29" s="23">
        <v>4</v>
      </c>
      <c r="Z29" s="23">
        <v>3</v>
      </c>
      <c r="AA29" s="23" t="s">
        <v>66</v>
      </c>
      <c r="AB29" s="23" t="s">
        <v>45</v>
      </c>
      <c r="AC29" s="23" t="s">
        <v>59</v>
      </c>
      <c r="AD29" s="23" t="s">
        <v>59</v>
      </c>
      <c r="AE29" s="23" t="s">
        <v>48</v>
      </c>
      <c r="AF29" s="10" t="s">
        <v>277</v>
      </c>
      <c r="AG29" s="10">
        <f t="shared" si="3"/>
        <v>21</v>
      </c>
      <c r="AH29" s="10">
        <f t="shared" si="4"/>
        <v>-3</v>
      </c>
      <c r="AI29" s="10">
        <f t="shared" si="0"/>
        <v>0</v>
      </c>
      <c r="AJ29" s="10">
        <f t="shared" si="1"/>
        <v>-3</v>
      </c>
      <c r="AK29">
        <f t="shared" si="2"/>
        <v>-3</v>
      </c>
      <c r="AL29">
        <f t="shared" si="5"/>
        <v>0</v>
      </c>
      <c r="AM29" t="str">
        <f t="shared" si="6"/>
        <v>Basico</v>
      </c>
    </row>
    <row r="30" spans="1:39" ht="13.2" x14ac:dyDescent="0.25">
      <c r="A30" s="11" t="s">
        <v>234</v>
      </c>
      <c r="B30" s="23" t="s">
        <v>165</v>
      </c>
      <c r="C30" s="23" t="s">
        <v>166</v>
      </c>
      <c r="D30" s="23">
        <v>1062328357</v>
      </c>
      <c r="E30" s="23" t="s">
        <v>32</v>
      </c>
      <c r="F30" s="23" t="s">
        <v>118</v>
      </c>
      <c r="G30" s="23" t="s">
        <v>157</v>
      </c>
      <c r="H30" s="23" t="s">
        <v>35</v>
      </c>
      <c r="I30" s="23" t="s">
        <v>36</v>
      </c>
      <c r="J30" s="23" t="s">
        <v>37</v>
      </c>
      <c r="K30" s="23" t="s">
        <v>38</v>
      </c>
      <c r="L30" s="23">
        <v>4</v>
      </c>
      <c r="M30" s="23">
        <v>4</v>
      </c>
      <c r="N30" s="23">
        <v>2</v>
      </c>
      <c r="O30" s="24" t="s">
        <v>39</v>
      </c>
      <c r="P30" s="24" t="s">
        <v>40</v>
      </c>
      <c r="Q30" s="24" t="s">
        <v>65</v>
      </c>
      <c r="R30" s="24" t="s">
        <v>42</v>
      </c>
      <c r="S30" s="24" t="s">
        <v>43</v>
      </c>
      <c r="T30" s="23">
        <v>4</v>
      </c>
      <c r="U30" s="23">
        <v>4</v>
      </c>
      <c r="V30" s="23">
        <v>4</v>
      </c>
      <c r="W30" s="23">
        <v>4</v>
      </c>
      <c r="X30" s="23">
        <v>4</v>
      </c>
      <c r="Y30" s="23">
        <v>4</v>
      </c>
      <c r="Z30" s="23">
        <v>4</v>
      </c>
      <c r="AA30" s="23" t="s">
        <v>44</v>
      </c>
      <c r="AB30" s="23" t="s">
        <v>45</v>
      </c>
      <c r="AC30" s="23" t="s">
        <v>46</v>
      </c>
      <c r="AD30" s="23" t="s">
        <v>47</v>
      </c>
      <c r="AE30" s="23" t="s">
        <v>48</v>
      </c>
      <c r="AF30" s="13" t="s">
        <v>278</v>
      </c>
      <c r="AG30" s="10">
        <f t="shared" si="3"/>
        <v>28</v>
      </c>
      <c r="AH30" s="10">
        <f t="shared" si="4"/>
        <v>0</v>
      </c>
      <c r="AI30" s="10">
        <f t="shared" si="0"/>
        <v>0</v>
      </c>
      <c r="AJ30" s="10">
        <f t="shared" si="1"/>
        <v>-3</v>
      </c>
      <c r="AK30">
        <f t="shared" si="2"/>
        <v>0</v>
      </c>
      <c r="AL30">
        <f t="shared" si="5"/>
        <v>0</v>
      </c>
      <c r="AM30" t="str">
        <f t="shared" si="6"/>
        <v>Intermedio</v>
      </c>
    </row>
    <row r="31" spans="1:39" ht="13.2" x14ac:dyDescent="0.25">
      <c r="A31" s="6" t="s">
        <v>235</v>
      </c>
      <c r="B31" s="23" t="s">
        <v>167</v>
      </c>
      <c r="C31" s="23" t="s">
        <v>147</v>
      </c>
      <c r="D31" s="23">
        <v>1062288004</v>
      </c>
      <c r="E31" s="23" t="s">
        <v>52</v>
      </c>
      <c r="F31" s="23" t="s">
        <v>33</v>
      </c>
      <c r="G31" s="23" t="s">
        <v>168</v>
      </c>
      <c r="H31" s="23" t="s">
        <v>35</v>
      </c>
      <c r="I31" s="23" t="s">
        <v>169</v>
      </c>
      <c r="J31" s="23" t="s">
        <v>170</v>
      </c>
      <c r="K31" s="23" t="s">
        <v>38</v>
      </c>
      <c r="L31" s="23">
        <v>3</v>
      </c>
      <c r="M31" s="31" t="s">
        <v>90</v>
      </c>
      <c r="N31" s="23">
        <v>2</v>
      </c>
      <c r="O31" s="24" t="s">
        <v>56</v>
      </c>
      <c r="P31" s="24" t="s">
        <v>95</v>
      </c>
      <c r="Q31" s="24" t="s">
        <v>65</v>
      </c>
      <c r="R31" s="24" t="s">
        <v>138</v>
      </c>
      <c r="S31" s="24" t="s">
        <v>43</v>
      </c>
      <c r="T31" s="23">
        <v>4</v>
      </c>
      <c r="U31" s="23">
        <v>2</v>
      </c>
      <c r="V31" s="23">
        <v>2</v>
      </c>
      <c r="W31" s="23">
        <v>1</v>
      </c>
      <c r="X31" s="23">
        <v>4</v>
      </c>
      <c r="Y31" s="23">
        <v>3</v>
      </c>
      <c r="Z31" s="23">
        <v>1</v>
      </c>
      <c r="AA31" s="23" t="s">
        <v>58</v>
      </c>
      <c r="AB31" s="23" t="s">
        <v>72</v>
      </c>
      <c r="AC31" s="23" t="s">
        <v>59</v>
      </c>
      <c r="AD31" s="23" t="s">
        <v>59</v>
      </c>
      <c r="AE31" s="23" t="s">
        <v>60</v>
      </c>
      <c r="AF31" s="10" t="s">
        <v>279</v>
      </c>
      <c r="AG31" s="10">
        <f t="shared" si="3"/>
        <v>17</v>
      </c>
      <c r="AH31" s="10">
        <f t="shared" si="4"/>
        <v>-3</v>
      </c>
      <c r="AI31" s="10">
        <f t="shared" si="0"/>
        <v>-3</v>
      </c>
      <c r="AJ31" s="10">
        <f t="shared" si="1"/>
        <v>-3</v>
      </c>
      <c r="AK31">
        <f t="shared" si="2"/>
        <v>-3</v>
      </c>
      <c r="AL31">
        <f t="shared" si="5"/>
        <v>-3</v>
      </c>
      <c r="AM31" t="str">
        <f t="shared" si="6"/>
        <v>Basico</v>
      </c>
    </row>
    <row r="32" spans="1:39" ht="13.2" x14ac:dyDescent="0.25">
      <c r="A32" s="6" t="s">
        <v>236</v>
      </c>
      <c r="B32" s="23" t="s">
        <v>113</v>
      </c>
      <c r="C32" s="23" t="s">
        <v>114</v>
      </c>
      <c r="D32" s="23">
        <v>76298879</v>
      </c>
      <c r="E32" s="23" t="s">
        <v>32</v>
      </c>
      <c r="F32" s="23" t="s">
        <v>87</v>
      </c>
      <c r="G32" s="23" t="s">
        <v>88</v>
      </c>
      <c r="H32" s="23" t="s">
        <v>35</v>
      </c>
      <c r="I32" s="23" t="s">
        <v>102</v>
      </c>
      <c r="J32" s="23" t="s">
        <v>89</v>
      </c>
      <c r="K32" s="23" t="s">
        <v>104</v>
      </c>
      <c r="L32" s="23">
        <v>5</v>
      </c>
      <c r="M32" s="23">
        <v>5</v>
      </c>
      <c r="N32" s="23">
        <v>5</v>
      </c>
      <c r="O32" s="24" t="s">
        <v>39</v>
      </c>
      <c r="P32" s="24" t="s">
        <v>40</v>
      </c>
      <c r="Q32" s="24" t="s">
        <v>65</v>
      </c>
      <c r="R32" s="24" t="s">
        <v>42</v>
      </c>
      <c r="S32" s="24" t="s">
        <v>57</v>
      </c>
      <c r="T32" s="23">
        <v>3</v>
      </c>
      <c r="U32" s="23">
        <v>4</v>
      </c>
      <c r="V32" s="23">
        <v>4</v>
      </c>
      <c r="W32" s="23">
        <v>4</v>
      </c>
      <c r="X32" s="23">
        <v>4</v>
      </c>
      <c r="Y32" s="23">
        <v>4</v>
      </c>
      <c r="Z32" s="23">
        <v>2</v>
      </c>
      <c r="AA32" s="23" t="s">
        <v>58</v>
      </c>
      <c r="AB32" s="23" t="s">
        <v>121</v>
      </c>
      <c r="AC32" s="23" t="s">
        <v>59</v>
      </c>
      <c r="AD32" s="23" t="s">
        <v>59</v>
      </c>
      <c r="AE32" s="23" t="s">
        <v>60</v>
      </c>
      <c r="AF32" s="10" t="s">
        <v>280</v>
      </c>
      <c r="AG32" s="10">
        <f t="shared" si="3"/>
        <v>25</v>
      </c>
      <c r="AH32" s="10">
        <f t="shared" si="4"/>
        <v>-3</v>
      </c>
      <c r="AI32" s="10">
        <f t="shared" si="0"/>
        <v>-3</v>
      </c>
      <c r="AJ32" s="10">
        <f t="shared" si="1"/>
        <v>-3</v>
      </c>
      <c r="AK32">
        <f t="shared" si="2"/>
        <v>-3</v>
      </c>
      <c r="AL32">
        <f t="shared" si="5"/>
        <v>-3</v>
      </c>
      <c r="AM32" t="str">
        <f t="shared" si="6"/>
        <v>Basico</v>
      </c>
    </row>
    <row r="33" spans="1:39" ht="13.2" x14ac:dyDescent="0.25">
      <c r="A33" s="11" t="s">
        <v>237</v>
      </c>
      <c r="B33" s="23" t="s">
        <v>171</v>
      </c>
      <c r="C33" s="23" t="s">
        <v>126</v>
      </c>
      <c r="D33" s="23">
        <v>4784657</v>
      </c>
      <c r="E33" s="23" t="s">
        <v>32</v>
      </c>
      <c r="F33" s="23" t="s">
        <v>87</v>
      </c>
      <c r="G33" s="23" t="s">
        <v>172</v>
      </c>
      <c r="H33" s="23" t="s">
        <v>35</v>
      </c>
      <c r="I33" s="23" t="s">
        <v>36</v>
      </c>
      <c r="J33" s="23" t="s">
        <v>173</v>
      </c>
      <c r="K33" s="23" t="s">
        <v>38</v>
      </c>
      <c r="L33" s="23">
        <v>3</v>
      </c>
      <c r="M33" s="23">
        <v>3</v>
      </c>
      <c r="N33" s="23">
        <v>3</v>
      </c>
      <c r="O33" s="24" t="s">
        <v>56</v>
      </c>
      <c r="P33" s="24" t="s">
        <v>95</v>
      </c>
      <c r="Q33" s="24" t="s">
        <v>65</v>
      </c>
      <c r="R33" s="24" t="s">
        <v>42</v>
      </c>
      <c r="S33" s="24" t="s">
        <v>57</v>
      </c>
      <c r="T33" s="23">
        <v>3</v>
      </c>
      <c r="U33" s="23">
        <v>2</v>
      </c>
      <c r="V33" s="23">
        <v>2</v>
      </c>
      <c r="W33" s="23">
        <v>1</v>
      </c>
      <c r="X33" s="23">
        <v>3</v>
      </c>
      <c r="Y33" s="23">
        <v>2</v>
      </c>
      <c r="Z33" s="23">
        <v>3</v>
      </c>
      <c r="AA33" s="23" t="s">
        <v>66</v>
      </c>
      <c r="AB33" s="23" t="s">
        <v>72</v>
      </c>
      <c r="AC33" s="23" t="s">
        <v>46</v>
      </c>
      <c r="AD33" s="23" t="s">
        <v>59</v>
      </c>
      <c r="AE33" s="23" t="s">
        <v>60</v>
      </c>
      <c r="AF33" s="13" t="s">
        <v>281</v>
      </c>
      <c r="AG33" s="10">
        <f t="shared" si="3"/>
        <v>16</v>
      </c>
      <c r="AH33" s="10">
        <f t="shared" si="4"/>
        <v>-3</v>
      </c>
      <c r="AI33" s="10">
        <f t="shared" si="0"/>
        <v>-3</v>
      </c>
      <c r="AJ33" s="10">
        <f t="shared" si="1"/>
        <v>-3</v>
      </c>
      <c r="AK33">
        <f t="shared" si="2"/>
        <v>-3</v>
      </c>
      <c r="AL33">
        <f t="shared" si="5"/>
        <v>-3</v>
      </c>
      <c r="AM33" t="str">
        <f t="shared" si="6"/>
        <v>Basico</v>
      </c>
    </row>
    <row r="34" spans="1:39" ht="13.2" x14ac:dyDescent="0.25">
      <c r="A34" s="6" t="s">
        <v>238</v>
      </c>
      <c r="B34" s="23" t="s">
        <v>174</v>
      </c>
      <c r="C34" s="23" t="s">
        <v>86</v>
      </c>
      <c r="D34" s="23">
        <v>25733486</v>
      </c>
      <c r="E34" s="23" t="s">
        <v>52</v>
      </c>
      <c r="F34" s="23" t="s">
        <v>87</v>
      </c>
      <c r="G34" s="23" t="s">
        <v>175</v>
      </c>
      <c r="H34" s="23" t="s">
        <v>35</v>
      </c>
      <c r="I34" s="23" t="s">
        <v>36</v>
      </c>
      <c r="J34" s="23" t="s">
        <v>89</v>
      </c>
      <c r="K34" s="23" t="s">
        <v>104</v>
      </c>
      <c r="L34" s="23">
        <v>5</v>
      </c>
      <c r="M34" s="23">
        <v>5</v>
      </c>
      <c r="N34" s="23">
        <v>5</v>
      </c>
      <c r="O34" s="24" t="s">
        <v>39</v>
      </c>
      <c r="P34" s="24" t="s">
        <v>40</v>
      </c>
      <c r="Q34" s="24" t="s">
        <v>65</v>
      </c>
      <c r="R34" s="24" t="s">
        <v>42</v>
      </c>
      <c r="S34" s="24" t="s">
        <v>57</v>
      </c>
      <c r="T34" s="23">
        <v>2</v>
      </c>
      <c r="U34" s="23">
        <v>2</v>
      </c>
      <c r="V34" s="23">
        <v>2</v>
      </c>
      <c r="W34" s="23">
        <v>2</v>
      </c>
      <c r="X34" s="23">
        <v>2</v>
      </c>
      <c r="Y34" s="23">
        <v>2</v>
      </c>
      <c r="Z34" s="23">
        <v>2</v>
      </c>
      <c r="AA34" s="23" t="s">
        <v>66</v>
      </c>
      <c r="AB34" s="23" t="s">
        <v>72</v>
      </c>
      <c r="AC34" s="23" t="s">
        <v>59</v>
      </c>
      <c r="AD34" s="23" t="s">
        <v>59</v>
      </c>
      <c r="AE34" s="23" t="s">
        <v>60</v>
      </c>
      <c r="AF34" s="10" t="s">
        <v>282</v>
      </c>
      <c r="AG34" s="10">
        <f t="shared" si="3"/>
        <v>14</v>
      </c>
      <c r="AH34" s="10">
        <f t="shared" si="4"/>
        <v>-3</v>
      </c>
      <c r="AI34" s="10">
        <f t="shared" si="0"/>
        <v>-3</v>
      </c>
      <c r="AJ34" s="10">
        <f t="shared" si="1"/>
        <v>-3</v>
      </c>
      <c r="AK34">
        <f t="shared" si="2"/>
        <v>-3</v>
      </c>
      <c r="AL34">
        <f t="shared" si="5"/>
        <v>-3</v>
      </c>
      <c r="AM34" t="str">
        <f t="shared" si="6"/>
        <v>Basico</v>
      </c>
    </row>
    <row r="35" spans="1:39" ht="13.2" x14ac:dyDescent="0.25">
      <c r="A35" s="6" t="s">
        <v>239</v>
      </c>
      <c r="B35" s="23" t="s">
        <v>176</v>
      </c>
      <c r="C35" s="23" t="s">
        <v>86</v>
      </c>
      <c r="D35" s="23">
        <v>25733486</v>
      </c>
      <c r="E35" s="23" t="s">
        <v>52</v>
      </c>
      <c r="F35" s="23" t="s">
        <v>87</v>
      </c>
      <c r="G35" s="23" t="s">
        <v>88</v>
      </c>
      <c r="H35" s="23" t="s">
        <v>35</v>
      </c>
      <c r="I35" s="23" t="s">
        <v>36</v>
      </c>
      <c r="J35" s="23" t="s">
        <v>89</v>
      </c>
      <c r="K35" s="23" t="s">
        <v>104</v>
      </c>
      <c r="L35" s="23">
        <v>5</v>
      </c>
      <c r="M35" s="23">
        <v>5</v>
      </c>
      <c r="N35" s="23">
        <v>5</v>
      </c>
      <c r="O35" s="24" t="s">
        <v>39</v>
      </c>
      <c r="P35" s="24" t="s">
        <v>40</v>
      </c>
      <c r="Q35" s="24" t="s">
        <v>65</v>
      </c>
      <c r="R35" s="24" t="s">
        <v>42</v>
      </c>
      <c r="S35" s="24" t="s">
        <v>57</v>
      </c>
      <c r="T35" s="23">
        <v>2</v>
      </c>
      <c r="U35" s="23">
        <v>2</v>
      </c>
      <c r="V35" s="23">
        <v>2</v>
      </c>
      <c r="W35" s="23">
        <v>2</v>
      </c>
      <c r="X35" s="23">
        <v>2</v>
      </c>
      <c r="Y35" s="23">
        <v>2</v>
      </c>
      <c r="Z35" s="23">
        <v>2</v>
      </c>
      <c r="AA35" s="23" t="s">
        <v>58</v>
      </c>
      <c r="AB35" s="23" t="s">
        <v>72</v>
      </c>
      <c r="AC35" s="23" t="s">
        <v>59</v>
      </c>
      <c r="AD35" s="23" t="s">
        <v>177</v>
      </c>
      <c r="AE35" s="23" t="s">
        <v>59</v>
      </c>
      <c r="AF35" s="10" t="s">
        <v>283</v>
      </c>
      <c r="AG35" s="10">
        <f t="shared" si="3"/>
        <v>14</v>
      </c>
      <c r="AH35" s="10">
        <f t="shared" si="4"/>
        <v>-3</v>
      </c>
      <c r="AI35" s="10">
        <f t="shared" si="0"/>
        <v>-3</v>
      </c>
      <c r="AJ35" s="10">
        <f t="shared" si="1"/>
        <v>-3</v>
      </c>
      <c r="AK35">
        <f t="shared" si="2"/>
        <v>-3</v>
      </c>
      <c r="AL35">
        <f t="shared" si="5"/>
        <v>-3</v>
      </c>
      <c r="AM35" t="str">
        <f t="shared" si="6"/>
        <v>Basico</v>
      </c>
    </row>
    <row r="36" spans="1:39" ht="13.2" x14ac:dyDescent="0.25">
      <c r="A36" s="11" t="s">
        <v>240</v>
      </c>
      <c r="B36" s="23" t="s">
        <v>99</v>
      </c>
      <c r="C36" s="23" t="s">
        <v>100</v>
      </c>
      <c r="D36" s="23">
        <v>1067524354</v>
      </c>
      <c r="E36" s="23" t="s">
        <v>32</v>
      </c>
      <c r="F36" s="23" t="s">
        <v>75</v>
      </c>
      <c r="G36" s="23" t="s">
        <v>178</v>
      </c>
      <c r="H36" s="23" t="s">
        <v>35</v>
      </c>
      <c r="I36" s="23" t="s">
        <v>102</v>
      </c>
      <c r="J36" s="23" t="s">
        <v>132</v>
      </c>
      <c r="K36" s="23" t="s">
        <v>38</v>
      </c>
      <c r="L36" s="23">
        <v>5</v>
      </c>
      <c r="M36" s="23">
        <v>5</v>
      </c>
      <c r="N36" s="23">
        <v>5</v>
      </c>
      <c r="O36" s="24" t="s">
        <v>39</v>
      </c>
      <c r="P36" s="24" t="s">
        <v>95</v>
      </c>
      <c r="Q36" s="24" t="s">
        <v>65</v>
      </c>
      <c r="R36" s="24" t="s">
        <v>42</v>
      </c>
      <c r="S36" s="24" t="s">
        <v>57</v>
      </c>
      <c r="T36" s="23">
        <v>4</v>
      </c>
      <c r="U36" s="23">
        <v>3</v>
      </c>
      <c r="V36" s="23">
        <v>3</v>
      </c>
      <c r="W36" s="23">
        <v>3</v>
      </c>
      <c r="X36" s="23">
        <v>2</v>
      </c>
      <c r="Y36" s="23">
        <v>4</v>
      </c>
      <c r="Z36" s="23">
        <v>3</v>
      </c>
      <c r="AA36" s="23" t="s">
        <v>66</v>
      </c>
      <c r="AB36" s="23" t="s">
        <v>59</v>
      </c>
      <c r="AC36" s="23" t="s">
        <v>59</v>
      </c>
      <c r="AD36" s="23" t="s">
        <v>59</v>
      </c>
      <c r="AE36" s="23" t="s">
        <v>59</v>
      </c>
      <c r="AF36" s="13" t="s">
        <v>284</v>
      </c>
      <c r="AG36" s="10">
        <f t="shared" si="3"/>
        <v>22</v>
      </c>
      <c r="AH36" s="10">
        <f t="shared" si="4"/>
        <v>-3</v>
      </c>
      <c r="AI36" s="10">
        <f t="shared" si="0"/>
        <v>-3</v>
      </c>
      <c r="AJ36" s="10">
        <f t="shared" si="1"/>
        <v>-3</v>
      </c>
      <c r="AK36">
        <f t="shared" si="2"/>
        <v>-3</v>
      </c>
      <c r="AL36">
        <f t="shared" si="5"/>
        <v>-3</v>
      </c>
      <c r="AM36" t="str">
        <f t="shared" si="6"/>
        <v>Basico</v>
      </c>
    </row>
    <row r="37" spans="1:39" ht="13.2" x14ac:dyDescent="0.25">
      <c r="A37" s="6" t="s">
        <v>241</v>
      </c>
      <c r="B37" s="23" t="s">
        <v>179</v>
      </c>
      <c r="C37" s="23" t="s">
        <v>180</v>
      </c>
      <c r="D37" s="23">
        <v>28554028</v>
      </c>
      <c r="E37" s="23" t="s">
        <v>52</v>
      </c>
      <c r="F37" s="23" t="s">
        <v>87</v>
      </c>
      <c r="G37" s="23" t="s">
        <v>181</v>
      </c>
      <c r="H37" s="23" t="s">
        <v>35</v>
      </c>
      <c r="I37" s="23" t="s">
        <v>54</v>
      </c>
      <c r="J37" s="23" t="s">
        <v>37</v>
      </c>
      <c r="K37" s="23" t="s">
        <v>104</v>
      </c>
      <c r="L37" s="23">
        <v>5</v>
      </c>
      <c r="M37" s="23">
        <v>5</v>
      </c>
      <c r="N37" s="23">
        <v>5</v>
      </c>
      <c r="O37" s="24" t="s">
        <v>56</v>
      </c>
      <c r="P37" s="24" t="s">
        <v>40</v>
      </c>
      <c r="Q37" s="24" t="s">
        <v>65</v>
      </c>
      <c r="R37" s="24" t="s">
        <v>42</v>
      </c>
      <c r="S37" s="24" t="s">
        <v>43</v>
      </c>
      <c r="T37" s="23">
        <v>4</v>
      </c>
      <c r="U37" s="23">
        <v>2</v>
      </c>
      <c r="V37" s="23">
        <v>1</v>
      </c>
      <c r="W37" s="23">
        <v>1</v>
      </c>
      <c r="X37" s="23">
        <v>2</v>
      </c>
      <c r="Y37" s="23">
        <v>4</v>
      </c>
      <c r="Z37" s="23">
        <v>2</v>
      </c>
      <c r="AA37" s="23" t="s">
        <v>44</v>
      </c>
      <c r="AB37" s="23" t="s">
        <v>45</v>
      </c>
      <c r="AC37" s="23" t="s">
        <v>46</v>
      </c>
      <c r="AD37" s="23" t="s">
        <v>59</v>
      </c>
      <c r="AE37" s="23" t="s">
        <v>59</v>
      </c>
      <c r="AF37" s="10" t="s">
        <v>285</v>
      </c>
      <c r="AG37" s="10">
        <f t="shared" si="3"/>
        <v>16</v>
      </c>
      <c r="AH37" s="10">
        <f t="shared" si="4"/>
        <v>0</v>
      </c>
      <c r="AI37" s="10">
        <f t="shared" si="0"/>
        <v>0</v>
      </c>
      <c r="AJ37" s="10">
        <f t="shared" si="1"/>
        <v>-3</v>
      </c>
      <c r="AK37">
        <f t="shared" si="2"/>
        <v>-3</v>
      </c>
      <c r="AL37">
        <f t="shared" si="5"/>
        <v>-3</v>
      </c>
      <c r="AM37" t="str">
        <f t="shared" si="6"/>
        <v>Basico</v>
      </c>
    </row>
    <row r="38" spans="1:39" ht="13.2" x14ac:dyDescent="0.25">
      <c r="A38" s="6" t="s">
        <v>242</v>
      </c>
      <c r="B38" s="23" t="s">
        <v>182</v>
      </c>
      <c r="C38" s="23" t="s">
        <v>183</v>
      </c>
      <c r="D38" s="23">
        <v>52129844</v>
      </c>
      <c r="E38" s="23" t="s">
        <v>52</v>
      </c>
      <c r="F38" s="23" t="s">
        <v>111</v>
      </c>
      <c r="G38" s="23" t="s">
        <v>184</v>
      </c>
      <c r="H38" s="23" t="s">
        <v>185</v>
      </c>
      <c r="I38" s="23" t="s">
        <v>54</v>
      </c>
      <c r="J38" s="23" t="s">
        <v>83</v>
      </c>
      <c r="K38" s="23" t="s">
        <v>38</v>
      </c>
      <c r="L38" s="23">
        <v>5</v>
      </c>
      <c r="M38" s="23">
        <v>5</v>
      </c>
      <c r="N38" s="23">
        <v>5</v>
      </c>
      <c r="O38" s="24" t="s">
        <v>39</v>
      </c>
      <c r="P38" s="24" t="s">
        <v>95</v>
      </c>
      <c r="Q38" s="24" t="s">
        <v>65</v>
      </c>
      <c r="R38" s="24" t="s">
        <v>42</v>
      </c>
      <c r="S38" s="24" t="s">
        <v>43</v>
      </c>
      <c r="T38" s="23">
        <v>3</v>
      </c>
      <c r="U38" s="23">
        <v>3</v>
      </c>
      <c r="V38" s="23">
        <v>2</v>
      </c>
      <c r="W38" s="23">
        <v>3</v>
      </c>
      <c r="X38" s="23">
        <v>2</v>
      </c>
      <c r="Y38" s="23">
        <v>2</v>
      </c>
      <c r="Z38" s="23">
        <v>2</v>
      </c>
      <c r="AA38" s="23" t="s">
        <v>58</v>
      </c>
      <c r="AB38" s="23" t="s">
        <v>45</v>
      </c>
      <c r="AC38" s="23" t="s">
        <v>67</v>
      </c>
      <c r="AD38" s="23" t="s">
        <v>59</v>
      </c>
      <c r="AE38" s="23" t="s">
        <v>60</v>
      </c>
      <c r="AF38" s="10" t="s">
        <v>286</v>
      </c>
      <c r="AG38" s="10">
        <f t="shared" si="3"/>
        <v>17</v>
      </c>
      <c r="AH38" s="10">
        <f t="shared" si="4"/>
        <v>-3</v>
      </c>
      <c r="AI38" s="10">
        <f t="shared" si="0"/>
        <v>0</v>
      </c>
      <c r="AJ38" s="10">
        <f t="shared" si="1"/>
        <v>0</v>
      </c>
      <c r="AK38">
        <f t="shared" si="2"/>
        <v>-3</v>
      </c>
      <c r="AL38">
        <f t="shared" si="5"/>
        <v>-3</v>
      </c>
      <c r="AM38" t="str">
        <f t="shared" si="6"/>
        <v>Basico</v>
      </c>
    </row>
    <row r="39" spans="1:39" ht="13.2" x14ac:dyDescent="0.25">
      <c r="A39" s="11" t="s">
        <v>243</v>
      </c>
      <c r="B39" s="23" t="s">
        <v>186</v>
      </c>
      <c r="C39" s="23" t="s">
        <v>187</v>
      </c>
      <c r="D39" s="23">
        <v>1007295863</v>
      </c>
      <c r="E39" s="23" t="s">
        <v>52</v>
      </c>
      <c r="F39" s="23" t="s">
        <v>75</v>
      </c>
      <c r="G39" s="23" t="s">
        <v>188</v>
      </c>
      <c r="H39" s="23" t="s">
        <v>185</v>
      </c>
      <c r="I39" s="23" t="s">
        <v>54</v>
      </c>
      <c r="J39" s="23" t="s">
        <v>83</v>
      </c>
      <c r="K39" s="23" t="s">
        <v>104</v>
      </c>
      <c r="L39" s="23">
        <v>4</v>
      </c>
      <c r="M39" s="23">
        <v>4</v>
      </c>
      <c r="N39" s="23">
        <v>4</v>
      </c>
      <c r="O39" s="24" t="s">
        <v>56</v>
      </c>
      <c r="P39" s="24" t="s">
        <v>95</v>
      </c>
      <c r="Q39" s="24" t="s">
        <v>41</v>
      </c>
      <c r="R39" s="24" t="s">
        <v>42</v>
      </c>
      <c r="S39" s="24" t="s">
        <v>43</v>
      </c>
      <c r="T39" s="23">
        <v>3</v>
      </c>
      <c r="U39" s="23">
        <v>3</v>
      </c>
      <c r="V39" s="23">
        <v>2</v>
      </c>
      <c r="W39" s="23">
        <v>3</v>
      </c>
      <c r="X39" s="23">
        <v>3</v>
      </c>
      <c r="Y39" s="23">
        <v>3</v>
      </c>
      <c r="Z39" s="23">
        <v>2</v>
      </c>
      <c r="AA39" s="23" t="s">
        <v>66</v>
      </c>
      <c r="AB39" s="23" t="s">
        <v>72</v>
      </c>
      <c r="AC39" s="23" t="s">
        <v>46</v>
      </c>
      <c r="AD39" s="23" t="s">
        <v>59</v>
      </c>
      <c r="AE39" s="23" t="s">
        <v>60</v>
      </c>
      <c r="AF39" s="13" t="s">
        <v>287</v>
      </c>
      <c r="AG39" s="10">
        <f t="shared" si="3"/>
        <v>19</v>
      </c>
      <c r="AH39" s="10">
        <f t="shared" si="4"/>
        <v>-3</v>
      </c>
      <c r="AI39" s="10">
        <f t="shared" si="0"/>
        <v>-3</v>
      </c>
      <c r="AJ39" s="10">
        <f t="shared" si="1"/>
        <v>-3</v>
      </c>
      <c r="AK39">
        <f t="shared" si="2"/>
        <v>-3</v>
      </c>
      <c r="AL39">
        <f t="shared" si="5"/>
        <v>-3</v>
      </c>
      <c r="AM39" t="str">
        <f t="shared" si="6"/>
        <v>Basico</v>
      </c>
    </row>
    <row r="40" spans="1:39" ht="13.2" x14ac:dyDescent="0.25">
      <c r="A40" s="6" t="s">
        <v>244</v>
      </c>
      <c r="B40" s="23" t="s">
        <v>189</v>
      </c>
      <c r="C40" s="23" t="s">
        <v>190</v>
      </c>
      <c r="D40" s="23">
        <v>1033679979</v>
      </c>
      <c r="E40" s="23" t="s">
        <v>52</v>
      </c>
      <c r="F40" s="23" t="s">
        <v>81</v>
      </c>
      <c r="G40" s="23" t="s">
        <v>191</v>
      </c>
      <c r="H40" s="23" t="s">
        <v>185</v>
      </c>
      <c r="I40" s="23" t="s">
        <v>54</v>
      </c>
      <c r="J40" s="23" t="s">
        <v>83</v>
      </c>
      <c r="K40" s="23" t="s">
        <v>104</v>
      </c>
      <c r="L40" s="23">
        <v>5</v>
      </c>
      <c r="M40" s="23">
        <v>5</v>
      </c>
      <c r="N40" s="23">
        <v>5</v>
      </c>
      <c r="O40" s="24" t="s">
        <v>56</v>
      </c>
      <c r="P40" s="24" t="s">
        <v>95</v>
      </c>
      <c r="Q40" s="24" t="s">
        <v>65</v>
      </c>
      <c r="R40" s="24" t="s">
        <v>42</v>
      </c>
      <c r="S40" s="24" t="s">
        <v>43</v>
      </c>
      <c r="T40" s="23">
        <v>1</v>
      </c>
      <c r="U40" s="23">
        <v>1</v>
      </c>
      <c r="V40" s="23">
        <v>1</v>
      </c>
      <c r="W40" s="23">
        <v>2</v>
      </c>
      <c r="X40" s="23">
        <v>1</v>
      </c>
      <c r="Y40" s="23">
        <v>2</v>
      </c>
      <c r="Z40" s="23">
        <v>2</v>
      </c>
      <c r="AA40" s="23" t="s">
        <v>66</v>
      </c>
      <c r="AB40" s="23" t="s">
        <v>45</v>
      </c>
      <c r="AC40" s="23" t="s">
        <v>59</v>
      </c>
      <c r="AD40" s="23" t="s">
        <v>59</v>
      </c>
      <c r="AE40" s="23" t="s">
        <v>48</v>
      </c>
      <c r="AF40" s="10" t="s">
        <v>288</v>
      </c>
      <c r="AG40" s="10">
        <f t="shared" si="3"/>
        <v>10</v>
      </c>
      <c r="AH40" s="10">
        <f t="shared" si="4"/>
        <v>-3</v>
      </c>
      <c r="AI40" s="10">
        <f t="shared" si="0"/>
        <v>0</v>
      </c>
      <c r="AJ40" s="10">
        <f t="shared" si="1"/>
        <v>-3</v>
      </c>
      <c r="AK40">
        <f t="shared" si="2"/>
        <v>-3</v>
      </c>
      <c r="AL40">
        <f t="shared" si="5"/>
        <v>0</v>
      </c>
      <c r="AM40" t="str">
        <f t="shared" si="6"/>
        <v>Basico</v>
      </c>
    </row>
    <row r="41" spans="1:39" ht="13.2" x14ac:dyDescent="0.25">
      <c r="A41" s="6" t="s">
        <v>245</v>
      </c>
      <c r="B41" s="33" t="s">
        <v>192</v>
      </c>
      <c r="C41" s="33" t="s">
        <v>193</v>
      </c>
      <c r="D41" s="33">
        <v>52950590</v>
      </c>
      <c r="E41" s="33" t="s">
        <v>52</v>
      </c>
      <c r="F41" s="33" t="s">
        <v>81</v>
      </c>
      <c r="G41" s="33" t="s">
        <v>181</v>
      </c>
      <c r="H41" s="23" t="s">
        <v>185</v>
      </c>
      <c r="I41" s="33" t="s">
        <v>54</v>
      </c>
      <c r="J41" s="33" t="s">
        <v>194</v>
      </c>
      <c r="K41" s="33" t="s">
        <v>38</v>
      </c>
      <c r="L41" s="33">
        <v>5</v>
      </c>
      <c r="M41" s="33">
        <v>5</v>
      </c>
      <c r="N41" s="33">
        <v>5</v>
      </c>
      <c r="O41" s="24" t="s">
        <v>56</v>
      </c>
      <c r="P41" s="24" t="s">
        <v>40</v>
      </c>
      <c r="Q41" s="24" t="s">
        <v>65</v>
      </c>
      <c r="R41" s="24" t="s">
        <v>42</v>
      </c>
      <c r="S41" s="24" t="s">
        <v>43</v>
      </c>
      <c r="T41" s="33">
        <v>4</v>
      </c>
      <c r="U41" s="33">
        <v>2</v>
      </c>
      <c r="V41" s="33">
        <v>2</v>
      </c>
      <c r="W41" s="33">
        <v>3</v>
      </c>
      <c r="X41" s="33">
        <v>3</v>
      </c>
      <c r="Y41" s="33">
        <v>3</v>
      </c>
      <c r="Z41" s="33">
        <v>3</v>
      </c>
      <c r="AA41" s="33" t="s">
        <v>58</v>
      </c>
      <c r="AB41" s="33" t="s">
        <v>72</v>
      </c>
      <c r="AC41" s="33" t="s">
        <v>67</v>
      </c>
      <c r="AD41" s="33" t="s">
        <v>59</v>
      </c>
      <c r="AE41" s="33" t="s">
        <v>59</v>
      </c>
      <c r="AF41" s="10" t="s">
        <v>289</v>
      </c>
      <c r="AG41" s="10">
        <f t="shared" si="3"/>
        <v>20</v>
      </c>
      <c r="AH41" s="10">
        <f t="shared" si="4"/>
        <v>-3</v>
      </c>
      <c r="AI41" s="10">
        <f t="shared" si="0"/>
        <v>-3</v>
      </c>
      <c r="AJ41" s="10">
        <f t="shared" si="1"/>
        <v>0</v>
      </c>
      <c r="AK41">
        <f t="shared" si="2"/>
        <v>-3</v>
      </c>
      <c r="AL41">
        <f t="shared" si="5"/>
        <v>-3</v>
      </c>
      <c r="AM41" t="str">
        <f t="shared" si="6"/>
        <v>Basico</v>
      </c>
    </row>
    <row r="42" spans="1:39" ht="13.2" x14ac:dyDescent="0.25">
      <c r="A42" s="11" t="s">
        <v>246</v>
      </c>
      <c r="B42" s="23" t="s">
        <v>195</v>
      </c>
      <c r="C42" s="23" t="s">
        <v>196</v>
      </c>
      <c r="D42" s="23">
        <v>1403085</v>
      </c>
      <c r="E42" s="23" t="s">
        <v>52</v>
      </c>
      <c r="F42" s="23" t="s">
        <v>87</v>
      </c>
      <c r="G42" s="23" t="s">
        <v>197</v>
      </c>
      <c r="H42" s="23" t="s">
        <v>185</v>
      </c>
      <c r="I42" s="23" t="s">
        <v>54</v>
      </c>
      <c r="J42" s="23" t="s">
        <v>198</v>
      </c>
      <c r="K42" s="23" t="s">
        <v>38</v>
      </c>
      <c r="L42" s="23">
        <v>5</v>
      </c>
      <c r="M42" s="23">
        <v>5</v>
      </c>
      <c r="N42" s="23">
        <v>5</v>
      </c>
      <c r="O42" s="24" t="s">
        <v>39</v>
      </c>
      <c r="P42" s="24" t="s">
        <v>40</v>
      </c>
      <c r="Q42" s="24" t="s">
        <v>65</v>
      </c>
      <c r="R42" s="24" t="s">
        <v>42</v>
      </c>
      <c r="S42" s="24" t="s">
        <v>43</v>
      </c>
      <c r="T42" s="23">
        <v>4</v>
      </c>
      <c r="U42" s="23">
        <v>3</v>
      </c>
      <c r="V42" s="23">
        <v>4</v>
      </c>
      <c r="W42" s="23">
        <v>4</v>
      </c>
      <c r="X42" s="23">
        <v>3</v>
      </c>
      <c r="Y42" s="23">
        <v>5</v>
      </c>
      <c r="Z42" s="23">
        <v>3</v>
      </c>
      <c r="AA42" s="23" t="s">
        <v>44</v>
      </c>
      <c r="AB42" s="23" t="s">
        <v>121</v>
      </c>
      <c r="AC42" s="23" t="s">
        <v>46</v>
      </c>
      <c r="AD42" s="23" t="s">
        <v>47</v>
      </c>
      <c r="AE42" s="23" t="s">
        <v>199</v>
      </c>
      <c r="AF42" s="13" t="s">
        <v>290</v>
      </c>
      <c r="AG42" s="10">
        <f t="shared" si="3"/>
        <v>26</v>
      </c>
      <c r="AH42" s="10">
        <f t="shared" si="4"/>
        <v>0</v>
      </c>
      <c r="AI42" s="10">
        <f t="shared" si="0"/>
        <v>-3</v>
      </c>
      <c r="AJ42" s="10">
        <f t="shared" si="1"/>
        <v>-3</v>
      </c>
      <c r="AK42">
        <f t="shared" si="2"/>
        <v>0</v>
      </c>
      <c r="AL42">
        <f t="shared" si="5"/>
        <v>-3</v>
      </c>
      <c r="AM42" t="str">
        <f t="shared" si="6"/>
        <v>Basico</v>
      </c>
    </row>
    <row r="43" spans="1:39" ht="13.2" x14ac:dyDescent="0.25">
      <c r="A43" s="6" t="s">
        <v>247</v>
      </c>
      <c r="B43" s="23" t="s">
        <v>200</v>
      </c>
      <c r="C43" s="23" t="s">
        <v>201</v>
      </c>
      <c r="D43" s="23">
        <v>52622786</v>
      </c>
      <c r="E43" s="23" t="s">
        <v>52</v>
      </c>
      <c r="F43" s="23" t="s">
        <v>111</v>
      </c>
      <c r="G43" s="23" t="s">
        <v>181</v>
      </c>
      <c r="H43" s="23" t="s">
        <v>185</v>
      </c>
      <c r="I43" s="23" t="s">
        <v>54</v>
      </c>
      <c r="J43" s="23" t="s">
        <v>198</v>
      </c>
      <c r="K43" s="23" t="s">
        <v>104</v>
      </c>
      <c r="L43" s="23">
        <v>5</v>
      </c>
      <c r="M43" s="23">
        <v>5</v>
      </c>
      <c r="N43" s="23">
        <v>5</v>
      </c>
      <c r="O43" s="24" t="s">
        <v>56</v>
      </c>
      <c r="P43" s="24" t="s">
        <v>95</v>
      </c>
      <c r="Q43" s="24" t="s">
        <v>65</v>
      </c>
      <c r="R43" s="24" t="s">
        <v>42</v>
      </c>
      <c r="S43" s="24" t="s">
        <v>43</v>
      </c>
      <c r="T43" s="23">
        <v>3</v>
      </c>
      <c r="U43" s="23">
        <v>1</v>
      </c>
      <c r="V43" s="23">
        <v>1</v>
      </c>
      <c r="W43" s="23">
        <v>1</v>
      </c>
      <c r="X43" s="23">
        <v>2</v>
      </c>
      <c r="Y43" s="23">
        <v>2</v>
      </c>
      <c r="Z43" s="23">
        <v>1</v>
      </c>
      <c r="AA43" s="23" t="s">
        <v>66</v>
      </c>
      <c r="AB43" s="23" t="s">
        <v>59</v>
      </c>
      <c r="AC43" s="23" t="s">
        <v>59</v>
      </c>
      <c r="AD43" s="23" t="s">
        <v>59</v>
      </c>
      <c r="AE43" s="23" t="s">
        <v>59</v>
      </c>
      <c r="AF43" s="10" t="s">
        <v>291</v>
      </c>
      <c r="AG43" s="10">
        <f t="shared" si="3"/>
        <v>11</v>
      </c>
      <c r="AH43" s="10">
        <f t="shared" si="4"/>
        <v>-3</v>
      </c>
      <c r="AI43" s="10">
        <f t="shared" si="0"/>
        <v>-3</v>
      </c>
      <c r="AJ43" s="10">
        <f t="shared" si="1"/>
        <v>-3</v>
      </c>
      <c r="AK43">
        <f t="shared" si="2"/>
        <v>-3</v>
      </c>
      <c r="AL43">
        <f t="shared" si="5"/>
        <v>-3</v>
      </c>
      <c r="AM43" t="str">
        <f t="shared" si="6"/>
        <v>Basico</v>
      </c>
    </row>
    <row r="44" spans="1:39" ht="13.2" x14ac:dyDescent="0.25">
      <c r="A44" s="6" t="s">
        <v>248</v>
      </c>
      <c r="B44" s="23" t="s">
        <v>202</v>
      </c>
      <c r="C44" s="23" t="s">
        <v>203</v>
      </c>
      <c r="D44" s="23">
        <v>53093724</v>
      </c>
      <c r="E44" s="23" t="s">
        <v>52</v>
      </c>
      <c r="F44" s="23" t="s">
        <v>81</v>
      </c>
      <c r="G44" s="23" t="s">
        <v>181</v>
      </c>
      <c r="I44" s="23" t="s">
        <v>54</v>
      </c>
      <c r="J44" s="23" t="s">
        <v>83</v>
      </c>
      <c r="K44" s="23" t="s">
        <v>38</v>
      </c>
      <c r="L44" s="23">
        <v>5</v>
      </c>
      <c r="M44" s="23">
        <v>5</v>
      </c>
      <c r="N44" s="23">
        <v>5</v>
      </c>
      <c r="O44" s="23" t="s">
        <v>56</v>
      </c>
      <c r="P44" s="23" t="s">
        <v>95</v>
      </c>
      <c r="Q44" s="23" t="s">
        <v>65</v>
      </c>
      <c r="R44" s="23" t="s">
        <v>138</v>
      </c>
      <c r="S44" s="23" t="s">
        <v>43</v>
      </c>
      <c r="T44" s="23">
        <v>3</v>
      </c>
      <c r="U44" s="23">
        <v>2</v>
      </c>
      <c r="V44" s="23">
        <v>2</v>
      </c>
      <c r="W44" s="23">
        <v>2</v>
      </c>
      <c r="X44" s="23">
        <v>3</v>
      </c>
      <c r="Y44" s="23">
        <v>2</v>
      </c>
      <c r="Z44" s="23">
        <v>1</v>
      </c>
      <c r="AA44" s="23" t="s">
        <v>58</v>
      </c>
      <c r="AB44" s="23" t="s">
        <v>72</v>
      </c>
      <c r="AC44" s="23" t="s">
        <v>59</v>
      </c>
      <c r="AD44" s="23" t="s">
        <v>59</v>
      </c>
      <c r="AE44" s="23" t="s">
        <v>48</v>
      </c>
      <c r="AF44" s="10" t="s">
        <v>292</v>
      </c>
      <c r="AG44" s="10">
        <f t="shared" si="3"/>
        <v>15</v>
      </c>
      <c r="AH44" s="10">
        <f t="shared" si="4"/>
        <v>-3</v>
      </c>
      <c r="AI44" s="10">
        <f t="shared" si="0"/>
        <v>-3</v>
      </c>
      <c r="AJ44" s="10">
        <f t="shared" si="1"/>
        <v>-3</v>
      </c>
      <c r="AK44">
        <f t="shared" si="2"/>
        <v>-3</v>
      </c>
      <c r="AL44">
        <f t="shared" si="5"/>
        <v>0</v>
      </c>
      <c r="AM44" t="str">
        <f t="shared" si="6"/>
        <v>Basico</v>
      </c>
    </row>
    <row r="45" spans="1:39" ht="76.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5"/>
      <c r="P45" s="35"/>
      <c r="Q45" s="35"/>
      <c r="R45" s="35"/>
      <c r="S45" s="3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9" ht="76.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5"/>
      <c r="P46" s="35"/>
      <c r="Q46" s="35"/>
      <c r="R46" s="35"/>
      <c r="S46" s="35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9" ht="76.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5"/>
      <c r="P47" s="35"/>
      <c r="Q47" s="35"/>
      <c r="R47" s="35"/>
      <c r="S47" s="35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9" ht="76.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5"/>
      <c r="P48" s="35"/>
      <c r="Q48" s="35"/>
      <c r="R48" s="35"/>
      <c r="S48" s="35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76.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5"/>
      <c r="P49" s="35"/>
      <c r="Q49" s="35"/>
      <c r="R49" s="35"/>
      <c r="S49" s="35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76.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5"/>
      <c r="P50" s="35"/>
      <c r="Q50" s="35"/>
      <c r="R50" s="35"/>
      <c r="S50" s="35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76.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5"/>
      <c r="P51" s="35"/>
      <c r="Q51" s="35"/>
      <c r="R51" s="35"/>
      <c r="S51" s="35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1:36" ht="76.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5"/>
      <c r="P52" s="35"/>
      <c r="Q52" s="35"/>
      <c r="R52" s="35"/>
      <c r="S52" s="35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1:36" ht="76.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5"/>
      <c r="P53" s="35"/>
      <c r="Q53" s="35"/>
      <c r="R53" s="35"/>
      <c r="S53" s="35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1:36" ht="76.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5"/>
      <c r="P54" s="35"/>
      <c r="Q54" s="35"/>
      <c r="R54" s="35"/>
      <c r="S54" s="35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1:36" ht="76.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5"/>
      <c r="P55" s="35"/>
      <c r="Q55" s="35"/>
      <c r="R55" s="35"/>
      <c r="S55" s="35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ht="76.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5"/>
      <c r="P56" s="35"/>
      <c r="Q56" s="35"/>
      <c r="R56" s="35"/>
      <c r="S56" s="35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1:36" ht="76.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35"/>
      <c r="P57" s="35"/>
      <c r="Q57" s="35"/>
      <c r="R57" s="35"/>
      <c r="S57" s="35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ht="76.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35"/>
      <c r="P58" s="35"/>
      <c r="Q58" s="35"/>
      <c r="R58" s="35"/>
      <c r="S58" s="35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ht="76.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35"/>
      <c r="P59" s="35"/>
      <c r="Q59" s="35"/>
      <c r="R59" s="35"/>
      <c r="S59" s="35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ht="76.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35"/>
      <c r="P60" s="35"/>
      <c r="Q60" s="35"/>
      <c r="R60" s="35"/>
      <c r="S60" s="35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ht="76.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35"/>
      <c r="P61" s="35"/>
      <c r="Q61" s="35"/>
      <c r="R61" s="35"/>
      <c r="S61" s="35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ht="76.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35"/>
      <c r="P62" s="35"/>
      <c r="Q62" s="35"/>
      <c r="R62" s="35"/>
      <c r="S62" s="35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ht="76.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5"/>
      <c r="P63" s="35"/>
      <c r="Q63" s="35"/>
      <c r="R63" s="35"/>
      <c r="S63" s="35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ht="76.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35"/>
      <c r="P64" s="35"/>
      <c r="Q64" s="35"/>
      <c r="R64" s="35"/>
      <c r="S64" s="35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ht="76.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35"/>
      <c r="P65" s="35"/>
      <c r="Q65" s="35"/>
      <c r="R65" s="35"/>
      <c r="S65" s="35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ht="76.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35"/>
      <c r="P66" s="35"/>
      <c r="Q66" s="35"/>
      <c r="R66" s="35"/>
      <c r="S66" s="35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ht="76.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35"/>
      <c r="P67" s="35"/>
      <c r="Q67" s="35"/>
      <c r="R67" s="35"/>
      <c r="S67" s="35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1:36" ht="76.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35"/>
      <c r="P68" s="35"/>
      <c r="Q68" s="35"/>
      <c r="R68" s="35"/>
      <c r="S68" s="35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spans="1:36" ht="76.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35"/>
      <c r="P69" s="35"/>
      <c r="Q69" s="35"/>
      <c r="R69" s="35"/>
      <c r="S69" s="35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1:36" ht="76.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35"/>
      <c r="P70" s="35"/>
      <c r="Q70" s="35"/>
      <c r="R70" s="35"/>
      <c r="S70" s="35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1:36" ht="76.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5"/>
      <c r="P71" s="35"/>
      <c r="Q71" s="35"/>
      <c r="R71" s="35"/>
      <c r="S71" s="35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 spans="1:36" ht="76.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5"/>
      <c r="P72" s="35"/>
      <c r="Q72" s="35"/>
      <c r="R72" s="35"/>
      <c r="S72" s="35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ht="76.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5"/>
      <c r="P73" s="35"/>
      <c r="Q73" s="35"/>
      <c r="R73" s="35"/>
      <c r="S73" s="35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ht="76.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5"/>
      <c r="P74" s="35"/>
      <c r="Q74" s="35"/>
      <c r="R74" s="35"/>
      <c r="S74" s="35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1:36" ht="76.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5"/>
      <c r="P75" s="35"/>
      <c r="Q75" s="35"/>
      <c r="R75" s="35"/>
      <c r="S75" s="35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1:36" ht="76.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5"/>
      <c r="P76" s="35"/>
      <c r="Q76" s="35"/>
      <c r="R76" s="35"/>
      <c r="S76" s="35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1:36" ht="76.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5"/>
      <c r="P77" s="35"/>
      <c r="Q77" s="35"/>
      <c r="R77" s="35"/>
      <c r="S77" s="35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1:36" ht="76.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5"/>
      <c r="P78" s="35"/>
      <c r="Q78" s="35"/>
      <c r="R78" s="35"/>
      <c r="S78" s="35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1:36" ht="76.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5"/>
      <c r="P79" s="35"/>
      <c r="Q79" s="35"/>
      <c r="R79" s="35"/>
      <c r="S79" s="35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spans="1:36" ht="76.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5"/>
      <c r="P80" s="35"/>
      <c r="Q80" s="35"/>
      <c r="R80" s="35"/>
      <c r="S80" s="35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spans="1:36" ht="76.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5"/>
      <c r="P81" s="35"/>
      <c r="Q81" s="35"/>
      <c r="R81" s="35"/>
      <c r="S81" s="35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spans="1:36" ht="76.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5"/>
      <c r="P82" s="35"/>
      <c r="Q82" s="35"/>
      <c r="R82" s="35"/>
      <c r="S82" s="35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spans="1:36" ht="76.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5"/>
      <c r="P83" s="35"/>
      <c r="Q83" s="35"/>
      <c r="R83" s="35"/>
      <c r="S83" s="35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spans="1:36" ht="76.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5"/>
      <c r="P84" s="35"/>
      <c r="Q84" s="35"/>
      <c r="R84" s="35"/>
      <c r="S84" s="35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ht="76.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35"/>
      <c r="P85" s="35"/>
      <c r="Q85" s="35"/>
      <c r="R85" s="35"/>
      <c r="S85" s="35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ht="76.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35"/>
      <c r="P86" s="35"/>
      <c r="Q86" s="35"/>
      <c r="R86" s="35"/>
      <c r="S86" s="35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ht="76.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35"/>
      <c r="P87" s="35"/>
      <c r="Q87" s="35"/>
      <c r="R87" s="35"/>
      <c r="S87" s="35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1:36" ht="76.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35"/>
      <c r="P88" s="35"/>
      <c r="Q88" s="35"/>
      <c r="R88" s="35"/>
      <c r="S88" s="35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ht="76.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35"/>
      <c r="P89" s="35"/>
      <c r="Q89" s="35"/>
      <c r="R89" s="35"/>
      <c r="S89" s="35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ht="76.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35"/>
      <c r="P90" s="35"/>
      <c r="Q90" s="35"/>
      <c r="R90" s="35"/>
      <c r="S90" s="35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ht="76.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35"/>
      <c r="P91" s="35"/>
      <c r="Q91" s="35"/>
      <c r="R91" s="35"/>
      <c r="S91" s="35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6" ht="76.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35"/>
      <c r="P92" s="35"/>
      <c r="Q92" s="35"/>
      <c r="R92" s="35"/>
      <c r="S92" s="35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ht="76.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35"/>
      <c r="P93" s="35"/>
      <c r="Q93" s="35"/>
      <c r="R93" s="35"/>
      <c r="S93" s="35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ht="76.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35"/>
      <c r="P94" s="35"/>
      <c r="Q94" s="35"/>
      <c r="R94" s="35"/>
      <c r="S94" s="35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ht="76.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35"/>
      <c r="P95" s="35"/>
      <c r="Q95" s="35"/>
      <c r="R95" s="35"/>
      <c r="S95" s="35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 ht="76.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35"/>
      <c r="P96" s="35"/>
      <c r="Q96" s="35"/>
      <c r="R96" s="35"/>
      <c r="S96" s="35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ht="76.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35"/>
      <c r="P97" s="35"/>
      <c r="Q97" s="35"/>
      <c r="R97" s="35"/>
      <c r="S97" s="35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ht="76.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35"/>
      <c r="P98" s="35"/>
      <c r="Q98" s="35"/>
      <c r="R98" s="35"/>
      <c r="S98" s="35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ht="76.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35"/>
      <c r="P99" s="35"/>
      <c r="Q99" s="35"/>
      <c r="R99" s="35"/>
      <c r="S99" s="35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1:36" ht="76.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5"/>
      <c r="P100" s="35"/>
      <c r="Q100" s="35"/>
      <c r="R100" s="35"/>
      <c r="S100" s="35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ht="76.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5"/>
      <c r="P101" s="35"/>
      <c r="Q101" s="35"/>
      <c r="R101" s="35"/>
      <c r="S101" s="35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ht="76.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5"/>
      <c r="P102" s="35"/>
      <c r="Q102" s="35"/>
      <c r="R102" s="35"/>
      <c r="S102" s="35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ht="76.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5"/>
      <c r="P103" s="35"/>
      <c r="Q103" s="35"/>
      <c r="R103" s="35"/>
      <c r="S103" s="35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1:36" ht="76.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5"/>
      <c r="P104" s="35"/>
      <c r="Q104" s="35"/>
      <c r="R104" s="35"/>
      <c r="S104" s="35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ht="76.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5"/>
      <c r="P105" s="35"/>
      <c r="Q105" s="35"/>
      <c r="R105" s="35"/>
      <c r="S105" s="35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ht="76.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5"/>
      <c r="P106" s="35"/>
      <c r="Q106" s="35"/>
      <c r="R106" s="35"/>
      <c r="S106" s="35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ht="76.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5"/>
      <c r="P107" s="35"/>
      <c r="Q107" s="35"/>
      <c r="R107" s="35"/>
      <c r="S107" s="35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ht="76.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5"/>
      <c r="P108" s="35"/>
      <c r="Q108" s="35"/>
      <c r="R108" s="35"/>
      <c r="S108" s="35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ht="76.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5"/>
      <c r="P109" s="35"/>
      <c r="Q109" s="35"/>
      <c r="R109" s="35"/>
      <c r="S109" s="35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ht="76.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5"/>
      <c r="P110" s="35"/>
      <c r="Q110" s="35"/>
      <c r="R110" s="35"/>
      <c r="S110" s="35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ht="76.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5"/>
      <c r="P111" s="35"/>
      <c r="Q111" s="35"/>
      <c r="R111" s="35"/>
      <c r="S111" s="35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spans="1:36" ht="76.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5"/>
      <c r="P112" s="35"/>
      <c r="Q112" s="35"/>
      <c r="R112" s="35"/>
      <c r="S112" s="35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ht="76.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5"/>
      <c r="P113" s="35"/>
      <c r="Q113" s="35"/>
      <c r="R113" s="35"/>
      <c r="S113" s="35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ht="76.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35"/>
      <c r="P114" s="35"/>
      <c r="Q114" s="35"/>
      <c r="R114" s="35"/>
      <c r="S114" s="35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ht="76.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35"/>
      <c r="P115" s="35"/>
      <c r="Q115" s="35"/>
      <c r="R115" s="35"/>
      <c r="S115" s="35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 spans="1:36" ht="76.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35"/>
      <c r="P116" s="35"/>
      <c r="Q116" s="35"/>
      <c r="R116" s="35"/>
      <c r="S116" s="35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ht="76.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35"/>
      <c r="P117" s="35"/>
      <c r="Q117" s="35"/>
      <c r="R117" s="35"/>
      <c r="S117" s="35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ht="76.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35"/>
      <c r="P118" s="35"/>
      <c r="Q118" s="35"/>
      <c r="R118" s="35"/>
      <c r="S118" s="35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ht="76.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35"/>
      <c r="P119" s="35"/>
      <c r="Q119" s="35"/>
      <c r="R119" s="35"/>
      <c r="S119" s="35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1:36" ht="76.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35"/>
      <c r="P120" s="35"/>
      <c r="Q120" s="35"/>
      <c r="R120" s="35"/>
      <c r="S120" s="3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ht="76.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35"/>
      <c r="P121" s="35"/>
      <c r="Q121" s="35"/>
      <c r="R121" s="35"/>
      <c r="S121" s="35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ht="76.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35"/>
      <c r="P122" s="35"/>
      <c r="Q122" s="35"/>
      <c r="R122" s="35"/>
      <c r="S122" s="35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ht="76.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35"/>
      <c r="P123" s="35"/>
      <c r="Q123" s="35"/>
      <c r="R123" s="35"/>
      <c r="S123" s="35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1:36" ht="76.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35"/>
      <c r="P124" s="35"/>
      <c r="Q124" s="35"/>
      <c r="R124" s="35"/>
      <c r="S124" s="35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ht="76.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35"/>
      <c r="P125" s="35"/>
      <c r="Q125" s="35"/>
      <c r="R125" s="35"/>
      <c r="S125" s="35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ht="76.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35"/>
      <c r="P126" s="35"/>
      <c r="Q126" s="35"/>
      <c r="R126" s="35"/>
      <c r="S126" s="35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ht="76.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35"/>
      <c r="P127" s="35"/>
      <c r="Q127" s="35"/>
      <c r="R127" s="35"/>
      <c r="S127" s="35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 ht="76.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35"/>
      <c r="P128" s="35"/>
      <c r="Q128" s="35"/>
      <c r="R128" s="35"/>
      <c r="S128" s="35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ht="76.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35"/>
      <c r="P129" s="35"/>
      <c r="Q129" s="35"/>
      <c r="R129" s="35"/>
      <c r="S129" s="35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ht="76.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35"/>
      <c r="P130" s="35"/>
      <c r="Q130" s="35"/>
      <c r="R130" s="35"/>
      <c r="S130" s="35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ht="76.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35"/>
      <c r="P131" s="35"/>
      <c r="Q131" s="35"/>
      <c r="R131" s="35"/>
      <c r="S131" s="35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 ht="76.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35"/>
      <c r="P132" s="35"/>
      <c r="Q132" s="35"/>
      <c r="R132" s="35"/>
      <c r="S132" s="35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ht="76.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35"/>
      <c r="P133" s="35"/>
      <c r="Q133" s="35"/>
      <c r="R133" s="35"/>
      <c r="S133" s="35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ht="76.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35"/>
      <c r="P134" s="35"/>
      <c r="Q134" s="35"/>
      <c r="R134" s="35"/>
      <c r="S134" s="35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ht="76.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35"/>
      <c r="P135" s="35"/>
      <c r="Q135" s="35"/>
      <c r="R135" s="35"/>
      <c r="S135" s="35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 ht="76.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35"/>
      <c r="P136" s="35"/>
      <c r="Q136" s="35"/>
      <c r="R136" s="35"/>
      <c r="S136" s="35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ht="76.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35"/>
      <c r="P137" s="35"/>
      <c r="Q137" s="35"/>
      <c r="R137" s="35"/>
      <c r="S137" s="35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ht="76.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35"/>
      <c r="P138" s="35"/>
      <c r="Q138" s="35"/>
      <c r="R138" s="35"/>
      <c r="S138" s="35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ht="76.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35"/>
      <c r="P139" s="35"/>
      <c r="Q139" s="35"/>
      <c r="R139" s="35"/>
      <c r="S139" s="35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 ht="76.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35"/>
      <c r="P140" s="35"/>
      <c r="Q140" s="35"/>
      <c r="R140" s="35"/>
      <c r="S140" s="35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ht="76.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35"/>
      <c r="P141" s="35"/>
      <c r="Q141" s="35"/>
      <c r="R141" s="35"/>
      <c r="S141" s="35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ht="76.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35"/>
      <c r="P142" s="35"/>
      <c r="Q142" s="35"/>
      <c r="R142" s="35"/>
      <c r="S142" s="35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ht="76.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35"/>
      <c r="P143" s="35"/>
      <c r="Q143" s="35"/>
      <c r="R143" s="35"/>
      <c r="S143" s="35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 ht="76.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35"/>
      <c r="P144" s="35"/>
      <c r="Q144" s="35"/>
      <c r="R144" s="35"/>
      <c r="S144" s="35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A986-D6B9-4262-9469-DE1BD75DB405}">
  <sheetPr>
    <outlinePr summaryBelow="0" summaryRight="0"/>
  </sheetPr>
  <dimension ref="A1:AM144"/>
  <sheetViews>
    <sheetView workbookViewId="0">
      <pane ySplit="1" topLeftCell="A2" activePane="bottomLeft" state="frozen"/>
      <selection pane="bottomLeft" activeCell="AF6" sqref="AF6"/>
    </sheetView>
  </sheetViews>
  <sheetFormatPr baseColWidth="10" defaultColWidth="12.6640625" defaultRowHeight="15.75" customHeight="1" x14ac:dyDescent="0.25"/>
  <cols>
    <col min="1" max="1" width="18.88671875" customWidth="1"/>
    <col min="2" max="2" width="18.88671875" hidden="1" customWidth="1"/>
    <col min="3" max="3" width="23.109375" hidden="1" customWidth="1"/>
    <col min="4" max="7" width="18.88671875" hidden="1" customWidth="1"/>
    <col min="8" max="9" width="18.88671875" customWidth="1"/>
    <col min="10" max="10" width="18.88671875" hidden="1" customWidth="1"/>
    <col min="11" max="11" width="31.77734375" customWidth="1"/>
    <col min="12" max="31" width="18.88671875" hidden="1" customWidth="1"/>
    <col min="32" max="32" width="12.77734375" customWidth="1"/>
    <col min="33" max="37" width="5.77734375" hidden="1" customWidth="1"/>
    <col min="38" max="38" width="4.77734375" hidden="1" customWidth="1"/>
  </cols>
  <sheetData>
    <row r="1" spans="1:39" ht="40.200000000000003" customHeight="1" x14ac:dyDescent="0.25">
      <c r="A1" s="5" t="s">
        <v>205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204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2" t="s">
        <v>13</v>
      </c>
      <c r="P1" s="2" t="s">
        <v>14</v>
      </c>
      <c r="Q1" s="3" t="s">
        <v>15</v>
      </c>
      <c r="R1" s="3" t="s">
        <v>16</v>
      </c>
      <c r="S1" s="3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4" t="s">
        <v>28</v>
      </c>
      <c r="AE1" s="5" t="s">
        <v>29</v>
      </c>
      <c r="AF1" s="5" t="s">
        <v>249</v>
      </c>
      <c r="AG1" s="5" t="s">
        <v>293</v>
      </c>
      <c r="AH1" s="5" t="s">
        <v>294</v>
      </c>
      <c r="AI1" s="5" t="s">
        <v>298</v>
      </c>
      <c r="AJ1" s="5" t="s">
        <v>297</v>
      </c>
      <c r="AK1" s="5" t="s">
        <v>296</v>
      </c>
      <c r="AL1" s="5" t="s">
        <v>295</v>
      </c>
      <c r="AM1" s="5" t="s">
        <v>299</v>
      </c>
    </row>
    <row r="2" spans="1:39" ht="76.5" customHeight="1" x14ac:dyDescent="0.25">
      <c r="A2" s="36" t="s">
        <v>206</v>
      </c>
      <c r="B2" s="37" t="s">
        <v>30</v>
      </c>
      <c r="C2" s="37" t="s">
        <v>31</v>
      </c>
      <c r="D2" s="37">
        <v>1130615164</v>
      </c>
      <c r="E2" s="37" t="s">
        <v>32</v>
      </c>
      <c r="F2" s="37" t="s">
        <v>33</v>
      </c>
      <c r="G2" s="37" t="s">
        <v>34</v>
      </c>
      <c r="H2" s="37" t="s">
        <v>35</v>
      </c>
      <c r="I2" s="37" t="s">
        <v>36</v>
      </c>
      <c r="J2" s="37" t="s">
        <v>37</v>
      </c>
      <c r="K2" s="37" t="s">
        <v>38</v>
      </c>
      <c r="L2" s="37">
        <v>4</v>
      </c>
      <c r="M2" s="37">
        <v>5</v>
      </c>
      <c r="N2" s="37">
        <v>5</v>
      </c>
      <c r="O2" s="38" t="s">
        <v>39</v>
      </c>
      <c r="P2" s="38" t="s">
        <v>40</v>
      </c>
      <c r="Q2" s="38" t="s">
        <v>41</v>
      </c>
      <c r="R2" s="38" t="s">
        <v>42</v>
      </c>
      <c r="S2" s="38" t="s">
        <v>43</v>
      </c>
      <c r="T2" s="37">
        <v>5</v>
      </c>
      <c r="U2" s="37">
        <v>5</v>
      </c>
      <c r="V2" s="37">
        <v>5</v>
      </c>
      <c r="W2" s="37">
        <v>5</v>
      </c>
      <c r="X2" s="37">
        <v>5</v>
      </c>
      <c r="Y2" s="37">
        <v>4</v>
      </c>
      <c r="Z2" s="37">
        <v>5</v>
      </c>
      <c r="AA2" s="37" t="s">
        <v>44</v>
      </c>
      <c r="AB2" s="37" t="s">
        <v>45</v>
      </c>
      <c r="AC2" s="37" t="s">
        <v>46</v>
      </c>
      <c r="AD2" s="37" t="s">
        <v>47</v>
      </c>
      <c r="AE2" s="37" t="s">
        <v>48</v>
      </c>
      <c r="AF2" s="37" t="s">
        <v>250</v>
      </c>
      <c r="AG2" s="37">
        <f>SUM(T2:Z2)</f>
        <v>34</v>
      </c>
      <c r="AH2" s="37">
        <f>IF(AA2="SI",0,-3)</f>
        <v>0</v>
      </c>
      <c r="AI2" s="37">
        <f t="shared" ref="AI2:AI44" si="0">IF(AB2="Consiste en herir o intimidar psicológicamente a una persona por un medio digital",0,-3)</f>
        <v>0</v>
      </c>
      <c r="AJ2" s="37">
        <f t="shared" ref="AJ2:AJ44" si="1">IF(AC2="Control Web, control de aplicaciones, bloqueo de llamadas, tiempo de sesiones",0,-3)</f>
        <v>-3</v>
      </c>
      <c r="AK2" s="39">
        <f t="shared" ref="AK2:AK44" si="2">IF(AD2="Organismos que se encargan de clasificar los videojuegos según un rango de edades de acuerdo a su contenido",0,-3)</f>
        <v>0</v>
      </c>
      <c r="AL2" s="39">
        <f>IF(AE2="Grooming",0,-3)</f>
        <v>0</v>
      </c>
      <c r="AM2" s="39" t="str">
        <f>IF(SUM(AG2:AL2)&lt;=20,"Basico","Intermedio")</f>
        <v>Intermedio</v>
      </c>
    </row>
    <row r="3" spans="1:39" ht="76.5" customHeight="1" x14ac:dyDescent="0.25">
      <c r="A3" s="40" t="s">
        <v>207</v>
      </c>
      <c r="B3" s="41" t="s">
        <v>50</v>
      </c>
      <c r="C3" s="41" t="s">
        <v>51</v>
      </c>
      <c r="D3" s="41">
        <v>1067523251</v>
      </c>
      <c r="E3" s="41" t="s">
        <v>52</v>
      </c>
      <c r="F3" s="41" t="s">
        <v>33</v>
      </c>
      <c r="G3" s="41" t="s">
        <v>53</v>
      </c>
      <c r="H3" s="41" t="s">
        <v>35</v>
      </c>
      <c r="I3" s="41" t="s">
        <v>54</v>
      </c>
      <c r="J3" s="41" t="s">
        <v>55</v>
      </c>
      <c r="K3" s="41" t="s">
        <v>38</v>
      </c>
      <c r="L3" s="41">
        <v>5</v>
      </c>
      <c r="M3" s="41">
        <v>4</v>
      </c>
      <c r="N3" s="41">
        <v>4</v>
      </c>
      <c r="O3" s="38" t="s">
        <v>56</v>
      </c>
      <c r="P3" s="38" t="s">
        <v>40</v>
      </c>
      <c r="Q3" s="38" t="s">
        <v>41</v>
      </c>
      <c r="R3" s="38" t="s">
        <v>42</v>
      </c>
      <c r="S3" s="38" t="s">
        <v>57</v>
      </c>
      <c r="T3" s="41">
        <v>1</v>
      </c>
      <c r="U3" s="41">
        <v>1</v>
      </c>
      <c r="V3" s="41">
        <v>1</v>
      </c>
      <c r="W3" s="41">
        <v>1</v>
      </c>
      <c r="X3" s="41">
        <v>3</v>
      </c>
      <c r="Y3" s="41">
        <v>3</v>
      </c>
      <c r="Z3" s="41">
        <v>1</v>
      </c>
      <c r="AA3" s="41" t="s">
        <v>58</v>
      </c>
      <c r="AB3" s="41" t="s">
        <v>45</v>
      </c>
      <c r="AC3" s="41" t="s">
        <v>59</v>
      </c>
      <c r="AD3" s="41" t="s">
        <v>59</v>
      </c>
      <c r="AE3" s="41" t="s">
        <v>60</v>
      </c>
      <c r="AF3" s="41" t="s">
        <v>251</v>
      </c>
      <c r="AG3" s="37">
        <f t="shared" ref="AG3:AG44" si="3">SUM(T3:Z3)</f>
        <v>11</v>
      </c>
      <c r="AH3" s="37">
        <f t="shared" ref="AH3:AH44" si="4">IF(AA3="SI",0,-3)</f>
        <v>-3</v>
      </c>
      <c r="AI3" s="37">
        <f t="shared" si="0"/>
        <v>0</v>
      </c>
      <c r="AJ3" s="37">
        <f t="shared" si="1"/>
        <v>-3</v>
      </c>
      <c r="AK3" s="39">
        <f t="shared" si="2"/>
        <v>-3</v>
      </c>
      <c r="AL3" s="39">
        <f t="shared" ref="AL3:AL44" si="5">IF(AE3="Grooming",0,-3)</f>
        <v>-3</v>
      </c>
      <c r="AM3" s="39" t="str">
        <f t="shared" ref="AM3:AM44" si="6">IF(SUM(AG3:AL3)&lt;=20,"Basico","Intermedio")</f>
        <v>Basico</v>
      </c>
    </row>
    <row r="4" spans="1:39" ht="76.5" customHeight="1" x14ac:dyDescent="0.25">
      <c r="A4" s="36" t="s">
        <v>208</v>
      </c>
      <c r="B4" s="37" t="s">
        <v>61</v>
      </c>
      <c r="C4" s="37" t="s">
        <v>62</v>
      </c>
      <c r="D4" s="37">
        <v>1064431832</v>
      </c>
      <c r="E4" s="37" t="s">
        <v>52</v>
      </c>
      <c r="F4" s="37" t="s">
        <v>33</v>
      </c>
      <c r="G4" s="37" t="s">
        <v>63</v>
      </c>
      <c r="H4" s="37" t="s">
        <v>35</v>
      </c>
      <c r="I4" s="37" t="s">
        <v>36</v>
      </c>
      <c r="J4" s="37" t="s">
        <v>64</v>
      </c>
      <c r="K4" s="37" t="s">
        <v>38</v>
      </c>
      <c r="L4" s="37">
        <v>5</v>
      </c>
      <c r="M4" s="37">
        <v>5</v>
      </c>
      <c r="N4" s="37">
        <v>5</v>
      </c>
      <c r="O4" s="38" t="s">
        <v>56</v>
      </c>
      <c r="P4" s="38" t="s">
        <v>40</v>
      </c>
      <c r="Q4" s="38" t="s">
        <v>65</v>
      </c>
      <c r="R4" s="38" t="s">
        <v>42</v>
      </c>
      <c r="S4" s="38" t="s">
        <v>43</v>
      </c>
      <c r="T4" s="37">
        <v>3</v>
      </c>
      <c r="U4" s="37">
        <v>5</v>
      </c>
      <c r="V4" s="37">
        <v>5</v>
      </c>
      <c r="W4" s="37">
        <v>5</v>
      </c>
      <c r="X4" s="37">
        <v>5</v>
      </c>
      <c r="Y4" s="37">
        <v>5</v>
      </c>
      <c r="Z4" s="37">
        <v>5</v>
      </c>
      <c r="AA4" s="37" t="s">
        <v>66</v>
      </c>
      <c r="AB4" s="37" t="s">
        <v>45</v>
      </c>
      <c r="AC4" s="37" t="s">
        <v>67</v>
      </c>
      <c r="AD4" s="37" t="s">
        <v>59</v>
      </c>
      <c r="AE4" s="37" t="s">
        <v>60</v>
      </c>
      <c r="AF4" s="37" t="s">
        <v>252</v>
      </c>
      <c r="AG4" s="37">
        <f t="shared" si="3"/>
        <v>33</v>
      </c>
      <c r="AH4" s="37">
        <f t="shared" si="4"/>
        <v>-3</v>
      </c>
      <c r="AI4" s="37">
        <f t="shared" si="0"/>
        <v>0</v>
      </c>
      <c r="AJ4" s="37">
        <f t="shared" si="1"/>
        <v>0</v>
      </c>
      <c r="AK4" s="39">
        <f t="shared" si="2"/>
        <v>-3</v>
      </c>
      <c r="AL4" s="39">
        <f t="shared" si="5"/>
        <v>-3</v>
      </c>
      <c r="AM4" s="39" t="str">
        <f t="shared" si="6"/>
        <v>Intermedio</v>
      </c>
    </row>
    <row r="5" spans="1:39" ht="76.5" customHeight="1" x14ac:dyDescent="0.25">
      <c r="A5" s="36" t="s">
        <v>209</v>
      </c>
      <c r="B5" s="37" t="s">
        <v>68</v>
      </c>
      <c r="C5" s="37" t="s">
        <v>69</v>
      </c>
      <c r="D5" s="37">
        <v>1067526500</v>
      </c>
      <c r="E5" s="37" t="s">
        <v>32</v>
      </c>
      <c r="F5" s="37" t="s">
        <v>33</v>
      </c>
      <c r="G5" s="37" t="s">
        <v>70</v>
      </c>
      <c r="H5" s="37" t="s">
        <v>35</v>
      </c>
      <c r="I5" s="37" t="s">
        <v>36</v>
      </c>
      <c r="J5" s="37" t="s">
        <v>71</v>
      </c>
      <c r="K5" s="37" t="s">
        <v>38</v>
      </c>
      <c r="L5" s="37">
        <v>5</v>
      </c>
      <c r="M5" s="37">
        <v>3</v>
      </c>
      <c r="N5" s="37">
        <v>4</v>
      </c>
      <c r="O5" s="38" t="s">
        <v>56</v>
      </c>
      <c r="P5" s="38" t="s">
        <v>40</v>
      </c>
      <c r="Q5" s="38" t="s">
        <v>65</v>
      </c>
      <c r="R5" s="38" t="s">
        <v>42</v>
      </c>
      <c r="S5" s="38" t="s">
        <v>57</v>
      </c>
      <c r="T5" s="37">
        <v>4</v>
      </c>
      <c r="U5" s="37">
        <v>3</v>
      </c>
      <c r="V5" s="37">
        <v>3</v>
      </c>
      <c r="W5" s="37">
        <v>3</v>
      </c>
      <c r="X5" s="37">
        <v>4</v>
      </c>
      <c r="Y5" s="37">
        <v>4</v>
      </c>
      <c r="Z5" s="37">
        <v>3</v>
      </c>
      <c r="AA5" s="37" t="s">
        <v>66</v>
      </c>
      <c r="AB5" s="37" t="s">
        <v>72</v>
      </c>
      <c r="AC5" s="37" t="s">
        <v>59</v>
      </c>
      <c r="AD5" s="37" t="s">
        <v>59</v>
      </c>
      <c r="AE5" s="37" t="s">
        <v>48</v>
      </c>
      <c r="AF5" s="37" t="s">
        <v>253</v>
      </c>
      <c r="AG5" s="37">
        <f t="shared" si="3"/>
        <v>24</v>
      </c>
      <c r="AH5" s="37">
        <f t="shared" si="4"/>
        <v>-3</v>
      </c>
      <c r="AI5" s="37">
        <f t="shared" si="0"/>
        <v>-3</v>
      </c>
      <c r="AJ5" s="37">
        <f t="shared" si="1"/>
        <v>-3</v>
      </c>
      <c r="AK5" s="39">
        <f t="shared" si="2"/>
        <v>-3</v>
      </c>
      <c r="AL5" s="39">
        <f t="shared" si="5"/>
        <v>0</v>
      </c>
      <c r="AM5" s="39" t="str">
        <f t="shared" si="6"/>
        <v>Basico</v>
      </c>
    </row>
    <row r="6" spans="1:39" ht="76.5" customHeight="1" x14ac:dyDescent="0.25">
      <c r="A6" s="40" t="s">
        <v>210</v>
      </c>
      <c r="B6" s="37" t="s">
        <v>73</v>
      </c>
      <c r="C6" s="37" t="s">
        <v>74</v>
      </c>
      <c r="D6" s="37">
        <v>1075293796</v>
      </c>
      <c r="E6" s="37" t="s">
        <v>32</v>
      </c>
      <c r="F6" s="37" t="s">
        <v>75</v>
      </c>
      <c r="G6" s="37" t="s">
        <v>76</v>
      </c>
      <c r="H6" s="37" t="s">
        <v>35</v>
      </c>
      <c r="I6" s="37" t="s">
        <v>36</v>
      </c>
      <c r="J6" s="37" t="s">
        <v>77</v>
      </c>
      <c r="K6" s="37" t="s">
        <v>78</v>
      </c>
      <c r="L6" s="37">
        <v>5</v>
      </c>
      <c r="M6" s="37">
        <v>5</v>
      </c>
      <c r="N6" s="37">
        <v>5</v>
      </c>
      <c r="O6" s="38" t="s">
        <v>39</v>
      </c>
      <c r="P6" s="38" t="s">
        <v>40</v>
      </c>
      <c r="Q6" s="38" t="s">
        <v>65</v>
      </c>
      <c r="R6" s="38" t="s">
        <v>42</v>
      </c>
      <c r="S6" s="38" t="s">
        <v>57</v>
      </c>
      <c r="T6" s="37">
        <v>5</v>
      </c>
      <c r="U6" s="37">
        <v>4</v>
      </c>
      <c r="V6" s="37">
        <v>5</v>
      </c>
      <c r="W6" s="37">
        <v>5</v>
      </c>
      <c r="X6" s="37">
        <v>5</v>
      </c>
      <c r="Y6" s="37">
        <v>5</v>
      </c>
      <c r="Z6" s="37">
        <v>4</v>
      </c>
      <c r="AA6" s="37" t="s">
        <v>58</v>
      </c>
      <c r="AB6" s="37" t="s">
        <v>72</v>
      </c>
      <c r="AC6" s="37" t="s">
        <v>46</v>
      </c>
      <c r="AD6" s="37" t="s">
        <v>59</v>
      </c>
      <c r="AE6" s="37" t="s">
        <v>60</v>
      </c>
      <c r="AF6" s="41" t="s">
        <v>254</v>
      </c>
      <c r="AG6" s="37">
        <f t="shared" si="3"/>
        <v>33</v>
      </c>
      <c r="AH6" s="37">
        <f t="shared" si="4"/>
        <v>-3</v>
      </c>
      <c r="AI6" s="37">
        <f t="shared" si="0"/>
        <v>-3</v>
      </c>
      <c r="AJ6" s="37">
        <f t="shared" si="1"/>
        <v>-3</v>
      </c>
      <c r="AK6" s="39">
        <f t="shared" si="2"/>
        <v>-3</v>
      </c>
      <c r="AL6" s="39">
        <f t="shared" si="5"/>
        <v>-3</v>
      </c>
      <c r="AM6" s="39" t="str">
        <f t="shared" si="6"/>
        <v>Basico</v>
      </c>
    </row>
    <row r="7" spans="1:39" ht="76.5" customHeight="1" x14ac:dyDescent="0.25">
      <c r="A7" s="36" t="s">
        <v>211</v>
      </c>
      <c r="B7" s="37" t="s">
        <v>79</v>
      </c>
      <c r="C7" s="37" t="s">
        <v>80</v>
      </c>
      <c r="D7" s="37">
        <v>34609664</v>
      </c>
      <c r="E7" s="37" t="s">
        <v>52</v>
      </c>
      <c r="F7" s="37" t="s">
        <v>81</v>
      </c>
      <c r="G7" s="37" t="s">
        <v>82</v>
      </c>
      <c r="H7" s="37" t="s">
        <v>35</v>
      </c>
      <c r="I7" s="37" t="s">
        <v>36</v>
      </c>
      <c r="J7" s="37" t="s">
        <v>83</v>
      </c>
      <c r="K7" s="37" t="s">
        <v>38</v>
      </c>
      <c r="L7" s="37">
        <v>5</v>
      </c>
      <c r="M7" s="37">
        <v>5</v>
      </c>
      <c r="N7" s="37">
        <v>5</v>
      </c>
      <c r="O7" s="38" t="s">
        <v>39</v>
      </c>
      <c r="P7" s="38" t="s">
        <v>40</v>
      </c>
      <c r="Q7" s="38" t="s">
        <v>65</v>
      </c>
      <c r="R7" s="38" t="s">
        <v>42</v>
      </c>
      <c r="S7" s="38" t="s">
        <v>57</v>
      </c>
      <c r="T7" s="37">
        <v>3</v>
      </c>
      <c r="U7" s="42" t="s">
        <v>84</v>
      </c>
      <c r="V7" s="37">
        <v>1</v>
      </c>
      <c r="W7" s="37">
        <v>2</v>
      </c>
      <c r="X7" s="37">
        <v>1</v>
      </c>
      <c r="Y7" s="37">
        <v>3</v>
      </c>
      <c r="Z7" s="37">
        <v>3</v>
      </c>
      <c r="AA7" s="37" t="s">
        <v>58</v>
      </c>
      <c r="AB7" s="37" t="s">
        <v>45</v>
      </c>
      <c r="AC7" s="37" t="s">
        <v>59</v>
      </c>
      <c r="AD7" s="37" t="s">
        <v>59</v>
      </c>
      <c r="AE7" s="37" t="s">
        <v>48</v>
      </c>
      <c r="AF7" s="37" t="s">
        <v>255</v>
      </c>
      <c r="AG7" s="37">
        <f t="shared" si="3"/>
        <v>13</v>
      </c>
      <c r="AH7" s="37">
        <f t="shared" si="4"/>
        <v>-3</v>
      </c>
      <c r="AI7" s="37">
        <f t="shared" si="0"/>
        <v>0</v>
      </c>
      <c r="AJ7" s="37">
        <f t="shared" si="1"/>
        <v>-3</v>
      </c>
      <c r="AK7" s="39">
        <f t="shared" si="2"/>
        <v>-3</v>
      </c>
      <c r="AL7" s="39">
        <f t="shared" si="5"/>
        <v>0</v>
      </c>
      <c r="AM7" s="39" t="str">
        <f t="shared" si="6"/>
        <v>Basico</v>
      </c>
    </row>
    <row r="8" spans="1:39" ht="76.5" customHeight="1" x14ac:dyDescent="0.25">
      <c r="A8" s="36" t="s">
        <v>212</v>
      </c>
      <c r="B8" s="37" t="s">
        <v>85</v>
      </c>
      <c r="C8" s="37" t="s">
        <v>86</v>
      </c>
      <c r="D8" s="37">
        <v>25733486</v>
      </c>
      <c r="E8" s="37" t="s">
        <v>52</v>
      </c>
      <c r="F8" s="37" t="s">
        <v>87</v>
      </c>
      <c r="G8" s="37" t="s">
        <v>88</v>
      </c>
      <c r="H8" s="37" t="s">
        <v>35</v>
      </c>
      <c r="I8" s="37" t="s">
        <v>36</v>
      </c>
      <c r="J8" s="37" t="s">
        <v>89</v>
      </c>
      <c r="K8" s="37" t="s">
        <v>38</v>
      </c>
      <c r="L8" s="37">
        <v>5</v>
      </c>
      <c r="M8" s="37">
        <v>4</v>
      </c>
      <c r="N8" s="42" t="s">
        <v>90</v>
      </c>
      <c r="O8" s="38" t="s">
        <v>39</v>
      </c>
      <c r="P8" s="38" t="s">
        <v>40</v>
      </c>
      <c r="Q8" s="38" t="s">
        <v>65</v>
      </c>
      <c r="R8" s="38" t="s">
        <v>42</v>
      </c>
      <c r="S8" s="38" t="s">
        <v>57</v>
      </c>
      <c r="T8" s="37">
        <v>2</v>
      </c>
      <c r="U8" s="37">
        <v>2</v>
      </c>
      <c r="V8" s="37">
        <v>2</v>
      </c>
      <c r="W8" s="37">
        <v>2</v>
      </c>
      <c r="X8" s="37">
        <v>2</v>
      </c>
      <c r="Y8" s="37">
        <v>2</v>
      </c>
      <c r="Z8" s="37">
        <v>2</v>
      </c>
      <c r="AA8" s="37" t="s">
        <v>66</v>
      </c>
      <c r="AB8" s="37" t="s">
        <v>45</v>
      </c>
      <c r="AC8" s="37" t="s">
        <v>59</v>
      </c>
      <c r="AD8" s="37" t="s">
        <v>59</v>
      </c>
      <c r="AE8" s="37" t="s">
        <v>91</v>
      </c>
      <c r="AF8" s="37" t="s">
        <v>256</v>
      </c>
      <c r="AG8" s="37">
        <f t="shared" si="3"/>
        <v>14</v>
      </c>
      <c r="AH8" s="37">
        <f t="shared" si="4"/>
        <v>-3</v>
      </c>
      <c r="AI8" s="37">
        <f t="shared" si="0"/>
        <v>0</v>
      </c>
      <c r="AJ8" s="37">
        <f t="shared" si="1"/>
        <v>-3</v>
      </c>
      <c r="AK8" s="39">
        <f t="shared" si="2"/>
        <v>-3</v>
      </c>
      <c r="AL8" s="39">
        <f t="shared" si="5"/>
        <v>-3</v>
      </c>
      <c r="AM8" s="39" t="str">
        <f t="shared" si="6"/>
        <v>Basico</v>
      </c>
    </row>
    <row r="9" spans="1:39" ht="76.5" customHeight="1" x14ac:dyDescent="0.25">
      <c r="A9" s="40" t="s">
        <v>213</v>
      </c>
      <c r="B9" s="37" t="s">
        <v>92</v>
      </c>
      <c r="C9" s="37" t="s">
        <v>93</v>
      </c>
      <c r="D9" s="37">
        <v>34606139</v>
      </c>
      <c r="E9" s="37" t="s">
        <v>52</v>
      </c>
      <c r="F9" s="37" t="s">
        <v>87</v>
      </c>
      <c r="G9" s="37" t="s">
        <v>94</v>
      </c>
      <c r="H9" s="37" t="s">
        <v>35</v>
      </c>
      <c r="I9" s="37" t="s">
        <v>36</v>
      </c>
      <c r="J9" s="37" t="s">
        <v>77</v>
      </c>
      <c r="K9" s="37" t="s">
        <v>38</v>
      </c>
      <c r="L9" s="37">
        <v>5</v>
      </c>
      <c r="M9" s="37">
        <v>5</v>
      </c>
      <c r="N9" s="37">
        <v>5</v>
      </c>
      <c r="O9" s="38" t="s">
        <v>39</v>
      </c>
      <c r="P9" s="38" t="s">
        <v>95</v>
      </c>
      <c r="Q9" s="38" t="s">
        <v>65</v>
      </c>
      <c r="R9" s="38" t="s">
        <v>42</v>
      </c>
      <c r="S9" s="38" t="s">
        <v>57</v>
      </c>
      <c r="T9" s="37">
        <v>4</v>
      </c>
      <c r="U9" s="37">
        <v>2</v>
      </c>
      <c r="V9" s="37">
        <v>2</v>
      </c>
      <c r="W9" s="37">
        <v>3</v>
      </c>
      <c r="X9" s="37">
        <v>2</v>
      </c>
      <c r="Y9" s="37">
        <v>4</v>
      </c>
      <c r="Z9" s="37">
        <v>2</v>
      </c>
      <c r="AA9" s="37" t="s">
        <v>66</v>
      </c>
      <c r="AB9" s="37" t="s">
        <v>45</v>
      </c>
      <c r="AC9" s="37" t="s">
        <v>59</v>
      </c>
      <c r="AD9" s="37" t="s">
        <v>47</v>
      </c>
      <c r="AE9" s="37" t="s">
        <v>48</v>
      </c>
      <c r="AF9" s="41" t="s">
        <v>257</v>
      </c>
      <c r="AG9" s="37">
        <f t="shared" si="3"/>
        <v>19</v>
      </c>
      <c r="AH9" s="37">
        <f t="shared" si="4"/>
        <v>-3</v>
      </c>
      <c r="AI9" s="37">
        <f t="shared" si="0"/>
        <v>0</v>
      </c>
      <c r="AJ9" s="37">
        <f t="shared" si="1"/>
        <v>-3</v>
      </c>
      <c r="AK9" s="39">
        <f t="shared" si="2"/>
        <v>0</v>
      </c>
      <c r="AL9" s="39">
        <f t="shared" si="5"/>
        <v>0</v>
      </c>
      <c r="AM9" s="39" t="str">
        <f t="shared" si="6"/>
        <v>Basico</v>
      </c>
    </row>
    <row r="10" spans="1:39" ht="76.5" customHeight="1" x14ac:dyDescent="0.25">
      <c r="A10" s="36" t="s">
        <v>214</v>
      </c>
      <c r="B10" s="37" t="s">
        <v>61</v>
      </c>
      <c r="C10" s="37" t="s">
        <v>62</v>
      </c>
      <c r="D10" s="37">
        <v>1064431832</v>
      </c>
      <c r="E10" s="37" t="s">
        <v>52</v>
      </c>
      <c r="F10" s="37" t="s">
        <v>33</v>
      </c>
      <c r="G10" s="37" t="s">
        <v>63</v>
      </c>
      <c r="H10" s="37" t="s">
        <v>35</v>
      </c>
      <c r="I10" s="37" t="s">
        <v>36</v>
      </c>
      <c r="J10" s="37" t="s">
        <v>37</v>
      </c>
      <c r="K10" s="37" t="s">
        <v>38</v>
      </c>
      <c r="L10" s="37">
        <v>5</v>
      </c>
      <c r="M10" s="37">
        <v>5</v>
      </c>
      <c r="N10" s="37">
        <v>5</v>
      </c>
      <c r="O10" s="38" t="s">
        <v>56</v>
      </c>
      <c r="P10" s="38" t="s">
        <v>40</v>
      </c>
      <c r="Q10" s="38" t="s">
        <v>65</v>
      </c>
      <c r="R10" s="38" t="s">
        <v>42</v>
      </c>
      <c r="S10" s="38" t="s">
        <v>57</v>
      </c>
      <c r="T10" s="37">
        <v>5</v>
      </c>
      <c r="U10" s="37">
        <v>5</v>
      </c>
      <c r="V10" s="37">
        <v>5</v>
      </c>
      <c r="W10" s="37">
        <v>5</v>
      </c>
      <c r="X10" s="37">
        <v>5</v>
      </c>
      <c r="Y10" s="37">
        <v>5</v>
      </c>
      <c r="Z10" s="37">
        <v>5</v>
      </c>
      <c r="AA10" s="37" t="s">
        <v>66</v>
      </c>
      <c r="AB10" s="37" t="s">
        <v>45</v>
      </c>
      <c r="AC10" s="37" t="s">
        <v>67</v>
      </c>
      <c r="AD10" s="37" t="s">
        <v>59</v>
      </c>
      <c r="AE10" s="37" t="s">
        <v>60</v>
      </c>
      <c r="AF10" s="37" t="s">
        <v>258</v>
      </c>
      <c r="AG10" s="37">
        <f t="shared" si="3"/>
        <v>35</v>
      </c>
      <c r="AH10" s="37">
        <f t="shared" si="4"/>
        <v>-3</v>
      </c>
      <c r="AI10" s="37">
        <f t="shared" si="0"/>
        <v>0</v>
      </c>
      <c r="AJ10" s="37">
        <f t="shared" si="1"/>
        <v>0</v>
      </c>
      <c r="AK10" s="39">
        <f t="shared" si="2"/>
        <v>-3</v>
      </c>
      <c r="AL10" s="39">
        <f t="shared" si="5"/>
        <v>-3</v>
      </c>
      <c r="AM10" s="39" t="str">
        <f t="shared" si="6"/>
        <v>Intermedio</v>
      </c>
    </row>
    <row r="11" spans="1:39" ht="76.5" customHeight="1" x14ac:dyDescent="0.25">
      <c r="A11" s="36" t="s">
        <v>215</v>
      </c>
      <c r="B11" s="37" t="s">
        <v>96</v>
      </c>
      <c r="C11" s="37" t="s">
        <v>97</v>
      </c>
      <c r="D11" s="37">
        <v>1081157792</v>
      </c>
      <c r="E11" s="37" t="s">
        <v>32</v>
      </c>
      <c r="F11" s="37" t="s">
        <v>75</v>
      </c>
      <c r="G11" s="37" t="s">
        <v>98</v>
      </c>
      <c r="H11" s="37" t="s">
        <v>35</v>
      </c>
      <c r="I11" s="37" t="s">
        <v>36</v>
      </c>
      <c r="J11" s="37" t="s">
        <v>77</v>
      </c>
      <c r="K11" s="37" t="s">
        <v>38</v>
      </c>
      <c r="L11" s="37">
        <v>5</v>
      </c>
      <c r="M11" s="37">
        <v>4</v>
      </c>
      <c r="N11" s="37">
        <v>5</v>
      </c>
      <c r="O11" s="38" t="s">
        <v>39</v>
      </c>
      <c r="P11" s="38" t="s">
        <v>40</v>
      </c>
      <c r="Q11" s="38" t="s">
        <v>65</v>
      </c>
      <c r="R11" s="38" t="s">
        <v>42</v>
      </c>
      <c r="S11" s="38" t="s">
        <v>57</v>
      </c>
      <c r="T11" s="37">
        <v>4</v>
      </c>
      <c r="U11" s="37">
        <v>1</v>
      </c>
      <c r="V11" s="37">
        <v>2</v>
      </c>
      <c r="W11" s="37">
        <v>2</v>
      </c>
      <c r="X11" s="37">
        <v>4</v>
      </c>
      <c r="Y11" s="37">
        <v>3</v>
      </c>
      <c r="Z11" s="37">
        <v>2</v>
      </c>
      <c r="AA11" s="37" t="s">
        <v>66</v>
      </c>
      <c r="AB11" s="37" t="s">
        <v>45</v>
      </c>
      <c r="AC11" s="37" t="s">
        <v>59</v>
      </c>
      <c r="AD11" s="37" t="s">
        <v>59</v>
      </c>
      <c r="AE11" s="37" t="s">
        <v>59</v>
      </c>
      <c r="AF11" s="37" t="s">
        <v>259</v>
      </c>
      <c r="AG11" s="37">
        <f t="shared" si="3"/>
        <v>18</v>
      </c>
      <c r="AH11" s="37">
        <f t="shared" si="4"/>
        <v>-3</v>
      </c>
      <c r="AI11" s="37">
        <f t="shared" si="0"/>
        <v>0</v>
      </c>
      <c r="AJ11" s="37">
        <f t="shared" si="1"/>
        <v>-3</v>
      </c>
      <c r="AK11" s="39">
        <f t="shared" si="2"/>
        <v>-3</v>
      </c>
      <c r="AL11" s="39">
        <f t="shared" si="5"/>
        <v>-3</v>
      </c>
      <c r="AM11" s="39" t="str">
        <f t="shared" si="6"/>
        <v>Basico</v>
      </c>
    </row>
    <row r="12" spans="1:39" ht="76.5" customHeight="1" x14ac:dyDescent="0.25">
      <c r="A12" s="40" t="s">
        <v>216</v>
      </c>
      <c r="B12" s="43" t="s">
        <v>99</v>
      </c>
      <c r="C12" s="43" t="s">
        <v>100</v>
      </c>
      <c r="D12" s="43">
        <v>1067524354</v>
      </c>
      <c r="E12" s="43" t="s">
        <v>32</v>
      </c>
      <c r="F12" s="43" t="s">
        <v>33</v>
      </c>
      <c r="G12" s="43" t="s">
        <v>101</v>
      </c>
      <c r="H12" s="43" t="s">
        <v>35</v>
      </c>
      <c r="I12" s="43" t="s">
        <v>102</v>
      </c>
      <c r="J12" s="43" t="s">
        <v>103</v>
      </c>
      <c r="K12" s="43" t="s">
        <v>104</v>
      </c>
      <c r="L12" s="43">
        <v>5</v>
      </c>
      <c r="M12" s="43">
        <v>5</v>
      </c>
      <c r="N12" s="43">
        <v>5</v>
      </c>
      <c r="O12" s="38" t="s">
        <v>39</v>
      </c>
      <c r="P12" s="38" t="s">
        <v>95</v>
      </c>
      <c r="Q12" s="38" t="s">
        <v>65</v>
      </c>
      <c r="R12" s="38" t="s">
        <v>42</v>
      </c>
      <c r="S12" s="38" t="s">
        <v>57</v>
      </c>
      <c r="T12" s="43">
        <v>5</v>
      </c>
      <c r="U12" s="43">
        <v>2</v>
      </c>
      <c r="V12" s="43">
        <v>3</v>
      </c>
      <c r="W12" s="43">
        <v>2</v>
      </c>
      <c r="X12" s="43">
        <v>2</v>
      </c>
      <c r="Y12" s="43">
        <v>3</v>
      </c>
      <c r="Z12" s="43">
        <v>2</v>
      </c>
      <c r="AA12" s="43" t="s">
        <v>66</v>
      </c>
      <c r="AB12" s="43" t="s">
        <v>72</v>
      </c>
      <c r="AC12" s="43" t="s">
        <v>59</v>
      </c>
      <c r="AD12" s="43" t="s">
        <v>59</v>
      </c>
      <c r="AE12" s="43" t="s">
        <v>59</v>
      </c>
      <c r="AF12" s="41" t="s">
        <v>260</v>
      </c>
      <c r="AG12" s="37">
        <f t="shared" si="3"/>
        <v>19</v>
      </c>
      <c r="AH12" s="37">
        <f t="shared" si="4"/>
        <v>-3</v>
      </c>
      <c r="AI12" s="37">
        <f t="shared" si="0"/>
        <v>-3</v>
      </c>
      <c r="AJ12" s="37">
        <f t="shared" si="1"/>
        <v>-3</v>
      </c>
      <c r="AK12" s="39">
        <f t="shared" si="2"/>
        <v>-3</v>
      </c>
      <c r="AL12" s="39">
        <f t="shared" si="5"/>
        <v>-3</v>
      </c>
      <c r="AM12" s="39" t="str">
        <f t="shared" si="6"/>
        <v>Basico</v>
      </c>
    </row>
    <row r="13" spans="1:39" ht="76.5" customHeight="1" x14ac:dyDescent="0.25">
      <c r="A13" s="36" t="s">
        <v>217</v>
      </c>
      <c r="B13" s="37" t="s">
        <v>105</v>
      </c>
      <c r="C13" s="37" t="s">
        <v>106</v>
      </c>
      <c r="D13" s="37">
        <v>1062301910</v>
      </c>
      <c r="E13" s="37" t="s">
        <v>52</v>
      </c>
      <c r="F13" s="37" t="s">
        <v>33</v>
      </c>
      <c r="G13" s="37" t="s">
        <v>107</v>
      </c>
      <c r="H13" s="37" t="s">
        <v>35</v>
      </c>
      <c r="I13" s="37" t="s">
        <v>108</v>
      </c>
      <c r="J13" s="37" t="s">
        <v>83</v>
      </c>
      <c r="K13" s="37" t="s">
        <v>38</v>
      </c>
      <c r="L13" s="37">
        <v>5</v>
      </c>
      <c r="M13" s="37">
        <v>5</v>
      </c>
      <c r="N13" s="37">
        <v>5</v>
      </c>
      <c r="O13" s="38" t="s">
        <v>39</v>
      </c>
      <c r="P13" s="38" t="s">
        <v>40</v>
      </c>
      <c r="Q13" s="38" t="s">
        <v>65</v>
      </c>
      <c r="R13" s="38" t="s">
        <v>42</v>
      </c>
      <c r="S13" s="38" t="s">
        <v>43</v>
      </c>
      <c r="T13" s="37">
        <v>5</v>
      </c>
      <c r="U13" s="37">
        <v>4</v>
      </c>
      <c r="V13" s="37">
        <v>4</v>
      </c>
      <c r="W13" s="37">
        <v>4</v>
      </c>
      <c r="X13" s="37">
        <v>4</v>
      </c>
      <c r="Y13" s="37">
        <v>4</v>
      </c>
      <c r="Z13" s="37">
        <v>5</v>
      </c>
      <c r="AA13" s="37" t="s">
        <v>44</v>
      </c>
      <c r="AB13" s="37" t="s">
        <v>45</v>
      </c>
      <c r="AC13" s="37" t="s">
        <v>67</v>
      </c>
      <c r="AD13" s="37" t="s">
        <v>59</v>
      </c>
      <c r="AE13" s="37" t="s">
        <v>48</v>
      </c>
      <c r="AF13" s="37" t="s">
        <v>261</v>
      </c>
      <c r="AG13" s="37">
        <f t="shared" si="3"/>
        <v>30</v>
      </c>
      <c r="AH13" s="37">
        <f t="shared" si="4"/>
        <v>0</v>
      </c>
      <c r="AI13" s="37">
        <f t="shared" si="0"/>
        <v>0</v>
      </c>
      <c r="AJ13" s="37">
        <f t="shared" si="1"/>
        <v>0</v>
      </c>
      <c r="AK13" s="39">
        <f t="shared" si="2"/>
        <v>-3</v>
      </c>
      <c r="AL13" s="39">
        <f t="shared" si="5"/>
        <v>0</v>
      </c>
      <c r="AM13" s="39" t="str">
        <f t="shared" si="6"/>
        <v>Intermedio</v>
      </c>
    </row>
    <row r="14" spans="1:39" ht="76.5" customHeight="1" x14ac:dyDescent="0.25">
      <c r="A14" s="36" t="s">
        <v>218</v>
      </c>
      <c r="B14" s="37" t="s">
        <v>109</v>
      </c>
      <c r="C14" s="37" t="s">
        <v>110</v>
      </c>
      <c r="D14" s="37">
        <v>34599490</v>
      </c>
      <c r="E14" s="37" t="s">
        <v>52</v>
      </c>
      <c r="F14" s="37" t="s">
        <v>111</v>
      </c>
      <c r="G14" s="37" t="s">
        <v>112</v>
      </c>
      <c r="H14" s="37" t="s">
        <v>35</v>
      </c>
      <c r="I14" s="37" t="s">
        <v>36</v>
      </c>
      <c r="J14" s="37" t="s">
        <v>83</v>
      </c>
      <c r="K14" s="37" t="s">
        <v>38</v>
      </c>
      <c r="L14" s="37">
        <v>4</v>
      </c>
      <c r="M14" s="37">
        <v>4</v>
      </c>
      <c r="N14" s="37">
        <v>4</v>
      </c>
      <c r="O14" s="38" t="s">
        <v>56</v>
      </c>
      <c r="P14" s="38" t="s">
        <v>95</v>
      </c>
      <c r="Q14" s="38" t="s">
        <v>65</v>
      </c>
      <c r="R14" s="38" t="s">
        <v>42</v>
      </c>
      <c r="S14" s="38" t="s">
        <v>57</v>
      </c>
      <c r="T14" s="37">
        <v>2</v>
      </c>
      <c r="U14" s="37">
        <v>2</v>
      </c>
      <c r="V14" s="37">
        <v>2</v>
      </c>
      <c r="W14" s="37">
        <v>2</v>
      </c>
      <c r="X14" s="37">
        <v>2</v>
      </c>
      <c r="Y14" s="37">
        <v>2</v>
      </c>
      <c r="Z14" s="37">
        <v>2</v>
      </c>
      <c r="AA14" s="37" t="s">
        <v>66</v>
      </c>
      <c r="AB14" s="37" t="s">
        <v>72</v>
      </c>
      <c r="AC14" s="37" t="s">
        <v>59</v>
      </c>
      <c r="AD14" s="37" t="s">
        <v>59</v>
      </c>
      <c r="AE14" s="37" t="s">
        <v>59</v>
      </c>
      <c r="AF14" s="37" t="s">
        <v>262</v>
      </c>
      <c r="AG14" s="37">
        <f t="shared" si="3"/>
        <v>14</v>
      </c>
      <c r="AH14" s="37">
        <f t="shared" si="4"/>
        <v>-3</v>
      </c>
      <c r="AI14" s="37">
        <f t="shared" si="0"/>
        <v>-3</v>
      </c>
      <c r="AJ14" s="37">
        <f t="shared" si="1"/>
        <v>-3</v>
      </c>
      <c r="AK14" s="39">
        <f t="shared" si="2"/>
        <v>-3</v>
      </c>
      <c r="AL14" s="39">
        <f t="shared" si="5"/>
        <v>-3</v>
      </c>
      <c r="AM14" s="39" t="str">
        <f t="shared" si="6"/>
        <v>Basico</v>
      </c>
    </row>
    <row r="15" spans="1:39" ht="76.5" customHeight="1" x14ac:dyDescent="0.25">
      <c r="A15" s="40" t="s">
        <v>219</v>
      </c>
      <c r="B15" s="37" t="s">
        <v>113</v>
      </c>
      <c r="C15" s="37" t="s">
        <v>114</v>
      </c>
      <c r="D15" s="37">
        <v>76298879</v>
      </c>
      <c r="E15" s="37" t="s">
        <v>32</v>
      </c>
      <c r="F15" s="37" t="s">
        <v>87</v>
      </c>
      <c r="G15" s="37" t="s">
        <v>88</v>
      </c>
      <c r="H15" s="37" t="s">
        <v>35</v>
      </c>
      <c r="I15" s="37" t="s">
        <v>102</v>
      </c>
      <c r="J15" s="37" t="s">
        <v>89</v>
      </c>
      <c r="K15" s="37" t="s">
        <v>38</v>
      </c>
      <c r="L15" s="42" t="s">
        <v>115</v>
      </c>
      <c r="M15" s="37">
        <v>3</v>
      </c>
      <c r="N15" s="37">
        <v>1</v>
      </c>
      <c r="O15" s="38" t="s">
        <v>39</v>
      </c>
      <c r="P15" s="38" t="s">
        <v>40</v>
      </c>
      <c r="Q15" s="38" t="s">
        <v>65</v>
      </c>
      <c r="R15" s="38" t="s">
        <v>42</v>
      </c>
      <c r="S15" s="38" t="s">
        <v>57</v>
      </c>
      <c r="T15" s="37">
        <v>4</v>
      </c>
      <c r="U15" s="37">
        <v>2</v>
      </c>
      <c r="V15" s="37">
        <v>2</v>
      </c>
      <c r="W15" s="37">
        <v>1</v>
      </c>
      <c r="X15" s="37">
        <v>2</v>
      </c>
      <c r="Y15" s="37">
        <v>3</v>
      </c>
      <c r="Z15" s="37">
        <v>1</v>
      </c>
      <c r="AA15" s="37" t="s">
        <v>66</v>
      </c>
      <c r="AB15" s="37" t="s">
        <v>45</v>
      </c>
      <c r="AC15" s="37" t="s">
        <v>59</v>
      </c>
      <c r="AD15" s="37" t="s">
        <v>59</v>
      </c>
      <c r="AE15" s="37" t="s">
        <v>60</v>
      </c>
      <c r="AF15" s="41" t="s">
        <v>263</v>
      </c>
      <c r="AG15" s="37">
        <f t="shared" si="3"/>
        <v>15</v>
      </c>
      <c r="AH15" s="37">
        <f t="shared" si="4"/>
        <v>-3</v>
      </c>
      <c r="AI15" s="37">
        <f t="shared" si="0"/>
        <v>0</v>
      </c>
      <c r="AJ15" s="37">
        <f t="shared" si="1"/>
        <v>-3</v>
      </c>
      <c r="AK15" s="39">
        <f t="shared" si="2"/>
        <v>-3</v>
      </c>
      <c r="AL15" s="39">
        <f t="shared" si="5"/>
        <v>-3</v>
      </c>
      <c r="AM15" s="39" t="str">
        <f t="shared" si="6"/>
        <v>Basico</v>
      </c>
    </row>
    <row r="16" spans="1:39" ht="76.5" customHeight="1" x14ac:dyDescent="0.25">
      <c r="A16" s="36" t="s">
        <v>220</v>
      </c>
      <c r="B16" s="44" t="s">
        <v>116</v>
      </c>
      <c r="C16" s="44" t="s">
        <v>117</v>
      </c>
      <c r="D16" s="44">
        <v>1067534284</v>
      </c>
      <c r="E16" s="44" t="s">
        <v>52</v>
      </c>
      <c r="F16" s="44" t="s">
        <v>118</v>
      </c>
      <c r="G16" s="44" t="s">
        <v>119</v>
      </c>
      <c r="H16" s="44" t="s">
        <v>35</v>
      </c>
      <c r="I16" s="44" t="s">
        <v>36</v>
      </c>
      <c r="J16" s="44" t="s">
        <v>120</v>
      </c>
      <c r="K16" s="44" t="s">
        <v>104</v>
      </c>
      <c r="L16" s="44">
        <v>2</v>
      </c>
      <c r="M16" s="44">
        <v>2</v>
      </c>
      <c r="N16" s="44">
        <v>1</v>
      </c>
      <c r="O16" s="38" t="s">
        <v>56</v>
      </c>
      <c r="P16" s="38" t="s">
        <v>40</v>
      </c>
      <c r="Q16" s="38" t="s">
        <v>65</v>
      </c>
      <c r="R16" s="38" t="s">
        <v>42</v>
      </c>
      <c r="S16" s="38" t="s">
        <v>43</v>
      </c>
      <c r="T16" s="44">
        <v>2</v>
      </c>
      <c r="U16" s="44">
        <v>2</v>
      </c>
      <c r="V16" s="44">
        <v>2</v>
      </c>
      <c r="W16" s="44">
        <v>2</v>
      </c>
      <c r="X16" s="45" t="s">
        <v>84</v>
      </c>
      <c r="Y16" s="44">
        <v>2</v>
      </c>
      <c r="Z16" s="44">
        <v>1</v>
      </c>
      <c r="AA16" s="44" t="s">
        <v>66</v>
      </c>
      <c r="AB16" s="44" t="s">
        <v>121</v>
      </c>
      <c r="AC16" s="44" t="s">
        <v>59</v>
      </c>
      <c r="AD16" s="44" t="s">
        <v>59</v>
      </c>
      <c r="AE16" s="44" t="s">
        <v>59</v>
      </c>
      <c r="AF16" s="37" t="s">
        <v>264</v>
      </c>
      <c r="AG16" s="37">
        <f t="shared" si="3"/>
        <v>11</v>
      </c>
      <c r="AH16" s="37">
        <f t="shared" si="4"/>
        <v>-3</v>
      </c>
      <c r="AI16" s="37">
        <f t="shared" si="0"/>
        <v>-3</v>
      </c>
      <c r="AJ16" s="37">
        <f t="shared" si="1"/>
        <v>-3</v>
      </c>
      <c r="AK16" s="39">
        <f t="shared" si="2"/>
        <v>-3</v>
      </c>
      <c r="AL16" s="39">
        <f t="shared" si="5"/>
        <v>-3</v>
      </c>
      <c r="AM16" s="39" t="str">
        <f t="shared" si="6"/>
        <v>Basico</v>
      </c>
    </row>
    <row r="17" spans="1:39" ht="76.5" customHeight="1" x14ac:dyDescent="0.25">
      <c r="A17" s="36" t="s">
        <v>221</v>
      </c>
      <c r="B17" s="44" t="s">
        <v>122</v>
      </c>
      <c r="C17" s="44" t="s">
        <v>123</v>
      </c>
      <c r="D17" s="44">
        <v>10754950</v>
      </c>
      <c r="E17" s="44" t="s">
        <v>32</v>
      </c>
      <c r="F17" s="44" t="s">
        <v>81</v>
      </c>
      <c r="G17" s="44" t="s">
        <v>124</v>
      </c>
      <c r="H17" s="44" t="s">
        <v>35</v>
      </c>
      <c r="I17" s="44" t="s">
        <v>36</v>
      </c>
      <c r="J17" s="44" t="s">
        <v>83</v>
      </c>
      <c r="K17" s="52" t="s">
        <v>104</v>
      </c>
      <c r="L17" s="44">
        <v>5</v>
      </c>
      <c r="M17" s="44">
        <v>5</v>
      </c>
      <c r="N17" s="44">
        <v>4</v>
      </c>
      <c r="O17" s="38" t="s">
        <v>39</v>
      </c>
      <c r="P17" s="38" t="s">
        <v>40</v>
      </c>
      <c r="Q17" s="38" t="s">
        <v>65</v>
      </c>
      <c r="R17" s="38" t="s">
        <v>42</v>
      </c>
      <c r="S17" s="38" t="s">
        <v>57</v>
      </c>
      <c r="T17" s="44">
        <v>4</v>
      </c>
      <c r="U17" s="44">
        <v>3</v>
      </c>
      <c r="V17" s="44">
        <v>3</v>
      </c>
      <c r="W17" s="44">
        <v>4</v>
      </c>
      <c r="X17" s="44">
        <v>3</v>
      </c>
      <c r="Y17" s="44">
        <v>5</v>
      </c>
      <c r="Z17" s="44">
        <v>4</v>
      </c>
      <c r="AA17" s="44" t="s">
        <v>66</v>
      </c>
      <c r="AB17" s="44" t="s">
        <v>45</v>
      </c>
      <c r="AC17" s="44" t="s">
        <v>59</v>
      </c>
      <c r="AD17" s="44" t="s">
        <v>59</v>
      </c>
      <c r="AE17" s="44" t="s">
        <v>48</v>
      </c>
      <c r="AF17" s="37" t="s">
        <v>265</v>
      </c>
      <c r="AG17" s="37">
        <f t="shared" si="3"/>
        <v>26</v>
      </c>
      <c r="AH17" s="37">
        <f t="shared" si="4"/>
        <v>-3</v>
      </c>
      <c r="AI17" s="37">
        <f t="shared" si="0"/>
        <v>0</v>
      </c>
      <c r="AJ17" s="37">
        <f t="shared" si="1"/>
        <v>-3</v>
      </c>
      <c r="AK17" s="39">
        <f t="shared" si="2"/>
        <v>-3</v>
      </c>
      <c r="AL17" s="39">
        <f t="shared" si="5"/>
        <v>0</v>
      </c>
      <c r="AM17" s="39" t="str">
        <f t="shared" si="6"/>
        <v>Basico</v>
      </c>
    </row>
    <row r="18" spans="1:39" ht="76.5" customHeight="1" x14ac:dyDescent="0.25">
      <c r="A18" s="40" t="s">
        <v>222</v>
      </c>
      <c r="B18" s="37" t="s">
        <v>125</v>
      </c>
      <c r="C18" s="37" t="s">
        <v>126</v>
      </c>
      <c r="D18" s="37">
        <v>4784657</v>
      </c>
      <c r="E18" s="37" t="s">
        <v>32</v>
      </c>
      <c r="F18" s="37" t="s">
        <v>87</v>
      </c>
      <c r="G18" s="37" t="s">
        <v>127</v>
      </c>
      <c r="H18" s="37" t="s">
        <v>35</v>
      </c>
      <c r="I18" s="37" t="s">
        <v>36</v>
      </c>
      <c r="J18" s="37" t="s">
        <v>89</v>
      </c>
      <c r="K18" s="37" t="s">
        <v>38</v>
      </c>
      <c r="L18" s="37">
        <v>4</v>
      </c>
      <c r="M18" s="37">
        <v>3</v>
      </c>
      <c r="N18" s="37">
        <v>3</v>
      </c>
      <c r="O18" s="38" t="s">
        <v>56</v>
      </c>
      <c r="P18" s="38" t="s">
        <v>95</v>
      </c>
      <c r="Q18" s="38" t="s">
        <v>65</v>
      </c>
      <c r="R18" s="38" t="s">
        <v>42</v>
      </c>
      <c r="S18" s="38" t="s">
        <v>57</v>
      </c>
      <c r="T18" s="37">
        <v>2</v>
      </c>
      <c r="U18" s="37">
        <v>3</v>
      </c>
      <c r="V18" s="37">
        <v>2</v>
      </c>
      <c r="W18" s="37">
        <v>3</v>
      </c>
      <c r="X18" s="37">
        <v>2</v>
      </c>
      <c r="Y18" s="37">
        <v>3</v>
      </c>
      <c r="Z18" s="37">
        <v>2</v>
      </c>
      <c r="AA18" s="37" t="s">
        <v>66</v>
      </c>
      <c r="AB18" s="37" t="s">
        <v>121</v>
      </c>
      <c r="AC18" s="37" t="s">
        <v>59</v>
      </c>
      <c r="AD18" s="37" t="s">
        <v>128</v>
      </c>
      <c r="AE18" s="37" t="s">
        <v>60</v>
      </c>
      <c r="AF18" s="41" t="s">
        <v>266</v>
      </c>
      <c r="AG18" s="37">
        <f t="shared" si="3"/>
        <v>17</v>
      </c>
      <c r="AH18" s="37">
        <f t="shared" si="4"/>
        <v>-3</v>
      </c>
      <c r="AI18" s="37">
        <f t="shared" si="0"/>
        <v>-3</v>
      </c>
      <c r="AJ18" s="37">
        <f t="shared" si="1"/>
        <v>-3</v>
      </c>
      <c r="AK18" s="39">
        <f t="shared" si="2"/>
        <v>-3</v>
      </c>
      <c r="AL18" s="39">
        <f t="shared" si="5"/>
        <v>-3</v>
      </c>
      <c r="AM18" s="39" t="str">
        <f t="shared" si="6"/>
        <v>Basico</v>
      </c>
    </row>
    <row r="19" spans="1:39" ht="76.5" customHeight="1" x14ac:dyDescent="0.25">
      <c r="A19" s="36" t="s">
        <v>223</v>
      </c>
      <c r="B19" s="37" t="s">
        <v>129</v>
      </c>
      <c r="C19" s="37" t="s">
        <v>130</v>
      </c>
      <c r="D19" s="37">
        <v>1114888022</v>
      </c>
      <c r="E19" s="37" t="s">
        <v>52</v>
      </c>
      <c r="F19" s="37" t="s">
        <v>75</v>
      </c>
      <c r="G19" s="37" t="s">
        <v>131</v>
      </c>
      <c r="H19" s="37" t="s">
        <v>35</v>
      </c>
      <c r="I19" s="37" t="s">
        <v>108</v>
      </c>
      <c r="J19" s="37" t="s">
        <v>132</v>
      </c>
      <c r="K19" s="37" t="s">
        <v>38</v>
      </c>
      <c r="L19" s="37">
        <v>3</v>
      </c>
      <c r="M19" s="37">
        <v>3</v>
      </c>
      <c r="N19" s="37">
        <v>3</v>
      </c>
      <c r="O19" s="38" t="s">
        <v>56</v>
      </c>
      <c r="P19" s="38" t="s">
        <v>40</v>
      </c>
      <c r="Q19" s="38" t="s">
        <v>65</v>
      </c>
      <c r="R19" s="38" t="s">
        <v>42</v>
      </c>
      <c r="S19" s="38" t="s">
        <v>43</v>
      </c>
      <c r="T19" s="37">
        <v>4</v>
      </c>
      <c r="U19" s="37">
        <v>3</v>
      </c>
      <c r="V19" s="37">
        <v>3</v>
      </c>
      <c r="W19" s="37">
        <v>2</v>
      </c>
      <c r="X19" s="37">
        <v>2</v>
      </c>
      <c r="Y19" s="37">
        <v>3</v>
      </c>
      <c r="Z19" s="37">
        <v>2</v>
      </c>
      <c r="AA19" s="37" t="s">
        <v>58</v>
      </c>
      <c r="AB19" s="37" t="s">
        <v>45</v>
      </c>
      <c r="AC19" s="37" t="s">
        <v>46</v>
      </c>
      <c r="AD19" s="37" t="s">
        <v>59</v>
      </c>
      <c r="AE19" s="37" t="s">
        <v>60</v>
      </c>
      <c r="AF19" s="37" t="s">
        <v>267</v>
      </c>
      <c r="AG19" s="37">
        <f t="shared" si="3"/>
        <v>19</v>
      </c>
      <c r="AH19" s="37">
        <f t="shared" si="4"/>
        <v>-3</v>
      </c>
      <c r="AI19" s="37">
        <f t="shared" si="0"/>
        <v>0</v>
      </c>
      <c r="AJ19" s="37">
        <f t="shared" si="1"/>
        <v>-3</v>
      </c>
      <c r="AK19" s="39">
        <f t="shared" si="2"/>
        <v>-3</v>
      </c>
      <c r="AL19" s="39">
        <f t="shared" si="5"/>
        <v>-3</v>
      </c>
      <c r="AM19" s="39" t="str">
        <f t="shared" si="6"/>
        <v>Basico</v>
      </c>
    </row>
    <row r="20" spans="1:39" ht="76.5" customHeight="1" x14ac:dyDescent="0.25">
      <c r="A20" s="36" t="s">
        <v>224</v>
      </c>
      <c r="B20" s="37" t="s">
        <v>133</v>
      </c>
      <c r="C20" s="37" t="s">
        <v>134</v>
      </c>
      <c r="D20" s="37">
        <v>34603150</v>
      </c>
      <c r="E20" s="37" t="s">
        <v>52</v>
      </c>
      <c r="F20" s="37" t="s">
        <v>111</v>
      </c>
      <c r="G20" s="37" t="s">
        <v>88</v>
      </c>
      <c r="H20" s="37" t="s">
        <v>35</v>
      </c>
      <c r="I20" s="37" t="s">
        <v>36</v>
      </c>
      <c r="J20" s="37" t="s">
        <v>89</v>
      </c>
      <c r="K20" s="37" t="s">
        <v>38</v>
      </c>
      <c r="L20" s="37">
        <v>5</v>
      </c>
      <c r="M20" s="37">
        <v>5</v>
      </c>
      <c r="N20" s="37">
        <v>5</v>
      </c>
      <c r="O20" s="38" t="s">
        <v>56</v>
      </c>
      <c r="P20" s="38" t="s">
        <v>95</v>
      </c>
      <c r="Q20" s="38" t="s">
        <v>65</v>
      </c>
      <c r="R20" s="38" t="s">
        <v>42</v>
      </c>
      <c r="S20" s="38" t="s">
        <v>43</v>
      </c>
      <c r="T20" s="37">
        <v>3</v>
      </c>
      <c r="U20" s="37">
        <v>2</v>
      </c>
      <c r="V20" s="37">
        <v>1</v>
      </c>
      <c r="W20" s="37">
        <v>1</v>
      </c>
      <c r="X20" s="37">
        <v>1</v>
      </c>
      <c r="Y20" s="37">
        <v>1</v>
      </c>
      <c r="Z20" s="37">
        <v>1</v>
      </c>
      <c r="AA20" s="37" t="s">
        <v>66</v>
      </c>
      <c r="AB20" s="37" t="s">
        <v>72</v>
      </c>
      <c r="AC20" s="37" t="s">
        <v>59</v>
      </c>
      <c r="AD20" s="37" t="s">
        <v>59</v>
      </c>
      <c r="AE20" s="37" t="s">
        <v>60</v>
      </c>
      <c r="AF20" s="37" t="s">
        <v>268</v>
      </c>
      <c r="AG20" s="37">
        <f t="shared" si="3"/>
        <v>10</v>
      </c>
      <c r="AH20" s="37">
        <f t="shared" si="4"/>
        <v>-3</v>
      </c>
      <c r="AI20" s="37">
        <f t="shared" si="0"/>
        <v>-3</v>
      </c>
      <c r="AJ20" s="37">
        <f t="shared" si="1"/>
        <v>-3</v>
      </c>
      <c r="AK20" s="39">
        <f t="shared" si="2"/>
        <v>-3</v>
      </c>
      <c r="AL20" s="39">
        <f t="shared" si="5"/>
        <v>-3</v>
      </c>
      <c r="AM20" s="39" t="str">
        <f t="shared" si="6"/>
        <v>Basico</v>
      </c>
    </row>
    <row r="21" spans="1:39" ht="76.5" customHeight="1" x14ac:dyDescent="0.25">
      <c r="A21" s="40" t="s">
        <v>225</v>
      </c>
      <c r="B21" s="37" t="s">
        <v>135</v>
      </c>
      <c r="C21" s="37" t="s">
        <v>136</v>
      </c>
      <c r="D21" s="37">
        <v>25733480</v>
      </c>
      <c r="E21" s="37" t="s">
        <v>52</v>
      </c>
      <c r="F21" s="37" t="s">
        <v>87</v>
      </c>
      <c r="G21" s="37" t="s">
        <v>137</v>
      </c>
      <c r="H21" s="37" t="s">
        <v>35</v>
      </c>
      <c r="I21" s="37" t="s">
        <v>36</v>
      </c>
      <c r="J21" s="37" t="s">
        <v>83</v>
      </c>
      <c r="K21" s="37" t="s">
        <v>38</v>
      </c>
      <c r="L21" s="37">
        <v>4</v>
      </c>
      <c r="M21" s="37">
        <v>4</v>
      </c>
      <c r="N21" s="37">
        <v>4</v>
      </c>
      <c r="O21" s="38" t="s">
        <v>56</v>
      </c>
      <c r="P21" s="38" t="s">
        <v>95</v>
      </c>
      <c r="Q21" s="38" t="s">
        <v>65</v>
      </c>
      <c r="R21" s="38" t="s">
        <v>138</v>
      </c>
      <c r="S21" s="38" t="s">
        <v>43</v>
      </c>
      <c r="T21" s="37">
        <v>3</v>
      </c>
      <c r="U21" s="37">
        <v>2</v>
      </c>
      <c r="V21" s="37">
        <v>1</v>
      </c>
      <c r="W21" s="37">
        <v>2</v>
      </c>
      <c r="X21" s="37">
        <v>1</v>
      </c>
      <c r="Y21" s="37">
        <v>2</v>
      </c>
      <c r="Z21" s="37">
        <v>1</v>
      </c>
      <c r="AA21" s="37" t="s">
        <v>66</v>
      </c>
      <c r="AB21" s="37" t="s">
        <v>121</v>
      </c>
      <c r="AC21" s="37" t="s">
        <v>46</v>
      </c>
      <c r="AD21" s="37" t="s">
        <v>59</v>
      </c>
      <c r="AE21" s="37" t="s">
        <v>60</v>
      </c>
      <c r="AF21" s="41" t="s">
        <v>269</v>
      </c>
      <c r="AG21" s="37">
        <f t="shared" si="3"/>
        <v>12</v>
      </c>
      <c r="AH21" s="37">
        <f t="shared" si="4"/>
        <v>-3</v>
      </c>
      <c r="AI21" s="37">
        <f t="shared" si="0"/>
        <v>-3</v>
      </c>
      <c r="AJ21" s="37">
        <f t="shared" si="1"/>
        <v>-3</v>
      </c>
      <c r="AK21" s="39">
        <f t="shared" si="2"/>
        <v>-3</v>
      </c>
      <c r="AL21" s="39">
        <f t="shared" si="5"/>
        <v>-3</v>
      </c>
      <c r="AM21" s="39" t="str">
        <f t="shared" si="6"/>
        <v>Basico</v>
      </c>
    </row>
    <row r="22" spans="1:39" ht="13.2" x14ac:dyDescent="0.25">
      <c r="A22" s="36" t="s">
        <v>226</v>
      </c>
      <c r="B22" s="46" t="s">
        <v>139</v>
      </c>
      <c r="C22" s="46" t="s">
        <v>140</v>
      </c>
      <c r="D22" s="46">
        <v>76210146</v>
      </c>
      <c r="E22" s="46" t="s">
        <v>32</v>
      </c>
      <c r="F22" s="46" t="s">
        <v>111</v>
      </c>
      <c r="G22" s="46" t="s">
        <v>141</v>
      </c>
      <c r="H22" s="46" t="s">
        <v>35</v>
      </c>
      <c r="I22" s="46" t="s">
        <v>36</v>
      </c>
      <c r="J22" s="46" t="s">
        <v>142</v>
      </c>
      <c r="K22" s="46" t="s">
        <v>38</v>
      </c>
      <c r="L22" s="46">
        <v>5</v>
      </c>
      <c r="M22" s="46">
        <v>5</v>
      </c>
      <c r="N22" s="46">
        <v>5</v>
      </c>
      <c r="O22" s="47" t="s">
        <v>56</v>
      </c>
      <c r="P22" s="47" t="s">
        <v>40</v>
      </c>
      <c r="Q22" s="47" t="s">
        <v>65</v>
      </c>
      <c r="R22" s="47" t="s">
        <v>42</v>
      </c>
      <c r="S22" s="47" t="s">
        <v>43</v>
      </c>
      <c r="T22" s="46">
        <v>3</v>
      </c>
      <c r="U22" s="46">
        <v>4</v>
      </c>
      <c r="V22" s="46">
        <v>4</v>
      </c>
      <c r="W22" s="46">
        <v>4</v>
      </c>
      <c r="X22" s="46">
        <v>5</v>
      </c>
      <c r="Y22" s="46">
        <v>4</v>
      </c>
      <c r="Z22" s="46">
        <v>3</v>
      </c>
      <c r="AA22" s="46" t="s">
        <v>66</v>
      </c>
      <c r="AB22" s="46" t="s">
        <v>45</v>
      </c>
      <c r="AC22" s="46" t="s">
        <v>59</v>
      </c>
      <c r="AD22" s="46" t="s">
        <v>59</v>
      </c>
      <c r="AE22" s="46" t="s">
        <v>60</v>
      </c>
      <c r="AF22" s="37" t="s">
        <v>270</v>
      </c>
      <c r="AG22" s="37">
        <f t="shared" si="3"/>
        <v>27</v>
      </c>
      <c r="AH22" s="37">
        <f t="shared" si="4"/>
        <v>-3</v>
      </c>
      <c r="AI22" s="37">
        <f t="shared" si="0"/>
        <v>0</v>
      </c>
      <c r="AJ22" s="37">
        <f t="shared" si="1"/>
        <v>-3</v>
      </c>
      <c r="AK22" s="39">
        <f t="shared" si="2"/>
        <v>-3</v>
      </c>
      <c r="AL22" s="39">
        <f t="shared" si="5"/>
        <v>-3</v>
      </c>
      <c r="AM22" s="39" t="str">
        <f t="shared" si="6"/>
        <v>Basico</v>
      </c>
    </row>
    <row r="23" spans="1:39" ht="13.2" x14ac:dyDescent="0.25">
      <c r="A23" s="36" t="s">
        <v>227</v>
      </c>
      <c r="B23" s="48" t="s">
        <v>143</v>
      </c>
      <c r="C23" s="48" t="s">
        <v>144</v>
      </c>
      <c r="D23" s="48">
        <v>1067527945</v>
      </c>
      <c r="E23" s="48" t="s">
        <v>52</v>
      </c>
      <c r="F23" s="48" t="s">
        <v>75</v>
      </c>
      <c r="G23" s="48" t="s">
        <v>145</v>
      </c>
      <c r="H23" s="48" t="s">
        <v>35</v>
      </c>
      <c r="I23" s="48" t="s">
        <v>36</v>
      </c>
      <c r="J23" s="48" t="s">
        <v>37</v>
      </c>
      <c r="K23" s="48" t="s">
        <v>104</v>
      </c>
      <c r="L23" s="48">
        <v>5</v>
      </c>
      <c r="M23" s="48">
        <v>5</v>
      </c>
      <c r="N23" s="48">
        <v>5</v>
      </c>
      <c r="O23" s="47" t="s">
        <v>39</v>
      </c>
      <c r="P23" s="47" t="s">
        <v>40</v>
      </c>
      <c r="Q23" s="47" t="s">
        <v>65</v>
      </c>
      <c r="R23" s="47" t="s">
        <v>42</v>
      </c>
      <c r="S23" s="47" t="s">
        <v>57</v>
      </c>
      <c r="T23" s="48">
        <v>3</v>
      </c>
      <c r="U23" s="48">
        <v>3</v>
      </c>
      <c r="V23" s="48">
        <v>2</v>
      </c>
      <c r="W23" s="48">
        <v>2</v>
      </c>
      <c r="X23" s="48">
        <v>2</v>
      </c>
      <c r="Y23" s="48">
        <v>4</v>
      </c>
      <c r="Z23" s="48">
        <v>5</v>
      </c>
      <c r="AA23" s="48" t="s">
        <v>66</v>
      </c>
      <c r="AB23" s="48" t="s">
        <v>45</v>
      </c>
      <c r="AC23" s="48" t="s">
        <v>59</v>
      </c>
      <c r="AD23" s="48" t="s">
        <v>59</v>
      </c>
      <c r="AE23" s="48" t="s">
        <v>60</v>
      </c>
      <c r="AF23" s="37" t="s">
        <v>271</v>
      </c>
      <c r="AG23" s="37">
        <f t="shared" si="3"/>
        <v>21</v>
      </c>
      <c r="AH23" s="37">
        <f t="shared" si="4"/>
        <v>-3</v>
      </c>
      <c r="AI23" s="37">
        <f t="shared" si="0"/>
        <v>0</v>
      </c>
      <c r="AJ23" s="37">
        <f t="shared" si="1"/>
        <v>-3</v>
      </c>
      <c r="AK23" s="39">
        <f t="shared" si="2"/>
        <v>-3</v>
      </c>
      <c r="AL23" s="39">
        <f t="shared" si="5"/>
        <v>-3</v>
      </c>
      <c r="AM23" s="39" t="str">
        <f t="shared" si="6"/>
        <v>Basico</v>
      </c>
    </row>
    <row r="24" spans="1:39" ht="26.4" x14ac:dyDescent="0.25">
      <c r="A24" s="40" t="s">
        <v>228</v>
      </c>
      <c r="B24" s="49" t="s">
        <v>146</v>
      </c>
      <c r="C24" s="49" t="s">
        <v>147</v>
      </c>
      <c r="D24" s="49">
        <v>1062288004</v>
      </c>
      <c r="E24" s="49" t="s">
        <v>52</v>
      </c>
      <c r="F24" s="49" t="s">
        <v>33</v>
      </c>
      <c r="G24" s="49" t="s">
        <v>148</v>
      </c>
      <c r="H24" s="49" t="s">
        <v>35</v>
      </c>
      <c r="I24" s="49" t="s">
        <v>36</v>
      </c>
      <c r="J24" s="43" t="s">
        <v>142</v>
      </c>
      <c r="K24" s="53" t="s">
        <v>78</v>
      </c>
      <c r="L24" s="49">
        <v>5</v>
      </c>
      <c r="M24" s="49">
        <v>5</v>
      </c>
      <c r="N24" s="49">
        <v>5</v>
      </c>
      <c r="O24" s="47" t="s">
        <v>56</v>
      </c>
      <c r="P24" s="47" t="s">
        <v>95</v>
      </c>
      <c r="Q24" s="47" t="s">
        <v>65</v>
      </c>
      <c r="R24" s="47" t="s">
        <v>42</v>
      </c>
      <c r="S24" s="47" t="s">
        <v>43</v>
      </c>
      <c r="T24" s="49">
        <v>3</v>
      </c>
      <c r="U24" s="49">
        <v>2</v>
      </c>
      <c r="V24" s="49">
        <v>1</v>
      </c>
      <c r="W24" s="49">
        <v>2</v>
      </c>
      <c r="X24" s="49">
        <v>2</v>
      </c>
      <c r="Y24" s="49">
        <v>3</v>
      </c>
      <c r="Z24" s="49">
        <v>1</v>
      </c>
      <c r="AA24" s="49" t="s">
        <v>66</v>
      </c>
      <c r="AB24" s="49" t="s">
        <v>72</v>
      </c>
      <c r="AC24" s="49" t="s">
        <v>59</v>
      </c>
      <c r="AD24" s="49" t="s">
        <v>59</v>
      </c>
      <c r="AE24" s="49" t="s">
        <v>60</v>
      </c>
      <c r="AF24" s="41" t="s">
        <v>272</v>
      </c>
      <c r="AG24" s="37">
        <f t="shared" si="3"/>
        <v>14</v>
      </c>
      <c r="AH24" s="37">
        <f t="shared" si="4"/>
        <v>-3</v>
      </c>
      <c r="AI24" s="37">
        <f t="shared" si="0"/>
        <v>-3</v>
      </c>
      <c r="AJ24" s="37">
        <f t="shared" si="1"/>
        <v>-3</v>
      </c>
      <c r="AK24" s="39">
        <f t="shared" si="2"/>
        <v>-3</v>
      </c>
      <c r="AL24" s="39">
        <f t="shared" si="5"/>
        <v>-3</v>
      </c>
      <c r="AM24" s="39" t="str">
        <f t="shared" si="6"/>
        <v>Basico</v>
      </c>
    </row>
    <row r="25" spans="1:39" ht="13.2" x14ac:dyDescent="0.25">
      <c r="A25" s="36" t="s">
        <v>229</v>
      </c>
      <c r="B25" s="46" t="s">
        <v>149</v>
      </c>
      <c r="C25" s="46" t="s">
        <v>150</v>
      </c>
      <c r="D25" s="46">
        <v>25734150</v>
      </c>
      <c r="E25" s="46" t="s">
        <v>52</v>
      </c>
      <c r="F25" s="46" t="s">
        <v>87</v>
      </c>
      <c r="G25" s="46" t="s">
        <v>151</v>
      </c>
      <c r="H25" s="46" t="s">
        <v>35</v>
      </c>
      <c r="I25" s="46" t="s">
        <v>54</v>
      </c>
      <c r="J25" s="46" t="s">
        <v>152</v>
      </c>
      <c r="K25" s="46" t="s">
        <v>38</v>
      </c>
      <c r="L25" s="46">
        <v>3</v>
      </c>
      <c r="M25" s="46">
        <v>3</v>
      </c>
      <c r="N25" s="46">
        <v>2</v>
      </c>
      <c r="O25" s="47" t="s">
        <v>56</v>
      </c>
      <c r="P25" s="47" t="s">
        <v>95</v>
      </c>
      <c r="Q25" s="47" t="s">
        <v>65</v>
      </c>
      <c r="R25" s="47" t="s">
        <v>42</v>
      </c>
      <c r="S25" s="47" t="s">
        <v>57</v>
      </c>
      <c r="T25" s="46">
        <v>4</v>
      </c>
      <c r="U25" s="46">
        <v>4</v>
      </c>
      <c r="V25" s="46">
        <v>4</v>
      </c>
      <c r="W25" s="46">
        <v>4</v>
      </c>
      <c r="X25" s="46">
        <v>4</v>
      </c>
      <c r="Y25" s="46">
        <v>4</v>
      </c>
      <c r="Z25" s="46">
        <v>3</v>
      </c>
      <c r="AA25" s="46" t="s">
        <v>66</v>
      </c>
      <c r="AB25" s="46" t="s">
        <v>45</v>
      </c>
      <c r="AC25" s="46" t="s">
        <v>59</v>
      </c>
      <c r="AD25" s="46" t="s">
        <v>59</v>
      </c>
      <c r="AE25" s="46" t="s">
        <v>59</v>
      </c>
      <c r="AF25" s="37" t="s">
        <v>273</v>
      </c>
      <c r="AG25" s="37">
        <f t="shared" si="3"/>
        <v>27</v>
      </c>
      <c r="AH25" s="37">
        <f t="shared" si="4"/>
        <v>-3</v>
      </c>
      <c r="AI25" s="37">
        <f t="shared" si="0"/>
        <v>0</v>
      </c>
      <c r="AJ25" s="37">
        <f t="shared" si="1"/>
        <v>-3</v>
      </c>
      <c r="AK25" s="39">
        <f t="shared" si="2"/>
        <v>-3</v>
      </c>
      <c r="AL25" s="39">
        <f t="shared" si="5"/>
        <v>-3</v>
      </c>
      <c r="AM25" s="39" t="str">
        <f t="shared" si="6"/>
        <v>Basico</v>
      </c>
    </row>
    <row r="26" spans="1:39" ht="13.2" x14ac:dyDescent="0.25">
      <c r="A26" s="36" t="s">
        <v>230</v>
      </c>
      <c r="B26" s="46" t="s">
        <v>153</v>
      </c>
      <c r="C26" s="46" t="s">
        <v>154</v>
      </c>
      <c r="D26" s="46">
        <v>162298256</v>
      </c>
      <c r="E26" s="46" t="s">
        <v>32</v>
      </c>
      <c r="F26" s="46" t="s">
        <v>33</v>
      </c>
      <c r="G26" s="46" t="s">
        <v>88</v>
      </c>
      <c r="H26" s="46" t="s">
        <v>35</v>
      </c>
      <c r="I26" s="46" t="s">
        <v>102</v>
      </c>
      <c r="J26" s="46" t="s">
        <v>64</v>
      </c>
      <c r="K26" s="46" t="s">
        <v>38</v>
      </c>
      <c r="L26" s="46">
        <v>5</v>
      </c>
      <c r="M26" s="46">
        <v>5</v>
      </c>
      <c r="N26" s="46">
        <v>5</v>
      </c>
      <c r="O26" s="47" t="s">
        <v>39</v>
      </c>
      <c r="P26" s="47" t="s">
        <v>40</v>
      </c>
      <c r="Q26" s="47" t="s">
        <v>41</v>
      </c>
      <c r="R26" s="47" t="s">
        <v>42</v>
      </c>
      <c r="S26" s="47" t="s">
        <v>43</v>
      </c>
      <c r="T26" s="46">
        <v>5</v>
      </c>
      <c r="U26" s="46">
        <v>5</v>
      </c>
      <c r="V26" s="46">
        <v>5</v>
      </c>
      <c r="W26" s="46">
        <v>5</v>
      </c>
      <c r="X26" s="46">
        <v>2</v>
      </c>
      <c r="Y26" s="46">
        <v>5</v>
      </c>
      <c r="Z26" s="46">
        <v>2</v>
      </c>
      <c r="AA26" s="46" t="s">
        <v>44</v>
      </c>
      <c r="AB26" s="46" t="s">
        <v>45</v>
      </c>
      <c r="AC26" s="46" t="s">
        <v>46</v>
      </c>
      <c r="AD26" s="46" t="s">
        <v>59</v>
      </c>
      <c r="AE26" s="46" t="s">
        <v>60</v>
      </c>
      <c r="AF26" s="37" t="s">
        <v>274</v>
      </c>
      <c r="AG26" s="37">
        <f t="shared" si="3"/>
        <v>29</v>
      </c>
      <c r="AH26" s="37">
        <f t="shared" si="4"/>
        <v>0</v>
      </c>
      <c r="AI26" s="37">
        <f t="shared" si="0"/>
        <v>0</v>
      </c>
      <c r="AJ26" s="37">
        <f t="shared" si="1"/>
        <v>-3</v>
      </c>
      <c r="AK26" s="39">
        <f t="shared" si="2"/>
        <v>-3</v>
      </c>
      <c r="AL26" s="39">
        <f t="shared" si="5"/>
        <v>-3</v>
      </c>
      <c r="AM26" s="39" t="str">
        <f t="shared" si="6"/>
        <v>Basico</v>
      </c>
    </row>
    <row r="27" spans="1:39" ht="13.2" x14ac:dyDescent="0.25">
      <c r="A27" s="40" t="s">
        <v>231</v>
      </c>
      <c r="B27" s="46" t="s">
        <v>155</v>
      </c>
      <c r="C27" s="46" t="s">
        <v>156</v>
      </c>
      <c r="D27" s="46">
        <v>1062328357</v>
      </c>
      <c r="E27" s="46" t="s">
        <v>32</v>
      </c>
      <c r="F27" s="46" t="s">
        <v>118</v>
      </c>
      <c r="G27" s="46" t="s">
        <v>157</v>
      </c>
      <c r="H27" s="46" t="s">
        <v>35</v>
      </c>
      <c r="I27" s="46" t="s">
        <v>36</v>
      </c>
      <c r="J27" s="46" t="s">
        <v>158</v>
      </c>
      <c r="K27" s="46" t="s">
        <v>38</v>
      </c>
      <c r="L27" s="46">
        <v>3</v>
      </c>
      <c r="M27" s="46">
        <v>3</v>
      </c>
      <c r="N27" s="46">
        <v>3</v>
      </c>
      <c r="O27" s="47" t="s">
        <v>39</v>
      </c>
      <c r="P27" s="47" t="s">
        <v>40</v>
      </c>
      <c r="Q27" s="47" t="s">
        <v>65</v>
      </c>
      <c r="R27" s="47" t="s">
        <v>42</v>
      </c>
      <c r="S27" s="47" t="s">
        <v>43</v>
      </c>
      <c r="T27" s="46">
        <v>4</v>
      </c>
      <c r="U27" s="46">
        <v>4</v>
      </c>
      <c r="V27" s="46">
        <v>5</v>
      </c>
      <c r="W27" s="46">
        <v>4</v>
      </c>
      <c r="X27" s="46">
        <v>5</v>
      </c>
      <c r="Y27" s="46">
        <v>5</v>
      </c>
      <c r="Z27" s="46">
        <v>4</v>
      </c>
      <c r="AA27" s="46" t="s">
        <v>44</v>
      </c>
      <c r="AB27" s="46" t="s">
        <v>45</v>
      </c>
      <c r="AC27" s="46" t="s">
        <v>46</v>
      </c>
      <c r="AD27" s="46" t="s">
        <v>59</v>
      </c>
      <c r="AE27" s="46" t="s">
        <v>60</v>
      </c>
      <c r="AF27" s="41" t="s">
        <v>275</v>
      </c>
      <c r="AG27" s="37">
        <f t="shared" si="3"/>
        <v>31</v>
      </c>
      <c r="AH27" s="37">
        <f t="shared" si="4"/>
        <v>0</v>
      </c>
      <c r="AI27" s="37">
        <f t="shared" si="0"/>
        <v>0</v>
      </c>
      <c r="AJ27" s="37">
        <f t="shared" si="1"/>
        <v>-3</v>
      </c>
      <c r="AK27" s="39">
        <f t="shared" si="2"/>
        <v>-3</v>
      </c>
      <c r="AL27" s="39">
        <f t="shared" si="5"/>
        <v>-3</v>
      </c>
      <c r="AM27" s="39" t="str">
        <f t="shared" si="6"/>
        <v>Intermedio</v>
      </c>
    </row>
    <row r="28" spans="1:39" ht="13.2" x14ac:dyDescent="0.25">
      <c r="A28" s="36" t="s">
        <v>232</v>
      </c>
      <c r="B28" s="46" t="s">
        <v>159</v>
      </c>
      <c r="C28" s="46" t="s">
        <v>160</v>
      </c>
      <c r="D28" s="46">
        <v>1062294956</v>
      </c>
      <c r="E28" s="46" t="s">
        <v>32</v>
      </c>
      <c r="F28" s="46" t="s">
        <v>33</v>
      </c>
      <c r="G28" s="46" t="s">
        <v>88</v>
      </c>
      <c r="H28" s="46" t="s">
        <v>35</v>
      </c>
      <c r="I28" s="46" t="s">
        <v>161</v>
      </c>
      <c r="J28" s="46" t="s">
        <v>64</v>
      </c>
      <c r="K28" s="46" t="s">
        <v>38</v>
      </c>
      <c r="L28" s="46">
        <v>4</v>
      </c>
      <c r="M28" s="46">
        <v>4</v>
      </c>
      <c r="N28" s="46">
        <v>4</v>
      </c>
      <c r="O28" s="47" t="s">
        <v>56</v>
      </c>
      <c r="P28" s="47" t="s">
        <v>40</v>
      </c>
      <c r="Q28" s="47" t="s">
        <v>65</v>
      </c>
      <c r="R28" s="47" t="s">
        <v>42</v>
      </c>
      <c r="S28" s="47" t="s">
        <v>43</v>
      </c>
      <c r="T28" s="46">
        <v>5</v>
      </c>
      <c r="U28" s="46">
        <v>4</v>
      </c>
      <c r="V28" s="46">
        <v>4</v>
      </c>
      <c r="W28" s="46">
        <v>4</v>
      </c>
      <c r="X28" s="46">
        <v>4</v>
      </c>
      <c r="Y28" s="46">
        <v>5</v>
      </c>
      <c r="Z28" s="46">
        <v>3</v>
      </c>
      <c r="AA28" s="46" t="s">
        <v>58</v>
      </c>
      <c r="AB28" s="46" t="s">
        <v>45</v>
      </c>
      <c r="AC28" s="46" t="s">
        <v>46</v>
      </c>
      <c r="AD28" s="46" t="s">
        <v>59</v>
      </c>
      <c r="AE28" s="46" t="s">
        <v>59</v>
      </c>
      <c r="AF28" s="37" t="s">
        <v>276</v>
      </c>
      <c r="AG28" s="37">
        <f t="shared" si="3"/>
        <v>29</v>
      </c>
      <c r="AH28" s="37">
        <f t="shared" si="4"/>
        <v>-3</v>
      </c>
      <c r="AI28" s="37">
        <f t="shared" si="0"/>
        <v>0</v>
      </c>
      <c r="AJ28" s="37">
        <f t="shared" si="1"/>
        <v>-3</v>
      </c>
      <c r="AK28" s="39">
        <f t="shared" si="2"/>
        <v>-3</v>
      </c>
      <c r="AL28" s="39">
        <f t="shared" si="5"/>
        <v>-3</v>
      </c>
      <c r="AM28" s="39" t="str">
        <f t="shared" si="6"/>
        <v>Basico</v>
      </c>
    </row>
    <row r="29" spans="1:39" ht="13.2" x14ac:dyDescent="0.25">
      <c r="A29" s="36" t="s">
        <v>233</v>
      </c>
      <c r="B29" s="46" t="s">
        <v>162</v>
      </c>
      <c r="C29" s="46" t="s">
        <v>163</v>
      </c>
      <c r="D29" s="46">
        <v>1062303378</v>
      </c>
      <c r="E29" s="46" t="s">
        <v>32</v>
      </c>
      <c r="F29" s="46" t="s">
        <v>75</v>
      </c>
      <c r="G29" s="46" t="s">
        <v>164</v>
      </c>
      <c r="H29" s="46" t="s">
        <v>35</v>
      </c>
      <c r="I29" s="46" t="s">
        <v>102</v>
      </c>
      <c r="J29" s="46" t="s">
        <v>55</v>
      </c>
      <c r="K29" s="46" t="s">
        <v>38</v>
      </c>
      <c r="L29" s="46">
        <v>5</v>
      </c>
      <c r="M29" s="46">
        <v>5</v>
      </c>
      <c r="N29" s="46">
        <v>5</v>
      </c>
      <c r="O29" s="47" t="s">
        <v>39</v>
      </c>
      <c r="P29" s="47" t="s">
        <v>40</v>
      </c>
      <c r="Q29" s="47" t="s">
        <v>65</v>
      </c>
      <c r="R29" s="47" t="s">
        <v>42</v>
      </c>
      <c r="S29" s="47" t="s">
        <v>43</v>
      </c>
      <c r="T29" s="46">
        <v>1</v>
      </c>
      <c r="U29" s="46">
        <v>3</v>
      </c>
      <c r="V29" s="46">
        <v>3</v>
      </c>
      <c r="W29" s="46">
        <v>4</v>
      </c>
      <c r="X29" s="46">
        <v>3</v>
      </c>
      <c r="Y29" s="46">
        <v>4</v>
      </c>
      <c r="Z29" s="46">
        <v>3</v>
      </c>
      <c r="AA29" s="46" t="s">
        <v>66</v>
      </c>
      <c r="AB29" s="46" t="s">
        <v>45</v>
      </c>
      <c r="AC29" s="46" t="s">
        <v>59</v>
      </c>
      <c r="AD29" s="46" t="s">
        <v>59</v>
      </c>
      <c r="AE29" s="46" t="s">
        <v>48</v>
      </c>
      <c r="AF29" s="37" t="s">
        <v>277</v>
      </c>
      <c r="AG29" s="37">
        <f t="shared" si="3"/>
        <v>21</v>
      </c>
      <c r="AH29" s="37">
        <f t="shared" si="4"/>
        <v>-3</v>
      </c>
      <c r="AI29" s="37">
        <f t="shared" si="0"/>
        <v>0</v>
      </c>
      <c r="AJ29" s="37">
        <f t="shared" si="1"/>
        <v>-3</v>
      </c>
      <c r="AK29" s="39">
        <f t="shared" si="2"/>
        <v>-3</v>
      </c>
      <c r="AL29" s="39">
        <f t="shared" si="5"/>
        <v>0</v>
      </c>
      <c r="AM29" s="39" t="str">
        <f t="shared" si="6"/>
        <v>Basico</v>
      </c>
    </row>
    <row r="30" spans="1:39" ht="13.2" x14ac:dyDescent="0.25">
      <c r="A30" s="40" t="s">
        <v>234</v>
      </c>
      <c r="B30" s="46" t="s">
        <v>165</v>
      </c>
      <c r="C30" s="46" t="s">
        <v>166</v>
      </c>
      <c r="D30" s="46">
        <v>1062328357</v>
      </c>
      <c r="E30" s="46" t="s">
        <v>32</v>
      </c>
      <c r="F30" s="46" t="s">
        <v>118</v>
      </c>
      <c r="G30" s="46" t="s">
        <v>157</v>
      </c>
      <c r="H30" s="46" t="s">
        <v>35</v>
      </c>
      <c r="I30" s="46" t="s">
        <v>36</v>
      </c>
      <c r="J30" s="46" t="s">
        <v>37</v>
      </c>
      <c r="K30" s="46" t="s">
        <v>38</v>
      </c>
      <c r="L30" s="46">
        <v>4</v>
      </c>
      <c r="M30" s="46">
        <v>4</v>
      </c>
      <c r="N30" s="46">
        <v>2</v>
      </c>
      <c r="O30" s="47" t="s">
        <v>39</v>
      </c>
      <c r="P30" s="47" t="s">
        <v>40</v>
      </c>
      <c r="Q30" s="47" t="s">
        <v>65</v>
      </c>
      <c r="R30" s="47" t="s">
        <v>42</v>
      </c>
      <c r="S30" s="47" t="s">
        <v>43</v>
      </c>
      <c r="T30" s="46">
        <v>4</v>
      </c>
      <c r="U30" s="46">
        <v>4</v>
      </c>
      <c r="V30" s="46">
        <v>4</v>
      </c>
      <c r="W30" s="46">
        <v>4</v>
      </c>
      <c r="X30" s="46">
        <v>4</v>
      </c>
      <c r="Y30" s="46">
        <v>4</v>
      </c>
      <c r="Z30" s="46">
        <v>4</v>
      </c>
      <c r="AA30" s="46" t="s">
        <v>44</v>
      </c>
      <c r="AB30" s="46" t="s">
        <v>45</v>
      </c>
      <c r="AC30" s="46" t="s">
        <v>46</v>
      </c>
      <c r="AD30" s="46" t="s">
        <v>47</v>
      </c>
      <c r="AE30" s="46" t="s">
        <v>48</v>
      </c>
      <c r="AF30" s="41" t="s">
        <v>278</v>
      </c>
      <c r="AG30" s="37">
        <f t="shared" si="3"/>
        <v>28</v>
      </c>
      <c r="AH30" s="37">
        <f t="shared" si="4"/>
        <v>0</v>
      </c>
      <c r="AI30" s="37">
        <f t="shared" si="0"/>
        <v>0</v>
      </c>
      <c r="AJ30" s="37">
        <f t="shared" si="1"/>
        <v>-3</v>
      </c>
      <c r="AK30" s="39">
        <f t="shared" si="2"/>
        <v>0</v>
      </c>
      <c r="AL30" s="39">
        <f t="shared" si="5"/>
        <v>0</v>
      </c>
      <c r="AM30" s="39" t="str">
        <f t="shared" si="6"/>
        <v>Intermedio</v>
      </c>
    </row>
    <row r="31" spans="1:39" ht="13.2" x14ac:dyDescent="0.25">
      <c r="A31" s="36" t="s">
        <v>235</v>
      </c>
      <c r="B31" s="46" t="s">
        <v>167</v>
      </c>
      <c r="C31" s="46" t="s">
        <v>147</v>
      </c>
      <c r="D31" s="46">
        <v>1062288004</v>
      </c>
      <c r="E31" s="46" t="s">
        <v>52</v>
      </c>
      <c r="F31" s="46" t="s">
        <v>33</v>
      </c>
      <c r="G31" s="46" t="s">
        <v>168</v>
      </c>
      <c r="H31" s="46" t="s">
        <v>35</v>
      </c>
      <c r="I31" s="46" t="s">
        <v>169</v>
      </c>
      <c r="J31" s="46" t="s">
        <v>170</v>
      </c>
      <c r="K31" s="46" t="s">
        <v>38</v>
      </c>
      <c r="L31" s="46">
        <v>3</v>
      </c>
      <c r="M31" s="50" t="s">
        <v>90</v>
      </c>
      <c r="N31" s="46">
        <v>2</v>
      </c>
      <c r="O31" s="47" t="s">
        <v>56</v>
      </c>
      <c r="P31" s="47" t="s">
        <v>95</v>
      </c>
      <c r="Q31" s="47" t="s">
        <v>65</v>
      </c>
      <c r="R31" s="47" t="s">
        <v>138</v>
      </c>
      <c r="S31" s="47" t="s">
        <v>43</v>
      </c>
      <c r="T31" s="46">
        <v>4</v>
      </c>
      <c r="U31" s="46">
        <v>2</v>
      </c>
      <c r="V31" s="46">
        <v>2</v>
      </c>
      <c r="W31" s="46">
        <v>1</v>
      </c>
      <c r="X31" s="46">
        <v>4</v>
      </c>
      <c r="Y31" s="46">
        <v>3</v>
      </c>
      <c r="Z31" s="46">
        <v>1</v>
      </c>
      <c r="AA31" s="46" t="s">
        <v>58</v>
      </c>
      <c r="AB31" s="46" t="s">
        <v>72</v>
      </c>
      <c r="AC31" s="46" t="s">
        <v>59</v>
      </c>
      <c r="AD31" s="46" t="s">
        <v>59</v>
      </c>
      <c r="AE31" s="46" t="s">
        <v>60</v>
      </c>
      <c r="AF31" s="37" t="s">
        <v>279</v>
      </c>
      <c r="AG31" s="37">
        <f t="shared" si="3"/>
        <v>17</v>
      </c>
      <c r="AH31" s="37">
        <f t="shared" si="4"/>
        <v>-3</v>
      </c>
      <c r="AI31" s="37">
        <f t="shared" si="0"/>
        <v>-3</v>
      </c>
      <c r="AJ31" s="37">
        <f t="shared" si="1"/>
        <v>-3</v>
      </c>
      <c r="AK31" s="39">
        <f t="shared" si="2"/>
        <v>-3</v>
      </c>
      <c r="AL31" s="39">
        <f t="shared" si="5"/>
        <v>-3</v>
      </c>
      <c r="AM31" s="39" t="str">
        <f t="shared" si="6"/>
        <v>Basico</v>
      </c>
    </row>
    <row r="32" spans="1:39" ht="13.2" x14ac:dyDescent="0.25">
      <c r="A32" s="36" t="s">
        <v>236</v>
      </c>
      <c r="B32" s="46" t="s">
        <v>113</v>
      </c>
      <c r="C32" s="46" t="s">
        <v>114</v>
      </c>
      <c r="D32" s="46">
        <v>76298879</v>
      </c>
      <c r="E32" s="46" t="s">
        <v>32</v>
      </c>
      <c r="F32" s="46" t="s">
        <v>87</v>
      </c>
      <c r="G32" s="46" t="s">
        <v>88</v>
      </c>
      <c r="H32" s="46" t="s">
        <v>35</v>
      </c>
      <c r="I32" s="46" t="s">
        <v>102</v>
      </c>
      <c r="J32" s="46" t="s">
        <v>89</v>
      </c>
      <c r="K32" s="46" t="s">
        <v>104</v>
      </c>
      <c r="L32" s="46">
        <v>5</v>
      </c>
      <c r="M32" s="46">
        <v>5</v>
      </c>
      <c r="N32" s="46">
        <v>5</v>
      </c>
      <c r="O32" s="47" t="s">
        <v>39</v>
      </c>
      <c r="P32" s="47" t="s">
        <v>40</v>
      </c>
      <c r="Q32" s="47" t="s">
        <v>65</v>
      </c>
      <c r="R32" s="47" t="s">
        <v>42</v>
      </c>
      <c r="S32" s="47" t="s">
        <v>57</v>
      </c>
      <c r="T32" s="46">
        <v>3</v>
      </c>
      <c r="U32" s="46">
        <v>4</v>
      </c>
      <c r="V32" s="46">
        <v>4</v>
      </c>
      <c r="W32" s="46">
        <v>4</v>
      </c>
      <c r="X32" s="46">
        <v>4</v>
      </c>
      <c r="Y32" s="46">
        <v>4</v>
      </c>
      <c r="Z32" s="46">
        <v>2</v>
      </c>
      <c r="AA32" s="46" t="s">
        <v>58</v>
      </c>
      <c r="AB32" s="46" t="s">
        <v>121</v>
      </c>
      <c r="AC32" s="46" t="s">
        <v>59</v>
      </c>
      <c r="AD32" s="46" t="s">
        <v>59</v>
      </c>
      <c r="AE32" s="46" t="s">
        <v>60</v>
      </c>
      <c r="AF32" s="37" t="s">
        <v>280</v>
      </c>
      <c r="AG32" s="37">
        <f t="shared" si="3"/>
        <v>25</v>
      </c>
      <c r="AH32" s="37">
        <f t="shared" si="4"/>
        <v>-3</v>
      </c>
      <c r="AI32" s="37">
        <f t="shared" si="0"/>
        <v>-3</v>
      </c>
      <c r="AJ32" s="37">
        <f t="shared" si="1"/>
        <v>-3</v>
      </c>
      <c r="AK32" s="39">
        <f t="shared" si="2"/>
        <v>-3</v>
      </c>
      <c r="AL32" s="39">
        <f t="shared" si="5"/>
        <v>-3</v>
      </c>
      <c r="AM32" s="39" t="str">
        <f t="shared" si="6"/>
        <v>Basico</v>
      </c>
    </row>
    <row r="33" spans="1:39" ht="13.2" x14ac:dyDescent="0.25">
      <c r="A33" s="40" t="s">
        <v>237</v>
      </c>
      <c r="B33" s="46" t="s">
        <v>171</v>
      </c>
      <c r="C33" s="46" t="s">
        <v>126</v>
      </c>
      <c r="D33" s="46">
        <v>4784657</v>
      </c>
      <c r="E33" s="46" t="s">
        <v>32</v>
      </c>
      <c r="F33" s="46" t="s">
        <v>87</v>
      </c>
      <c r="G33" s="46" t="s">
        <v>172</v>
      </c>
      <c r="H33" s="46" t="s">
        <v>35</v>
      </c>
      <c r="I33" s="46" t="s">
        <v>36</v>
      </c>
      <c r="J33" s="46" t="s">
        <v>173</v>
      </c>
      <c r="K33" s="46" t="s">
        <v>38</v>
      </c>
      <c r="L33" s="46">
        <v>3</v>
      </c>
      <c r="M33" s="46">
        <v>3</v>
      </c>
      <c r="N33" s="46">
        <v>3</v>
      </c>
      <c r="O33" s="47" t="s">
        <v>56</v>
      </c>
      <c r="P33" s="47" t="s">
        <v>95</v>
      </c>
      <c r="Q33" s="47" t="s">
        <v>65</v>
      </c>
      <c r="R33" s="47" t="s">
        <v>42</v>
      </c>
      <c r="S33" s="47" t="s">
        <v>57</v>
      </c>
      <c r="T33" s="46">
        <v>3</v>
      </c>
      <c r="U33" s="46">
        <v>2</v>
      </c>
      <c r="V33" s="46">
        <v>2</v>
      </c>
      <c r="W33" s="46">
        <v>1</v>
      </c>
      <c r="X33" s="46">
        <v>3</v>
      </c>
      <c r="Y33" s="46">
        <v>2</v>
      </c>
      <c r="Z33" s="46">
        <v>3</v>
      </c>
      <c r="AA33" s="46" t="s">
        <v>66</v>
      </c>
      <c r="AB33" s="46" t="s">
        <v>72</v>
      </c>
      <c r="AC33" s="46" t="s">
        <v>46</v>
      </c>
      <c r="AD33" s="46" t="s">
        <v>59</v>
      </c>
      <c r="AE33" s="46" t="s">
        <v>60</v>
      </c>
      <c r="AF33" s="41" t="s">
        <v>281</v>
      </c>
      <c r="AG33" s="37">
        <f t="shared" si="3"/>
        <v>16</v>
      </c>
      <c r="AH33" s="37">
        <f t="shared" si="4"/>
        <v>-3</v>
      </c>
      <c r="AI33" s="37">
        <f t="shared" si="0"/>
        <v>-3</v>
      </c>
      <c r="AJ33" s="37">
        <f t="shared" si="1"/>
        <v>-3</v>
      </c>
      <c r="AK33" s="39">
        <f t="shared" si="2"/>
        <v>-3</v>
      </c>
      <c r="AL33" s="39">
        <f t="shared" si="5"/>
        <v>-3</v>
      </c>
      <c r="AM33" s="39" t="str">
        <f t="shared" si="6"/>
        <v>Basico</v>
      </c>
    </row>
    <row r="34" spans="1:39" ht="13.2" x14ac:dyDescent="0.25">
      <c r="A34" s="36" t="s">
        <v>238</v>
      </c>
      <c r="B34" s="46" t="s">
        <v>174</v>
      </c>
      <c r="C34" s="46" t="s">
        <v>86</v>
      </c>
      <c r="D34" s="46">
        <v>25733486</v>
      </c>
      <c r="E34" s="46" t="s">
        <v>52</v>
      </c>
      <c r="F34" s="46" t="s">
        <v>87</v>
      </c>
      <c r="G34" s="46" t="s">
        <v>175</v>
      </c>
      <c r="H34" s="46" t="s">
        <v>35</v>
      </c>
      <c r="I34" s="46" t="s">
        <v>36</v>
      </c>
      <c r="J34" s="46" t="s">
        <v>89</v>
      </c>
      <c r="K34" s="46" t="s">
        <v>104</v>
      </c>
      <c r="L34" s="46">
        <v>5</v>
      </c>
      <c r="M34" s="46">
        <v>5</v>
      </c>
      <c r="N34" s="46">
        <v>5</v>
      </c>
      <c r="O34" s="47" t="s">
        <v>39</v>
      </c>
      <c r="P34" s="47" t="s">
        <v>40</v>
      </c>
      <c r="Q34" s="47" t="s">
        <v>65</v>
      </c>
      <c r="R34" s="47" t="s">
        <v>42</v>
      </c>
      <c r="S34" s="47" t="s">
        <v>57</v>
      </c>
      <c r="T34" s="46">
        <v>2</v>
      </c>
      <c r="U34" s="46">
        <v>2</v>
      </c>
      <c r="V34" s="46">
        <v>2</v>
      </c>
      <c r="W34" s="46">
        <v>2</v>
      </c>
      <c r="X34" s="46">
        <v>2</v>
      </c>
      <c r="Y34" s="46">
        <v>2</v>
      </c>
      <c r="Z34" s="46">
        <v>2</v>
      </c>
      <c r="AA34" s="46" t="s">
        <v>66</v>
      </c>
      <c r="AB34" s="46" t="s">
        <v>72</v>
      </c>
      <c r="AC34" s="46" t="s">
        <v>59</v>
      </c>
      <c r="AD34" s="46" t="s">
        <v>59</v>
      </c>
      <c r="AE34" s="46" t="s">
        <v>60</v>
      </c>
      <c r="AF34" s="37" t="s">
        <v>282</v>
      </c>
      <c r="AG34" s="37">
        <f t="shared" si="3"/>
        <v>14</v>
      </c>
      <c r="AH34" s="37">
        <f t="shared" si="4"/>
        <v>-3</v>
      </c>
      <c r="AI34" s="37">
        <f t="shared" si="0"/>
        <v>-3</v>
      </c>
      <c r="AJ34" s="37">
        <f t="shared" si="1"/>
        <v>-3</v>
      </c>
      <c r="AK34" s="39">
        <f t="shared" si="2"/>
        <v>-3</v>
      </c>
      <c r="AL34" s="39">
        <f t="shared" si="5"/>
        <v>-3</v>
      </c>
      <c r="AM34" s="39" t="str">
        <f t="shared" si="6"/>
        <v>Basico</v>
      </c>
    </row>
    <row r="35" spans="1:39" ht="13.2" x14ac:dyDescent="0.25">
      <c r="A35" s="36" t="s">
        <v>239</v>
      </c>
      <c r="B35" s="46" t="s">
        <v>176</v>
      </c>
      <c r="C35" s="46" t="s">
        <v>86</v>
      </c>
      <c r="D35" s="46">
        <v>25733486</v>
      </c>
      <c r="E35" s="46" t="s">
        <v>52</v>
      </c>
      <c r="F35" s="46" t="s">
        <v>87</v>
      </c>
      <c r="G35" s="46" t="s">
        <v>88</v>
      </c>
      <c r="H35" s="46" t="s">
        <v>35</v>
      </c>
      <c r="I35" s="46" t="s">
        <v>36</v>
      </c>
      <c r="J35" s="46" t="s">
        <v>89</v>
      </c>
      <c r="K35" s="46" t="s">
        <v>104</v>
      </c>
      <c r="L35" s="46">
        <v>5</v>
      </c>
      <c r="M35" s="46">
        <v>5</v>
      </c>
      <c r="N35" s="46">
        <v>5</v>
      </c>
      <c r="O35" s="47" t="s">
        <v>39</v>
      </c>
      <c r="P35" s="47" t="s">
        <v>40</v>
      </c>
      <c r="Q35" s="47" t="s">
        <v>65</v>
      </c>
      <c r="R35" s="47" t="s">
        <v>42</v>
      </c>
      <c r="S35" s="47" t="s">
        <v>57</v>
      </c>
      <c r="T35" s="46">
        <v>2</v>
      </c>
      <c r="U35" s="46">
        <v>2</v>
      </c>
      <c r="V35" s="46">
        <v>2</v>
      </c>
      <c r="W35" s="46">
        <v>2</v>
      </c>
      <c r="X35" s="46">
        <v>2</v>
      </c>
      <c r="Y35" s="46">
        <v>2</v>
      </c>
      <c r="Z35" s="46">
        <v>2</v>
      </c>
      <c r="AA35" s="46" t="s">
        <v>58</v>
      </c>
      <c r="AB35" s="46" t="s">
        <v>72</v>
      </c>
      <c r="AC35" s="46" t="s">
        <v>59</v>
      </c>
      <c r="AD35" s="46" t="s">
        <v>177</v>
      </c>
      <c r="AE35" s="46" t="s">
        <v>59</v>
      </c>
      <c r="AF35" s="37" t="s">
        <v>283</v>
      </c>
      <c r="AG35" s="37">
        <f t="shared" si="3"/>
        <v>14</v>
      </c>
      <c r="AH35" s="37">
        <f t="shared" si="4"/>
        <v>-3</v>
      </c>
      <c r="AI35" s="37">
        <f t="shared" si="0"/>
        <v>-3</v>
      </c>
      <c r="AJ35" s="37">
        <f t="shared" si="1"/>
        <v>-3</v>
      </c>
      <c r="AK35" s="39">
        <f t="shared" si="2"/>
        <v>-3</v>
      </c>
      <c r="AL35" s="39">
        <f t="shared" si="5"/>
        <v>-3</v>
      </c>
      <c r="AM35" s="39" t="str">
        <f t="shared" si="6"/>
        <v>Basico</v>
      </c>
    </row>
    <row r="36" spans="1:39" ht="13.2" x14ac:dyDescent="0.25">
      <c r="A36" s="40" t="s">
        <v>240</v>
      </c>
      <c r="B36" s="46" t="s">
        <v>99</v>
      </c>
      <c r="C36" s="46" t="s">
        <v>100</v>
      </c>
      <c r="D36" s="46">
        <v>1067524354</v>
      </c>
      <c r="E36" s="46" t="s">
        <v>32</v>
      </c>
      <c r="F36" s="46" t="s">
        <v>75</v>
      </c>
      <c r="G36" s="46" t="s">
        <v>178</v>
      </c>
      <c r="H36" s="46" t="s">
        <v>35</v>
      </c>
      <c r="I36" s="46" t="s">
        <v>102</v>
      </c>
      <c r="J36" s="46" t="s">
        <v>132</v>
      </c>
      <c r="K36" s="46" t="s">
        <v>38</v>
      </c>
      <c r="L36" s="46">
        <v>5</v>
      </c>
      <c r="M36" s="46">
        <v>5</v>
      </c>
      <c r="N36" s="46">
        <v>5</v>
      </c>
      <c r="O36" s="47" t="s">
        <v>39</v>
      </c>
      <c r="P36" s="47" t="s">
        <v>95</v>
      </c>
      <c r="Q36" s="47" t="s">
        <v>65</v>
      </c>
      <c r="R36" s="47" t="s">
        <v>42</v>
      </c>
      <c r="S36" s="47" t="s">
        <v>57</v>
      </c>
      <c r="T36" s="46">
        <v>4</v>
      </c>
      <c r="U36" s="46">
        <v>3</v>
      </c>
      <c r="V36" s="46">
        <v>3</v>
      </c>
      <c r="W36" s="46">
        <v>3</v>
      </c>
      <c r="X36" s="46">
        <v>2</v>
      </c>
      <c r="Y36" s="46">
        <v>4</v>
      </c>
      <c r="Z36" s="46">
        <v>3</v>
      </c>
      <c r="AA36" s="46" t="s">
        <v>66</v>
      </c>
      <c r="AB36" s="46" t="s">
        <v>59</v>
      </c>
      <c r="AC36" s="46" t="s">
        <v>59</v>
      </c>
      <c r="AD36" s="46" t="s">
        <v>59</v>
      </c>
      <c r="AE36" s="46" t="s">
        <v>59</v>
      </c>
      <c r="AF36" s="41" t="s">
        <v>284</v>
      </c>
      <c r="AG36" s="37">
        <f t="shared" si="3"/>
        <v>22</v>
      </c>
      <c r="AH36" s="37">
        <f t="shared" si="4"/>
        <v>-3</v>
      </c>
      <c r="AI36" s="37">
        <f t="shared" si="0"/>
        <v>-3</v>
      </c>
      <c r="AJ36" s="37">
        <f t="shared" si="1"/>
        <v>-3</v>
      </c>
      <c r="AK36" s="39">
        <f t="shared" si="2"/>
        <v>-3</v>
      </c>
      <c r="AL36" s="39">
        <f t="shared" si="5"/>
        <v>-3</v>
      </c>
      <c r="AM36" s="39" t="str">
        <f t="shared" si="6"/>
        <v>Basico</v>
      </c>
    </row>
    <row r="37" spans="1:39" ht="13.2" x14ac:dyDescent="0.25">
      <c r="A37" s="36" t="s">
        <v>241</v>
      </c>
      <c r="B37" s="46" t="s">
        <v>179</v>
      </c>
      <c r="C37" s="46" t="s">
        <v>180</v>
      </c>
      <c r="D37" s="46">
        <v>28554028</v>
      </c>
      <c r="E37" s="46" t="s">
        <v>52</v>
      </c>
      <c r="F37" s="46" t="s">
        <v>87</v>
      </c>
      <c r="G37" s="46" t="s">
        <v>181</v>
      </c>
      <c r="H37" s="46" t="s">
        <v>35</v>
      </c>
      <c r="I37" s="46" t="s">
        <v>54</v>
      </c>
      <c r="J37" s="46" t="s">
        <v>37</v>
      </c>
      <c r="K37" s="46" t="s">
        <v>104</v>
      </c>
      <c r="L37" s="46">
        <v>5</v>
      </c>
      <c r="M37" s="46">
        <v>5</v>
      </c>
      <c r="N37" s="46">
        <v>5</v>
      </c>
      <c r="O37" s="47" t="s">
        <v>56</v>
      </c>
      <c r="P37" s="47" t="s">
        <v>40</v>
      </c>
      <c r="Q37" s="47" t="s">
        <v>65</v>
      </c>
      <c r="R37" s="47" t="s">
        <v>42</v>
      </c>
      <c r="S37" s="47" t="s">
        <v>43</v>
      </c>
      <c r="T37" s="46">
        <v>4</v>
      </c>
      <c r="U37" s="46">
        <v>2</v>
      </c>
      <c r="V37" s="46">
        <v>1</v>
      </c>
      <c r="W37" s="46">
        <v>1</v>
      </c>
      <c r="X37" s="46">
        <v>2</v>
      </c>
      <c r="Y37" s="46">
        <v>4</v>
      </c>
      <c r="Z37" s="46">
        <v>2</v>
      </c>
      <c r="AA37" s="46" t="s">
        <v>44</v>
      </c>
      <c r="AB37" s="46" t="s">
        <v>45</v>
      </c>
      <c r="AC37" s="46" t="s">
        <v>46</v>
      </c>
      <c r="AD37" s="46" t="s">
        <v>59</v>
      </c>
      <c r="AE37" s="46" t="s">
        <v>59</v>
      </c>
      <c r="AF37" s="37" t="s">
        <v>285</v>
      </c>
      <c r="AG37" s="37">
        <f t="shared" si="3"/>
        <v>16</v>
      </c>
      <c r="AH37" s="37">
        <f t="shared" si="4"/>
        <v>0</v>
      </c>
      <c r="AI37" s="37">
        <f t="shared" si="0"/>
        <v>0</v>
      </c>
      <c r="AJ37" s="37">
        <f t="shared" si="1"/>
        <v>-3</v>
      </c>
      <c r="AK37" s="39">
        <f t="shared" si="2"/>
        <v>-3</v>
      </c>
      <c r="AL37" s="39">
        <f t="shared" si="5"/>
        <v>-3</v>
      </c>
      <c r="AM37" s="39" t="str">
        <f t="shared" si="6"/>
        <v>Basico</v>
      </c>
    </row>
    <row r="38" spans="1:39" ht="13.2" x14ac:dyDescent="0.25">
      <c r="A38" s="36" t="s">
        <v>242</v>
      </c>
      <c r="B38" s="46" t="s">
        <v>182</v>
      </c>
      <c r="C38" s="46" t="s">
        <v>183</v>
      </c>
      <c r="D38" s="46">
        <v>52129844</v>
      </c>
      <c r="E38" s="46" t="s">
        <v>52</v>
      </c>
      <c r="F38" s="46" t="s">
        <v>111</v>
      </c>
      <c r="G38" s="46" t="s">
        <v>184</v>
      </c>
      <c r="H38" s="46" t="s">
        <v>185</v>
      </c>
      <c r="I38" s="46" t="s">
        <v>54</v>
      </c>
      <c r="J38" s="46" t="s">
        <v>83</v>
      </c>
      <c r="K38" s="46" t="s">
        <v>38</v>
      </c>
      <c r="L38" s="46">
        <v>5</v>
      </c>
      <c r="M38" s="46">
        <v>5</v>
      </c>
      <c r="N38" s="46">
        <v>5</v>
      </c>
      <c r="O38" s="47" t="s">
        <v>39</v>
      </c>
      <c r="P38" s="47" t="s">
        <v>95</v>
      </c>
      <c r="Q38" s="47" t="s">
        <v>65</v>
      </c>
      <c r="R38" s="47" t="s">
        <v>42</v>
      </c>
      <c r="S38" s="47" t="s">
        <v>43</v>
      </c>
      <c r="T38" s="46">
        <v>3</v>
      </c>
      <c r="U38" s="46">
        <v>3</v>
      </c>
      <c r="V38" s="46">
        <v>2</v>
      </c>
      <c r="W38" s="46">
        <v>3</v>
      </c>
      <c r="X38" s="46">
        <v>2</v>
      </c>
      <c r="Y38" s="46">
        <v>2</v>
      </c>
      <c r="Z38" s="46">
        <v>2</v>
      </c>
      <c r="AA38" s="46" t="s">
        <v>58</v>
      </c>
      <c r="AB38" s="46" t="s">
        <v>45</v>
      </c>
      <c r="AC38" s="46" t="s">
        <v>67</v>
      </c>
      <c r="AD38" s="46" t="s">
        <v>59</v>
      </c>
      <c r="AE38" s="46" t="s">
        <v>60</v>
      </c>
      <c r="AF38" s="37" t="s">
        <v>286</v>
      </c>
      <c r="AG38" s="37">
        <f t="shared" si="3"/>
        <v>17</v>
      </c>
      <c r="AH38" s="37">
        <f t="shared" si="4"/>
        <v>-3</v>
      </c>
      <c r="AI38" s="37">
        <f t="shared" si="0"/>
        <v>0</v>
      </c>
      <c r="AJ38" s="37">
        <f t="shared" si="1"/>
        <v>0</v>
      </c>
      <c r="AK38" s="39">
        <f t="shared" si="2"/>
        <v>-3</v>
      </c>
      <c r="AL38" s="39">
        <f t="shared" si="5"/>
        <v>-3</v>
      </c>
      <c r="AM38" s="39" t="str">
        <f t="shared" si="6"/>
        <v>Basico</v>
      </c>
    </row>
    <row r="39" spans="1:39" ht="13.2" x14ac:dyDescent="0.25">
      <c r="A39" s="40" t="s">
        <v>243</v>
      </c>
      <c r="B39" s="46" t="s">
        <v>186</v>
      </c>
      <c r="C39" s="46" t="s">
        <v>187</v>
      </c>
      <c r="D39" s="46">
        <v>1007295863</v>
      </c>
      <c r="E39" s="46" t="s">
        <v>52</v>
      </c>
      <c r="F39" s="46" t="s">
        <v>75</v>
      </c>
      <c r="G39" s="46" t="s">
        <v>188</v>
      </c>
      <c r="H39" s="46" t="s">
        <v>185</v>
      </c>
      <c r="I39" s="46" t="s">
        <v>54</v>
      </c>
      <c r="J39" s="46" t="s">
        <v>83</v>
      </c>
      <c r="K39" s="46" t="s">
        <v>104</v>
      </c>
      <c r="L39" s="46">
        <v>4</v>
      </c>
      <c r="M39" s="46">
        <v>4</v>
      </c>
      <c r="N39" s="46">
        <v>4</v>
      </c>
      <c r="O39" s="47" t="s">
        <v>56</v>
      </c>
      <c r="P39" s="47" t="s">
        <v>95</v>
      </c>
      <c r="Q39" s="47" t="s">
        <v>41</v>
      </c>
      <c r="R39" s="47" t="s">
        <v>42</v>
      </c>
      <c r="S39" s="47" t="s">
        <v>43</v>
      </c>
      <c r="T39" s="46">
        <v>3</v>
      </c>
      <c r="U39" s="46">
        <v>3</v>
      </c>
      <c r="V39" s="46">
        <v>2</v>
      </c>
      <c r="W39" s="46">
        <v>3</v>
      </c>
      <c r="X39" s="46">
        <v>3</v>
      </c>
      <c r="Y39" s="46">
        <v>3</v>
      </c>
      <c r="Z39" s="46">
        <v>2</v>
      </c>
      <c r="AA39" s="46" t="s">
        <v>66</v>
      </c>
      <c r="AB39" s="46" t="s">
        <v>72</v>
      </c>
      <c r="AC39" s="46" t="s">
        <v>46</v>
      </c>
      <c r="AD39" s="46" t="s">
        <v>59</v>
      </c>
      <c r="AE39" s="46" t="s">
        <v>60</v>
      </c>
      <c r="AF39" s="41" t="s">
        <v>287</v>
      </c>
      <c r="AG39" s="37">
        <f t="shared" si="3"/>
        <v>19</v>
      </c>
      <c r="AH39" s="37">
        <f t="shared" si="4"/>
        <v>-3</v>
      </c>
      <c r="AI39" s="37">
        <f t="shared" si="0"/>
        <v>-3</v>
      </c>
      <c r="AJ39" s="37">
        <f t="shared" si="1"/>
        <v>-3</v>
      </c>
      <c r="AK39" s="39">
        <f t="shared" si="2"/>
        <v>-3</v>
      </c>
      <c r="AL39" s="39">
        <f t="shared" si="5"/>
        <v>-3</v>
      </c>
      <c r="AM39" s="39" t="str">
        <f t="shared" si="6"/>
        <v>Basico</v>
      </c>
    </row>
    <row r="40" spans="1:39" ht="13.2" x14ac:dyDescent="0.25">
      <c r="A40" s="36" t="s">
        <v>244</v>
      </c>
      <c r="B40" s="46" t="s">
        <v>189</v>
      </c>
      <c r="C40" s="46" t="s">
        <v>190</v>
      </c>
      <c r="D40" s="46">
        <v>1033679979</v>
      </c>
      <c r="E40" s="46" t="s">
        <v>52</v>
      </c>
      <c r="F40" s="46" t="s">
        <v>81</v>
      </c>
      <c r="G40" s="46" t="s">
        <v>191</v>
      </c>
      <c r="H40" s="46" t="s">
        <v>185</v>
      </c>
      <c r="I40" s="46" t="s">
        <v>54</v>
      </c>
      <c r="J40" s="46" t="s">
        <v>83</v>
      </c>
      <c r="K40" s="46" t="s">
        <v>104</v>
      </c>
      <c r="L40" s="46">
        <v>5</v>
      </c>
      <c r="M40" s="46">
        <v>5</v>
      </c>
      <c r="N40" s="46">
        <v>5</v>
      </c>
      <c r="O40" s="47" t="s">
        <v>56</v>
      </c>
      <c r="P40" s="47" t="s">
        <v>95</v>
      </c>
      <c r="Q40" s="47" t="s">
        <v>65</v>
      </c>
      <c r="R40" s="47" t="s">
        <v>42</v>
      </c>
      <c r="S40" s="47" t="s">
        <v>43</v>
      </c>
      <c r="T40" s="46">
        <v>1</v>
      </c>
      <c r="U40" s="46">
        <v>1</v>
      </c>
      <c r="V40" s="46">
        <v>1</v>
      </c>
      <c r="W40" s="46">
        <v>2</v>
      </c>
      <c r="X40" s="46">
        <v>1</v>
      </c>
      <c r="Y40" s="46">
        <v>2</v>
      </c>
      <c r="Z40" s="46">
        <v>2</v>
      </c>
      <c r="AA40" s="46" t="s">
        <v>66</v>
      </c>
      <c r="AB40" s="46" t="s">
        <v>45</v>
      </c>
      <c r="AC40" s="46" t="s">
        <v>59</v>
      </c>
      <c r="AD40" s="46" t="s">
        <v>59</v>
      </c>
      <c r="AE40" s="46" t="s">
        <v>48</v>
      </c>
      <c r="AF40" s="37" t="s">
        <v>288</v>
      </c>
      <c r="AG40" s="37">
        <f t="shared" si="3"/>
        <v>10</v>
      </c>
      <c r="AH40" s="37">
        <f t="shared" si="4"/>
        <v>-3</v>
      </c>
      <c r="AI40" s="37">
        <f t="shared" si="0"/>
        <v>0</v>
      </c>
      <c r="AJ40" s="37">
        <f t="shared" si="1"/>
        <v>-3</v>
      </c>
      <c r="AK40" s="39">
        <f t="shared" si="2"/>
        <v>-3</v>
      </c>
      <c r="AL40" s="39">
        <f t="shared" si="5"/>
        <v>0</v>
      </c>
      <c r="AM40" s="39" t="str">
        <f t="shared" si="6"/>
        <v>Basico</v>
      </c>
    </row>
    <row r="41" spans="1:39" ht="13.2" x14ac:dyDescent="0.25">
      <c r="A41" s="36" t="s">
        <v>245</v>
      </c>
      <c r="B41" s="51" t="s">
        <v>192</v>
      </c>
      <c r="C41" s="51" t="s">
        <v>193</v>
      </c>
      <c r="D41" s="51">
        <v>52950590</v>
      </c>
      <c r="E41" s="51" t="s">
        <v>52</v>
      </c>
      <c r="F41" s="51" t="s">
        <v>81</v>
      </c>
      <c r="G41" s="51" t="s">
        <v>181</v>
      </c>
      <c r="H41" s="46" t="s">
        <v>185</v>
      </c>
      <c r="I41" s="55" t="s">
        <v>54</v>
      </c>
      <c r="J41" s="55" t="s">
        <v>194</v>
      </c>
      <c r="K41" s="56" t="s">
        <v>38</v>
      </c>
      <c r="L41" s="51">
        <v>5</v>
      </c>
      <c r="M41" s="51">
        <v>5</v>
      </c>
      <c r="N41" s="51">
        <v>5</v>
      </c>
      <c r="O41" s="47" t="s">
        <v>56</v>
      </c>
      <c r="P41" s="47" t="s">
        <v>40</v>
      </c>
      <c r="Q41" s="47" t="s">
        <v>65</v>
      </c>
      <c r="R41" s="47" t="s">
        <v>42</v>
      </c>
      <c r="S41" s="47" t="s">
        <v>43</v>
      </c>
      <c r="T41" s="51">
        <v>4</v>
      </c>
      <c r="U41" s="51">
        <v>2</v>
      </c>
      <c r="V41" s="51">
        <v>2</v>
      </c>
      <c r="W41" s="51">
        <v>3</v>
      </c>
      <c r="X41" s="51">
        <v>3</v>
      </c>
      <c r="Y41" s="51">
        <v>3</v>
      </c>
      <c r="Z41" s="51">
        <v>3</v>
      </c>
      <c r="AA41" s="51" t="s">
        <v>58</v>
      </c>
      <c r="AB41" s="51" t="s">
        <v>72</v>
      </c>
      <c r="AC41" s="51" t="s">
        <v>67</v>
      </c>
      <c r="AD41" s="51" t="s">
        <v>59</v>
      </c>
      <c r="AE41" s="51" t="s">
        <v>59</v>
      </c>
      <c r="AF41" s="37" t="s">
        <v>289</v>
      </c>
      <c r="AG41" s="37">
        <f t="shared" si="3"/>
        <v>20</v>
      </c>
      <c r="AH41" s="37">
        <f t="shared" si="4"/>
        <v>-3</v>
      </c>
      <c r="AI41" s="37">
        <f t="shared" si="0"/>
        <v>-3</v>
      </c>
      <c r="AJ41" s="37">
        <f t="shared" si="1"/>
        <v>0</v>
      </c>
      <c r="AK41" s="39">
        <f t="shared" si="2"/>
        <v>-3</v>
      </c>
      <c r="AL41" s="39">
        <f t="shared" si="5"/>
        <v>-3</v>
      </c>
      <c r="AM41" s="39" t="str">
        <f t="shared" si="6"/>
        <v>Basico</v>
      </c>
    </row>
    <row r="42" spans="1:39" ht="13.2" x14ac:dyDescent="0.25">
      <c r="A42" s="40" t="s">
        <v>246</v>
      </c>
      <c r="B42" s="46" t="s">
        <v>195</v>
      </c>
      <c r="C42" s="46" t="s">
        <v>196</v>
      </c>
      <c r="D42" s="46">
        <v>1403085</v>
      </c>
      <c r="E42" s="46" t="s">
        <v>52</v>
      </c>
      <c r="F42" s="46" t="s">
        <v>87</v>
      </c>
      <c r="G42" s="46" t="s">
        <v>197</v>
      </c>
      <c r="H42" s="46" t="s">
        <v>185</v>
      </c>
      <c r="I42" s="46" t="s">
        <v>54</v>
      </c>
      <c r="J42" s="46" t="s">
        <v>198</v>
      </c>
      <c r="K42" s="46" t="s">
        <v>38</v>
      </c>
      <c r="L42" s="46">
        <v>5</v>
      </c>
      <c r="M42" s="46">
        <v>5</v>
      </c>
      <c r="N42" s="46">
        <v>5</v>
      </c>
      <c r="O42" s="47" t="s">
        <v>39</v>
      </c>
      <c r="P42" s="47" t="s">
        <v>40</v>
      </c>
      <c r="Q42" s="47" t="s">
        <v>65</v>
      </c>
      <c r="R42" s="47" t="s">
        <v>42</v>
      </c>
      <c r="S42" s="47" t="s">
        <v>43</v>
      </c>
      <c r="T42" s="46">
        <v>4</v>
      </c>
      <c r="U42" s="46">
        <v>3</v>
      </c>
      <c r="V42" s="46">
        <v>4</v>
      </c>
      <c r="W42" s="46">
        <v>4</v>
      </c>
      <c r="X42" s="46">
        <v>3</v>
      </c>
      <c r="Y42" s="46">
        <v>5</v>
      </c>
      <c r="Z42" s="46">
        <v>3</v>
      </c>
      <c r="AA42" s="46" t="s">
        <v>44</v>
      </c>
      <c r="AB42" s="46" t="s">
        <v>121</v>
      </c>
      <c r="AC42" s="46" t="s">
        <v>46</v>
      </c>
      <c r="AD42" s="46" t="s">
        <v>47</v>
      </c>
      <c r="AE42" s="46" t="s">
        <v>199</v>
      </c>
      <c r="AF42" s="41" t="s">
        <v>290</v>
      </c>
      <c r="AG42" s="37">
        <f t="shared" si="3"/>
        <v>26</v>
      </c>
      <c r="AH42" s="37">
        <f t="shared" si="4"/>
        <v>0</v>
      </c>
      <c r="AI42" s="37">
        <f t="shared" si="0"/>
        <v>-3</v>
      </c>
      <c r="AJ42" s="37">
        <f t="shared" si="1"/>
        <v>-3</v>
      </c>
      <c r="AK42" s="39">
        <f t="shared" si="2"/>
        <v>0</v>
      </c>
      <c r="AL42" s="39">
        <f t="shared" si="5"/>
        <v>-3</v>
      </c>
      <c r="AM42" s="39" t="str">
        <f t="shared" si="6"/>
        <v>Basico</v>
      </c>
    </row>
    <row r="43" spans="1:39" ht="13.2" x14ac:dyDescent="0.25">
      <c r="A43" s="36" t="s">
        <v>247</v>
      </c>
      <c r="B43" s="46" t="s">
        <v>200</v>
      </c>
      <c r="C43" s="46" t="s">
        <v>201</v>
      </c>
      <c r="D43" s="46">
        <v>52622786</v>
      </c>
      <c r="E43" s="46" t="s">
        <v>52</v>
      </c>
      <c r="F43" s="46" t="s">
        <v>111</v>
      </c>
      <c r="G43" s="46" t="s">
        <v>181</v>
      </c>
      <c r="H43" s="46" t="s">
        <v>185</v>
      </c>
      <c r="I43" s="46" t="s">
        <v>54</v>
      </c>
      <c r="J43" s="46" t="s">
        <v>198</v>
      </c>
      <c r="K43" s="46" t="s">
        <v>104</v>
      </c>
      <c r="L43" s="46">
        <v>5</v>
      </c>
      <c r="M43" s="46">
        <v>5</v>
      </c>
      <c r="N43" s="46">
        <v>5</v>
      </c>
      <c r="O43" s="47" t="s">
        <v>56</v>
      </c>
      <c r="P43" s="47" t="s">
        <v>95</v>
      </c>
      <c r="Q43" s="47" t="s">
        <v>65</v>
      </c>
      <c r="R43" s="47" t="s">
        <v>42</v>
      </c>
      <c r="S43" s="47" t="s">
        <v>43</v>
      </c>
      <c r="T43" s="46">
        <v>3</v>
      </c>
      <c r="U43" s="46">
        <v>1</v>
      </c>
      <c r="V43" s="46">
        <v>1</v>
      </c>
      <c r="W43" s="46">
        <v>1</v>
      </c>
      <c r="X43" s="46">
        <v>2</v>
      </c>
      <c r="Y43" s="46">
        <v>2</v>
      </c>
      <c r="Z43" s="46">
        <v>1</v>
      </c>
      <c r="AA43" s="46" t="s">
        <v>66</v>
      </c>
      <c r="AB43" s="46" t="s">
        <v>59</v>
      </c>
      <c r="AC43" s="46" t="s">
        <v>59</v>
      </c>
      <c r="AD43" s="46" t="s">
        <v>59</v>
      </c>
      <c r="AE43" s="46" t="s">
        <v>59</v>
      </c>
      <c r="AF43" s="37" t="s">
        <v>291</v>
      </c>
      <c r="AG43" s="37">
        <f t="shared" si="3"/>
        <v>11</v>
      </c>
      <c r="AH43" s="37">
        <f t="shared" si="4"/>
        <v>-3</v>
      </c>
      <c r="AI43" s="37">
        <f t="shared" si="0"/>
        <v>-3</v>
      </c>
      <c r="AJ43" s="37">
        <f t="shared" si="1"/>
        <v>-3</v>
      </c>
      <c r="AK43" s="39">
        <f t="shared" si="2"/>
        <v>-3</v>
      </c>
      <c r="AL43" s="39">
        <f t="shared" si="5"/>
        <v>-3</v>
      </c>
      <c r="AM43" s="39" t="str">
        <f t="shared" si="6"/>
        <v>Basico</v>
      </c>
    </row>
    <row r="44" spans="1:39" ht="13.2" x14ac:dyDescent="0.25">
      <c r="A44" s="36" t="s">
        <v>248</v>
      </c>
      <c r="B44" s="46" t="s">
        <v>202</v>
      </c>
      <c r="C44" s="46" t="s">
        <v>203</v>
      </c>
      <c r="D44" s="46">
        <v>53093724</v>
      </c>
      <c r="E44" s="46" t="s">
        <v>52</v>
      </c>
      <c r="F44" s="46" t="s">
        <v>81</v>
      </c>
      <c r="G44" s="46" t="s">
        <v>181</v>
      </c>
      <c r="H44" s="54" t="s">
        <v>185</v>
      </c>
      <c r="I44" s="46" t="s">
        <v>54</v>
      </c>
      <c r="J44" s="46" t="s">
        <v>83</v>
      </c>
      <c r="K44" s="46" t="s">
        <v>38</v>
      </c>
      <c r="L44" s="46">
        <v>5</v>
      </c>
      <c r="M44" s="46">
        <v>5</v>
      </c>
      <c r="N44" s="46">
        <v>5</v>
      </c>
      <c r="O44" s="46" t="s">
        <v>56</v>
      </c>
      <c r="P44" s="46" t="s">
        <v>95</v>
      </c>
      <c r="Q44" s="46" t="s">
        <v>65</v>
      </c>
      <c r="R44" s="46" t="s">
        <v>138</v>
      </c>
      <c r="S44" s="46" t="s">
        <v>43</v>
      </c>
      <c r="T44" s="46">
        <v>3</v>
      </c>
      <c r="U44" s="46">
        <v>2</v>
      </c>
      <c r="V44" s="46">
        <v>2</v>
      </c>
      <c r="W44" s="46">
        <v>2</v>
      </c>
      <c r="X44" s="46">
        <v>3</v>
      </c>
      <c r="Y44" s="46">
        <v>2</v>
      </c>
      <c r="Z44" s="46">
        <v>1</v>
      </c>
      <c r="AA44" s="46" t="s">
        <v>58</v>
      </c>
      <c r="AB44" s="46" t="s">
        <v>72</v>
      </c>
      <c r="AC44" s="46" t="s">
        <v>59</v>
      </c>
      <c r="AD44" s="46" t="s">
        <v>59</v>
      </c>
      <c r="AE44" s="46" t="s">
        <v>48</v>
      </c>
      <c r="AF44" s="37" t="s">
        <v>292</v>
      </c>
      <c r="AG44" s="37">
        <f t="shared" si="3"/>
        <v>15</v>
      </c>
      <c r="AH44" s="37">
        <f t="shared" si="4"/>
        <v>-3</v>
      </c>
      <c r="AI44" s="37">
        <f t="shared" si="0"/>
        <v>-3</v>
      </c>
      <c r="AJ44" s="37">
        <f t="shared" si="1"/>
        <v>-3</v>
      </c>
      <c r="AK44" s="39">
        <f t="shared" si="2"/>
        <v>-3</v>
      </c>
      <c r="AL44" s="39">
        <f t="shared" si="5"/>
        <v>0</v>
      </c>
      <c r="AM44" s="39" t="str">
        <f t="shared" si="6"/>
        <v>Basico</v>
      </c>
    </row>
    <row r="45" spans="1:39" ht="76.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35"/>
      <c r="P45" s="35"/>
      <c r="Q45" s="35"/>
      <c r="R45" s="35"/>
      <c r="S45" s="35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</row>
    <row r="46" spans="1:39" ht="76.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35"/>
      <c r="P46" s="35"/>
      <c r="Q46" s="35"/>
      <c r="R46" s="35"/>
      <c r="S46" s="35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</row>
    <row r="47" spans="1:39" ht="76.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35"/>
      <c r="P47" s="35"/>
      <c r="Q47" s="35"/>
      <c r="R47" s="35"/>
      <c r="S47" s="35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</row>
    <row r="48" spans="1:39" ht="76.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35"/>
      <c r="P48" s="35"/>
      <c r="Q48" s="35"/>
      <c r="R48" s="35"/>
      <c r="S48" s="35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</row>
    <row r="49" spans="1:36" ht="76.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35"/>
      <c r="P49" s="35"/>
      <c r="Q49" s="35"/>
      <c r="R49" s="35"/>
      <c r="S49" s="35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</row>
    <row r="50" spans="1:36" ht="76.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35"/>
      <c r="P50" s="35"/>
      <c r="Q50" s="35"/>
      <c r="R50" s="35"/>
      <c r="S50" s="35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</row>
    <row r="51" spans="1:36" ht="76.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35"/>
      <c r="P51" s="35"/>
      <c r="Q51" s="35"/>
      <c r="R51" s="35"/>
      <c r="S51" s="35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</row>
    <row r="52" spans="1:36" ht="76.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35"/>
      <c r="P52" s="35"/>
      <c r="Q52" s="35"/>
      <c r="R52" s="35"/>
      <c r="S52" s="35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</row>
    <row r="53" spans="1:36" ht="76.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35"/>
      <c r="P53" s="35"/>
      <c r="Q53" s="35"/>
      <c r="R53" s="35"/>
      <c r="S53" s="35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</row>
    <row r="54" spans="1:36" ht="76.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35"/>
      <c r="P54" s="35"/>
      <c r="Q54" s="35"/>
      <c r="R54" s="35"/>
      <c r="S54" s="35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</row>
    <row r="55" spans="1:36" ht="76.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35"/>
      <c r="P55" s="35"/>
      <c r="Q55" s="35"/>
      <c r="R55" s="35"/>
      <c r="S55" s="35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</row>
    <row r="56" spans="1:36" ht="76.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35"/>
      <c r="P56" s="35"/>
      <c r="Q56" s="35"/>
      <c r="R56" s="35"/>
      <c r="S56" s="35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</row>
    <row r="57" spans="1:36" ht="76.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35"/>
      <c r="P57" s="35"/>
      <c r="Q57" s="35"/>
      <c r="R57" s="35"/>
      <c r="S57" s="35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</row>
    <row r="58" spans="1:36" ht="76.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35"/>
      <c r="P58" s="35"/>
      <c r="Q58" s="35"/>
      <c r="R58" s="35"/>
      <c r="S58" s="35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</row>
    <row r="59" spans="1:36" ht="76.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35"/>
      <c r="P59" s="35"/>
      <c r="Q59" s="35"/>
      <c r="R59" s="35"/>
      <c r="S59" s="35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</row>
    <row r="60" spans="1:36" ht="76.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35"/>
      <c r="P60" s="35"/>
      <c r="Q60" s="35"/>
      <c r="R60" s="35"/>
      <c r="S60" s="35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</row>
    <row r="61" spans="1:36" ht="76.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35"/>
      <c r="P61" s="35"/>
      <c r="Q61" s="35"/>
      <c r="R61" s="35"/>
      <c r="S61" s="35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</row>
    <row r="62" spans="1:36" ht="76.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35"/>
      <c r="P62" s="35"/>
      <c r="Q62" s="35"/>
      <c r="R62" s="35"/>
      <c r="S62" s="35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</row>
    <row r="63" spans="1:36" ht="76.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35"/>
      <c r="P63" s="35"/>
      <c r="Q63" s="35"/>
      <c r="R63" s="35"/>
      <c r="S63" s="35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</row>
    <row r="64" spans="1:36" ht="76.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35"/>
      <c r="P64" s="35"/>
      <c r="Q64" s="35"/>
      <c r="R64" s="35"/>
      <c r="S64" s="35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</row>
    <row r="65" spans="1:36" ht="76.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35"/>
      <c r="P65" s="35"/>
      <c r="Q65" s="35"/>
      <c r="R65" s="35"/>
      <c r="S65" s="35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</row>
    <row r="66" spans="1:36" ht="76.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35"/>
      <c r="P66" s="35"/>
      <c r="Q66" s="35"/>
      <c r="R66" s="35"/>
      <c r="S66" s="35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</row>
    <row r="67" spans="1:36" ht="76.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35"/>
      <c r="P67" s="35"/>
      <c r="Q67" s="35"/>
      <c r="R67" s="35"/>
      <c r="S67" s="35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</row>
    <row r="68" spans="1:36" ht="76.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35"/>
      <c r="P68" s="35"/>
      <c r="Q68" s="35"/>
      <c r="R68" s="35"/>
      <c r="S68" s="35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spans="1:36" ht="76.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35"/>
      <c r="P69" s="35"/>
      <c r="Q69" s="35"/>
      <c r="R69" s="35"/>
      <c r="S69" s="35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spans="1:36" ht="76.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35"/>
      <c r="P70" s="35"/>
      <c r="Q70" s="35"/>
      <c r="R70" s="35"/>
      <c r="S70" s="35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 spans="1:36" ht="76.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35"/>
      <c r="P71" s="35"/>
      <c r="Q71" s="35"/>
      <c r="R71" s="35"/>
      <c r="S71" s="35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</row>
    <row r="72" spans="1:36" ht="76.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35"/>
      <c r="P72" s="35"/>
      <c r="Q72" s="35"/>
      <c r="R72" s="35"/>
      <c r="S72" s="35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</row>
    <row r="73" spans="1:36" ht="76.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35"/>
      <c r="P73" s="35"/>
      <c r="Q73" s="35"/>
      <c r="R73" s="35"/>
      <c r="S73" s="35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</row>
    <row r="74" spans="1:36" ht="76.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35"/>
      <c r="P74" s="35"/>
      <c r="Q74" s="35"/>
      <c r="R74" s="35"/>
      <c r="S74" s="35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</row>
    <row r="75" spans="1:36" ht="76.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35"/>
      <c r="P75" s="35"/>
      <c r="Q75" s="35"/>
      <c r="R75" s="35"/>
      <c r="S75" s="35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</row>
    <row r="76" spans="1:36" ht="76.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35"/>
      <c r="P76" s="35"/>
      <c r="Q76" s="35"/>
      <c r="R76" s="35"/>
      <c r="S76" s="35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</row>
    <row r="77" spans="1:36" ht="76.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35"/>
      <c r="P77" s="35"/>
      <c r="Q77" s="35"/>
      <c r="R77" s="35"/>
      <c r="S77" s="35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</row>
    <row r="78" spans="1:36" ht="76.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35"/>
      <c r="P78" s="35"/>
      <c r="Q78" s="35"/>
      <c r="R78" s="35"/>
      <c r="S78" s="35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</row>
    <row r="79" spans="1:36" ht="76.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35"/>
      <c r="P79" s="35"/>
      <c r="Q79" s="35"/>
      <c r="R79" s="35"/>
      <c r="S79" s="35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</row>
    <row r="80" spans="1:36" ht="76.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35"/>
      <c r="P80" s="35"/>
      <c r="Q80" s="35"/>
      <c r="R80" s="35"/>
      <c r="S80" s="35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</row>
    <row r="81" spans="1:36" ht="76.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35"/>
      <c r="P81" s="35"/>
      <c r="Q81" s="35"/>
      <c r="R81" s="35"/>
      <c r="S81" s="35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</row>
    <row r="82" spans="1:36" ht="76.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35"/>
      <c r="P82" s="35"/>
      <c r="Q82" s="35"/>
      <c r="R82" s="35"/>
      <c r="S82" s="35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</row>
    <row r="83" spans="1:36" ht="76.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35"/>
      <c r="P83" s="35"/>
      <c r="Q83" s="35"/>
      <c r="R83" s="35"/>
      <c r="S83" s="35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</row>
    <row r="84" spans="1:36" ht="76.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35"/>
      <c r="P84" s="35"/>
      <c r="Q84" s="35"/>
      <c r="R84" s="35"/>
      <c r="S84" s="35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</row>
    <row r="85" spans="1:36" ht="76.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35"/>
      <c r="P85" s="35"/>
      <c r="Q85" s="35"/>
      <c r="R85" s="35"/>
      <c r="S85" s="35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</row>
    <row r="86" spans="1:36" ht="76.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35"/>
      <c r="P86" s="35"/>
      <c r="Q86" s="35"/>
      <c r="R86" s="35"/>
      <c r="S86" s="35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</row>
    <row r="87" spans="1:36" ht="76.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35"/>
      <c r="P87" s="35"/>
      <c r="Q87" s="35"/>
      <c r="R87" s="35"/>
      <c r="S87" s="35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</row>
    <row r="88" spans="1:36" ht="76.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35"/>
      <c r="P88" s="35"/>
      <c r="Q88" s="35"/>
      <c r="R88" s="35"/>
      <c r="S88" s="35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</row>
    <row r="89" spans="1:36" ht="76.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35"/>
      <c r="P89" s="35"/>
      <c r="Q89" s="35"/>
      <c r="R89" s="35"/>
      <c r="S89" s="35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</row>
    <row r="90" spans="1:36" ht="76.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35"/>
      <c r="P90" s="35"/>
      <c r="Q90" s="35"/>
      <c r="R90" s="35"/>
      <c r="S90" s="35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</row>
    <row r="91" spans="1:36" ht="76.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35"/>
      <c r="P91" s="35"/>
      <c r="Q91" s="35"/>
      <c r="R91" s="35"/>
      <c r="S91" s="35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</row>
    <row r="92" spans="1:36" ht="76.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35"/>
      <c r="P92" s="35"/>
      <c r="Q92" s="35"/>
      <c r="R92" s="35"/>
      <c r="S92" s="35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</row>
    <row r="93" spans="1:36" ht="76.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35"/>
      <c r="P93" s="35"/>
      <c r="Q93" s="35"/>
      <c r="R93" s="35"/>
      <c r="S93" s="35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</row>
    <row r="94" spans="1:36" ht="76.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35"/>
      <c r="P94" s="35"/>
      <c r="Q94" s="35"/>
      <c r="R94" s="35"/>
      <c r="S94" s="35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</row>
    <row r="95" spans="1:36" ht="76.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35"/>
      <c r="P95" s="35"/>
      <c r="Q95" s="35"/>
      <c r="R95" s="35"/>
      <c r="S95" s="35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</row>
    <row r="96" spans="1:36" ht="76.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35"/>
      <c r="P96" s="35"/>
      <c r="Q96" s="35"/>
      <c r="R96" s="35"/>
      <c r="S96" s="35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</row>
    <row r="97" spans="1:36" ht="76.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35"/>
      <c r="P97" s="35"/>
      <c r="Q97" s="35"/>
      <c r="R97" s="35"/>
      <c r="S97" s="35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</row>
    <row r="98" spans="1:36" ht="76.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35"/>
      <c r="P98" s="35"/>
      <c r="Q98" s="35"/>
      <c r="R98" s="35"/>
      <c r="S98" s="35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</row>
    <row r="99" spans="1:36" ht="76.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35"/>
      <c r="P99" s="35"/>
      <c r="Q99" s="35"/>
      <c r="R99" s="35"/>
      <c r="S99" s="35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</row>
    <row r="100" spans="1:36" ht="76.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35"/>
      <c r="P100" s="35"/>
      <c r="Q100" s="35"/>
      <c r="R100" s="35"/>
      <c r="S100" s="35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</row>
    <row r="101" spans="1:36" ht="76.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35"/>
      <c r="P101" s="35"/>
      <c r="Q101" s="35"/>
      <c r="R101" s="35"/>
      <c r="S101" s="35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</row>
    <row r="102" spans="1:36" ht="76.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35"/>
      <c r="P102" s="35"/>
      <c r="Q102" s="35"/>
      <c r="R102" s="35"/>
      <c r="S102" s="35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</row>
    <row r="103" spans="1:36" ht="76.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35"/>
      <c r="P103" s="35"/>
      <c r="Q103" s="35"/>
      <c r="R103" s="35"/>
      <c r="S103" s="35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</row>
    <row r="104" spans="1:36" ht="76.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35"/>
      <c r="P104" s="35"/>
      <c r="Q104" s="35"/>
      <c r="R104" s="35"/>
      <c r="S104" s="35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</row>
    <row r="105" spans="1:36" ht="76.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35"/>
      <c r="P105" s="35"/>
      <c r="Q105" s="35"/>
      <c r="R105" s="35"/>
      <c r="S105" s="35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</row>
    <row r="106" spans="1:36" ht="76.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35"/>
      <c r="P106" s="35"/>
      <c r="Q106" s="35"/>
      <c r="R106" s="35"/>
      <c r="S106" s="35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</row>
    <row r="107" spans="1:36" ht="76.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35"/>
      <c r="P107" s="35"/>
      <c r="Q107" s="35"/>
      <c r="R107" s="35"/>
      <c r="S107" s="35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</row>
    <row r="108" spans="1:36" ht="76.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35"/>
      <c r="P108" s="35"/>
      <c r="Q108" s="35"/>
      <c r="R108" s="35"/>
      <c r="S108" s="35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</row>
    <row r="109" spans="1:36" ht="76.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35"/>
      <c r="P109" s="35"/>
      <c r="Q109" s="35"/>
      <c r="R109" s="35"/>
      <c r="S109" s="35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</row>
    <row r="110" spans="1:36" ht="76.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35"/>
      <c r="P110" s="35"/>
      <c r="Q110" s="35"/>
      <c r="R110" s="35"/>
      <c r="S110" s="35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</row>
    <row r="111" spans="1:36" ht="76.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35"/>
      <c r="P111" s="35"/>
      <c r="Q111" s="35"/>
      <c r="R111" s="35"/>
      <c r="S111" s="35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</row>
    <row r="112" spans="1:36" ht="76.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35"/>
      <c r="P112" s="35"/>
      <c r="Q112" s="35"/>
      <c r="R112" s="35"/>
      <c r="S112" s="35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</row>
    <row r="113" spans="1:36" ht="76.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35"/>
      <c r="P113" s="35"/>
      <c r="Q113" s="35"/>
      <c r="R113" s="35"/>
      <c r="S113" s="35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</row>
    <row r="114" spans="1:36" ht="76.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35"/>
      <c r="P114" s="35"/>
      <c r="Q114" s="35"/>
      <c r="R114" s="35"/>
      <c r="S114" s="35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</row>
    <row r="115" spans="1:36" ht="76.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35"/>
      <c r="P115" s="35"/>
      <c r="Q115" s="35"/>
      <c r="R115" s="35"/>
      <c r="S115" s="35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</row>
    <row r="116" spans="1:36" ht="76.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35"/>
      <c r="P116" s="35"/>
      <c r="Q116" s="35"/>
      <c r="R116" s="35"/>
      <c r="S116" s="35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</row>
    <row r="117" spans="1:36" ht="76.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35"/>
      <c r="P117" s="35"/>
      <c r="Q117" s="35"/>
      <c r="R117" s="35"/>
      <c r="S117" s="35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</row>
    <row r="118" spans="1:36" ht="76.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35"/>
      <c r="P118" s="35"/>
      <c r="Q118" s="35"/>
      <c r="R118" s="35"/>
      <c r="S118" s="35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</row>
    <row r="119" spans="1:36" ht="76.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35"/>
      <c r="P119" s="35"/>
      <c r="Q119" s="35"/>
      <c r="R119" s="35"/>
      <c r="S119" s="35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</row>
    <row r="120" spans="1:36" ht="76.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35"/>
      <c r="P120" s="35"/>
      <c r="Q120" s="35"/>
      <c r="R120" s="35"/>
      <c r="S120" s="35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</row>
    <row r="121" spans="1:36" ht="76.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35"/>
      <c r="P121" s="35"/>
      <c r="Q121" s="35"/>
      <c r="R121" s="35"/>
      <c r="S121" s="35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</row>
    <row r="122" spans="1:36" ht="76.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35"/>
      <c r="P122" s="35"/>
      <c r="Q122" s="35"/>
      <c r="R122" s="35"/>
      <c r="S122" s="35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</row>
    <row r="123" spans="1:36" ht="76.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35"/>
      <c r="P123" s="35"/>
      <c r="Q123" s="35"/>
      <c r="R123" s="35"/>
      <c r="S123" s="35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</row>
    <row r="124" spans="1:36" ht="76.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35"/>
      <c r="P124" s="35"/>
      <c r="Q124" s="35"/>
      <c r="R124" s="35"/>
      <c r="S124" s="35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</row>
    <row r="125" spans="1:36" ht="76.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35"/>
      <c r="P125" s="35"/>
      <c r="Q125" s="35"/>
      <c r="R125" s="35"/>
      <c r="S125" s="35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</row>
    <row r="126" spans="1:36" ht="76.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35"/>
      <c r="P126" s="35"/>
      <c r="Q126" s="35"/>
      <c r="R126" s="35"/>
      <c r="S126" s="35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</row>
    <row r="127" spans="1:36" ht="76.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35"/>
      <c r="P127" s="35"/>
      <c r="Q127" s="35"/>
      <c r="R127" s="35"/>
      <c r="S127" s="35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 spans="1:36" ht="76.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35"/>
      <c r="P128" s="35"/>
      <c r="Q128" s="35"/>
      <c r="R128" s="35"/>
      <c r="S128" s="35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</row>
    <row r="129" spans="1:36" ht="76.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35"/>
      <c r="P129" s="35"/>
      <c r="Q129" s="35"/>
      <c r="R129" s="35"/>
      <c r="S129" s="35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</row>
    <row r="130" spans="1:36" ht="76.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35"/>
      <c r="P130" s="35"/>
      <c r="Q130" s="35"/>
      <c r="R130" s="35"/>
      <c r="S130" s="35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</row>
    <row r="131" spans="1:36" ht="76.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35"/>
      <c r="P131" s="35"/>
      <c r="Q131" s="35"/>
      <c r="R131" s="35"/>
      <c r="S131" s="35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</row>
    <row r="132" spans="1:36" ht="76.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35"/>
      <c r="P132" s="35"/>
      <c r="Q132" s="35"/>
      <c r="R132" s="35"/>
      <c r="S132" s="35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</row>
    <row r="133" spans="1:36" ht="76.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35"/>
      <c r="P133" s="35"/>
      <c r="Q133" s="35"/>
      <c r="R133" s="35"/>
      <c r="S133" s="35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</row>
    <row r="134" spans="1:36" ht="76.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35"/>
      <c r="P134" s="35"/>
      <c r="Q134" s="35"/>
      <c r="R134" s="35"/>
      <c r="S134" s="35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</row>
    <row r="135" spans="1:36" ht="76.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35"/>
      <c r="P135" s="35"/>
      <c r="Q135" s="35"/>
      <c r="R135" s="35"/>
      <c r="S135" s="35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</row>
    <row r="136" spans="1:36" ht="76.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35"/>
      <c r="P136" s="35"/>
      <c r="Q136" s="35"/>
      <c r="R136" s="35"/>
      <c r="S136" s="35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</row>
    <row r="137" spans="1:36" ht="76.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35"/>
      <c r="P137" s="35"/>
      <c r="Q137" s="35"/>
      <c r="R137" s="35"/>
      <c r="S137" s="35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</row>
    <row r="138" spans="1:36" ht="76.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35"/>
      <c r="P138" s="35"/>
      <c r="Q138" s="35"/>
      <c r="R138" s="35"/>
      <c r="S138" s="35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</row>
    <row r="139" spans="1:36" ht="76.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35"/>
      <c r="P139" s="35"/>
      <c r="Q139" s="35"/>
      <c r="R139" s="35"/>
      <c r="S139" s="35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</row>
    <row r="140" spans="1:36" ht="76.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35"/>
      <c r="P140" s="35"/>
      <c r="Q140" s="35"/>
      <c r="R140" s="35"/>
      <c r="S140" s="35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</row>
    <row r="141" spans="1:36" ht="76.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35"/>
      <c r="P141" s="35"/>
      <c r="Q141" s="35"/>
      <c r="R141" s="35"/>
      <c r="S141" s="35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</row>
    <row r="142" spans="1:36" ht="76.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35"/>
      <c r="P142" s="35"/>
      <c r="Q142" s="35"/>
      <c r="R142" s="35"/>
      <c r="S142" s="35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</row>
    <row r="143" spans="1:36" ht="76.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35"/>
      <c r="P143" s="35"/>
      <c r="Q143" s="35"/>
      <c r="R143" s="35"/>
      <c r="S143" s="35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</row>
    <row r="144" spans="1:36" ht="76.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35"/>
      <c r="P144" s="35"/>
      <c r="Q144" s="35"/>
      <c r="R144" s="35"/>
      <c r="S144" s="35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</row>
  </sheetData>
  <phoneticPr fontId="5" type="noConversion"/>
  <conditionalFormatting sqref="A2:AM44">
    <cfRule type="expression" dxfId="7" priority="1">
      <formula>$K2="Si he tomado cursos virtuales pero no he finalizado ninguno"</formula>
    </cfRule>
    <cfRule type="expression" dxfId="6" priority="2">
      <formula>$K2="Nunca he tomado cursos virtuales"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FA10-E45D-4A9D-9A57-6E54518FB6D4}">
  <sheetPr>
    <outlinePr summaryBelow="0" summaryRight="0"/>
  </sheetPr>
  <dimension ref="A1:AV144"/>
  <sheetViews>
    <sheetView workbookViewId="0">
      <pane ySplit="1" topLeftCell="A11" activePane="bottomLeft" state="frozen"/>
      <selection pane="bottomLeft" activeCell="O13" sqref="O13"/>
    </sheetView>
  </sheetViews>
  <sheetFormatPr baseColWidth="10" defaultColWidth="12.6640625" defaultRowHeight="15.75" customHeight="1" x14ac:dyDescent="0.25"/>
  <cols>
    <col min="1" max="1" width="11.44140625" bestFit="1" customWidth="1"/>
    <col min="2" max="2" width="32.88671875" bestFit="1" customWidth="1"/>
    <col min="3" max="3" width="29" bestFit="1" customWidth="1"/>
    <col min="4" max="4" width="13.44140625" bestFit="1" customWidth="1"/>
    <col min="5" max="5" width="7.6640625" customWidth="1"/>
    <col min="6" max="6" width="7.33203125" hidden="1" customWidth="1"/>
    <col min="7" max="7" width="12.5546875" customWidth="1"/>
    <col min="8" max="8" width="14.44140625" hidden="1" customWidth="1"/>
    <col min="9" max="9" width="33.6640625" hidden="1" customWidth="1"/>
    <col min="10" max="10" width="10.21875" customWidth="1"/>
    <col min="11" max="11" width="18.88671875" hidden="1" customWidth="1"/>
    <col min="12" max="12" width="18.88671875" customWidth="1"/>
    <col min="13" max="14" width="18.88671875" hidden="1" customWidth="1"/>
    <col min="15" max="15" width="18.88671875" customWidth="1"/>
    <col min="16" max="16" width="31.77734375" hidden="1" customWidth="1"/>
    <col min="17" max="36" width="18.88671875" hidden="1" customWidth="1"/>
    <col min="37" max="37" width="12.77734375" customWidth="1"/>
    <col min="38" max="42" width="5.77734375" hidden="1" customWidth="1"/>
    <col min="43" max="43" width="4.77734375" hidden="1" customWidth="1"/>
    <col min="44" max="44" width="12.6640625" hidden="1" customWidth="1"/>
    <col min="45" max="45" width="12.6640625" style="39" customWidth="1"/>
  </cols>
  <sheetData>
    <row r="1" spans="1:48" ht="40.200000000000003" customHeight="1" x14ac:dyDescent="0.25">
      <c r="A1" s="5" t="s">
        <v>344</v>
      </c>
      <c r="B1" s="5" t="s">
        <v>345</v>
      </c>
      <c r="C1" s="5" t="s">
        <v>346</v>
      </c>
      <c r="D1" s="5" t="s">
        <v>347</v>
      </c>
      <c r="E1" s="5" t="s">
        <v>348</v>
      </c>
      <c r="F1" s="5" t="s">
        <v>4</v>
      </c>
      <c r="G1" s="5" t="s">
        <v>349</v>
      </c>
      <c r="H1" s="5" t="s">
        <v>5</v>
      </c>
      <c r="I1" s="5" t="s">
        <v>6</v>
      </c>
      <c r="J1" s="5" t="s">
        <v>350</v>
      </c>
      <c r="K1" s="5" t="s">
        <v>204</v>
      </c>
      <c r="L1" s="5" t="s">
        <v>351</v>
      </c>
      <c r="M1" s="5" t="s">
        <v>7</v>
      </c>
      <c r="N1" s="5" t="s">
        <v>8</v>
      </c>
      <c r="O1" s="5" t="s">
        <v>352</v>
      </c>
      <c r="P1" s="5" t="s">
        <v>9</v>
      </c>
      <c r="Q1" s="5" t="s">
        <v>10</v>
      </c>
      <c r="R1" s="5" t="s">
        <v>11</v>
      </c>
      <c r="S1" s="5" t="s">
        <v>12</v>
      </c>
      <c r="T1" s="2" t="s">
        <v>13</v>
      </c>
      <c r="U1" s="2" t="s">
        <v>14</v>
      </c>
      <c r="V1" s="3" t="s">
        <v>15</v>
      </c>
      <c r="W1" s="3" t="s">
        <v>16</v>
      </c>
      <c r="X1" s="3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4" t="s">
        <v>28</v>
      </c>
      <c r="AJ1" s="5" t="s">
        <v>29</v>
      </c>
      <c r="AK1" s="5" t="s">
        <v>353</v>
      </c>
      <c r="AL1" s="5" t="s">
        <v>293</v>
      </c>
      <c r="AM1" s="5" t="s">
        <v>294</v>
      </c>
      <c r="AN1" s="5" t="s">
        <v>298</v>
      </c>
      <c r="AO1" s="5" t="s">
        <v>297</v>
      </c>
      <c r="AP1" s="5" t="s">
        <v>296</v>
      </c>
      <c r="AQ1" s="5" t="s">
        <v>295</v>
      </c>
      <c r="AR1" s="5" t="s">
        <v>299</v>
      </c>
      <c r="AS1" s="58" t="s">
        <v>354</v>
      </c>
      <c r="AT1" s="60"/>
      <c r="AU1" s="60"/>
      <c r="AV1" s="60"/>
    </row>
    <row r="2" spans="1:48" ht="76.5" customHeight="1" x14ac:dyDescent="0.25">
      <c r="A2" s="36" t="s">
        <v>300</v>
      </c>
      <c r="B2" s="37" t="s">
        <v>30</v>
      </c>
      <c r="C2" s="37" t="s">
        <v>31</v>
      </c>
      <c r="D2" s="37">
        <v>1130615164</v>
      </c>
      <c r="E2" s="37" t="str">
        <f>IF(F2="Hombre","male","female")</f>
        <v>male</v>
      </c>
      <c r="F2" s="37" t="s">
        <v>32</v>
      </c>
      <c r="G2" s="37" t="s">
        <v>343</v>
      </c>
      <c r="H2" s="37" t="s">
        <v>33</v>
      </c>
      <c r="I2" s="37" t="s">
        <v>34</v>
      </c>
      <c r="J2" s="37" t="str">
        <f>IF(K2="RURAL","Rural","Urban")</f>
        <v>Rural</v>
      </c>
      <c r="K2" s="37" t="s">
        <v>35</v>
      </c>
      <c r="L2" s="37" t="str">
        <f>IF(M2="Profesor","Teacher",IF(M2="En el momento no tengo relación directa, solo quiero conocer","Other","Familiar"))</f>
        <v>Teacher</v>
      </c>
      <c r="M2" s="37" t="s">
        <v>36</v>
      </c>
      <c r="N2" s="37" t="s">
        <v>37</v>
      </c>
      <c r="O2" s="37" t="str">
        <f>IF(P2="Si he tomado cursos virtuales y he finalizado por lo menos uno","ExpTrue","ExpFalse")</f>
        <v>ExpTrue</v>
      </c>
      <c r="P2" s="37" t="s">
        <v>38</v>
      </c>
      <c r="Q2" s="37">
        <v>4</v>
      </c>
      <c r="R2" s="37">
        <v>5</v>
      </c>
      <c r="S2" s="37">
        <v>5</v>
      </c>
      <c r="T2" s="38" t="s">
        <v>39</v>
      </c>
      <c r="U2" s="38" t="s">
        <v>40</v>
      </c>
      <c r="V2" s="38" t="s">
        <v>41</v>
      </c>
      <c r="W2" s="38" t="s">
        <v>42</v>
      </c>
      <c r="X2" s="38" t="s">
        <v>43</v>
      </c>
      <c r="Y2" s="37">
        <v>5</v>
      </c>
      <c r="Z2" s="37">
        <v>5</v>
      </c>
      <c r="AA2" s="37">
        <v>5</v>
      </c>
      <c r="AB2" s="37">
        <v>5</v>
      </c>
      <c r="AC2" s="37">
        <v>5</v>
      </c>
      <c r="AD2" s="37">
        <v>4</v>
      </c>
      <c r="AE2" s="37">
        <v>5</v>
      </c>
      <c r="AF2" s="37" t="s">
        <v>44</v>
      </c>
      <c r="AG2" s="37" t="s">
        <v>45</v>
      </c>
      <c r="AH2" s="37" t="s">
        <v>46</v>
      </c>
      <c r="AI2" s="37" t="s">
        <v>47</v>
      </c>
      <c r="AJ2" s="37" t="s">
        <v>48</v>
      </c>
      <c r="AK2" s="59" t="s">
        <v>355</v>
      </c>
      <c r="AL2" s="37">
        <f>SUM(Y2:AE2)</f>
        <v>34</v>
      </c>
      <c r="AM2" s="37">
        <f>IF(AF2="SI",0,-3)</f>
        <v>0</v>
      </c>
      <c r="AN2" s="37">
        <f t="shared" ref="AN2:AN44" si="0">IF(AG2="Consiste en herir o intimidar psicológicamente a una persona por un medio digital",0,-3)</f>
        <v>0</v>
      </c>
      <c r="AO2" s="37">
        <f t="shared" ref="AO2:AO44" si="1">IF(AH2="Control Web, control de aplicaciones, bloqueo de llamadas, tiempo de sesiones",0,-3)</f>
        <v>-3</v>
      </c>
      <c r="AP2" s="39">
        <f t="shared" ref="AP2:AP44" si="2">IF(AI2="Organismos que se encargan de clasificar los videojuegos según un rango de edades de acuerdo a su contenido",0,-3)</f>
        <v>0</v>
      </c>
      <c r="AQ2" s="39">
        <f>IF(AJ2="Grooming",0,-3)</f>
        <v>0</v>
      </c>
      <c r="AR2" s="57" t="str">
        <f>IF(SUM(AL2:AQ2)&lt;=20,"Basico","Intermedio")</f>
        <v>Intermedio</v>
      </c>
      <c r="AS2" s="39" t="str">
        <f>IF(AR2="Intermedio","Intermediate","Basic")</f>
        <v>Intermediate</v>
      </c>
    </row>
    <row r="3" spans="1:48" ht="76.5" customHeight="1" x14ac:dyDescent="0.25">
      <c r="A3" s="36" t="s">
        <v>301</v>
      </c>
      <c r="B3" s="41" t="s">
        <v>50</v>
      </c>
      <c r="C3" s="41" t="s">
        <v>51</v>
      </c>
      <c r="D3" s="41">
        <v>1067523251</v>
      </c>
      <c r="E3" s="37" t="str">
        <f t="shared" ref="E3:E44" si="3">IF(F3="Hombre","male","female")</f>
        <v>female</v>
      </c>
      <c r="F3" s="41" t="s">
        <v>52</v>
      </c>
      <c r="G3" s="41" t="s">
        <v>343</v>
      </c>
      <c r="H3" s="37" t="s">
        <v>33</v>
      </c>
      <c r="I3" s="41" t="s">
        <v>53</v>
      </c>
      <c r="J3" s="37" t="str">
        <f t="shared" ref="J3:J44" si="4">IF(K3="RURAL","Rural","Urban")</f>
        <v>Rural</v>
      </c>
      <c r="K3" s="41" t="s">
        <v>35</v>
      </c>
      <c r="L3" s="37" t="str">
        <f t="shared" ref="L3:L44" si="5">IF(M3="Profesor","Teacher",IF(M3="En el momento no tengo relación directa, solo quiero conocer","Other","Familiar"))</f>
        <v>Familiar</v>
      </c>
      <c r="M3" s="41" t="s">
        <v>54</v>
      </c>
      <c r="N3" s="41" t="s">
        <v>55</v>
      </c>
      <c r="O3" s="37" t="str">
        <f t="shared" ref="O3:O44" si="6">IF(P3="Si he tomado cursos virtuales y he finalizado por lo menos uno","ExpTrue","ExpFalse")</f>
        <v>ExpTrue</v>
      </c>
      <c r="P3" s="41" t="s">
        <v>38</v>
      </c>
      <c r="Q3" s="41">
        <v>5</v>
      </c>
      <c r="R3" s="41">
        <v>4</v>
      </c>
      <c r="S3" s="41">
        <v>4</v>
      </c>
      <c r="T3" s="38" t="s">
        <v>56</v>
      </c>
      <c r="U3" s="38" t="s">
        <v>40</v>
      </c>
      <c r="V3" s="38" t="s">
        <v>41</v>
      </c>
      <c r="W3" s="38" t="s">
        <v>42</v>
      </c>
      <c r="X3" s="38" t="s">
        <v>57</v>
      </c>
      <c r="Y3" s="41">
        <v>1</v>
      </c>
      <c r="Z3" s="41">
        <v>1</v>
      </c>
      <c r="AA3" s="41">
        <v>1</v>
      </c>
      <c r="AB3" s="41">
        <v>1</v>
      </c>
      <c r="AC3" s="41">
        <v>3</v>
      </c>
      <c r="AD3" s="41">
        <v>3</v>
      </c>
      <c r="AE3" s="41">
        <v>1</v>
      </c>
      <c r="AF3" s="41" t="s">
        <v>58</v>
      </c>
      <c r="AG3" s="41" t="s">
        <v>45</v>
      </c>
      <c r="AH3" s="41" t="s">
        <v>59</v>
      </c>
      <c r="AI3" s="41" t="s">
        <v>59</v>
      </c>
      <c r="AJ3" s="41" t="s">
        <v>60</v>
      </c>
      <c r="AK3" s="59" t="s">
        <v>356</v>
      </c>
      <c r="AL3" s="37">
        <f t="shared" ref="AL3:AL44" si="7">SUM(Y3:AE3)</f>
        <v>11</v>
      </c>
      <c r="AM3" s="37">
        <f t="shared" ref="AM3:AM44" si="8">IF(AF3="SI",0,-3)</f>
        <v>-3</v>
      </c>
      <c r="AN3" s="37">
        <f t="shared" si="0"/>
        <v>0</v>
      </c>
      <c r="AO3" s="37">
        <f t="shared" si="1"/>
        <v>-3</v>
      </c>
      <c r="AP3" s="39">
        <f t="shared" si="2"/>
        <v>-3</v>
      </c>
      <c r="AQ3" s="39">
        <f t="shared" ref="AQ3:AQ44" si="9">IF(AJ3="Grooming",0,-3)</f>
        <v>-3</v>
      </c>
      <c r="AR3" s="57" t="str">
        <f t="shared" ref="AR3:AR44" si="10">IF(SUM(AL3:AQ3)&lt;=20,"Basico","Intermedio")</f>
        <v>Basico</v>
      </c>
      <c r="AS3" s="39" t="str">
        <f t="shared" ref="AS3:AS44" si="11">IF(AR3="Intermedio","Intermediate","Basic")</f>
        <v>Basic</v>
      </c>
    </row>
    <row r="4" spans="1:48" ht="76.5" customHeight="1" x14ac:dyDescent="0.25">
      <c r="A4" s="36" t="s">
        <v>302</v>
      </c>
      <c r="B4" s="37" t="s">
        <v>61</v>
      </c>
      <c r="C4" s="37" t="s">
        <v>62</v>
      </c>
      <c r="D4" s="37">
        <v>1064431832</v>
      </c>
      <c r="E4" s="37" t="str">
        <f t="shared" si="3"/>
        <v>female</v>
      </c>
      <c r="F4" s="37" t="s">
        <v>52</v>
      </c>
      <c r="G4" s="37" t="s">
        <v>343</v>
      </c>
      <c r="H4" s="37" t="s">
        <v>33</v>
      </c>
      <c r="I4" s="37" t="s">
        <v>63</v>
      </c>
      <c r="J4" s="37" t="str">
        <f t="shared" si="4"/>
        <v>Rural</v>
      </c>
      <c r="K4" s="37" t="s">
        <v>35</v>
      </c>
      <c r="L4" s="37" t="str">
        <f t="shared" si="5"/>
        <v>Teacher</v>
      </c>
      <c r="M4" s="37" t="s">
        <v>36</v>
      </c>
      <c r="N4" s="37" t="s">
        <v>64</v>
      </c>
      <c r="O4" s="37" t="str">
        <f t="shared" si="6"/>
        <v>ExpTrue</v>
      </c>
      <c r="P4" s="37" t="s">
        <v>38</v>
      </c>
      <c r="Q4" s="37">
        <v>5</v>
      </c>
      <c r="R4" s="37">
        <v>5</v>
      </c>
      <c r="S4" s="37">
        <v>5</v>
      </c>
      <c r="T4" s="38" t="s">
        <v>56</v>
      </c>
      <c r="U4" s="38" t="s">
        <v>40</v>
      </c>
      <c r="V4" s="38" t="s">
        <v>65</v>
      </c>
      <c r="W4" s="38" t="s">
        <v>42</v>
      </c>
      <c r="X4" s="38" t="s">
        <v>43</v>
      </c>
      <c r="Y4" s="37">
        <v>3</v>
      </c>
      <c r="Z4" s="37">
        <v>5</v>
      </c>
      <c r="AA4" s="37">
        <v>5</v>
      </c>
      <c r="AB4" s="37">
        <v>5</v>
      </c>
      <c r="AC4" s="37">
        <v>5</v>
      </c>
      <c r="AD4" s="37">
        <v>5</v>
      </c>
      <c r="AE4" s="37">
        <v>5</v>
      </c>
      <c r="AF4" s="37" t="s">
        <v>66</v>
      </c>
      <c r="AG4" s="37" t="s">
        <v>45</v>
      </c>
      <c r="AH4" s="37" t="s">
        <v>67</v>
      </c>
      <c r="AI4" s="37" t="s">
        <v>59</v>
      </c>
      <c r="AJ4" s="37" t="s">
        <v>60</v>
      </c>
      <c r="AK4" s="59" t="s">
        <v>357</v>
      </c>
      <c r="AL4" s="37">
        <f t="shared" si="7"/>
        <v>33</v>
      </c>
      <c r="AM4" s="37">
        <f t="shared" si="8"/>
        <v>-3</v>
      </c>
      <c r="AN4" s="37">
        <f t="shared" si="0"/>
        <v>0</v>
      </c>
      <c r="AO4" s="37">
        <f t="shared" si="1"/>
        <v>0</v>
      </c>
      <c r="AP4" s="39">
        <f t="shared" si="2"/>
        <v>-3</v>
      </c>
      <c r="AQ4" s="39">
        <f t="shared" si="9"/>
        <v>-3</v>
      </c>
      <c r="AR4" s="57" t="str">
        <f t="shared" si="10"/>
        <v>Intermedio</v>
      </c>
      <c r="AS4" s="39" t="str">
        <f t="shared" si="11"/>
        <v>Intermediate</v>
      </c>
    </row>
    <row r="5" spans="1:48" ht="76.5" customHeight="1" x14ac:dyDescent="0.25">
      <c r="A5" s="36" t="s">
        <v>303</v>
      </c>
      <c r="B5" s="37" t="s">
        <v>68</v>
      </c>
      <c r="C5" s="37" t="s">
        <v>69</v>
      </c>
      <c r="D5" s="37">
        <v>1067526500</v>
      </c>
      <c r="E5" s="37" t="str">
        <f t="shared" si="3"/>
        <v>male</v>
      </c>
      <c r="F5" s="37" t="s">
        <v>32</v>
      </c>
      <c r="G5" s="37" t="s">
        <v>343</v>
      </c>
      <c r="H5" s="37" t="s">
        <v>33</v>
      </c>
      <c r="I5" s="37" t="s">
        <v>70</v>
      </c>
      <c r="J5" s="37" t="str">
        <f t="shared" si="4"/>
        <v>Rural</v>
      </c>
      <c r="K5" s="37" t="s">
        <v>35</v>
      </c>
      <c r="L5" s="37" t="str">
        <f t="shared" si="5"/>
        <v>Teacher</v>
      </c>
      <c r="M5" s="37" t="s">
        <v>36</v>
      </c>
      <c r="N5" s="37" t="s">
        <v>71</v>
      </c>
      <c r="O5" s="37" t="str">
        <f t="shared" si="6"/>
        <v>ExpTrue</v>
      </c>
      <c r="P5" s="37" t="s">
        <v>38</v>
      </c>
      <c r="Q5" s="37">
        <v>5</v>
      </c>
      <c r="R5" s="37">
        <v>3</v>
      </c>
      <c r="S5" s="37">
        <v>4</v>
      </c>
      <c r="T5" s="38" t="s">
        <v>56</v>
      </c>
      <c r="U5" s="38" t="s">
        <v>40</v>
      </c>
      <c r="V5" s="38" t="s">
        <v>65</v>
      </c>
      <c r="W5" s="38" t="s">
        <v>42</v>
      </c>
      <c r="X5" s="38" t="s">
        <v>57</v>
      </c>
      <c r="Y5" s="37">
        <v>4</v>
      </c>
      <c r="Z5" s="37">
        <v>3</v>
      </c>
      <c r="AA5" s="37">
        <v>3</v>
      </c>
      <c r="AB5" s="37">
        <v>3</v>
      </c>
      <c r="AC5" s="37">
        <v>4</v>
      </c>
      <c r="AD5" s="37">
        <v>4</v>
      </c>
      <c r="AE5" s="37">
        <v>3</v>
      </c>
      <c r="AF5" s="37" t="s">
        <v>66</v>
      </c>
      <c r="AG5" s="37" t="s">
        <v>72</v>
      </c>
      <c r="AH5" s="37" t="s">
        <v>59</v>
      </c>
      <c r="AI5" s="37" t="s">
        <v>59</v>
      </c>
      <c r="AJ5" s="37" t="s">
        <v>48</v>
      </c>
      <c r="AK5" s="59" t="s">
        <v>358</v>
      </c>
      <c r="AL5" s="37">
        <f t="shared" si="7"/>
        <v>24</v>
      </c>
      <c r="AM5" s="37">
        <f t="shared" si="8"/>
        <v>-3</v>
      </c>
      <c r="AN5" s="37">
        <f t="shared" si="0"/>
        <v>-3</v>
      </c>
      <c r="AO5" s="37">
        <f t="shared" si="1"/>
        <v>-3</v>
      </c>
      <c r="AP5" s="39">
        <f t="shared" si="2"/>
        <v>-3</v>
      </c>
      <c r="AQ5" s="39">
        <f t="shared" si="9"/>
        <v>0</v>
      </c>
      <c r="AR5" s="57" t="str">
        <f t="shared" si="10"/>
        <v>Basico</v>
      </c>
      <c r="AS5" s="39" t="str">
        <f t="shared" si="11"/>
        <v>Basic</v>
      </c>
    </row>
    <row r="6" spans="1:48" ht="76.5" customHeight="1" x14ac:dyDescent="0.25">
      <c r="A6" s="36" t="s">
        <v>304</v>
      </c>
      <c r="B6" s="37" t="s">
        <v>73</v>
      </c>
      <c r="C6" s="37" t="s">
        <v>74</v>
      </c>
      <c r="D6" s="37">
        <v>1075293796</v>
      </c>
      <c r="E6" s="37" t="str">
        <f t="shared" si="3"/>
        <v>male</v>
      </c>
      <c r="F6" s="37" t="s">
        <v>32</v>
      </c>
      <c r="G6" s="37" t="s">
        <v>343</v>
      </c>
      <c r="H6" s="37" t="s">
        <v>33</v>
      </c>
      <c r="I6" s="37" t="s">
        <v>76</v>
      </c>
      <c r="J6" s="37" t="str">
        <f t="shared" si="4"/>
        <v>Rural</v>
      </c>
      <c r="K6" s="37" t="s">
        <v>35</v>
      </c>
      <c r="L6" s="37" t="str">
        <f t="shared" si="5"/>
        <v>Teacher</v>
      </c>
      <c r="M6" s="37" t="s">
        <v>36</v>
      </c>
      <c r="N6" s="37" t="s">
        <v>77</v>
      </c>
      <c r="O6" s="37" t="str">
        <f t="shared" si="6"/>
        <v>ExpFalse</v>
      </c>
      <c r="P6" s="37" t="s">
        <v>78</v>
      </c>
      <c r="Q6" s="37">
        <v>5</v>
      </c>
      <c r="R6" s="37">
        <v>5</v>
      </c>
      <c r="S6" s="37">
        <v>5</v>
      </c>
      <c r="T6" s="38" t="s">
        <v>39</v>
      </c>
      <c r="U6" s="38" t="s">
        <v>40</v>
      </c>
      <c r="V6" s="38" t="s">
        <v>65</v>
      </c>
      <c r="W6" s="38" t="s">
        <v>42</v>
      </c>
      <c r="X6" s="38" t="s">
        <v>57</v>
      </c>
      <c r="Y6" s="37">
        <v>5</v>
      </c>
      <c r="Z6" s="37">
        <v>4</v>
      </c>
      <c r="AA6" s="37">
        <v>5</v>
      </c>
      <c r="AB6" s="37">
        <v>5</v>
      </c>
      <c r="AC6" s="37">
        <v>5</v>
      </c>
      <c r="AD6" s="37">
        <v>5</v>
      </c>
      <c r="AE6" s="37">
        <v>4</v>
      </c>
      <c r="AF6" s="37" t="s">
        <v>58</v>
      </c>
      <c r="AG6" s="37" t="s">
        <v>72</v>
      </c>
      <c r="AH6" s="37" t="s">
        <v>46</v>
      </c>
      <c r="AI6" s="37" t="s">
        <v>59</v>
      </c>
      <c r="AJ6" s="37" t="s">
        <v>60</v>
      </c>
      <c r="AK6" s="59" t="s">
        <v>359</v>
      </c>
      <c r="AL6" s="37">
        <f t="shared" si="7"/>
        <v>33</v>
      </c>
      <c r="AM6" s="37">
        <f t="shared" si="8"/>
        <v>-3</v>
      </c>
      <c r="AN6" s="37">
        <f t="shared" si="0"/>
        <v>-3</v>
      </c>
      <c r="AO6" s="37">
        <f t="shared" si="1"/>
        <v>-3</v>
      </c>
      <c r="AP6" s="39">
        <f t="shared" si="2"/>
        <v>-3</v>
      </c>
      <c r="AQ6" s="39">
        <f t="shared" si="9"/>
        <v>-3</v>
      </c>
      <c r="AR6" s="57" t="str">
        <f t="shared" si="10"/>
        <v>Basico</v>
      </c>
      <c r="AS6" s="39" t="str">
        <f t="shared" si="11"/>
        <v>Basic</v>
      </c>
    </row>
    <row r="7" spans="1:48" ht="76.5" customHeight="1" x14ac:dyDescent="0.25">
      <c r="A7" s="36" t="s">
        <v>305</v>
      </c>
      <c r="B7" s="37" t="s">
        <v>79</v>
      </c>
      <c r="C7" s="37" t="s">
        <v>80</v>
      </c>
      <c r="D7" s="37">
        <v>34609664</v>
      </c>
      <c r="E7" s="37" t="str">
        <f t="shared" si="3"/>
        <v>female</v>
      </c>
      <c r="F7" s="37" t="s">
        <v>52</v>
      </c>
      <c r="G7" s="37" t="s">
        <v>343</v>
      </c>
      <c r="H7" s="37" t="s">
        <v>33</v>
      </c>
      <c r="I7" s="37" t="s">
        <v>82</v>
      </c>
      <c r="J7" s="37" t="str">
        <f t="shared" si="4"/>
        <v>Rural</v>
      </c>
      <c r="K7" s="37" t="s">
        <v>35</v>
      </c>
      <c r="L7" s="37" t="str">
        <f t="shared" si="5"/>
        <v>Teacher</v>
      </c>
      <c r="M7" s="37" t="s">
        <v>36</v>
      </c>
      <c r="N7" s="37" t="s">
        <v>83</v>
      </c>
      <c r="O7" s="37" t="str">
        <f t="shared" si="6"/>
        <v>ExpTrue</v>
      </c>
      <c r="P7" s="37" t="s">
        <v>38</v>
      </c>
      <c r="Q7" s="37">
        <v>5</v>
      </c>
      <c r="R7" s="37">
        <v>5</v>
      </c>
      <c r="S7" s="37">
        <v>5</v>
      </c>
      <c r="T7" s="38" t="s">
        <v>39</v>
      </c>
      <c r="U7" s="38" t="s">
        <v>40</v>
      </c>
      <c r="V7" s="38" t="s">
        <v>65</v>
      </c>
      <c r="W7" s="38" t="s">
        <v>42</v>
      </c>
      <c r="X7" s="38" t="s">
        <v>57</v>
      </c>
      <c r="Y7" s="37">
        <v>3</v>
      </c>
      <c r="Z7" s="42" t="s">
        <v>84</v>
      </c>
      <c r="AA7" s="37">
        <v>1</v>
      </c>
      <c r="AB7" s="37">
        <v>2</v>
      </c>
      <c r="AC7" s="37">
        <v>1</v>
      </c>
      <c r="AD7" s="37">
        <v>3</v>
      </c>
      <c r="AE7" s="37">
        <v>3</v>
      </c>
      <c r="AF7" s="37" t="s">
        <v>58</v>
      </c>
      <c r="AG7" s="37" t="s">
        <v>45</v>
      </c>
      <c r="AH7" s="37" t="s">
        <v>59</v>
      </c>
      <c r="AI7" s="37" t="s">
        <v>59</v>
      </c>
      <c r="AJ7" s="37" t="s">
        <v>48</v>
      </c>
      <c r="AK7" s="59" t="s">
        <v>360</v>
      </c>
      <c r="AL7" s="37">
        <f t="shared" si="7"/>
        <v>13</v>
      </c>
      <c r="AM7" s="37">
        <f t="shared" si="8"/>
        <v>-3</v>
      </c>
      <c r="AN7" s="37">
        <f t="shared" si="0"/>
        <v>0</v>
      </c>
      <c r="AO7" s="37">
        <f t="shared" si="1"/>
        <v>-3</v>
      </c>
      <c r="AP7" s="39">
        <f t="shared" si="2"/>
        <v>-3</v>
      </c>
      <c r="AQ7" s="39">
        <f t="shared" si="9"/>
        <v>0</v>
      </c>
      <c r="AR7" s="57" t="str">
        <f t="shared" si="10"/>
        <v>Basico</v>
      </c>
      <c r="AS7" s="39" t="str">
        <f t="shared" si="11"/>
        <v>Basic</v>
      </c>
    </row>
    <row r="8" spans="1:48" ht="76.5" customHeight="1" x14ac:dyDescent="0.25">
      <c r="A8" s="36" t="s">
        <v>306</v>
      </c>
      <c r="B8" s="37" t="s">
        <v>85</v>
      </c>
      <c r="C8" s="37" t="s">
        <v>86</v>
      </c>
      <c r="D8" s="37">
        <v>25733486</v>
      </c>
      <c r="E8" s="37" t="str">
        <f t="shared" si="3"/>
        <v>female</v>
      </c>
      <c r="F8" s="37" t="s">
        <v>52</v>
      </c>
      <c r="G8" s="37" t="s">
        <v>343</v>
      </c>
      <c r="H8" s="37" t="s">
        <v>33</v>
      </c>
      <c r="I8" s="37" t="s">
        <v>88</v>
      </c>
      <c r="J8" s="37" t="str">
        <f t="shared" si="4"/>
        <v>Rural</v>
      </c>
      <c r="K8" s="37" t="s">
        <v>35</v>
      </c>
      <c r="L8" s="37" t="str">
        <f t="shared" si="5"/>
        <v>Teacher</v>
      </c>
      <c r="M8" s="37" t="s">
        <v>36</v>
      </c>
      <c r="N8" s="37" t="s">
        <v>89</v>
      </c>
      <c r="O8" s="37" t="str">
        <f t="shared" si="6"/>
        <v>ExpTrue</v>
      </c>
      <c r="P8" s="37" t="s">
        <v>38</v>
      </c>
      <c r="Q8" s="37">
        <v>5</v>
      </c>
      <c r="R8" s="37">
        <v>4</v>
      </c>
      <c r="S8" s="42" t="s">
        <v>90</v>
      </c>
      <c r="T8" s="38" t="s">
        <v>39</v>
      </c>
      <c r="U8" s="38" t="s">
        <v>40</v>
      </c>
      <c r="V8" s="38" t="s">
        <v>65</v>
      </c>
      <c r="W8" s="38" t="s">
        <v>42</v>
      </c>
      <c r="X8" s="38" t="s">
        <v>57</v>
      </c>
      <c r="Y8" s="37">
        <v>2</v>
      </c>
      <c r="Z8" s="37">
        <v>2</v>
      </c>
      <c r="AA8" s="37">
        <v>2</v>
      </c>
      <c r="AB8" s="37">
        <v>2</v>
      </c>
      <c r="AC8" s="37">
        <v>2</v>
      </c>
      <c r="AD8" s="37">
        <v>2</v>
      </c>
      <c r="AE8" s="37">
        <v>2</v>
      </c>
      <c r="AF8" s="37" t="s">
        <v>66</v>
      </c>
      <c r="AG8" s="37" t="s">
        <v>45</v>
      </c>
      <c r="AH8" s="37" t="s">
        <v>59</v>
      </c>
      <c r="AI8" s="37" t="s">
        <v>59</v>
      </c>
      <c r="AJ8" s="37" t="s">
        <v>91</v>
      </c>
      <c r="AK8" s="59" t="s">
        <v>361</v>
      </c>
      <c r="AL8" s="37">
        <f t="shared" si="7"/>
        <v>14</v>
      </c>
      <c r="AM8" s="37">
        <f t="shared" si="8"/>
        <v>-3</v>
      </c>
      <c r="AN8" s="37">
        <f t="shared" si="0"/>
        <v>0</v>
      </c>
      <c r="AO8" s="37">
        <f t="shared" si="1"/>
        <v>-3</v>
      </c>
      <c r="AP8" s="39">
        <f t="shared" si="2"/>
        <v>-3</v>
      </c>
      <c r="AQ8" s="39">
        <f t="shared" si="9"/>
        <v>-3</v>
      </c>
      <c r="AR8" s="57" t="str">
        <f t="shared" si="10"/>
        <v>Basico</v>
      </c>
      <c r="AS8" s="39" t="str">
        <f t="shared" si="11"/>
        <v>Basic</v>
      </c>
    </row>
    <row r="9" spans="1:48" ht="76.5" customHeight="1" x14ac:dyDescent="0.25">
      <c r="A9" s="36" t="s">
        <v>307</v>
      </c>
      <c r="B9" s="37" t="s">
        <v>92</v>
      </c>
      <c r="C9" s="37" t="s">
        <v>93</v>
      </c>
      <c r="D9" s="37">
        <v>34606139</v>
      </c>
      <c r="E9" s="37" t="str">
        <f t="shared" si="3"/>
        <v>female</v>
      </c>
      <c r="F9" s="37" t="s">
        <v>52</v>
      </c>
      <c r="G9" s="37" t="s">
        <v>343</v>
      </c>
      <c r="H9" s="37" t="s">
        <v>33</v>
      </c>
      <c r="I9" s="37" t="s">
        <v>94</v>
      </c>
      <c r="J9" s="37" t="str">
        <f t="shared" si="4"/>
        <v>Rural</v>
      </c>
      <c r="K9" s="37" t="s">
        <v>35</v>
      </c>
      <c r="L9" s="37" t="str">
        <f t="shared" si="5"/>
        <v>Teacher</v>
      </c>
      <c r="M9" s="37" t="s">
        <v>36</v>
      </c>
      <c r="N9" s="37" t="s">
        <v>77</v>
      </c>
      <c r="O9" s="37" t="str">
        <f t="shared" si="6"/>
        <v>ExpTrue</v>
      </c>
      <c r="P9" s="37" t="s">
        <v>38</v>
      </c>
      <c r="Q9" s="37">
        <v>5</v>
      </c>
      <c r="R9" s="37">
        <v>5</v>
      </c>
      <c r="S9" s="37">
        <v>5</v>
      </c>
      <c r="T9" s="38" t="s">
        <v>39</v>
      </c>
      <c r="U9" s="38" t="s">
        <v>95</v>
      </c>
      <c r="V9" s="38" t="s">
        <v>65</v>
      </c>
      <c r="W9" s="38" t="s">
        <v>42</v>
      </c>
      <c r="X9" s="38" t="s">
        <v>57</v>
      </c>
      <c r="Y9" s="37">
        <v>4</v>
      </c>
      <c r="Z9" s="37">
        <v>2</v>
      </c>
      <c r="AA9" s="37">
        <v>2</v>
      </c>
      <c r="AB9" s="37">
        <v>3</v>
      </c>
      <c r="AC9" s="37">
        <v>2</v>
      </c>
      <c r="AD9" s="37">
        <v>4</v>
      </c>
      <c r="AE9" s="37">
        <v>2</v>
      </c>
      <c r="AF9" s="37" t="s">
        <v>66</v>
      </c>
      <c r="AG9" s="37" t="s">
        <v>45</v>
      </c>
      <c r="AH9" s="37" t="s">
        <v>59</v>
      </c>
      <c r="AI9" s="37" t="s">
        <v>47</v>
      </c>
      <c r="AJ9" s="37" t="s">
        <v>48</v>
      </c>
      <c r="AK9" s="59" t="s">
        <v>362</v>
      </c>
      <c r="AL9" s="37">
        <f t="shared" si="7"/>
        <v>19</v>
      </c>
      <c r="AM9" s="37">
        <f t="shared" si="8"/>
        <v>-3</v>
      </c>
      <c r="AN9" s="37">
        <f t="shared" si="0"/>
        <v>0</v>
      </c>
      <c r="AO9" s="37">
        <f t="shared" si="1"/>
        <v>-3</v>
      </c>
      <c r="AP9" s="39">
        <f t="shared" si="2"/>
        <v>0</v>
      </c>
      <c r="AQ9" s="39">
        <f t="shared" si="9"/>
        <v>0</v>
      </c>
      <c r="AR9" s="57" t="str">
        <f t="shared" si="10"/>
        <v>Basico</v>
      </c>
      <c r="AS9" s="39" t="str">
        <f t="shared" si="11"/>
        <v>Basic</v>
      </c>
    </row>
    <row r="10" spans="1:48" ht="76.5" customHeight="1" x14ac:dyDescent="0.25">
      <c r="A10" s="36" t="s">
        <v>308</v>
      </c>
      <c r="B10" s="37" t="s">
        <v>61</v>
      </c>
      <c r="C10" s="37" t="s">
        <v>62</v>
      </c>
      <c r="D10" s="37">
        <v>1064431832</v>
      </c>
      <c r="E10" s="37" t="str">
        <f t="shared" si="3"/>
        <v>female</v>
      </c>
      <c r="F10" s="37" t="s">
        <v>52</v>
      </c>
      <c r="G10" s="37" t="s">
        <v>343</v>
      </c>
      <c r="H10" s="37" t="s">
        <v>33</v>
      </c>
      <c r="I10" s="37" t="s">
        <v>63</v>
      </c>
      <c r="J10" s="37" t="str">
        <f t="shared" si="4"/>
        <v>Rural</v>
      </c>
      <c r="K10" s="37" t="s">
        <v>35</v>
      </c>
      <c r="L10" s="37" t="str">
        <f t="shared" si="5"/>
        <v>Teacher</v>
      </c>
      <c r="M10" s="37" t="s">
        <v>36</v>
      </c>
      <c r="N10" s="37" t="s">
        <v>37</v>
      </c>
      <c r="O10" s="37" t="str">
        <f t="shared" si="6"/>
        <v>ExpTrue</v>
      </c>
      <c r="P10" s="37" t="s">
        <v>38</v>
      </c>
      <c r="Q10" s="37">
        <v>5</v>
      </c>
      <c r="R10" s="37">
        <v>5</v>
      </c>
      <c r="S10" s="37">
        <v>5</v>
      </c>
      <c r="T10" s="38" t="s">
        <v>56</v>
      </c>
      <c r="U10" s="38" t="s">
        <v>40</v>
      </c>
      <c r="V10" s="38" t="s">
        <v>65</v>
      </c>
      <c r="W10" s="38" t="s">
        <v>42</v>
      </c>
      <c r="X10" s="38" t="s">
        <v>57</v>
      </c>
      <c r="Y10" s="37">
        <v>5</v>
      </c>
      <c r="Z10" s="37">
        <v>5</v>
      </c>
      <c r="AA10" s="37">
        <v>5</v>
      </c>
      <c r="AB10" s="37">
        <v>5</v>
      </c>
      <c r="AC10" s="37">
        <v>5</v>
      </c>
      <c r="AD10" s="37">
        <v>5</v>
      </c>
      <c r="AE10" s="37">
        <v>5</v>
      </c>
      <c r="AF10" s="37" t="s">
        <v>66</v>
      </c>
      <c r="AG10" s="37" t="s">
        <v>45</v>
      </c>
      <c r="AH10" s="37" t="s">
        <v>67</v>
      </c>
      <c r="AI10" s="37" t="s">
        <v>59</v>
      </c>
      <c r="AJ10" s="37" t="s">
        <v>60</v>
      </c>
      <c r="AK10" s="59" t="s">
        <v>363</v>
      </c>
      <c r="AL10" s="37">
        <f t="shared" si="7"/>
        <v>35</v>
      </c>
      <c r="AM10" s="37">
        <f t="shared" si="8"/>
        <v>-3</v>
      </c>
      <c r="AN10" s="37">
        <f t="shared" si="0"/>
        <v>0</v>
      </c>
      <c r="AO10" s="37">
        <f t="shared" si="1"/>
        <v>0</v>
      </c>
      <c r="AP10" s="39">
        <f t="shared" si="2"/>
        <v>-3</v>
      </c>
      <c r="AQ10" s="39">
        <f t="shared" si="9"/>
        <v>-3</v>
      </c>
      <c r="AR10" s="57" t="str">
        <f t="shared" si="10"/>
        <v>Intermedio</v>
      </c>
      <c r="AS10" s="39" t="str">
        <f t="shared" si="11"/>
        <v>Intermediate</v>
      </c>
    </row>
    <row r="11" spans="1:48" ht="76.5" customHeight="1" x14ac:dyDescent="0.25">
      <c r="A11" s="36" t="s">
        <v>309</v>
      </c>
      <c r="B11" s="37" t="s">
        <v>96</v>
      </c>
      <c r="C11" s="37" t="s">
        <v>97</v>
      </c>
      <c r="D11" s="37">
        <v>1081157792</v>
      </c>
      <c r="E11" s="37" t="str">
        <f t="shared" si="3"/>
        <v>male</v>
      </c>
      <c r="F11" s="37" t="s">
        <v>32</v>
      </c>
      <c r="G11" s="37" t="s">
        <v>343</v>
      </c>
      <c r="H11" s="37" t="s">
        <v>33</v>
      </c>
      <c r="I11" s="37" t="s">
        <v>98</v>
      </c>
      <c r="J11" s="37" t="str">
        <f t="shared" si="4"/>
        <v>Rural</v>
      </c>
      <c r="K11" s="37" t="s">
        <v>35</v>
      </c>
      <c r="L11" s="37" t="str">
        <f t="shared" si="5"/>
        <v>Teacher</v>
      </c>
      <c r="M11" s="37" t="s">
        <v>36</v>
      </c>
      <c r="N11" s="37" t="s">
        <v>77</v>
      </c>
      <c r="O11" s="37" t="str">
        <f t="shared" si="6"/>
        <v>ExpTrue</v>
      </c>
      <c r="P11" s="37" t="s">
        <v>38</v>
      </c>
      <c r="Q11" s="37">
        <v>5</v>
      </c>
      <c r="R11" s="37">
        <v>4</v>
      </c>
      <c r="S11" s="37">
        <v>5</v>
      </c>
      <c r="T11" s="38" t="s">
        <v>39</v>
      </c>
      <c r="U11" s="38" t="s">
        <v>40</v>
      </c>
      <c r="V11" s="38" t="s">
        <v>65</v>
      </c>
      <c r="W11" s="38" t="s">
        <v>42</v>
      </c>
      <c r="X11" s="38" t="s">
        <v>57</v>
      </c>
      <c r="Y11" s="37">
        <v>4</v>
      </c>
      <c r="Z11" s="37">
        <v>1</v>
      </c>
      <c r="AA11" s="37">
        <v>2</v>
      </c>
      <c r="AB11" s="37">
        <v>2</v>
      </c>
      <c r="AC11" s="37">
        <v>4</v>
      </c>
      <c r="AD11" s="37">
        <v>3</v>
      </c>
      <c r="AE11" s="37">
        <v>2</v>
      </c>
      <c r="AF11" s="37" t="s">
        <v>66</v>
      </c>
      <c r="AG11" s="37" t="s">
        <v>45</v>
      </c>
      <c r="AH11" s="37" t="s">
        <v>59</v>
      </c>
      <c r="AI11" s="37" t="s">
        <v>59</v>
      </c>
      <c r="AJ11" s="37" t="s">
        <v>59</v>
      </c>
      <c r="AK11" s="59" t="s">
        <v>364</v>
      </c>
      <c r="AL11" s="37">
        <f t="shared" si="7"/>
        <v>18</v>
      </c>
      <c r="AM11" s="37">
        <f t="shared" si="8"/>
        <v>-3</v>
      </c>
      <c r="AN11" s="37">
        <f t="shared" si="0"/>
        <v>0</v>
      </c>
      <c r="AO11" s="37">
        <f t="shared" si="1"/>
        <v>-3</v>
      </c>
      <c r="AP11" s="39">
        <f t="shared" si="2"/>
        <v>-3</v>
      </c>
      <c r="AQ11" s="39">
        <f t="shared" si="9"/>
        <v>-3</v>
      </c>
      <c r="AR11" s="57" t="str">
        <f t="shared" si="10"/>
        <v>Basico</v>
      </c>
      <c r="AS11" s="39" t="str">
        <f t="shared" si="11"/>
        <v>Basic</v>
      </c>
    </row>
    <row r="12" spans="1:48" ht="76.5" customHeight="1" x14ac:dyDescent="0.25">
      <c r="A12" s="36" t="s">
        <v>310</v>
      </c>
      <c r="B12" s="43" t="s">
        <v>99</v>
      </c>
      <c r="C12" s="43" t="s">
        <v>100</v>
      </c>
      <c r="D12" s="43">
        <v>1067524354</v>
      </c>
      <c r="E12" s="37" t="str">
        <f t="shared" si="3"/>
        <v>male</v>
      </c>
      <c r="F12" s="43" t="s">
        <v>32</v>
      </c>
      <c r="G12" s="43" t="s">
        <v>343</v>
      </c>
      <c r="H12" s="37" t="s">
        <v>33</v>
      </c>
      <c r="I12" s="43" t="s">
        <v>101</v>
      </c>
      <c r="J12" s="37" t="str">
        <f t="shared" si="4"/>
        <v>Rural</v>
      </c>
      <c r="K12" s="43" t="s">
        <v>35</v>
      </c>
      <c r="L12" s="37" t="str">
        <f t="shared" si="5"/>
        <v>Familiar</v>
      </c>
      <c r="M12" s="43" t="s">
        <v>102</v>
      </c>
      <c r="N12" s="43" t="s">
        <v>103</v>
      </c>
      <c r="O12" s="37" t="str">
        <f t="shared" si="6"/>
        <v>ExpFalse</v>
      </c>
      <c r="P12" s="43" t="s">
        <v>104</v>
      </c>
      <c r="Q12" s="43">
        <v>5</v>
      </c>
      <c r="R12" s="43">
        <v>5</v>
      </c>
      <c r="S12" s="43">
        <v>5</v>
      </c>
      <c r="T12" s="38" t="s">
        <v>39</v>
      </c>
      <c r="U12" s="38" t="s">
        <v>95</v>
      </c>
      <c r="V12" s="38" t="s">
        <v>65</v>
      </c>
      <c r="W12" s="38" t="s">
        <v>42</v>
      </c>
      <c r="X12" s="38" t="s">
        <v>57</v>
      </c>
      <c r="Y12" s="43">
        <v>5</v>
      </c>
      <c r="Z12" s="43">
        <v>2</v>
      </c>
      <c r="AA12" s="43">
        <v>3</v>
      </c>
      <c r="AB12" s="43">
        <v>2</v>
      </c>
      <c r="AC12" s="43">
        <v>2</v>
      </c>
      <c r="AD12" s="43">
        <v>3</v>
      </c>
      <c r="AE12" s="43">
        <v>2</v>
      </c>
      <c r="AF12" s="43" t="s">
        <v>66</v>
      </c>
      <c r="AG12" s="43" t="s">
        <v>72</v>
      </c>
      <c r="AH12" s="43" t="s">
        <v>59</v>
      </c>
      <c r="AI12" s="43" t="s">
        <v>59</v>
      </c>
      <c r="AJ12" s="43" t="s">
        <v>59</v>
      </c>
      <c r="AK12" s="59" t="s">
        <v>365</v>
      </c>
      <c r="AL12" s="37">
        <f t="shared" si="7"/>
        <v>19</v>
      </c>
      <c r="AM12" s="37">
        <f t="shared" si="8"/>
        <v>-3</v>
      </c>
      <c r="AN12" s="37">
        <f t="shared" si="0"/>
        <v>-3</v>
      </c>
      <c r="AO12" s="37">
        <f t="shared" si="1"/>
        <v>-3</v>
      </c>
      <c r="AP12" s="39">
        <f t="shared" si="2"/>
        <v>-3</v>
      </c>
      <c r="AQ12" s="39">
        <f t="shared" si="9"/>
        <v>-3</v>
      </c>
      <c r="AR12" s="57" t="str">
        <f t="shared" si="10"/>
        <v>Basico</v>
      </c>
      <c r="AS12" s="39" t="str">
        <f t="shared" si="11"/>
        <v>Basic</v>
      </c>
    </row>
    <row r="13" spans="1:48" ht="76.5" customHeight="1" x14ac:dyDescent="0.25">
      <c r="A13" s="36" t="s">
        <v>311</v>
      </c>
      <c r="B13" s="37" t="s">
        <v>105</v>
      </c>
      <c r="C13" s="37" t="s">
        <v>106</v>
      </c>
      <c r="D13" s="37">
        <v>1062301910</v>
      </c>
      <c r="E13" s="37" t="str">
        <f t="shared" si="3"/>
        <v>female</v>
      </c>
      <c r="F13" s="37" t="s">
        <v>52</v>
      </c>
      <c r="G13" s="37" t="s">
        <v>343</v>
      </c>
      <c r="H13" s="37" t="s">
        <v>33</v>
      </c>
      <c r="I13" s="37" t="s">
        <v>107</v>
      </c>
      <c r="J13" s="37" t="str">
        <f t="shared" si="4"/>
        <v>Rural</v>
      </c>
      <c r="K13" s="37" t="s">
        <v>35</v>
      </c>
      <c r="L13" s="37" t="str">
        <f t="shared" si="5"/>
        <v>Familiar</v>
      </c>
      <c r="M13" s="37" t="s">
        <v>108</v>
      </c>
      <c r="N13" s="37" t="s">
        <v>83</v>
      </c>
      <c r="O13" s="37" t="str">
        <f t="shared" si="6"/>
        <v>ExpTrue</v>
      </c>
      <c r="P13" s="37" t="s">
        <v>38</v>
      </c>
      <c r="Q13" s="37">
        <v>5</v>
      </c>
      <c r="R13" s="37">
        <v>5</v>
      </c>
      <c r="S13" s="37">
        <v>5</v>
      </c>
      <c r="T13" s="38" t="s">
        <v>39</v>
      </c>
      <c r="U13" s="38" t="s">
        <v>40</v>
      </c>
      <c r="V13" s="38" t="s">
        <v>65</v>
      </c>
      <c r="W13" s="38" t="s">
        <v>42</v>
      </c>
      <c r="X13" s="38" t="s">
        <v>43</v>
      </c>
      <c r="Y13" s="37">
        <v>5</v>
      </c>
      <c r="Z13" s="37">
        <v>4</v>
      </c>
      <c r="AA13" s="37">
        <v>4</v>
      </c>
      <c r="AB13" s="37">
        <v>4</v>
      </c>
      <c r="AC13" s="37">
        <v>4</v>
      </c>
      <c r="AD13" s="37">
        <v>4</v>
      </c>
      <c r="AE13" s="37">
        <v>5</v>
      </c>
      <c r="AF13" s="37" t="s">
        <v>44</v>
      </c>
      <c r="AG13" s="37" t="s">
        <v>45</v>
      </c>
      <c r="AH13" s="37" t="s">
        <v>67</v>
      </c>
      <c r="AI13" s="37" t="s">
        <v>59</v>
      </c>
      <c r="AJ13" s="37" t="s">
        <v>48</v>
      </c>
      <c r="AK13" s="59" t="s">
        <v>366</v>
      </c>
      <c r="AL13" s="37">
        <f t="shared" si="7"/>
        <v>30</v>
      </c>
      <c r="AM13" s="37">
        <f t="shared" si="8"/>
        <v>0</v>
      </c>
      <c r="AN13" s="37">
        <f t="shared" si="0"/>
        <v>0</v>
      </c>
      <c r="AO13" s="37">
        <f t="shared" si="1"/>
        <v>0</v>
      </c>
      <c r="AP13" s="39">
        <f t="shared" si="2"/>
        <v>-3</v>
      </c>
      <c r="AQ13" s="39">
        <f t="shared" si="9"/>
        <v>0</v>
      </c>
      <c r="AR13" s="57" t="str">
        <f t="shared" si="10"/>
        <v>Intermedio</v>
      </c>
      <c r="AS13" s="39" t="str">
        <f t="shared" si="11"/>
        <v>Intermediate</v>
      </c>
    </row>
    <row r="14" spans="1:48" ht="76.5" customHeight="1" x14ac:dyDescent="0.25">
      <c r="A14" s="36" t="s">
        <v>312</v>
      </c>
      <c r="B14" s="37" t="s">
        <v>109</v>
      </c>
      <c r="C14" s="37" t="s">
        <v>110</v>
      </c>
      <c r="D14" s="37">
        <v>34599490</v>
      </c>
      <c r="E14" s="37" t="str">
        <f t="shared" si="3"/>
        <v>female</v>
      </c>
      <c r="F14" s="37" t="s">
        <v>52</v>
      </c>
      <c r="G14" s="37" t="s">
        <v>343</v>
      </c>
      <c r="H14" s="37" t="s">
        <v>33</v>
      </c>
      <c r="I14" s="37" t="s">
        <v>112</v>
      </c>
      <c r="J14" s="37" t="str">
        <f t="shared" si="4"/>
        <v>Rural</v>
      </c>
      <c r="K14" s="37" t="s">
        <v>35</v>
      </c>
      <c r="L14" s="37" t="str">
        <f t="shared" si="5"/>
        <v>Teacher</v>
      </c>
      <c r="M14" s="37" t="s">
        <v>36</v>
      </c>
      <c r="N14" s="37" t="s">
        <v>83</v>
      </c>
      <c r="O14" s="37" t="str">
        <f t="shared" si="6"/>
        <v>ExpTrue</v>
      </c>
      <c r="P14" s="37" t="s">
        <v>38</v>
      </c>
      <c r="Q14" s="37">
        <v>4</v>
      </c>
      <c r="R14" s="37">
        <v>4</v>
      </c>
      <c r="S14" s="37">
        <v>4</v>
      </c>
      <c r="T14" s="38" t="s">
        <v>56</v>
      </c>
      <c r="U14" s="38" t="s">
        <v>95</v>
      </c>
      <c r="V14" s="38" t="s">
        <v>65</v>
      </c>
      <c r="W14" s="38" t="s">
        <v>42</v>
      </c>
      <c r="X14" s="38" t="s">
        <v>57</v>
      </c>
      <c r="Y14" s="37">
        <v>2</v>
      </c>
      <c r="Z14" s="37">
        <v>2</v>
      </c>
      <c r="AA14" s="37">
        <v>2</v>
      </c>
      <c r="AB14" s="37">
        <v>2</v>
      </c>
      <c r="AC14" s="37">
        <v>2</v>
      </c>
      <c r="AD14" s="37">
        <v>2</v>
      </c>
      <c r="AE14" s="37">
        <v>2</v>
      </c>
      <c r="AF14" s="37" t="s">
        <v>66</v>
      </c>
      <c r="AG14" s="37" t="s">
        <v>72</v>
      </c>
      <c r="AH14" s="37" t="s">
        <v>59</v>
      </c>
      <c r="AI14" s="37" t="s">
        <v>59</v>
      </c>
      <c r="AJ14" s="37" t="s">
        <v>59</v>
      </c>
      <c r="AK14" s="59" t="s">
        <v>367</v>
      </c>
      <c r="AL14" s="37">
        <f t="shared" si="7"/>
        <v>14</v>
      </c>
      <c r="AM14" s="37">
        <f t="shared" si="8"/>
        <v>-3</v>
      </c>
      <c r="AN14" s="37">
        <f t="shared" si="0"/>
        <v>-3</v>
      </c>
      <c r="AO14" s="37">
        <f t="shared" si="1"/>
        <v>-3</v>
      </c>
      <c r="AP14" s="39">
        <f t="shared" si="2"/>
        <v>-3</v>
      </c>
      <c r="AQ14" s="39">
        <f t="shared" si="9"/>
        <v>-3</v>
      </c>
      <c r="AR14" s="57" t="str">
        <f t="shared" si="10"/>
        <v>Basico</v>
      </c>
      <c r="AS14" s="39" t="str">
        <f t="shared" si="11"/>
        <v>Basic</v>
      </c>
    </row>
    <row r="15" spans="1:48" ht="76.5" customHeight="1" x14ac:dyDescent="0.25">
      <c r="A15" s="36" t="s">
        <v>313</v>
      </c>
      <c r="B15" s="37" t="s">
        <v>113</v>
      </c>
      <c r="C15" s="37" t="s">
        <v>114</v>
      </c>
      <c r="D15" s="37">
        <v>76298879</v>
      </c>
      <c r="E15" s="37" t="str">
        <f t="shared" si="3"/>
        <v>male</v>
      </c>
      <c r="F15" s="37" t="s">
        <v>32</v>
      </c>
      <c r="G15" s="37" t="s">
        <v>343</v>
      </c>
      <c r="H15" s="37" t="s">
        <v>33</v>
      </c>
      <c r="I15" s="37" t="s">
        <v>88</v>
      </c>
      <c r="J15" s="37" t="str">
        <f t="shared" si="4"/>
        <v>Rural</v>
      </c>
      <c r="K15" s="37" t="s">
        <v>35</v>
      </c>
      <c r="L15" s="37" t="str">
        <f t="shared" si="5"/>
        <v>Familiar</v>
      </c>
      <c r="M15" s="37" t="s">
        <v>102</v>
      </c>
      <c r="N15" s="37" t="s">
        <v>89</v>
      </c>
      <c r="O15" s="37" t="str">
        <f t="shared" si="6"/>
        <v>ExpTrue</v>
      </c>
      <c r="P15" s="37" t="s">
        <v>38</v>
      </c>
      <c r="Q15" s="42" t="s">
        <v>115</v>
      </c>
      <c r="R15" s="37">
        <v>3</v>
      </c>
      <c r="S15" s="37">
        <v>1</v>
      </c>
      <c r="T15" s="38" t="s">
        <v>39</v>
      </c>
      <c r="U15" s="38" t="s">
        <v>40</v>
      </c>
      <c r="V15" s="38" t="s">
        <v>65</v>
      </c>
      <c r="W15" s="38" t="s">
        <v>42</v>
      </c>
      <c r="X15" s="38" t="s">
        <v>57</v>
      </c>
      <c r="Y15" s="37">
        <v>4</v>
      </c>
      <c r="Z15" s="37">
        <v>2</v>
      </c>
      <c r="AA15" s="37">
        <v>2</v>
      </c>
      <c r="AB15" s="37">
        <v>1</v>
      </c>
      <c r="AC15" s="37">
        <v>2</v>
      </c>
      <c r="AD15" s="37">
        <v>3</v>
      </c>
      <c r="AE15" s="37">
        <v>1</v>
      </c>
      <c r="AF15" s="37" t="s">
        <v>66</v>
      </c>
      <c r="AG15" s="37" t="s">
        <v>45</v>
      </c>
      <c r="AH15" s="37" t="s">
        <v>59</v>
      </c>
      <c r="AI15" s="37" t="s">
        <v>59</v>
      </c>
      <c r="AJ15" s="37" t="s">
        <v>60</v>
      </c>
      <c r="AK15" s="59" t="s">
        <v>368</v>
      </c>
      <c r="AL15" s="37">
        <f t="shared" si="7"/>
        <v>15</v>
      </c>
      <c r="AM15" s="37">
        <f t="shared" si="8"/>
        <v>-3</v>
      </c>
      <c r="AN15" s="37">
        <f t="shared" si="0"/>
        <v>0</v>
      </c>
      <c r="AO15" s="37">
        <f t="shared" si="1"/>
        <v>-3</v>
      </c>
      <c r="AP15" s="39">
        <f t="shared" si="2"/>
        <v>-3</v>
      </c>
      <c r="AQ15" s="39">
        <f t="shared" si="9"/>
        <v>-3</v>
      </c>
      <c r="AR15" s="57" t="str">
        <f t="shared" si="10"/>
        <v>Basico</v>
      </c>
      <c r="AS15" s="39" t="str">
        <f t="shared" si="11"/>
        <v>Basic</v>
      </c>
    </row>
    <row r="16" spans="1:48" ht="76.5" customHeight="1" x14ac:dyDescent="0.25">
      <c r="A16" s="36" t="s">
        <v>314</v>
      </c>
      <c r="B16" s="44" t="s">
        <v>116</v>
      </c>
      <c r="C16" s="44" t="s">
        <v>117</v>
      </c>
      <c r="D16" s="44">
        <v>1067534284</v>
      </c>
      <c r="E16" s="37" t="str">
        <f t="shared" si="3"/>
        <v>female</v>
      </c>
      <c r="F16" s="44" t="s">
        <v>52</v>
      </c>
      <c r="G16" s="44" t="s">
        <v>343</v>
      </c>
      <c r="H16" s="37" t="s">
        <v>33</v>
      </c>
      <c r="I16" s="44" t="s">
        <v>119</v>
      </c>
      <c r="J16" s="37" t="str">
        <f t="shared" si="4"/>
        <v>Rural</v>
      </c>
      <c r="K16" s="44" t="s">
        <v>35</v>
      </c>
      <c r="L16" s="37" t="str">
        <f t="shared" si="5"/>
        <v>Teacher</v>
      </c>
      <c r="M16" s="44" t="s">
        <v>36</v>
      </c>
      <c r="N16" s="44" t="s">
        <v>120</v>
      </c>
      <c r="O16" s="37" t="str">
        <f t="shared" si="6"/>
        <v>ExpFalse</v>
      </c>
      <c r="P16" s="44" t="s">
        <v>104</v>
      </c>
      <c r="Q16" s="44">
        <v>2</v>
      </c>
      <c r="R16" s="44">
        <v>2</v>
      </c>
      <c r="S16" s="44">
        <v>1</v>
      </c>
      <c r="T16" s="38" t="s">
        <v>56</v>
      </c>
      <c r="U16" s="38" t="s">
        <v>40</v>
      </c>
      <c r="V16" s="38" t="s">
        <v>65</v>
      </c>
      <c r="W16" s="38" t="s">
        <v>42</v>
      </c>
      <c r="X16" s="38" t="s">
        <v>43</v>
      </c>
      <c r="Y16" s="44">
        <v>2</v>
      </c>
      <c r="Z16" s="44">
        <v>2</v>
      </c>
      <c r="AA16" s="44">
        <v>2</v>
      </c>
      <c r="AB16" s="44">
        <v>2</v>
      </c>
      <c r="AC16" s="45" t="s">
        <v>84</v>
      </c>
      <c r="AD16" s="44">
        <v>2</v>
      </c>
      <c r="AE16" s="44">
        <v>1</v>
      </c>
      <c r="AF16" s="44" t="s">
        <v>66</v>
      </c>
      <c r="AG16" s="44" t="s">
        <v>121</v>
      </c>
      <c r="AH16" s="44" t="s">
        <v>59</v>
      </c>
      <c r="AI16" s="44" t="s">
        <v>59</v>
      </c>
      <c r="AJ16" s="44" t="s">
        <v>59</v>
      </c>
      <c r="AK16" s="59" t="s">
        <v>369</v>
      </c>
      <c r="AL16" s="37">
        <f t="shared" si="7"/>
        <v>11</v>
      </c>
      <c r="AM16" s="37">
        <f t="shared" si="8"/>
        <v>-3</v>
      </c>
      <c r="AN16" s="37">
        <f t="shared" si="0"/>
        <v>-3</v>
      </c>
      <c r="AO16" s="37">
        <f t="shared" si="1"/>
        <v>-3</v>
      </c>
      <c r="AP16" s="39">
        <f t="shared" si="2"/>
        <v>-3</v>
      </c>
      <c r="AQ16" s="39">
        <f t="shared" si="9"/>
        <v>-3</v>
      </c>
      <c r="AR16" s="57" t="str">
        <f t="shared" si="10"/>
        <v>Basico</v>
      </c>
      <c r="AS16" s="39" t="str">
        <f t="shared" si="11"/>
        <v>Basic</v>
      </c>
    </row>
    <row r="17" spans="1:45" ht="76.5" customHeight="1" x14ac:dyDescent="0.25">
      <c r="A17" s="36" t="s">
        <v>315</v>
      </c>
      <c r="B17" s="44" t="s">
        <v>122</v>
      </c>
      <c r="C17" s="44" t="s">
        <v>123</v>
      </c>
      <c r="D17" s="44">
        <v>10754950</v>
      </c>
      <c r="E17" s="37" t="str">
        <f t="shared" si="3"/>
        <v>male</v>
      </c>
      <c r="F17" s="44" t="s">
        <v>32</v>
      </c>
      <c r="G17" s="44" t="s">
        <v>343</v>
      </c>
      <c r="H17" s="37" t="s">
        <v>33</v>
      </c>
      <c r="I17" s="44" t="s">
        <v>124</v>
      </c>
      <c r="J17" s="37" t="str">
        <f t="shared" si="4"/>
        <v>Rural</v>
      </c>
      <c r="K17" s="44" t="s">
        <v>35</v>
      </c>
      <c r="L17" s="37" t="str">
        <f t="shared" si="5"/>
        <v>Teacher</v>
      </c>
      <c r="M17" s="44" t="s">
        <v>36</v>
      </c>
      <c r="N17" s="44" t="s">
        <v>83</v>
      </c>
      <c r="O17" s="37" t="str">
        <f t="shared" si="6"/>
        <v>ExpFalse</v>
      </c>
      <c r="P17" s="52" t="s">
        <v>104</v>
      </c>
      <c r="Q17" s="44">
        <v>5</v>
      </c>
      <c r="R17" s="44">
        <v>5</v>
      </c>
      <c r="S17" s="44">
        <v>4</v>
      </c>
      <c r="T17" s="38" t="s">
        <v>39</v>
      </c>
      <c r="U17" s="38" t="s">
        <v>40</v>
      </c>
      <c r="V17" s="38" t="s">
        <v>65</v>
      </c>
      <c r="W17" s="38" t="s">
        <v>42</v>
      </c>
      <c r="X17" s="38" t="s">
        <v>57</v>
      </c>
      <c r="Y17" s="44">
        <v>4</v>
      </c>
      <c r="Z17" s="44">
        <v>3</v>
      </c>
      <c r="AA17" s="44">
        <v>3</v>
      </c>
      <c r="AB17" s="44">
        <v>4</v>
      </c>
      <c r="AC17" s="44">
        <v>3</v>
      </c>
      <c r="AD17" s="44">
        <v>5</v>
      </c>
      <c r="AE17" s="44">
        <v>4</v>
      </c>
      <c r="AF17" s="44" t="s">
        <v>66</v>
      </c>
      <c r="AG17" s="44" t="s">
        <v>45</v>
      </c>
      <c r="AH17" s="44" t="s">
        <v>59</v>
      </c>
      <c r="AI17" s="44" t="s">
        <v>59</v>
      </c>
      <c r="AJ17" s="44" t="s">
        <v>48</v>
      </c>
      <c r="AK17" s="59" t="s">
        <v>370</v>
      </c>
      <c r="AL17" s="37">
        <f t="shared" si="7"/>
        <v>26</v>
      </c>
      <c r="AM17" s="37">
        <f t="shared" si="8"/>
        <v>-3</v>
      </c>
      <c r="AN17" s="37">
        <f t="shared" si="0"/>
        <v>0</v>
      </c>
      <c r="AO17" s="37">
        <f t="shared" si="1"/>
        <v>-3</v>
      </c>
      <c r="AP17" s="39">
        <f t="shared" si="2"/>
        <v>-3</v>
      </c>
      <c r="AQ17" s="39">
        <f t="shared" si="9"/>
        <v>0</v>
      </c>
      <c r="AR17" s="57" t="str">
        <f t="shared" si="10"/>
        <v>Basico</v>
      </c>
      <c r="AS17" s="39" t="str">
        <f t="shared" si="11"/>
        <v>Basic</v>
      </c>
    </row>
    <row r="18" spans="1:45" ht="76.5" customHeight="1" x14ac:dyDescent="0.25">
      <c r="A18" s="36" t="s">
        <v>316</v>
      </c>
      <c r="B18" s="37" t="s">
        <v>125</v>
      </c>
      <c r="C18" s="37" t="s">
        <v>126</v>
      </c>
      <c r="D18" s="37">
        <v>4784657</v>
      </c>
      <c r="E18" s="37" t="str">
        <f t="shared" si="3"/>
        <v>male</v>
      </c>
      <c r="F18" s="37" t="s">
        <v>32</v>
      </c>
      <c r="G18" s="37" t="s">
        <v>343</v>
      </c>
      <c r="H18" s="37" t="s">
        <v>33</v>
      </c>
      <c r="I18" s="37" t="s">
        <v>127</v>
      </c>
      <c r="J18" s="37" t="str">
        <f t="shared" si="4"/>
        <v>Rural</v>
      </c>
      <c r="K18" s="37" t="s">
        <v>35</v>
      </c>
      <c r="L18" s="37" t="str">
        <f t="shared" si="5"/>
        <v>Teacher</v>
      </c>
      <c r="M18" s="37" t="s">
        <v>36</v>
      </c>
      <c r="N18" s="37" t="s">
        <v>89</v>
      </c>
      <c r="O18" s="37" t="str">
        <f t="shared" si="6"/>
        <v>ExpTrue</v>
      </c>
      <c r="P18" s="37" t="s">
        <v>38</v>
      </c>
      <c r="Q18" s="37">
        <v>4</v>
      </c>
      <c r="R18" s="37">
        <v>3</v>
      </c>
      <c r="S18" s="37">
        <v>3</v>
      </c>
      <c r="T18" s="38" t="s">
        <v>56</v>
      </c>
      <c r="U18" s="38" t="s">
        <v>95</v>
      </c>
      <c r="V18" s="38" t="s">
        <v>65</v>
      </c>
      <c r="W18" s="38" t="s">
        <v>42</v>
      </c>
      <c r="X18" s="38" t="s">
        <v>57</v>
      </c>
      <c r="Y18" s="37">
        <v>2</v>
      </c>
      <c r="Z18" s="37">
        <v>3</v>
      </c>
      <c r="AA18" s="37">
        <v>2</v>
      </c>
      <c r="AB18" s="37">
        <v>3</v>
      </c>
      <c r="AC18" s="37">
        <v>2</v>
      </c>
      <c r="AD18" s="37">
        <v>3</v>
      </c>
      <c r="AE18" s="37">
        <v>2</v>
      </c>
      <c r="AF18" s="37" t="s">
        <v>66</v>
      </c>
      <c r="AG18" s="37" t="s">
        <v>121</v>
      </c>
      <c r="AH18" s="37" t="s">
        <v>59</v>
      </c>
      <c r="AI18" s="37" t="s">
        <v>128</v>
      </c>
      <c r="AJ18" s="37" t="s">
        <v>60</v>
      </c>
      <c r="AK18" s="59" t="s">
        <v>371</v>
      </c>
      <c r="AL18" s="37">
        <f t="shared" si="7"/>
        <v>17</v>
      </c>
      <c r="AM18" s="37">
        <f t="shared" si="8"/>
        <v>-3</v>
      </c>
      <c r="AN18" s="37">
        <f t="shared" si="0"/>
        <v>-3</v>
      </c>
      <c r="AO18" s="37">
        <f t="shared" si="1"/>
        <v>-3</v>
      </c>
      <c r="AP18" s="39">
        <f t="shared" si="2"/>
        <v>-3</v>
      </c>
      <c r="AQ18" s="39">
        <f t="shared" si="9"/>
        <v>-3</v>
      </c>
      <c r="AR18" s="57" t="str">
        <f t="shared" si="10"/>
        <v>Basico</v>
      </c>
      <c r="AS18" s="39" t="str">
        <f t="shared" si="11"/>
        <v>Basic</v>
      </c>
    </row>
    <row r="19" spans="1:45" ht="76.5" customHeight="1" x14ac:dyDescent="0.25">
      <c r="A19" s="36" t="s">
        <v>317</v>
      </c>
      <c r="B19" s="37" t="s">
        <v>129</v>
      </c>
      <c r="C19" s="37" t="s">
        <v>130</v>
      </c>
      <c r="D19" s="37">
        <v>1114888022</v>
      </c>
      <c r="E19" s="37" t="str">
        <f t="shared" si="3"/>
        <v>female</v>
      </c>
      <c r="F19" s="37" t="s">
        <v>52</v>
      </c>
      <c r="G19" s="37" t="s">
        <v>343</v>
      </c>
      <c r="H19" s="37" t="s">
        <v>33</v>
      </c>
      <c r="I19" s="37" t="s">
        <v>131</v>
      </c>
      <c r="J19" s="37" t="str">
        <f t="shared" si="4"/>
        <v>Rural</v>
      </c>
      <c r="K19" s="37" t="s">
        <v>35</v>
      </c>
      <c r="L19" s="37" t="str">
        <f t="shared" si="5"/>
        <v>Familiar</v>
      </c>
      <c r="M19" s="37" t="s">
        <v>108</v>
      </c>
      <c r="N19" s="37" t="s">
        <v>132</v>
      </c>
      <c r="O19" s="37" t="str">
        <f t="shared" si="6"/>
        <v>ExpTrue</v>
      </c>
      <c r="P19" s="37" t="s">
        <v>38</v>
      </c>
      <c r="Q19" s="37">
        <v>3</v>
      </c>
      <c r="R19" s="37">
        <v>3</v>
      </c>
      <c r="S19" s="37">
        <v>3</v>
      </c>
      <c r="T19" s="38" t="s">
        <v>56</v>
      </c>
      <c r="U19" s="38" t="s">
        <v>40</v>
      </c>
      <c r="V19" s="38" t="s">
        <v>65</v>
      </c>
      <c r="W19" s="38" t="s">
        <v>42</v>
      </c>
      <c r="X19" s="38" t="s">
        <v>43</v>
      </c>
      <c r="Y19" s="37">
        <v>4</v>
      </c>
      <c r="Z19" s="37">
        <v>3</v>
      </c>
      <c r="AA19" s="37">
        <v>3</v>
      </c>
      <c r="AB19" s="37">
        <v>2</v>
      </c>
      <c r="AC19" s="37">
        <v>2</v>
      </c>
      <c r="AD19" s="37">
        <v>3</v>
      </c>
      <c r="AE19" s="37">
        <v>2</v>
      </c>
      <c r="AF19" s="37" t="s">
        <v>58</v>
      </c>
      <c r="AG19" s="37" t="s">
        <v>45</v>
      </c>
      <c r="AH19" s="37" t="s">
        <v>46</v>
      </c>
      <c r="AI19" s="37" t="s">
        <v>59</v>
      </c>
      <c r="AJ19" s="37" t="s">
        <v>60</v>
      </c>
      <c r="AK19" s="59" t="s">
        <v>372</v>
      </c>
      <c r="AL19" s="37">
        <f t="shared" si="7"/>
        <v>19</v>
      </c>
      <c r="AM19" s="37">
        <f t="shared" si="8"/>
        <v>-3</v>
      </c>
      <c r="AN19" s="37">
        <f t="shared" si="0"/>
        <v>0</v>
      </c>
      <c r="AO19" s="37">
        <f t="shared" si="1"/>
        <v>-3</v>
      </c>
      <c r="AP19" s="39">
        <f t="shared" si="2"/>
        <v>-3</v>
      </c>
      <c r="AQ19" s="39">
        <f t="shared" si="9"/>
        <v>-3</v>
      </c>
      <c r="AR19" s="57" t="str">
        <f t="shared" si="10"/>
        <v>Basico</v>
      </c>
      <c r="AS19" s="39" t="str">
        <f t="shared" si="11"/>
        <v>Basic</v>
      </c>
    </row>
    <row r="20" spans="1:45" ht="76.5" customHeight="1" x14ac:dyDescent="0.25">
      <c r="A20" s="36" t="s">
        <v>318</v>
      </c>
      <c r="B20" s="37" t="s">
        <v>133</v>
      </c>
      <c r="C20" s="37" t="s">
        <v>134</v>
      </c>
      <c r="D20" s="37">
        <v>34603150</v>
      </c>
      <c r="E20" s="37" t="str">
        <f t="shared" si="3"/>
        <v>female</v>
      </c>
      <c r="F20" s="37" t="s">
        <v>52</v>
      </c>
      <c r="G20" s="37" t="s">
        <v>343</v>
      </c>
      <c r="H20" s="37" t="s">
        <v>33</v>
      </c>
      <c r="I20" s="37" t="s">
        <v>88</v>
      </c>
      <c r="J20" s="37" t="str">
        <f t="shared" si="4"/>
        <v>Rural</v>
      </c>
      <c r="K20" s="37" t="s">
        <v>35</v>
      </c>
      <c r="L20" s="37" t="str">
        <f t="shared" si="5"/>
        <v>Teacher</v>
      </c>
      <c r="M20" s="37" t="s">
        <v>36</v>
      </c>
      <c r="N20" s="37" t="s">
        <v>89</v>
      </c>
      <c r="O20" s="37" t="str">
        <f t="shared" si="6"/>
        <v>ExpTrue</v>
      </c>
      <c r="P20" s="37" t="s">
        <v>38</v>
      </c>
      <c r="Q20" s="37">
        <v>5</v>
      </c>
      <c r="R20" s="37">
        <v>5</v>
      </c>
      <c r="S20" s="37">
        <v>5</v>
      </c>
      <c r="T20" s="38" t="s">
        <v>56</v>
      </c>
      <c r="U20" s="38" t="s">
        <v>95</v>
      </c>
      <c r="V20" s="38" t="s">
        <v>65</v>
      </c>
      <c r="W20" s="38" t="s">
        <v>42</v>
      </c>
      <c r="X20" s="38" t="s">
        <v>43</v>
      </c>
      <c r="Y20" s="37">
        <v>3</v>
      </c>
      <c r="Z20" s="37">
        <v>2</v>
      </c>
      <c r="AA20" s="37">
        <v>1</v>
      </c>
      <c r="AB20" s="37">
        <v>1</v>
      </c>
      <c r="AC20" s="37">
        <v>1</v>
      </c>
      <c r="AD20" s="37">
        <v>1</v>
      </c>
      <c r="AE20" s="37">
        <v>1</v>
      </c>
      <c r="AF20" s="37" t="s">
        <v>66</v>
      </c>
      <c r="AG20" s="37" t="s">
        <v>72</v>
      </c>
      <c r="AH20" s="37" t="s">
        <v>59</v>
      </c>
      <c r="AI20" s="37" t="s">
        <v>59</v>
      </c>
      <c r="AJ20" s="37" t="s">
        <v>60</v>
      </c>
      <c r="AK20" s="59" t="s">
        <v>373</v>
      </c>
      <c r="AL20" s="37">
        <f t="shared" si="7"/>
        <v>10</v>
      </c>
      <c r="AM20" s="37">
        <f t="shared" si="8"/>
        <v>-3</v>
      </c>
      <c r="AN20" s="37">
        <f t="shared" si="0"/>
        <v>-3</v>
      </c>
      <c r="AO20" s="37">
        <f t="shared" si="1"/>
        <v>-3</v>
      </c>
      <c r="AP20" s="39">
        <f t="shared" si="2"/>
        <v>-3</v>
      </c>
      <c r="AQ20" s="39">
        <f t="shared" si="9"/>
        <v>-3</v>
      </c>
      <c r="AR20" s="57" t="str">
        <f t="shared" si="10"/>
        <v>Basico</v>
      </c>
      <c r="AS20" s="39" t="str">
        <f t="shared" si="11"/>
        <v>Basic</v>
      </c>
    </row>
    <row r="21" spans="1:45" ht="76.5" customHeight="1" x14ac:dyDescent="0.25">
      <c r="A21" s="36" t="s">
        <v>319</v>
      </c>
      <c r="B21" s="37" t="s">
        <v>135</v>
      </c>
      <c r="C21" s="37" t="s">
        <v>136</v>
      </c>
      <c r="D21" s="37">
        <v>25733480</v>
      </c>
      <c r="E21" s="37" t="str">
        <f t="shared" si="3"/>
        <v>female</v>
      </c>
      <c r="F21" s="37" t="s">
        <v>52</v>
      </c>
      <c r="G21" s="37" t="s">
        <v>343</v>
      </c>
      <c r="H21" s="37" t="s">
        <v>33</v>
      </c>
      <c r="I21" s="37" t="s">
        <v>137</v>
      </c>
      <c r="J21" s="37" t="str">
        <f t="shared" si="4"/>
        <v>Rural</v>
      </c>
      <c r="K21" s="37" t="s">
        <v>35</v>
      </c>
      <c r="L21" s="37" t="str">
        <f t="shared" si="5"/>
        <v>Teacher</v>
      </c>
      <c r="M21" s="37" t="s">
        <v>36</v>
      </c>
      <c r="N21" s="37" t="s">
        <v>83</v>
      </c>
      <c r="O21" s="37" t="str">
        <f t="shared" si="6"/>
        <v>ExpTrue</v>
      </c>
      <c r="P21" s="37" t="s">
        <v>38</v>
      </c>
      <c r="Q21" s="37">
        <v>4</v>
      </c>
      <c r="R21" s="37">
        <v>4</v>
      </c>
      <c r="S21" s="37">
        <v>4</v>
      </c>
      <c r="T21" s="38" t="s">
        <v>56</v>
      </c>
      <c r="U21" s="38" t="s">
        <v>95</v>
      </c>
      <c r="V21" s="38" t="s">
        <v>65</v>
      </c>
      <c r="W21" s="38" t="s">
        <v>138</v>
      </c>
      <c r="X21" s="38" t="s">
        <v>43</v>
      </c>
      <c r="Y21" s="37">
        <v>3</v>
      </c>
      <c r="Z21" s="37">
        <v>2</v>
      </c>
      <c r="AA21" s="37">
        <v>1</v>
      </c>
      <c r="AB21" s="37">
        <v>2</v>
      </c>
      <c r="AC21" s="37">
        <v>1</v>
      </c>
      <c r="AD21" s="37">
        <v>2</v>
      </c>
      <c r="AE21" s="37">
        <v>1</v>
      </c>
      <c r="AF21" s="37" t="s">
        <v>66</v>
      </c>
      <c r="AG21" s="37" t="s">
        <v>121</v>
      </c>
      <c r="AH21" s="37" t="s">
        <v>46</v>
      </c>
      <c r="AI21" s="37" t="s">
        <v>59</v>
      </c>
      <c r="AJ21" s="37" t="s">
        <v>60</v>
      </c>
      <c r="AK21" s="59" t="s">
        <v>374</v>
      </c>
      <c r="AL21" s="37">
        <f t="shared" si="7"/>
        <v>12</v>
      </c>
      <c r="AM21" s="37">
        <f t="shared" si="8"/>
        <v>-3</v>
      </c>
      <c r="AN21" s="37">
        <f t="shared" si="0"/>
        <v>-3</v>
      </c>
      <c r="AO21" s="37">
        <f t="shared" si="1"/>
        <v>-3</v>
      </c>
      <c r="AP21" s="39">
        <f t="shared" si="2"/>
        <v>-3</v>
      </c>
      <c r="AQ21" s="39">
        <f t="shared" si="9"/>
        <v>-3</v>
      </c>
      <c r="AR21" s="57" t="str">
        <f t="shared" si="10"/>
        <v>Basico</v>
      </c>
      <c r="AS21" s="39" t="str">
        <f t="shared" si="11"/>
        <v>Basic</v>
      </c>
    </row>
    <row r="22" spans="1:45" ht="13.2" x14ac:dyDescent="0.25">
      <c r="A22" s="36" t="s">
        <v>320</v>
      </c>
      <c r="B22" s="46" t="s">
        <v>139</v>
      </c>
      <c r="C22" s="46" t="s">
        <v>140</v>
      </c>
      <c r="D22" s="46">
        <v>76210146</v>
      </c>
      <c r="E22" s="37" t="str">
        <f t="shared" si="3"/>
        <v>male</v>
      </c>
      <c r="F22" s="46" t="s">
        <v>32</v>
      </c>
      <c r="G22" s="46" t="s">
        <v>343</v>
      </c>
      <c r="H22" s="37" t="s">
        <v>33</v>
      </c>
      <c r="I22" s="46" t="s">
        <v>141</v>
      </c>
      <c r="J22" s="37" t="str">
        <f t="shared" si="4"/>
        <v>Rural</v>
      </c>
      <c r="K22" s="46" t="s">
        <v>35</v>
      </c>
      <c r="L22" s="37" t="str">
        <f t="shared" si="5"/>
        <v>Teacher</v>
      </c>
      <c r="M22" s="46" t="s">
        <v>36</v>
      </c>
      <c r="N22" s="46" t="s">
        <v>142</v>
      </c>
      <c r="O22" s="37" t="str">
        <f t="shared" si="6"/>
        <v>ExpTrue</v>
      </c>
      <c r="P22" s="46" t="s">
        <v>38</v>
      </c>
      <c r="Q22" s="46">
        <v>5</v>
      </c>
      <c r="R22" s="46">
        <v>5</v>
      </c>
      <c r="S22" s="46">
        <v>5</v>
      </c>
      <c r="T22" s="47" t="s">
        <v>56</v>
      </c>
      <c r="U22" s="47" t="s">
        <v>40</v>
      </c>
      <c r="V22" s="47" t="s">
        <v>65</v>
      </c>
      <c r="W22" s="47" t="s">
        <v>42</v>
      </c>
      <c r="X22" s="47" t="s">
        <v>43</v>
      </c>
      <c r="Y22" s="46">
        <v>3</v>
      </c>
      <c r="Z22" s="46">
        <v>4</v>
      </c>
      <c r="AA22" s="46">
        <v>4</v>
      </c>
      <c r="AB22" s="46">
        <v>4</v>
      </c>
      <c r="AC22" s="46">
        <v>5</v>
      </c>
      <c r="AD22" s="46">
        <v>4</v>
      </c>
      <c r="AE22" s="46">
        <v>3</v>
      </c>
      <c r="AF22" s="46" t="s">
        <v>66</v>
      </c>
      <c r="AG22" s="46" t="s">
        <v>45</v>
      </c>
      <c r="AH22" s="46" t="s">
        <v>59</v>
      </c>
      <c r="AI22" s="46" t="s">
        <v>59</v>
      </c>
      <c r="AJ22" s="46" t="s">
        <v>60</v>
      </c>
      <c r="AK22" s="59" t="s">
        <v>375</v>
      </c>
      <c r="AL22" s="37">
        <f t="shared" si="7"/>
        <v>27</v>
      </c>
      <c r="AM22" s="37">
        <f t="shared" si="8"/>
        <v>-3</v>
      </c>
      <c r="AN22" s="37">
        <f t="shared" si="0"/>
        <v>0</v>
      </c>
      <c r="AO22" s="37">
        <f t="shared" si="1"/>
        <v>-3</v>
      </c>
      <c r="AP22" s="39">
        <f t="shared" si="2"/>
        <v>-3</v>
      </c>
      <c r="AQ22" s="39">
        <f t="shared" si="9"/>
        <v>-3</v>
      </c>
      <c r="AR22" s="57" t="str">
        <f t="shared" si="10"/>
        <v>Basico</v>
      </c>
      <c r="AS22" s="39" t="str">
        <f t="shared" si="11"/>
        <v>Basic</v>
      </c>
    </row>
    <row r="23" spans="1:45" ht="13.2" x14ac:dyDescent="0.25">
      <c r="A23" s="36" t="s">
        <v>321</v>
      </c>
      <c r="B23" s="48" t="s">
        <v>143</v>
      </c>
      <c r="C23" s="48" t="s">
        <v>144</v>
      </c>
      <c r="D23" s="48">
        <v>1067527945</v>
      </c>
      <c r="E23" s="37" t="str">
        <f t="shared" si="3"/>
        <v>female</v>
      </c>
      <c r="F23" s="48" t="s">
        <v>52</v>
      </c>
      <c r="G23" s="48" t="s">
        <v>343</v>
      </c>
      <c r="H23" s="37" t="s">
        <v>33</v>
      </c>
      <c r="I23" s="48" t="s">
        <v>145</v>
      </c>
      <c r="J23" s="37" t="str">
        <f t="shared" si="4"/>
        <v>Rural</v>
      </c>
      <c r="K23" s="48" t="s">
        <v>35</v>
      </c>
      <c r="L23" s="37" t="str">
        <f t="shared" si="5"/>
        <v>Teacher</v>
      </c>
      <c r="M23" s="48" t="s">
        <v>36</v>
      </c>
      <c r="N23" s="48" t="s">
        <v>37</v>
      </c>
      <c r="O23" s="37" t="str">
        <f t="shared" si="6"/>
        <v>ExpFalse</v>
      </c>
      <c r="P23" s="48" t="s">
        <v>104</v>
      </c>
      <c r="Q23" s="48">
        <v>5</v>
      </c>
      <c r="R23" s="48">
        <v>5</v>
      </c>
      <c r="S23" s="48">
        <v>5</v>
      </c>
      <c r="T23" s="47" t="s">
        <v>39</v>
      </c>
      <c r="U23" s="47" t="s">
        <v>40</v>
      </c>
      <c r="V23" s="47" t="s">
        <v>65</v>
      </c>
      <c r="W23" s="47" t="s">
        <v>42</v>
      </c>
      <c r="X23" s="47" t="s">
        <v>57</v>
      </c>
      <c r="Y23" s="48">
        <v>3</v>
      </c>
      <c r="Z23" s="48">
        <v>3</v>
      </c>
      <c r="AA23" s="48">
        <v>2</v>
      </c>
      <c r="AB23" s="48">
        <v>2</v>
      </c>
      <c r="AC23" s="48">
        <v>2</v>
      </c>
      <c r="AD23" s="48">
        <v>4</v>
      </c>
      <c r="AE23" s="48">
        <v>5</v>
      </c>
      <c r="AF23" s="48" t="s">
        <v>66</v>
      </c>
      <c r="AG23" s="48" t="s">
        <v>45</v>
      </c>
      <c r="AH23" s="48" t="s">
        <v>59</v>
      </c>
      <c r="AI23" s="48" t="s">
        <v>59</v>
      </c>
      <c r="AJ23" s="48" t="s">
        <v>60</v>
      </c>
      <c r="AK23" s="59" t="s">
        <v>376</v>
      </c>
      <c r="AL23" s="37">
        <f t="shared" si="7"/>
        <v>21</v>
      </c>
      <c r="AM23" s="37">
        <f t="shared" si="8"/>
        <v>-3</v>
      </c>
      <c r="AN23" s="37">
        <f t="shared" si="0"/>
        <v>0</v>
      </c>
      <c r="AO23" s="37">
        <f t="shared" si="1"/>
        <v>-3</v>
      </c>
      <c r="AP23" s="39">
        <f t="shared" si="2"/>
        <v>-3</v>
      </c>
      <c r="AQ23" s="39">
        <f t="shared" si="9"/>
        <v>-3</v>
      </c>
      <c r="AR23" s="57" t="str">
        <f t="shared" si="10"/>
        <v>Basico</v>
      </c>
      <c r="AS23" s="39" t="str">
        <f t="shared" si="11"/>
        <v>Basic</v>
      </c>
    </row>
    <row r="24" spans="1:45" ht="26.4" x14ac:dyDescent="0.25">
      <c r="A24" s="36" t="s">
        <v>322</v>
      </c>
      <c r="B24" s="49" t="s">
        <v>146</v>
      </c>
      <c r="C24" s="49" t="s">
        <v>147</v>
      </c>
      <c r="D24" s="49">
        <v>1062288004</v>
      </c>
      <c r="E24" s="37" t="str">
        <f t="shared" si="3"/>
        <v>female</v>
      </c>
      <c r="F24" s="49" t="s">
        <v>52</v>
      </c>
      <c r="G24" s="49" t="s">
        <v>343</v>
      </c>
      <c r="H24" s="37" t="s">
        <v>33</v>
      </c>
      <c r="I24" s="49" t="s">
        <v>148</v>
      </c>
      <c r="J24" s="37" t="str">
        <f t="shared" si="4"/>
        <v>Rural</v>
      </c>
      <c r="K24" s="49" t="s">
        <v>35</v>
      </c>
      <c r="L24" s="37" t="str">
        <f t="shared" si="5"/>
        <v>Teacher</v>
      </c>
      <c r="M24" s="49" t="s">
        <v>36</v>
      </c>
      <c r="N24" s="43" t="s">
        <v>142</v>
      </c>
      <c r="O24" s="37" t="str">
        <f t="shared" si="6"/>
        <v>ExpFalse</v>
      </c>
      <c r="P24" s="53" t="s">
        <v>78</v>
      </c>
      <c r="Q24" s="49">
        <v>5</v>
      </c>
      <c r="R24" s="49">
        <v>5</v>
      </c>
      <c r="S24" s="49">
        <v>5</v>
      </c>
      <c r="T24" s="47" t="s">
        <v>56</v>
      </c>
      <c r="U24" s="47" t="s">
        <v>95</v>
      </c>
      <c r="V24" s="47" t="s">
        <v>65</v>
      </c>
      <c r="W24" s="47" t="s">
        <v>42</v>
      </c>
      <c r="X24" s="47" t="s">
        <v>43</v>
      </c>
      <c r="Y24" s="49">
        <v>3</v>
      </c>
      <c r="Z24" s="49">
        <v>2</v>
      </c>
      <c r="AA24" s="49">
        <v>1</v>
      </c>
      <c r="AB24" s="49">
        <v>2</v>
      </c>
      <c r="AC24" s="49">
        <v>2</v>
      </c>
      <c r="AD24" s="49">
        <v>3</v>
      </c>
      <c r="AE24" s="49">
        <v>1</v>
      </c>
      <c r="AF24" s="49" t="s">
        <v>66</v>
      </c>
      <c r="AG24" s="49" t="s">
        <v>72</v>
      </c>
      <c r="AH24" s="49" t="s">
        <v>59</v>
      </c>
      <c r="AI24" s="49" t="s">
        <v>59</v>
      </c>
      <c r="AJ24" s="49" t="s">
        <v>60</v>
      </c>
      <c r="AK24" s="59" t="s">
        <v>377</v>
      </c>
      <c r="AL24" s="37">
        <f t="shared" si="7"/>
        <v>14</v>
      </c>
      <c r="AM24" s="37">
        <f t="shared" si="8"/>
        <v>-3</v>
      </c>
      <c r="AN24" s="37">
        <f t="shared" si="0"/>
        <v>-3</v>
      </c>
      <c r="AO24" s="37">
        <f t="shared" si="1"/>
        <v>-3</v>
      </c>
      <c r="AP24" s="39">
        <f t="shared" si="2"/>
        <v>-3</v>
      </c>
      <c r="AQ24" s="39">
        <f t="shared" si="9"/>
        <v>-3</v>
      </c>
      <c r="AR24" s="57" t="str">
        <f t="shared" si="10"/>
        <v>Basico</v>
      </c>
      <c r="AS24" s="39" t="str">
        <f t="shared" si="11"/>
        <v>Basic</v>
      </c>
    </row>
    <row r="25" spans="1:45" ht="13.2" x14ac:dyDescent="0.25">
      <c r="A25" s="36" t="s">
        <v>323</v>
      </c>
      <c r="B25" s="46" t="s">
        <v>149</v>
      </c>
      <c r="C25" s="46" t="s">
        <v>150</v>
      </c>
      <c r="D25" s="46">
        <v>25734150</v>
      </c>
      <c r="E25" s="37" t="str">
        <f t="shared" si="3"/>
        <v>female</v>
      </c>
      <c r="F25" s="46" t="s">
        <v>52</v>
      </c>
      <c r="G25" s="46" t="s">
        <v>343</v>
      </c>
      <c r="H25" s="37" t="s">
        <v>33</v>
      </c>
      <c r="I25" s="46" t="s">
        <v>151</v>
      </c>
      <c r="J25" s="37" t="str">
        <f t="shared" si="4"/>
        <v>Rural</v>
      </c>
      <c r="K25" s="46" t="s">
        <v>35</v>
      </c>
      <c r="L25" s="37" t="str">
        <f t="shared" si="5"/>
        <v>Familiar</v>
      </c>
      <c r="M25" s="46" t="s">
        <v>54</v>
      </c>
      <c r="N25" s="46" t="s">
        <v>152</v>
      </c>
      <c r="O25" s="37" t="str">
        <f t="shared" si="6"/>
        <v>ExpTrue</v>
      </c>
      <c r="P25" s="46" t="s">
        <v>38</v>
      </c>
      <c r="Q25" s="46">
        <v>3</v>
      </c>
      <c r="R25" s="46">
        <v>3</v>
      </c>
      <c r="S25" s="46">
        <v>2</v>
      </c>
      <c r="T25" s="47" t="s">
        <v>56</v>
      </c>
      <c r="U25" s="47" t="s">
        <v>95</v>
      </c>
      <c r="V25" s="47" t="s">
        <v>65</v>
      </c>
      <c r="W25" s="47" t="s">
        <v>42</v>
      </c>
      <c r="X25" s="47" t="s">
        <v>57</v>
      </c>
      <c r="Y25" s="46">
        <v>4</v>
      </c>
      <c r="Z25" s="46">
        <v>4</v>
      </c>
      <c r="AA25" s="46">
        <v>4</v>
      </c>
      <c r="AB25" s="46">
        <v>4</v>
      </c>
      <c r="AC25" s="46">
        <v>4</v>
      </c>
      <c r="AD25" s="46">
        <v>4</v>
      </c>
      <c r="AE25" s="46">
        <v>3</v>
      </c>
      <c r="AF25" s="46" t="s">
        <v>66</v>
      </c>
      <c r="AG25" s="46" t="s">
        <v>45</v>
      </c>
      <c r="AH25" s="46" t="s">
        <v>59</v>
      </c>
      <c r="AI25" s="46" t="s">
        <v>59</v>
      </c>
      <c r="AJ25" s="46" t="s">
        <v>59</v>
      </c>
      <c r="AK25" s="59" t="s">
        <v>378</v>
      </c>
      <c r="AL25" s="37">
        <f t="shared" si="7"/>
        <v>27</v>
      </c>
      <c r="AM25" s="37">
        <f t="shared" si="8"/>
        <v>-3</v>
      </c>
      <c r="AN25" s="37">
        <f t="shared" si="0"/>
        <v>0</v>
      </c>
      <c r="AO25" s="37">
        <f t="shared" si="1"/>
        <v>-3</v>
      </c>
      <c r="AP25" s="39">
        <f t="shared" si="2"/>
        <v>-3</v>
      </c>
      <c r="AQ25" s="39">
        <f t="shared" si="9"/>
        <v>-3</v>
      </c>
      <c r="AR25" s="57" t="str">
        <f t="shared" si="10"/>
        <v>Basico</v>
      </c>
      <c r="AS25" s="39" t="str">
        <f t="shared" si="11"/>
        <v>Basic</v>
      </c>
    </row>
    <row r="26" spans="1:45" ht="13.2" x14ac:dyDescent="0.25">
      <c r="A26" s="36" t="s">
        <v>324</v>
      </c>
      <c r="B26" s="46" t="s">
        <v>153</v>
      </c>
      <c r="C26" s="46" t="s">
        <v>154</v>
      </c>
      <c r="D26" s="46">
        <v>162298256</v>
      </c>
      <c r="E26" s="37" t="str">
        <f t="shared" si="3"/>
        <v>male</v>
      </c>
      <c r="F26" s="46" t="s">
        <v>32</v>
      </c>
      <c r="G26" s="46" t="s">
        <v>343</v>
      </c>
      <c r="H26" s="37" t="s">
        <v>33</v>
      </c>
      <c r="I26" s="46" t="s">
        <v>88</v>
      </c>
      <c r="J26" s="37" t="str">
        <f t="shared" si="4"/>
        <v>Rural</v>
      </c>
      <c r="K26" s="46" t="s">
        <v>35</v>
      </c>
      <c r="L26" s="37" t="str">
        <f t="shared" si="5"/>
        <v>Familiar</v>
      </c>
      <c r="M26" s="46" t="s">
        <v>102</v>
      </c>
      <c r="N26" s="46" t="s">
        <v>64</v>
      </c>
      <c r="O26" s="37" t="str">
        <f t="shared" si="6"/>
        <v>ExpTrue</v>
      </c>
      <c r="P26" s="46" t="s">
        <v>38</v>
      </c>
      <c r="Q26" s="46">
        <v>5</v>
      </c>
      <c r="R26" s="46">
        <v>5</v>
      </c>
      <c r="S26" s="46">
        <v>5</v>
      </c>
      <c r="T26" s="47" t="s">
        <v>39</v>
      </c>
      <c r="U26" s="47" t="s">
        <v>40</v>
      </c>
      <c r="V26" s="47" t="s">
        <v>41</v>
      </c>
      <c r="W26" s="47" t="s">
        <v>42</v>
      </c>
      <c r="X26" s="47" t="s">
        <v>43</v>
      </c>
      <c r="Y26" s="46">
        <v>5</v>
      </c>
      <c r="Z26" s="46">
        <v>5</v>
      </c>
      <c r="AA26" s="46">
        <v>5</v>
      </c>
      <c r="AB26" s="46">
        <v>5</v>
      </c>
      <c r="AC26" s="46">
        <v>2</v>
      </c>
      <c r="AD26" s="46">
        <v>5</v>
      </c>
      <c r="AE26" s="46">
        <v>2</v>
      </c>
      <c r="AF26" s="46" t="s">
        <v>44</v>
      </c>
      <c r="AG26" s="46" t="s">
        <v>45</v>
      </c>
      <c r="AH26" s="46" t="s">
        <v>46</v>
      </c>
      <c r="AI26" s="46" t="s">
        <v>59</v>
      </c>
      <c r="AJ26" s="46" t="s">
        <v>60</v>
      </c>
      <c r="AK26" s="59" t="s">
        <v>379</v>
      </c>
      <c r="AL26" s="37">
        <f t="shared" si="7"/>
        <v>29</v>
      </c>
      <c r="AM26" s="37">
        <f t="shared" si="8"/>
        <v>0</v>
      </c>
      <c r="AN26" s="37">
        <f t="shared" si="0"/>
        <v>0</v>
      </c>
      <c r="AO26" s="37">
        <f t="shared" si="1"/>
        <v>-3</v>
      </c>
      <c r="AP26" s="39">
        <f t="shared" si="2"/>
        <v>-3</v>
      </c>
      <c r="AQ26" s="39">
        <f t="shared" si="9"/>
        <v>-3</v>
      </c>
      <c r="AR26" s="57" t="str">
        <f t="shared" si="10"/>
        <v>Basico</v>
      </c>
      <c r="AS26" s="39" t="str">
        <f t="shared" si="11"/>
        <v>Basic</v>
      </c>
    </row>
    <row r="27" spans="1:45" ht="13.2" x14ac:dyDescent="0.25">
      <c r="A27" s="36" t="s">
        <v>325</v>
      </c>
      <c r="B27" s="46" t="s">
        <v>155</v>
      </c>
      <c r="C27" s="46" t="s">
        <v>156</v>
      </c>
      <c r="D27" s="46">
        <v>1062328357</v>
      </c>
      <c r="E27" s="37" t="str">
        <f t="shared" si="3"/>
        <v>male</v>
      </c>
      <c r="F27" s="46" t="s">
        <v>32</v>
      </c>
      <c r="G27" s="46" t="s">
        <v>343</v>
      </c>
      <c r="H27" s="37" t="s">
        <v>33</v>
      </c>
      <c r="I27" s="46" t="s">
        <v>157</v>
      </c>
      <c r="J27" s="37" t="str">
        <f t="shared" si="4"/>
        <v>Rural</v>
      </c>
      <c r="K27" s="46" t="s">
        <v>35</v>
      </c>
      <c r="L27" s="37" t="str">
        <f t="shared" si="5"/>
        <v>Teacher</v>
      </c>
      <c r="M27" s="46" t="s">
        <v>36</v>
      </c>
      <c r="N27" s="46" t="s">
        <v>158</v>
      </c>
      <c r="O27" s="37" t="str">
        <f t="shared" si="6"/>
        <v>ExpTrue</v>
      </c>
      <c r="P27" s="46" t="s">
        <v>38</v>
      </c>
      <c r="Q27" s="46">
        <v>3</v>
      </c>
      <c r="R27" s="46">
        <v>3</v>
      </c>
      <c r="S27" s="46">
        <v>3</v>
      </c>
      <c r="T27" s="47" t="s">
        <v>39</v>
      </c>
      <c r="U27" s="47" t="s">
        <v>40</v>
      </c>
      <c r="V27" s="47" t="s">
        <v>65</v>
      </c>
      <c r="W27" s="47" t="s">
        <v>42</v>
      </c>
      <c r="X27" s="47" t="s">
        <v>43</v>
      </c>
      <c r="Y27" s="46">
        <v>4</v>
      </c>
      <c r="Z27" s="46">
        <v>4</v>
      </c>
      <c r="AA27" s="46">
        <v>5</v>
      </c>
      <c r="AB27" s="46">
        <v>4</v>
      </c>
      <c r="AC27" s="46">
        <v>5</v>
      </c>
      <c r="AD27" s="46">
        <v>5</v>
      </c>
      <c r="AE27" s="46">
        <v>4</v>
      </c>
      <c r="AF27" s="46" t="s">
        <v>44</v>
      </c>
      <c r="AG27" s="46" t="s">
        <v>45</v>
      </c>
      <c r="AH27" s="46" t="s">
        <v>46</v>
      </c>
      <c r="AI27" s="46" t="s">
        <v>59</v>
      </c>
      <c r="AJ27" s="46" t="s">
        <v>60</v>
      </c>
      <c r="AK27" s="59" t="s">
        <v>380</v>
      </c>
      <c r="AL27" s="37">
        <f t="shared" si="7"/>
        <v>31</v>
      </c>
      <c r="AM27" s="37">
        <f t="shared" si="8"/>
        <v>0</v>
      </c>
      <c r="AN27" s="37">
        <f t="shared" si="0"/>
        <v>0</v>
      </c>
      <c r="AO27" s="37">
        <f t="shared" si="1"/>
        <v>-3</v>
      </c>
      <c r="AP27" s="39">
        <f t="shared" si="2"/>
        <v>-3</v>
      </c>
      <c r="AQ27" s="39">
        <f t="shared" si="9"/>
        <v>-3</v>
      </c>
      <c r="AR27" s="57" t="str">
        <f t="shared" si="10"/>
        <v>Intermedio</v>
      </c>
      <c r="AS27" s="39" t="str">
        <f t="shared" si="11"/>
        <v>Intermediate</v>
      </c>
    </row>
    <row r="28" spans="1:45" ht="13.2" x14ac:dyDescent="0.25">
      <c r="A28" s="36" t="s">
        <v>326</v>
      </c>
      <c r="B28" s="46" t="s">
        <v>159</v>
      </c>
      <c r="C28" s="46" t="s">
        <v>160</v>
      </c>
      <c r="D28" s="46">
        <v>1062294956</v>
      </c>
      <c r="E28" s="37" t="str">
        <f t="shared" si="3"/>
        <v>male</v>
      </c>
      <c r="F28" s="46" t="s">
        <v>32</v>
      </c>
      <c r="G28" s="46" t="s">
        <v>343</v>
      </c>
      <c r="H28" s="37" t="s">
        <v>33</v>
      </c>
      <c r="I28" s="46" t="s">
        <v>88</v>
      </c>
      <c r="J28" s="37" t="str">
        <f t="shared" si="4"/>
        <v>Rural</v>
      </c>
      <c r="K28" s="46" t="s">
        <v>35</v>
      </c>
      <c r="L28" s="37" t="str">
        <f t="shared" si="5"/>
        <v>Familiar</v>
      </c>
      <c r="M28" s="46" t="s">
        <v>161</v>
      </c>
      <c r="N28" s="46" t="s">
        <v>64</v>
      </c>
      <c r="O28" s="37" t="str">
        <f t="shared" si="6"/>
        <v>ExpTrue</v>
      </c>
      <c r="P28" s="46" t="s">
        <v>38</v>
      </c>
      <c r="Q28" s="46">
        <v>4</v>
      </c>
      <c r="R28" s="46">
        <v>4</v>
      </c>
      <c r="S28" s="46">
        <v>4</v>
      </c>
      <c r="T28" s="47" t="s">
        <v>56</v>
      </c>
      <c r="U28" s="47" t="s">
        <v>40</v>
      </c>
      <c r="V28" s="47" t="s">
        <v>65</v>
      </c>
      <c r="W28" s="47" t="s">
        <v>42</v>
      </c>
      <c r="X28" s="47" t="s">
        <v>43</v>
      </c>
      <c r="Y28" s="46">
        <v>5</v>
      </c>
      <c r="Z28" s="46">
        <v>4</v>
      </c>
      <c r="AA28" s="46">
        <v>4</v>
      </c>
      <c r="AB28" s="46">
        <v>4</v>
      </c>
      <c r="AC28" s="46">
        <v>4</v>
      </c>
      <c r="AD28" s="46">
        <v>5</v>
      </c>
      <c r="AE28" s="46">
        <v>3</v>
      </c>
      <c r="AF28" s="46" t="s">
        <v>58</v>
      </c>
      <c r="AG28" s="46" t="s">
        <v>45</v>
      </c>
      <c r="AH28" s="46" t="s">
        <v>46</v>
      </c>
      <c r="AI28" s="46" t="s">
        <v>59</v>
      </c>
      <c r="AJ28" s="46" t="s">
        <v>59</v>
      </c>
      <c r="AK28" s="59" t="s">
        <v>381</v>
      </c>
      <c r="AL28" s="37">
        <f t="shared" si="7"/>
        <v>29</v>
      </c>
      <c r="AM28" s="37">
        <f t="shared" si="8"/>
        <v>-3</v>
      </c>
      <c r="AN28" s="37">
        <f t="shared" si="0"/>
        <v>0</v>
      </c>
      <c r="AO28" s="37">
        <f t="shared" si="1"/>
        <v>-3</v>
      </c>
      <c r="AP28" s="39">
        <f t="shared" si="2"/>
        <v>-3</v>
      </c>
      <c r="AQ28" s="39">
        <f t="shared" si="9"/>
        <v>-3</v>
      </c>
      <c r="AR28" s="57" t="str">
        <f t="shared" si="10"/>
        <v>Basico</v>
      </c>
      <c r="AS28" s="39" t="str">
        <f t="shared" si="11"/>
        <v>Basic</v>
      </c>
    </row>
    <row r="29" spans="1:45" ht="13.2" x14ac:dyDescent="0.25">
      <c r="A29" s="36" t="s">
        <v>327</v>
      </c>
      <c r="B29" s="46" t="s">
        <v>162</v>
      </c>
      <c r="C29" s="46" t="s">
        <v>163</v>
      </c>
      <c r="D29" s="46">
        <v>1062303378</v>
      </c>
      <c r="E29" s="37" t="str">
        <f t="shared" si="3"/>
        <v>male</v>
      </c>
      <c r="F29" s="46" t="s">
        <v>32</v>
      </c>
      <c r="G29" s="46" t="s">
        <v>343</v>
      </c>
      <c r="H29" s="37" t="s">
        <v>33</v>
      </c>
      <c r="I29" s="46" t="s">
        <v>164</v>
      </c>
      <c r="J29" s="37" t="str">
        <f t="shared" si="4"/>
        <v>Rural</v>
      </c>
      <c r="K29" s="46" t="s">
        <v>35</v>
      </c>
      <c r="L29" s="37" t="str">
        <f t="shared" si="5"/>
        <v>Familiar</v>
      </c>
      <c r="M29" s="46" t="s">
        <v>102</v>
      </c>
      <c r="N29" s="46" t="s">
        <v>55</v>
      </c>
      <c r="O29" s="37" t="str">
        <f t="shared" si="6"/>
        <v>ExpTrue</v>
      </c>
      <c r="P29" s="46" t="s">
        <v>38</v>
      </c>
      <c r="Q29" s="46">
        <v>5</v>
      </c>
      <c r="R29" s="46">
        <v>5</v>
      </c>
      <c r="S29" s="46">
        <v>5</v>
      </c>
      <c r="T29" s="47" t="s">
        <v>39</v>
      </c>
      <c r="U29" s="47" t="s">
        <v>40</v>
      </c>
      <c r="V29" s="47" t="s">
        <v>65</v>
      </c>
      <c r="W29" s="47" t="s">
        <v>42</v>
      </c>
      <c r="X29" s="47" t="s">
        <v>43</v>
      </c>
      <c r="Y29" s="46">
        <v>1</v>
      </c>
      <c r="Z29" s="46">
        <v>3</v>
      </c>
      <c r="AA29" s="46">
        <v>3</v>
      </c>
      <c r="AB29" s="46">
        <v>4</v>
      </c>
      <c r="AC29" s="46">
        <v>3</v>
      </c>
      <c r="AD29" s="46">
        <v>4</v>
      </c>
      <c r="AE29" s="46">
        <v>3</v>
      </c>
      <c r="AF29" s="46" t="s">
        <v>66</v>
      </c>
      <c r="AG29" s="46" t="s">
        <v>45</v>
      </c>
      <c r="AH29" s="46" t="s">
        <v>59</v>
      </c>
      <c r="AI29" s="46" t="s">
        <v>59</v>
      </c>
      <c r="AJ29" s="46" t="s">
        <v>48</v>
      </c>
      <c r="AK29" s="59" t="s">
        <v>382</v>
      </c>
      <c r="AL29" s="37">
        <f t="shared" si="7"/>
        <v>21</v>
      </c>
      <c r="AM29" s="37">
        <f t="shared" si="8"/>
        <v>-3</v>
      </c>
      <c r="AN29" s="37">
        <f t="shared" si="0"/>
        <v>0</v>
      </c>
      <c r="AO29" s="37">
        <f t="shared" si="1"/>
        <v>-3</v>
      </c>
      <c r="AP29" s="39">
        <f t="shared" si="2"/>
        <v>-3</v>
      </c>
      <c r="AQ29" s="39">
        <f t="shared" si="9"/>
        <v>0</v>
      </c>
      <c r="AR29" s="57" t="str">
        <f t="shared" si="10"/>
        <v>Basico</v>
      </c>
      <c r="AS29" s="39" t="str">
        <f t="shared" si="11"/>
        <v>Basic</v>
      </c>
    </row>
    <row r="30" spans="1:45" ht="13.2" x14ac:dyDescent="0.25">
      <c r="A30" s="36" t="s">
        <v>328</v>
      </c>
      <c r="B30" s="46" t="s">
        <v>165</v>
      </c>
      <c r="C30" s="46" t="s">
        <v>166</v>
      </c>
      <c r="D30" s="46">
        <v>1062328357</v>
      </c>
      <c r="E30" s="37" t="str">
        <f t="shared" si="3"/>
        <v>male</v>
      </c>
      <c r="F30" s="46" t="s">
        <v>32</v>
      </c>
      <c r="G30" s="46" t="s">
        <v>343</v>
      </c>
      <c r="H30" s="37" t="s">
        <v>33</v>
      </c>
      <c r="I30" s="46" t="s">
        <v>157</v>
      </c>
      <c r="J30" s="37" t="str">
        <f t="shared" si="4"/>
        <v>Rural</v>
      </c>
      <c r="K30" s="46" t="s">
        <v>35</v>
      </c>
      <c r="L30" s="37" t="str">
        <f t="shared" si="5"/>
        <v>Teacher</v>
      </c>
      <c r="M30" s="46" t="s">
        <v>36</v>
      </c>
      <c r="N30" s="46" t="s">
        <v>37</v>
      </c>
      <c r="O30" s="37" t="str">
        <f t="shared" si="6"/>
        <v>ExpTrue</v>
      </c>
      <c r="P30" s="46" t="s">
        <v>38</v>
      </c>
      <c r="Q30" s="46">
        <v>4</v>
      </c>
      <c r="R30" s="46">
        <v>4</v>
      </c>
      <c r="S30" s="46">
        <v>2</v>
      </c>
      <c r="T30" s="47" t="s">
        <v>39</v>
      </c>
      <c r="U30" s="47" t="s">
        <v>40</v>
      </c>
      <c r="V30" s="47" t="s">
        <v>65</v>
      </c>
      <c r="W30" s="47" t="s">
        <v>42</v>
      </c>
      <c r="X30" s="47" t="s">
        <v>43</v>
      </c>
      <c r="Y30" s="46">
        <v>4</v>
      </c>
      <c r="Z30" s="46">
        <v>4</v>
      </c>
      <c r="AA30" s="46">
        <v>4</v>
      </c>
      <c r="AB30" s="46">
        <v>4</v>
      </c>
      <c r="AC30" s="46">
        <v>4</v>
      </c>
      <c r="AD30" s="46">
        <v>4</v>
      </c>
      <c r="AE30" s="46">
        <v>4</v>
      </c>
      <c r="AF30" s="46" t="s">
        <v>44</v>
      </c>
      <c r="AG30" s="46" t="s">
        <v>45</v>
      </c>
      <c r="AH30" s="46" t="s">
        <v>46</v>
      </c>
      <c r="AI30" s="46" t="s">
        <v>47</v>
      </c>
      <c r="AJ30" s="46" t="s">
        <v>48</v>
      </c>
      <c r="AK30" s="59" t="s">
        <v>383</v>
      </c>
      <c r="AL30" s="37">
        <f t="shared" si="7"/>
        <v>28</v>
      </c>
      <c r="AM30" s="37">
        <f t="shared" si="8"/>
        <v>0</v>
      </c>
      <c r="AN30" s="37">
        <f t="shared" si="0"/>
        <v>0</v>
      </c>
      <c r="AO30" s="37">
        <f t="shared" si="1"/>
        <v>-3</v>
      </c>
      <c r="AP30" s="39">
        <f t="shared" si="2"/>
        <v>0</v>
      </c>
      <c r="AQ30" s="39">
        <f t="shared" si="9"/>
        <v>0</v>
      </c>
      <c r="AR30" s="57" t="str">
        <f t="shared" si="10"/>
        <v>Intermedio</v>
      </c>
      <c r="AS30" s="39" t="str">
        <f t="shared" si="11"/>
        <v>Intermediate</v>
      </c>
    </row>
    <row r="31" spans="1:45" ht="13.2" x14ac:dyDescent="0.25">
      <c r="A31" s="36" t="s">
        <v>329</v>
      </c>
      <c r="B31" s="46" t="s">
        <v>167</v>
      </c>
      <c r="C31" s="46" t="s">
        <v>147</v>
      </c>
      <c r="D31" s="46">
        <v>1062288004</v>
      </c>
      <c r="E31" s="37" t="str">
        <f t="shared" si="3"/>
        <v>female</v>
      </c>
      <c r="F31" s="46" t="s">
        <v>52</v>
      </c>
      <c r="G31" s="46" t="s">
        <v>343</v>
      </c>
      <c r="H31" s="37" t="s">
        <v>33</v>
      </c>
      <c r="I31" s="46" t="s">
        <v>168</v>
      </c>
      <c r="J31" s="37" t="str">
        <f t="shared" si="4"/>
        <v>Rural</v>
      </c>
      <c r="K31" s="46" t="s">
        <v>35</v>
      </c>
      <c r="L31" s="37" t="str">
        <f t="shared" si="5"/>
        <v>Familiar</v>
      </c>
      <c r="M31" s="46" t="s">
        <v>169</v>
      </c>
      <c r="N31" s="46" t="s">
        <v>170</v>
      </c>
      <c r="O31" s="37" t="str">
        <f t="shared" si="6"/>
        <v>ExpTrue</v>
      </c>
      <c r="P31" s="46" t="s">
        <v>38</v>
      </c>
      <c r="Q31" s="46">
        <v>3</v>
      </c>
      <c r="R31" s="50" t="s">
        <v>90</v>
      </c>
      <c r="S31" s="46">
        <v>2</v>
      </c>
      <c r="T31" s="47" t="s">
        <v>56</v>
      </c>
      <c r="U31" s="47" t="s">
        <v>95</v>
      </c>
      <c r="V31" s="47" t="s">
        <v>65</v>
      </c>
      <c r="W31" s="47" t="s">
        <v>138</v>
      </c>
      <c r="X31" s="47" t="s">
        <v>43</v>
      </c>
      <c r="Y31" s="46">
        <v>4</v>
      </c>
      <c r="Z31" s="46">
        <v>2</v>
      </c>
      <c r="AA31" s="46">
        <v>2</v>
      </c>
      <c r="AB31" s="46">
        <v>1</v>
      </c>
      <c r="AC31" s="46">
        <v>4</v>
      </c>
      <c r="AD31" s="46">
        <v>3</v>
      </c>
      <c r="AE31" s="46">
        <v>1</v>
      </c>
      <c r="AF31" s="46" t="s">
        <v>58</v>
      </c>
      <c r="AG31" s="46" t="s">
        <v>72</v>
      </c>
      <c r="AH31" s="46" t="s">
        <v>59</v>
      </c>
      <c r="AI31" s="46" t="s">
        <v>59</v>
      </c>
      <c r="AJ31" s="46" t="s">
        <v>60</v>
      </c>
      <c r="AK31" s="59" t="s">
        <v>384</v>
      </c>
      <c r="AL31" s="37">
        <f t="shared" si="7"/>
        <v>17</v>
      </c>
      <c r="AM31" s="37">
        <f t="shared" si="8"/>
        <v>-3</v>
      </c>
      <c r="AN31" s="37">
        <f t="shared" si="0"/>
        <v>-3</v>
      </c>
      <c r="AO31" s="37">
        <f t="shared" si="1"/>
        <v>-3</v>
      </c>
      <c r="AP31" s="39">
        <f t="shared" si="2"/>
        <v>-3</v>
      </c>
      <c r="AQ31" s="39">
        <f t="shared" si="9"/>
        <v>-3</v>
      </c>
      <c r="AR31" s="57" t="str">
        <f t="shared" si="10"/>
        <v>Basico</v>
      </c>
      <c r="AS31" s="39" t="str">
        <f t="shared" si="11"/>
        <v>Basic</v>
      </c>
    </row>
    <row r="32" spans="1:45" ht="13.2" x14ac:dyDescent="0.25">
      <c r="A32" s="36" t="s">
        <v>330</v>
      </c>
      <c r="B32" s="46" t="s">
        <v>113</v>
      </c>
      <c r="C32" s="46" t="s">
        <v>114</v>
      </c>
      <c r="D32" s="46">
        <v>76298879</v>
      </c>
      <c r="E32" s="37" t="str">
        <f t="shared" si="3"/>
        <v>male</v>
      </c>
      <c r="F32" s="46" t="s">
        <v>32</v>
      </c>
      <c r="G32" s="46" t="s">
        <v>343</v>
      </c>
      <c r="H32" s="37" t="s">
        <v>33</v>
      </c>
      <c r="I32" s="46" t="s">
        <v>88</v>
      </c>
      <c r="J32" s="37" t="str">
        <f t="shared" si="4"/>
        <v>Rural</v>
      </c>
      <c r="K32" s="46" t="s">
        <v>35</v>
      </c>
      <c r="L32" s="37" t="str">
        <f t="shared" si="5"/>
        <v>Familiar</v>
      </c>
      <c r="M32" s="46" t="s">
        <v>102</v>
      </c>
      <c r="N32" s="46" t="s">
        <v>89</v>
      </c>
      <c r="O32" s="37" t="str">
        <f t="shared" si="6"/>
        <v>ExpFalse</v>
      </c>
      <c r="P32" s="46" t="s">
        <v>104</v>
      </c>
      <c r="Q32" s="46">
        <v>5</v>
      </c>
      <c r="R32" s="46">
        <v>5</v>
      </c>
      <c r="S32" s="46">
        <v>5</v>
      </c>
      <c r="T32" s="47" t="s">
        <v>39</v>
      </c>
      <c r="U32" s="47" t="s">
        <v>40</v>
      </c>
      <c r="V32" s="47" t="s">
        <v>65</v>
      </c>
      <c r="W32" s="47" t="s">
        <v>42</v>
      </c>
      <c r="X32" s="47" t="s">
        <v>57</v>
      </c>
      <c r="Y32" s="46">
        <v>3</v>
      </c>
      <c r="Z32" s="46">
        <v>4</v>
      </c>
      <c r="AA32" s="46">
        <v>4</v>
      </c>
      <c r="AB32" s="46">
        <v>4</v>
      </c>
      <c r="AC32" s="46">
        <v>4</v>
      </c>
      <c r="AD32" s="46">
        <v>4</v>
      </c>
      <c r="AE32" s="46">
        <v>2</v>
      </c>
      <c r="AF32" s="46" t="s">
        <v>58</v>
      </c>
      <c r="AG32" s="46" t="s">
        <v>121</v>
      </c>
      <c r="AH32" s="46" t="s">
        <v>59</v>
      </c>
      <c r="AI32" s="46" t="s">
        <v>59</v>
      </c>
      <c r="AJ32" s="46" t="s">
        <v>60</v>
      </c>
      <c r="AK32" s="59" t="s">
        <v>385</v>
      </c>
      <c r="AL32" s="37">
        <f t="shared" si="7"/>
        <v>25</v>
      </c>
      <c r="AM32" s="37">
        <f t="shared" si="8"/>
        <v>-3</v>
      </c>
      <c r="AN32" s="37">
        <f t="shared" si="0"/>
        <v>-3</v>
      </c>
      <c r="AO32" s="37">
        <f t="shared" si="1"/>
        <v>-3</v>
      </c>
      <c r="AP32" s="39">
        <f t="shared" si="2"/>
        <v>-3</v>
      </c>
      <c r="AQ32" s="39">
        <f t="shared" si="9"/>
        <v>-3</v>
      </c>
      <c r="AR32" s="57" t="str">
        <f t="shared" si="10"/>
        <v>Basico</v>
      </c>
      <c r="AS32" s="39" t="str">
        <f t="shared" si="11"/>
        <v>Basic</v>
      </c>
    </row>
    <row r="33" spans="1:45" ht="13.2" x14ac:dyDescent="0.25">
      <c r="A33" s="36" t="s">
        <v>331</v>
      </c>
      <c r="B33" s="46" t="s">
        <v>171</v>
      </c>
      <c r="C33" s="46" t="s">
        <v>126</v>
      </c>
      <c r="D33" s="46">
        <v>4784657</v>
      </c>
      <c r="E33" s="37" t="str">
        <f t="shared" si="3"/>
        <v>male</v>
      </c>
      <c r="F33" s="46" t="s">
        <v>32</v>
      </c>
      <c r="G33" s="46" t="s">
        <v>343</v>
      </c>
      <c r="H33" s="37" t="s">
        <v>33</v>
      </c>
      <c r="I33" s="46" t="s">
        <v>172</v>
      </c>
      <c r="J33" s="37" t="str">
        <f t="shared" si="4"/>
        <v>Rural</v>
      </c>
      <c r="K33" s="46" t="s">
        <v>35</v>
      </c>
      <c r="L33" s="37" t="str">
        <f t="shared" si="5"/>
        <v>Teacher</v>
      </c>
      <c r="M33" s="46" t="s">
        <v>36</v>
      </c>
      <c r="N33" s="46" t="s">
        <v>173</v>
      </c>
      <c r="O33" s="37" t="str">
        <f t="shared" si="6"/>
        <v>ExpTrue</v>
      </c>
      <c r="P33" s="46" t="s">
        <v>38</v>
      </c>
      <c r="Q33" s="46">
        <v>3</v>
      </c>
      <c r="R33" s="46">
        <v>3</v>
      </c>
      <c r="S33" s="46">
        <v>3</v>
      </c>
      <c r="T33" s="47" t="s">
        <v>56</v>
      </c>
      <c r="U33" s="47" t="s">
        <v>95</v>
      </c>
      <c r="V33" s="47" t="s">
        <v>65</v>
      </c>
      <c r="W33" s="47" t="s">
        <v>42</v>
      </c>
      <c r="X33" s="47" t="s">
        <v>57</v>
      </c>
      <c r="Y33" s="46">
        <v>3</v>
      </c>
      <c r="Z33" s="46">
        <v>2</v>
      </c>
      <c r="AA33" s="46">
        <v>2</v>
      </c>
      <c r="AB33" s="46">
        <v>1</v>
      </c>
      <c r="AC33" s="46">
        <v>3</v>
      </c>
      <c r="AD33" s="46">
        <v>2</v>
      </c>
      <c r="AE33" s="46">
        <v>3</v>
      </c>
      <c r="AF33" s="46" t="s">
        <v>66</v>
      </c>
      <c r="AG33" s="46" t="s">
        <v>72</v>
      </c>
      <c r="AH33" s="46" t="s">
        <v>46</v>
      </c>
      <c r="AI33" s="46" t="s">
        <v>59</v>
      </c>
      <c r="AJ33" s="46" t="s">
        <v>60</v>
      </c>
      <c r="AK33" s="59" t="s">
        <v>386</v>
      </c>
      <c r="AL33" s="37">
        <f t="shared" si="7"/>
        <v>16</v>
      </c>
      <c r="AM33" s="37">
        <f t="shared" si="8"/>
        <v>-3</v>
      </c>
      <c r="AN33" s="37">
        <f t="shared" si="0"/>
        <v>-3</v>
      </c>
      <c r="AO33" s="37">
        <f t="shared" si="1"/>
        <v>-3</v>
      </c>
      <c r="AP33" s="39">
        <f t="shared" si="2"/>
        <v>-3</v>
      </c>
      <c r="AQ33" s="39">
        <f t="shared" si="9"/>
        <v>-3</v>
      </c>
      <c r="AR33" s="57" t="str">
        <f t="shared" si="10"/>
        <v>Basico</v>
      </c>
      <c r="AS33" s="39" t="str">
        <f t="shared" si="11"/>
        <v>Basic</v>
      </c>
    </row>
    <row r="34" spans="1:45" ht="13.2" x14ac:dyDescent="0.25">
      <c r="A34" s="36" t="s">
        <v>332</v>
      </c>
      <c r="B34" s="46" t="s">
        <v>174</v>
      </c>
      <c r="C34" s="46" t="s">
        <v>86</v>
      </c>
      <c r="D34" s="46">
        <v>25733486</v>
      </c>
      <c r="E34" s="37" t="str">
        <f t="shared" si="3"/>
        <v>female</v>
      </c>
      <c r="F34" s="46" t="s">
        <v>52</v>
      </c>
      <c r="G34" s="46" t="s">
        <v>343</v>
      </c>
      <c r="H34" s="37" t="s">
        <v>33</v>
      </c>
      <c r="I34" s="46" t="s">
        <v>175</v>
      </c>
      <c r="J34" s="37" t="str">
        <f t="shared" si="4"/>
        <v>Rural</v>
      </c>
      <c r="K34" s="46" t="s">
        <v>35</v>
      </c>
      <c r="L34" s="37" t="str">
        <f t="shared" si="5"/>
        <v>Teacher</v>
      </c>
      <c r="M34" s="46" t="s">
        <v>36</v>
      </c>
      <c r="N34" s="46" t="s">
        <v>89</v>
      </c>
      <c r="O34" s="37" t="str">
        <f t="shared" si="6"/>
        <v>ExpFalse</v>
      </c>
      <c r="P34" s="46" t="s">
        <v>104</v>
      </c>
      <c r="Q34" s="46">
        <v>5</v>
      </c>
      <c r="R34" s="46">
        <v>5</v>
      </c>
      <c r="S34" s="46">
        <v>5</v>
      </c>
      <c r="T34" s="47" t="s">
        <v>39</v>
      </c>
      <c r="U34" s="47" t="s">
        <v>40</v>
      </c>
      <c r="V34" s="47" t="s">
        <v>65</v>
      </c>
      <c r="W34" s="47" t="s">
        <v>42</v>
      </c>
      <c r="X34" s="47" t="s">
        <v>57</v>
      </c>
      <c r="Y34" s="46">
        <v>2</v>
      </c>
      <c r="Z34" s="46">
        <v>2</v>
      </c>
      <c r="AA34" s="46">
        <v>2</v>
      </c>
      <c r="AB34" s="46">
        <v>2</v>
      </c>
      <c r="AC34" s="46">
        <v>2</v>
      </c>
      <c r="AD34" s="46">
        <v>2</v>
      </c>
      <c r="AE34" s="46">
        <v>2</v>
      </c>
      <c r="AF34" s="46" t="s">
        <v>66</v>
      </c>
      <c r="AG34" s="46" t="s">
        <v>72</v>
      </c>
      <c r="AH34" s="46" t="s">
        <v>59</v>
      </c>
      <c r="AI34" s="46" t="s">
        <v>59</v>
      </c>
      <c r="AJ34" s="46" t="s">
        <v>60</v>
      </c>
      <c r="AK34" s="59" t="s">
        <v>387</v>
      </c>
      <c r="AL34" s="37">
        <f t="shared" si="7"/>
        <v>14</v>
      </c>
      <c r="AM34" s="37">
        <f t="shared" si="8"/>
        <v>-3</v>
      </c>
      <c r="AN34" s="37">
        <f t="shared" si="0"/>
        <v>-3</v>
      </c>
      <c r="AO34" s="37">
        <f t="shared" si="1"/>
        <v>-3</v>
      </c>
      <c r="AP34" s="39">
        <f t="shared" si="2"/>
        <v>-3</v>
      </c>
      <c r="AQ34" s="39">
        <f t="shared" si="9"/>
        <v>-3</v>
      </c>
      <c r="AR34" s="57" t="str">
        <f t="shared" si="10"/>
        <v>Basico</v>
      </c>
      <c r="AS34" s="39" t="str">
        <f t="shared" si="11"/>
        <v>Basic</v>
      </c>
    </row>
    <row r="35" spans="1:45" ht="13.2" x14ac:dyDescent="0.25">
      <c r="A35" s="36" t="s">
        <v>333</v>
      </c>
      <c r="B35" s="46" t="s">
        <v>176</v>
      </c>
      <c r="C35" s="46" t="s">
        <v>86</v>
      </c>
      <c r="D35" s="46">
        <v>25733486</v>
      </c>
      <c r="E35" s="37" t="str">
        <f t="shared" si="3"/>
        <v>female</v>
      </c>
      <c r="F35" s="46" t="s">
        <v>52</v>
      </c>
      <c r="G35" s="46" t="s">
        <v>343</v>
      </c>
      <c r="H35" s="37" t="s">
        <v>33</v>
      </c>
      <c r="I35" s="46" t="s">
        <v>88</v>
      </c>
      <c r="J35" s="37" t="str">
        <f t="shared" si="4"/>
        <v>Rural</v>
      </c>
      <c r="K35" s="46" t="s">
        <v>35</v>
      </c>
      <c r="L35" s="37" t="str">
        <f t="shared" si="5"/>
        <v>Teacher</v>
      </c>
      <c r="M35" s="46" t="s">
        <v>36</v>
      </c>
      <c r="N35" s="46" t="s">
        <v>89</v>
      </c>
      <c r="O35" s="37" t="str">
        <f t="shared" si="6"/>
        <v>ExpFalse</v>
      </c>
      <c r="P35" s="46" t="s">
        <v>104</v>
      </c>
      <c r="Q35" s="46">
        <v>5</v>
      </c>
      <c r="R35" s="46">
        <v>5</v>
      </c>
      <c r="S35" s="46">
        <v>5</v>
      </c>
      <c r="T35" s="47" t="s">
        <v>39</v>
      </c>
      <c r="U35" s="47" t="s">
        <v>40</v>
      </c>
      <c r="V35" s="47" t="s">
        <v>65</v>
      </c>
      <c r="W35" s="47" t="s">
        <v>42</v>
      </c>
      <c r="X35" s="47" t="s">
        <v>57</v>
      </c>
      <c r="Y35" s="46">
        <v>2</v>
      </c>
      <c r="Z35" s="46">
        <v>2</v>
      </c>
      <c r="AA35" s="46">
        <v>2</v>
      </c>
      <c r="AB35" s="46">
        <v>2</v>
      </c>
      <c r="AC35" s="46">
        <v>2</v>
      </c>
      <c r="AD35" s="46">
        <v>2</v>
      </c>
      <c r="AE35" s="46">
        <v>2</v>
      </c>
      <c r="AF35" s="46" t="s">
        <v>58</v>
      </c>
      <c r="AG35" s="46" t="s">
        <v>72</v>
      </c>
      <c r="AH35" s="46" t="s">
        <v>59</v>
      </c>
      <c r="AI35" s="46" t="s">
        <v>177</v>
      </c>
      <c r="AJ35" s="46" t="s">
        <v>59</v>
      </c>
      <c r="AK35" s="59" t="s">
        <v>388</v>
      </c>
      <c r="AL35" s="37">
        <f t="shared" si="7"/>
        <v>14</v>
      </c>
      <c r="AM35" s="37">
        <f t="shared" si="8"/>
        <v>-3</v>
      </c>
      <c r="AN35" s="37">
        <f t="shared" si="0"/>
        <v>-3</v>
      </c>
      <c r="AO35" s="37">
        <f t="shared" si="1"/>
        <v>-3</v>
      </c>
      <c r="AP35" s="39">
        <f t="shared" si="2"/>
        <v>-3</v>
      </c>
      <c r="AQ35" s="39">
        <f t="shared" si="9"/>
        <v>-3</v>
      </c>
      <c r="AR35" s="57" t="str">
        <f t="shared" si="10"/>
        <v>Basico</v>
      </c>
      <c r="AS35" s="39" t="str">
        <f t="shared" si="11"/>
        <v>Basic</v>
      </c>
    </row>
    <row r="36" spans="1:45" ht="13.2" x14ac:dyDescent="0.25">
      <c r="A36" s="36" t="s">
        <v>334</v>
      </c>
      <c r="B36" s="46" t="s">
        <v>99</v>
      </c>
      <c r="C36" s="46" t="s">
        <v>100</v>
      </c>
      <c r="D36" s="46">
        <v>1067524354</v>
      </c>
      <c r="E36" s="37" t="str">
        <f t="shared" si="3"/>
        <v>male</v>
      </c>
      <c r="F36" s="46" t="s">
        <v>32</v>
      </c>
      <c r="G36" s="46" t="s">
        <v>343</v>
      </c>
      <c r="H36" s="37" t="s">
        <v>33</v>
      </c>
      <c r="I36" s="46" t="s">
        <v>178</v>
      </c>
      <c r="J36" s="37" t="str">
        <f t="shared" si="4"/>
        <v>Rural</v>
      </c>
      <c r="K36" s="46" t="s">
        <v>35</v>
      </c>
      <c r="L36" s="37" t="str">
        <f t="shared" si="5"/>
        <v>Familiar</v>
      </c>
      <c r="M36" s="46" t="s">
        <v>102</v>
      </c>
      <c r="N36" s="46" t="s">
        <v>132</v>
      </c>
      <c r="O36" s="37" t="str">
        <f t="shared" si="6"/>
        <v>ExpTrue</v>
      </c>
      <c r="P36" s="46" t="s">
        <v>38</v>
      </c>
      <c r="Q36" s="46">
        <v>5</v>
      </c>
      <c r="R36" s="46">
        <v>5</v>
      </c>
      <c r="S36" s="46">
        <v>5</v>
      </c>
      <c r="T36" s="47" t="s">
        <v>39</v>
      </c>
      <c r="U36" s="47" t="s">
        <v>95</v>
      </c>
      <c r="V36" s="47" t="s">
        <v>65</v>
      </c>
      <c r="W36" s="47" t="s">
        <v>42</v>
      </c>
      <c r="X36" s="47" t="s">
        <v>57</v>
      </c>
      <c r="Y36" s="46">
        <v>4</v>
      </c>
      <c r="Z36" s="46">
        <v>3</v>
      </c>
      <c r="AA36" s="46">
        <v>3</v>
      </c>
      <c r="AB36" s="46">
        <v>3</v>
      </c>
      <c r="AC36" s="46">
        <v>2</v>
      </c>
      <c r="AD36" s="46">
        <v>4</v>
      </c>
      <c r="AE36" s="46">
        <v>3</v>
      </c>
      <c r="AF36" s="46" t="s">
        <v>66</v>
      </c>
      <c r="AG36" s="46" t="s">
        <v>59</v>
      </c>
      <c r="AH36" s="46" t="s">
        <v>59</v>
      </c>
      <c r="AI36" s="46" t="s">
        <v>59</v>
      </c>
      <c r="AJ36" s="46" t="s">
        <v>59</v>
      </c>
      <c r="AK36" s="59" t="s">
        <v>389</v>
      </c>
      <c r="AL36" s="37">
        <f t="shared" si="7"/>
        <v>22</v>
      </c>
      <c r="AM36" s="37">
        <f t="shared" si="8"/>
        <v>-3</v>
      </c>
      <c r="AN36" s="37">
        <f t="shared" si="0"/>
        <v>-3</v>
      </c>
      <c r="AO36" s="37">
        <f t="shared" si="1"/>
        <v>-3</v>
      </c>
      <c r="AP36" s="39">
        <f t="shared" si="2"/>
        <v>-3</v>
      </c>
      <c r="AQ36" s="39">
        <f t="shared" si="9"/>
        <v>-3</v>
      </c>
      <c r="AR36" s="57" t="str">
        <f t="shared" si="10"/>
        <v>Basico</v>
      </c>
      <c r="AS36" s="39" t="str">
        <f t="shared" si="11"/>
        <v>Basic</v>
      </c>
    </row>
    <row r="37" spans="1:45" ht="13.2" x14ac:dyDescent="0.25">
      <c r="A37" s="36" t="s">
        <v>335</v>
      </c>
      <c r="B37" s="46" t="s">
        <v>179</v>
      </c>
      <c r="C37" s="46" t="s">
        <v>180</v>
      </c>
      <c r="D37" s="46">
        <v>28554028</v>
      </c>
      <c r="E37" s="37" t="str">
        <f t="shared" si="3"/>
        <v>female</v>
      </c>
      <c r="F37" s="46" t="s">
        <v>52</v>
      </c>
      <c r="G37" s="46" t="s">
        <v>343</v>
      </c>
      <c r="H37" s="37" t="s">
        <v>33</v>
      </c>
      <c r="I37" s="46" t="s">
        <v>181</v>
      </c>
      <c r="J37" s="37" t="str">
        <f t="shared" si="4"/>
        <v>Rural</v>
      </c>
      <c r="K37" s="46" t="s">
        <v>35</v>
      </c>
      <c r="L37" s="37" t="str">
        <f t="shared" si="5"/>
        <v>Familiar</v>
      </c>
      <c r="M37" s="46" t="s">
        <v>54</v>
      </c>
      <c r="N37" s="46" t="s">
        <v>37</v>
      </c>
      <c r="O37" s="37" t="str">
        <f t="shared" si="6"/>
        <v>ExpFalse</v>
      </c>
      <c r="P37" s="46" t="s">
        <v>104</v>
      </c>
      <c r="Q37" s="46">
        <v>5</v>
      </c>
      <c r="R37" s="46">
        <v>5</v>
      </c>
      <c r="S37" s="46">
        <v>5</v>
      </c>
      <c r="T37" s="47" t="s">
        <v>56</v>
      </c>
      <c r="U37" s="47" t="s">
        <v>40</v>
      </c>
      <c r="V37" s="47" t="s">
        <v>65</v>
      </c>
      <c r="W37" s="47" t="s">
        <v>42</v>
      </c>
      <c r="X37" s="47" t="s">
        <v>43</v>
      </c>
      <c r="Y37" s="46">
        <v>4</v>
      </c>
      <c r="Z37" s="46">
        <v>2</v>
      </c>
      <c r="AA37" s="46">
        <v>1</v>
      </c>
      <c r="AB37" s="46">
        <v>1</v>
      </c>
      <c r="AC37" s="46">
        <v>2</v>
      </c>
      <c r="AD37" s="46">
        <v>4</v>
      </c>
      <c r="AE37" s="46">
        <v>2</v>
      </c>
      <c r="AF37" s="46" t="s">
        <v>44</v>
      </c>
      <c r="AG37" s="46" t="s">
        <v>45</v>
      </c>
      <c r="AH37" s="46" t="s">
        <v>46</v>
      </c>
      <c r="AI37" s="46" t="s">
        <v>59</v>
      </c>
      <c r="AJ37" s="46" t="s">
        <v>59</v>
      </c>
      <c r="AK37" s="59" t="s">
        <v>390</v>
      </c>
      <c r="AL37" s="37">
        <f t="shared" si="7"/>
        <v>16</v>
      </c>
      <c r="AM37" s="37">
        <f t="shared" si="8"/>
        <v>0</v>
      </c>
      <c r="AN37" s="37">
        <f t="shared" si="0"/>
        <v>0</v>
      </c>
      <c r="AO37" s="37">
        <f t="shared" si="1"/>
        <v>-3</v>
      </c>
      <c r="AP37" s="39">
        <f t="shared" si="2"/>
        <v>-3</v>
      </c>
      <c r="AQ37" s="39">
        <f t="shared" si="9"/>
        <v>-3</v>
      </c>
      <c r="AR37" s="57" t="str">
        <f t="shared" si="10"/>
        <v>Basico</v>
      </c>
      <c r="AS37" s="39" t="str">
        <f t="shared" si="11"/>
        <v>Basic</v>
      </c>
    </row>
    <row r="38" spans="1:45" ht="13.2" x14ac:dyDescent="0.25">
      <c r="A38" s="36" t="s">
        <v>336</v>
      </c>
      <c r="B38" s="46" t="s">
        <v>182</v>
      </c>
      <c r="C38" s="46" t="s">
        <v>183</v>
      </c>
      <c r="D38" s="46">
        <v>52129844</v>
      </c>
      <c r="E38" s="37" t="str">
        <f t="shared" si="3"/>
        <v>female</v>
      </c>
      <c r="F38" s="46" t="s">
        <v>52</v>
      </c>
      <c r="G38" s="46" t="s">
        <v>343</v>
      </c>
      <c r="H38" s="37" t="s">
        <v>33</v>
      </c>
      <c r="I38" s="46" t="s">
        <v>184</v>
      </c>
      <c r="J38" s="37" t="str">
        <f t="shared" si="4"/>
        <v>Urban</v>
      </c>
      <c r="K38" s="46" t="s">
        <v>185</v>
      </c>
      <c r="L38" s="37" t="str">
        <f t="shared" si="5"/>
        <v>Familiar</v>
      </c>
      <c r="M38" s="46" t="s">
        <v>54</v>
      </c>
      <c r="N38" s="46" t="s">
        <v>83</v>
      </c>
      <c r="O38" s="37" t="str">
        <f t="shared" si="6"/>
        <v>ExpTrue</v>
      </c>
      <c r="P38" s="46" t="s">
        <v>38</v>
      </c>
      <c r="Q38" s="46">
        <v>5</v>
      </c>
      <c r="R38" s="46">
        <v>5</v>
      </c>
      <c r="S38" s="46">
        <v>5</v>
      </c>
      <c r="T38" s="47" t="s">
        <v>39</v>
      </c>
      <c r="U38" s="47" t="s">
        <v>95</v>
      </c>
      <c r="V38" s="47" t="s">
        <v>65</v>
      </c>
      <c r="W38" s="47" t="s">
        <v>42</v>
      </c>
      <c r="X38" s="47" t="s">
        <v>43</v>
      </c>
      <c r="Y38" s="46">
        <v>3</v>
      </c>
      <c r="Z38" s="46">
        <v>3</v>
      </c>
      <c r="AA38" s="46">
        <v>2</v>
      </c>
      <c r="AB38" s="46">
        <v>3</v>
      </c>
      <c r="AC38" s="46">
        <v>2</v>
      </c>
      <c r="AD38" s="46">
        <v>2</v>
      </c>
      <c r="AE38" s="46">
        <v>2</v>
      </c>
      <c r="AF38" s="46" t="s">
        <v>58</v>
      </c>
      <c r="AG38" s="46" t="s">
        <v>45</v>
      </c>
      <c r="AH38" s="46" t="s">
        <v>67</v>
      </c>
      <c r="AI38" s="46" t="s">
        <v>59</v>
      </c>
      <c r="AJ38" s="46" t="s">
        <v>60</v>
      </c>
      <c r="AK38" s="59" t="s">
        <v>391</v>
      </c>
      <c r="AL38" s="37">
        <f t="shared" si="7"/>
        <v>17</v>
      </c>
      <c r="AM38" s="37">
        <f t="shared" si="8"/>
        <v>-3</v>
      </c>
      <c r="AN38" s="37">
        <f t="shared" si="0"/>
        <v>0</v>
      </c>
      <c r="AO38" s="37">
        <f t="shared" si="1"/>
        <v>0</v>
      </c>
      <c r="AP38" s="39">
        <f t="shared" si="2"/>
        <v>-3</v>
      </c>
      <c r="AQ38" s="39">
        <f t="shared" si="9"/>
        <v>-3</v>
      </c>
      <c r="AR38" s="57" t="str">
        <f t="shared" si="10"/>
        <v>Basico</v>
      </c>
      <c r="AS38" s="39" t="str">
        <f t="shared" si="11"/>
        <v>Basic</v>
      </c>
    </row>
    <row r="39" spans="1:45" ht="13.2" x14ac:dyDescent="0.25">
      <c r="A39" s="36" t="s">
        <v>337</v>
      </c>
      <c r="B39" s="46" t="s">
        <v>186</v>
      </c>
      <c r="C39" s="46" t="s">
        <v>187</v>
      </c>
      <c r="D39" s="46">
        <v>1007295863</v>
      </c>
      <c r="E39" s="37" t="str">
        <f t="shared" si="3"/>
        <v>female</v>
      </c>
      <c r="F39" s="46" t="s">
        <v>52</v>
      </c>
      <c r="G39" s="46" t="s">
        <v>343</v>
      </c>
      <c r="H39" s="37" t="s">
        <v>33</v>
      </c>
      <c r="I39" s="46" t="s">
        <v>188</v>
      </c>
      <c r="J39" s="37" t="str">
        <f t="shared" si="4"/>
        <v>Urban</v>
      </c>
      <c r="K39" s="46" t="s">
        <v>185</v>
      </c>
      <c r="L39" s="37" t="str">
        <f t="shared" si="5"/>
        <v>Familiar</v>
      </c>
      <c r="M39" s="46" t="s">
        <v>54</v>
      </c>
      <c r="N39" s="46" t="s">
        <v>83</v>
      </c>
      <c r="O39" s="37" t="str">
        <f t="shared" si="6"/>
        <v>ExpFalse</v>
      </c>
      <c r="P39" s="46" t="s">
        <v>104</v>
      </c>
      <c r="Q39" s="46">
        <v>4</v>
      </c>
      <c r="R39" s="46">
        <v>4</v>
      </c>
      <c r="S39" s="46">
        <v>4</v>
      </c>
      <c r="T39" s="47" t="s">
        <v>56</v>
      </c>
      <c r="U39" s="47" t="s">
        <v>95</v>
      </c>
      <c r="V39" s="47" t="s">
        <v>41</v>
      </c>
      <c r="W39" s="47" t="s">
        <v>42</v>
      </c>
      <c r="X39" s="47" t="s">
        <v>43</v>
      </c>
      <c r="Y39" s="46">
        <v>3</v>
      </c>
      <c r="Z39" s="46">
        <v>3</v>
      </c>
      <c r="AA39" s="46">
        <v>2</v>
      </c>
      <c r="AB39" s="46">
        <v>3</v>
      </c>
      <c r="AC39" s="46">
        <v>3</v>
      </c>
      <c r="AD39" s="46">
        <v>3</v>
      </c>
      <c r="AE39" s="46">
        <v>2</v>
      </c>
      <c r="AF39" s="46" t="s">
        <v>66</v>
      </c>
      <c r="AG39" s="46" t="s">
        <v>72</v>
      </c>
      <c r="AH39" s="46" t="s">
        <v>46</v>
      </c>
      <c r="AI39" s="46" t="s">
        <v>59</v>
      </c>
      <c r="AJ39" s="46" t="s">
        <v>60</v>
      </c>
      <c r="AK39" s="59" t="s">
        <v>392</v>
      </c>
      <c r="AL39" s="37">
        <f t="shared" si="7"/>
        <v>19</v>
      </c>
      <c r="AM39" s="37">
        <f t="shared" si="8"/>
        <v>-3</v>
      </c>
      <c r="AN39" s="37">
        <f t="shared" si="0"/>
        <v>-3</v>
      </c>
      <c r="AO39" s="37">
        <f t="shared" si="1"/>
        <v>-3</v>
      </c>
      <c r="AP39" s="39">
        <f t="shared" si="2"/>
        <v>-3</v>
      </c>
      <c r="AQ39" s="39">
        <f t="shared" si="9"/>
        <v>-3</v>
      </c>
      <c r="AR39" s="57" t="str">
        <f t="shared" si="10"/>
        <v>Basico</v>
      </c>
      <c r="AS39" s="39" t="str">
        <f t="shared" si="11"/>
        <v>Basic</v>
      </c>
    </row>
    <row r="40" spans="1:45" ht="13.2" x14ac:dyDescent="0.25">
      <c r="A40" s="36" t="s">
        <v>338</v>
      </c>
      <c r="B40" s="46" t="s">
        <v>189</v>
      </c>
      <c r="C40" s="46" t="s">
        <v>190</v>
      </c>
      <c r="D40" s="46">
        <v>1033679979</v>
      </c>
      <c r="E40" s="37" t="str">
        <f t="shared" si="3"/>
        <v>female</v>
      </c>
      <c r="F40" s="46" t="s">
        <v>52</v>
      </c>
      <c r="G40" s="46" t="s">
        <v>343</v>
      </c>
      <c r="H40" s="37" t="s">
        <v>33</v>
      </c>
      <c r="I40" s="46" t="s">
        <v>191</v>
      </c>
      <c r="J40" s="37" t="str">
        <f t="shared" si="4"/>
        <v>Urban</v>
      </c>
      <c r="K40" s="46" t="s">
        <v>185</v>
      </c>
      <c r="L40" s="37" t="str">
        <f t="shared" si="5"/>
        <v>Familiar</v>
      </c>
      <c r="M40" s="46" t="s">
        <v>54</v>
      </c>
      <c r="N40" s="46" t="s">
        <v>83</v>
      </c>
      <c r="O40" s="37" t="str">
        <f t="shared" si="6"/>
        <v>ExpFalse</v>
      </c>
      <c r="P40" s="46" t="s">
        <v>104</v>
      </c>
      <c r="Q40" s="46">
        <v>5</v>
      </c>
      <c r="R40" s="46">
        <v>5</v>
      </c>
      <c r="S40" s="46">
        <v>5</v>
      </c>
      <c r="T40" s="47" t="s">
        <v>56</v>
      </c>
      <c r="U40" s="47" t="s">
        <v>95</v>
      </c>
      <c r="V40" s="47" t="s">
        <v>65</v>
      </c>
      <c r="W40" s="47" t="s">
        <v>42</v>
      </c>
      <c r="X40" s="47" t="s">
        <v>43</v>
      </c>
      <c r="Y40" s="46">
        <v>1</v>
      </c>
      <c r="Z40" s="46">
        <v>1</v>
      </c>
      <c r="AA40" s="46">
        <v>1</v>
      </c>
      <c r="AB40" s="46">
        <v>2</v>
      </c>
      <c r="AC40" s="46">
        <v>1</v>
      </c>
      <c r="AD40" s="46">
        <v>2</v>
      </c>
      <c r="AE40" s="46">
        <v>2</v>
      </c>
      <c r="AF40" s="46" t="s">
        <v>66</v>
      </c>
      <c r="AG40" s="46" t="s">
        <v>45</v>
      </c>
      <c r="AH40" s="46" t="s">
        <v>59</v>
      </c>
      <c r="AI40" s="46" t="s">
        <v>59</v>
      </c>
      <c r="AJ40" s="46" t="s">
        <v>48</v>
      </c>
      <c r="AK40" s="59" t="s">
        <v>393</v>
      </c>
      <c r="AL40" s="37">
        <f t="shared" si="7"/>
        <v>10</v>
      </c>
      <c r="AM40" s="37">
        <f t="shared" si="8"/>
        <v>-3</v>
      </c>
      <c r="AN40" s="37">
        <f t="shared" si="0"/>
        <v>0</v>
      </c>
      <c r="AO40" s="37">
        <f t="shared" si="1"/>
        <v>-3</v>
      </c>
      <c r="AP40" s="39">
        <f t="shared" si="2"/>
        <v>-3</v>
      </c>
      <c r="AQ40" s="39">
        <f t="shared" si="9"/>
        <v>0</v>
      </c>
      <c r="AR40" s="57" t="str">
        <f t="shared" si="10"/>
        <v>Basico</v>
      </c>
      <c r="AS40" s="39" t="str">
        <f t="shared" si="11"/>
        <v>Basic</v>
      </c>
    </row>
    <row r="41" spans="1:45" ht="13.2" x14ac:dyDescent="0.25">
      <c r="A41" s="36" t="s">
        <v>339</v>
      </c>
      <c r="B41" s="51" t="s">
        <v>192</v>
      </c>
      <c r="C41" s="51" t="s">
        <v>193</v>
      </c>
      <c r="D41" s="51">
        <v>52950590</v>
      </c>
      <c r="E41" s="37" t="str">
        <f t="shared" si="3"/>
        <v>female</v>
      </c>
      <c r="F41" s="51" t="s">
        <v>52</v>
      </c>
      <c r="G41" s="51" t="s">
        <v>343</v>
      </c>
      <c r="H41" s="37" t="s">
        <v>33</v>
      </c>
      <c r="I41" s="51" t="s">
        <v>181</v>
      </c>
      <c r="J41" s="37" t="str">
        <f t="shared" si="4"/>
        <v>Urban</v>
      </c>
      <c r="K41" s="46" t="s">
        <v>185</v>
      </c>
      <c r="L41" s="37" t="str">
        <f t="shared" si="5"/>
        <v>Familiar</v>
      </c>
      <c r="M41" s="55" t="s">
        <v>54</v>
      </c>
      <c r="N41" s="55" t="s">
        <v>194</v>
      </c>
      <c r="O41" s="37" t="str">
        <f t="shared" si="6"/>
        <v>ExpTrue</v>
      </c>
      <c r="P41" s="56" t="s">
        <v>38</v>
      </c>
      <c r="Q41" s="51">
        <v>5</v>
      </c>
      <c r="R41" s="51">
        <v>5</v>
      </c>
      <c r="S41" s="51">
        <v>5</v>
      </c>
      <c r="T41" s="47" t="s">
        <v>56</v>
      </c>
      <c r="U41" s="47" t="s">
        <v>40</v>
      </c>
      <c r="V41" s="47" t="s">
        <v>65</v>
      </c>
      <c r="W41" s="47" t="s">
        <v>42</v>
      </c>
      <c r="X41" s="47" t="s">
        <v>43</v>
      </c>
      <c r="Y41" s="51">
        <v>4</v>
      </c>
      <c r="Z41" s="51">
        <v>2</v>
      </c>
      <c r="AA41" s="51">
        <v>2</v>
      </c>
      <c r="AB41" s="51">
        <v>3</v>
      </c>
      <c r="AC41" s="51">
        <v>3</v>
      </c>
      <c r="AD41" s="51">
        <v>3</v>
      </c>
      <c r="AE41" s="51">
        <v>3</v>
      </c>
      <c r="AF41" s="51" t="s">
        <v>58</v>
      </c>
      <c r="AG41" s="51" t="s">
        <v>72</v>
      </c>
      <c r="AH41" s="51" t="s">
        <v>67</v>
      </c>
      <c r="AI41" s="51" t="s">
        <v>59</v>
      </c>
      <c r="AJ41" s="51" t="s">
        <v>59</v>
      </c>
      <c r="AK41" s="59" t="s">
        <v>394</v>
      </c>
      <c r="AL41" s="37">
        <f t="shared" si="7"/>
        <v>20</v>
      </c>
      <c r="AM41" s="37">
        <f t="shared" si="8"/>
        <v>-3</v>
      </c>
      <c r="AN41" s="37">
        <f t="shared" si="0"/>
        <v>-3</v>
      </c>
      <c r="AO41" s="37">
        <f t="shared" si="1"/>
        <v>0</v>
      </c>
      <c r="AP41" s="39">
        <f t="shared" si="2"/>
        <v>-3</v>
      </c>
      <c r="AQ41" s="39">
        <f t="shared" si="9"/>
        <v>-3</v>
      </c>
      <c r="AR41" s="57" t="str">
        <f t="shared" si="10"/>
        <v>Basico</v>
      </c>
      <c r="AS41" s="39" t="str">
        <f t="shared" si="11"/>
        <v>Basic</v>
      </c>
    </row>
    <row r="42" spans="1:45" ht="13.2" x14ac:dyDescent="0.25">
      <c r="A42" s="36" t="s">
        <v>340</v>
      </c>
      <c r="B42" s="46" t="s">
        <v>195</v>
      </c>
      <c r="C42" s="46" t="s">
        <v>196</v>
      </c>
      <c r="D42" s="46">
        <v>1403085</v>
      </c>
      <c r="E42" s="37" t="str">
        <f t="shared" si="3"/>
        <v>female</v>
      </c>
      <c r="F42" s="46" t="s">
        <v>52</v>
      </c>
      <c r="G42" s="46" t="s">
        <v>343</v>
      </c>
      <c r="H42" s="37" t="s">
        <v>33</v>
      </c>
      <c r="I42" s="46" t="s">
        <v>197</v>
      </c>
      <c r="J42" s="37" t="str">
        <f t="shared" si="4"/>
        <v>Urban</v>
      </c>
      <c r="K42" s="46" t="s">
        <v>185</v>
      </c>
      <c r="L42" s="37" t="str">
        <f t="shared" si="5"/>
        <v>Familiar</v>
      </c>
      <c r="M42" s="46" t="s">
        <v>54</v>
      </c>
      <c r="N42" s="46" t="s">
        <v>198</v>
      </c>
      <c r="O42" s="37" t="str">
        <f t="shared" si="6"/>
        <v>ExpTrue</v>
      </c>
      <c r="P42" s="46" t="s">
        <v>38</v>
      </c>
      <c r="Q42" s="46">
        <v>5</v>
      </c>
      <c r="R42" s="46">
        <v>5</v>
      </c>
      <c r="S42" s="46">
        <v>5</v>
      </c>
      <c r="T42" s="47" t="s">
        <v>39</v>
      </c>
      <c r="U42" s="47" t="s">
        <v>40</v>
      </c>
      <c r="V42" s="47" t="s">
        <v>65</v>
      </c>
      <c r="W42" s="47" t="s">
        <v>42</v>
      </c>
      <c r="X42" s="47" t="s">
        <v>43</v>
      </c>
      <c r="Y42" s="46">
        <v>4</v>
      </c>
      <c r="Z42" s="46">
        <v>3</v>
      </c>
      <c r="AA42" s="46">
        <v>4</v>
      </c>
      <c r="AB42" s="46">
        <v>4</v>
      </c>
      <c r="AC42" s="46">
        <v>3</v>
      </c>
      <c r="AD42" s="46">
        <v>5</v>
      </c>
      <c r="AE42" s="46">
        <v>3</v>
      </c>
      <c r="AF42" s="46" t="s">
        <v>44</v>
      </c>
      <c r="AG42" s="46" t="s">
        <v>121</v>
      </c>
      <c r="AH42" s="46" t="s">
        <v>46</v>
      </c>
      <c r="AI42" s="46" t="s">
        <v>47</v>
      </c>
      <c r="AJ42" s="46" t="s">
        <v>199</v>
      </c>
      <c r="AK42" s="59" t="s">
        <v>395</v>
      </c>
      <c r="AL42" s="37">
        <f t="shared" si="7"/>
        <v>26</v>
      </c>
      <c r="AM42" s="37">
        <f t="shared" si="8"/>
        <v>0</v>
      </c>
      <c r="AN42" s="37">
        <f t="shared" si="0"/>
        <v>-3</v>
      </c>
      <c r="AO42" s="37">
        <f t="shared" si="1"/>
        <v>-3</v>
      </c>
      <c r="AP42" s="39">
        <f t="shared" si="2"/>
        <v>0</v>
      </c>
      <c r="AQ42" s="39">
        <f t="shared" si="9"/>
        <v>-3</v>
      </c>
      <c r="AR42" s="57" t="str">
        <f t="shared" si="10"/>
        <v>Basico</v>
      </c>
      <c r="AS42" s="39" t="str">
        <f t="shared" si="11"/>
        <v>Basic</v>
      </c>
    </row>
    <row r="43" spans="1:45" ht="13.2" x14ac:dyDescent="0.25">
      <c r="A43" s="36" t="s">
        <v>341</v>
      </c>
      <c r="B43" s="46" t="s">
        <v>200</v>
      </c>
      <c r="C43" s="46" t="s">
        <v>201</v>
      </c>
      <c r="D43" s="46">
        <v>52622786</v>
      </c>
      <c r="E43" s="37" t="str">
        <f t="shared" si="3"/>
        <v>female</v>
      </c>
      <c r="F43" s="46" t="s">
        <v>52</v>
      </c>
      <c r="G43" s="46" t="s">
        <v>343</v>
      </c>
      <c r="H43" s="37" t="s">
        <v>33</v>
      </c>
      <c r="I43" s="46" t="s">
        <v>181</v>
      </c>
      <c r="J43" s="37" t="str">
        <f t="shared" si="4"/>
        <v>Urban</v>
      </c>
      <c r="K43" s="46" t="s">
        <v>185</v>
      </c>
      <c r="L43" s="37" t="str">
        <f t="shared" si="5"/>
        <v>Familiar</v>
      </c>
      <c r="M43" s="46" t="s">
        <v>54</v>
      </c>
      <c r="N43" s="46" t="s">
        <v>198</v>
      </c>
      <c r="O43" s="37" t="str">
        <f t="shared" si="6"/>
        <v>ExpFalse</v>
      </c>
      <c r="P43" s="46" t="s">
        <v>104</v>
      </c>
      <c r="Q43" s="46">
        <v>5</v>
      </c>
      <c r="R43" s="46">
        <v>5</v>
      </c>
      <c r="S43" s="46">
        <v>5</v>
      </c>
      <c r="T43" s="47" t="s">
        <v>56</v>
      </c>
      <c r="U43" s="47" t="s">
        <v>95</v>
      </c>
      <c r="V43" s="47" t="s">
        <v>65</v>
      </c>
      <c r="W43" s="47" t="s">
        <v>42</v>
      </c>
      <c r="X43" s="47" t="s">
        <v>43</v>
      </c>
      <c r="Y43" s="46">
        <v>3</v>
      </c>
      <c r="Z43" s="46">
        <v>1</v>
      </c>
      <c r="AA43" s="46">
        <v>1</v>
      </c>
      <c r="AB43" s="46">
        <v>1</v>
      </c>
      <c r="AC43" s="46">
        <v>2</v>
      </c>
      <c r="AD43" s="46">
        <v>2</v>
      </c>
      <c r="AE43" s="46">
        <v>1</v>
      </c>
      <c r="AF43" s="46" t="s">
        <v>66</v>
      </c>
      <c r="AG43" s="46" t="s">
        <v>59</v>
      </c>
      <c r="AH43" s="46" t="s">
        <v>59</v>
      </c>
      <c r="AI43" s="46" t="s">
        <v>59</v>
      </c>
      <c r="AJ43" s="46" t="s">
        <v>59</v>
      </c>
      <c r="AK43" s="59" t="s">
        <v>396</v>
      </c>
      <c r="AL43" s="37">
        <f t="shared" si="7"/>
        <v>11</v>
      </c>
      <c r="AM43" s="37">
        <f t="shared" si="8"/>
        <v>-3</v>
      </c>
      <c r="AN43" s="37">
        <f t="shared" si="0"/>
        <v>-3</v>
      </c>
      <c r="AO43" s="37">
        <f t="shared" si="1"/>
        <v>-3</v>
      </c>
      <c r="AP43" s="39">
        <f t="shared" si="2"/>
        <v>-3</v>
      </c>
      <c r="AQ43" s="39">
        <f t="shared" si="9"/>
        <v>-3</v>
      </c>
      <c r="AR43" s="57" t="str">
        <f t="shared" si="10"/>
        <v>Basico</v>
      </c>
      <c r="AS43" s="39" t="str">
        <f t="shared" si="11"/>
        <v>Basic</v>
      </c>
    </row>
    <row r="44" spans="1:45" ht="13.2" x14ac:dyDescent="0.25">
      <c r="A44" s="36" t="s">
        <v>342</v>
      </c>
      <c r="B44" s="46" t="s">
        <v>202</v>
      </c>
      <c r="C44" s="46" t="s">
        <v>203</v>
      </c>
      <c r="D44" s="46">
        <v>53093724</v>
      </c>
      <c r="E44" s="37" t="str">
        <f t="shared" si="3"/>
        <v>female</v>
      </c>
      <c r="F44" s="46" t="s">
        <v>52</v>
      </c>
      <c r="G44" s="46" t="s">
        <v>343</v>
      </c>
      <c r="H44" s="37" t="s">
        <v>33</v>
      </c>
      <c r="I44" s="46" t="s">
        <v>181</v>
      </c>
      <c r="J44" s="37" t="str">
        <f t="shared" si="4"/>
        <v>Urban</v>
      </c>
      <c r="K44" s="54" t="s">
        <v>185</v>
      </c>
      <c r="L44" s="37" t="str">
        <f t="shared" si="5"/>
        <v>Familiar</v>
      </c>
      <c r="M44" s="46" t="s">
        <v>54</v>
      </c>
      <c r="N44" s="46" t="s">
        <v>83</v>
      </c>
      <c r="O44" s="37" t="str">
        <f t="shared" si="6"/>
        <v>ExpTrue</v>
      </c>
      <c r="P44" s="46" t="s">
        <v>38</v>
      </c>
      <c r="Q44" s="46">
        <v>5</v>
      </c>
      <c r="R44" s="46">
        <v>5</v>
      </c>
      <c r="S44" s="46">
        <v>5</v>
      </c>
      <c r="T44" s="46" t="s">
        <v>56</v>
      </c>
      <c r="U44" s="46" t="s">
        <v>95</v>
      </c>
      <c r="V44" s="46" t="s">
        <v>65</v>
      </c>
      <c r="W44" s="46" t="s">
        <v>138</v>
      </c>
      <c r="X44" s="46" t="s">
        <v>43</v>
      </c>
      <c r="Y44" s="46">
        <v>3</v>
      </c>
      <c r="Z44" s="46">
        <v>2</v>
      </c>
      <c r="AA44" s="46">
        <v>2</v>
      </c>
      <c r="AB44" s="46">
        <v>2</v>
      </c>
      <c r="AC44" s="46">
        <v>3</v>
      </c>
      <c r="AD44" s="46">
        <v>2</v>
      </c>
      <c r="AE44" s="46">
        <v>1</v>
      </c>
      <c r="AF44" s="46" t="s">
        <v>58</v>
      </c>
      <c r="AG44" s="46" t="s">
        <v>72</v>
      </c>
      <c r="AH44" s="46" t="s">
        <v>59</v>
      </c>
      <c r="AI44" s="46" t="s">
        <v>59</v>
      </c>
      <c r="AJ44" s="46" t="s">
        <v>48</v>
      </c>
      <c r="AK44" s="59" t="s">
        <v>397</v>
      </c>
      <c r="AL44" s="37">
        <f t="shared" si="7"/>
        <v>15</v>
      </c>
      <c r="AM44" s="37">
        <f t="shared" si="8"/>
        <v>-3</v>
      </c>
      <c r="AN44" s="37">
        <f t="shared" si="0"/>
        <v>-3</v>
      </c>
      <c r="AO44" s="37">
        <f t="shared" si="1"/>
        <v>-3</v>
      </c>
      <c r="AP44" s="39">
        <f t="shared" si="2"/>
        <v>-3</v>
      </c>
      <c r="AQ44" s="39">
        <f t="shared" si="9"/>
        <v>0</v>
      </c>
      <c r="AR44" s="57" t="str">
        <f t="shared" si="10"/>
        <v>Basico</v>
      </c>
      <c r="AS44" s="39" t="str">
        <f t="shared" si="11"/>
        <v>Basic</v>
      </c>
    </row>
    <row r="45" spans="1:45" ht="76.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35"/>
      <c r="U45" s="35"/>
      <c r="V45" s="35"/>
      <c r="W45" s="35"/>
      <c r="X45" s="35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spans="1:45" ht="76.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35"/>
      <c r="U46" s="35"/>
      <c r="V46" s="35"/>
      <c r="W46" s="35"/>
      <c r="X46" s="35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5" ht="76.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35"/>
      <c r="U47" s="35"/>
      <c r="V47" s="35"/>
      <c r="W47" s="35"/>
      <c r="X47" s="35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5" ht="76.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35"/>
      <c r="U48" s="35"/>
      <c r="V48" s="35"/>
      <c r="W48" s="35"/>
      <c r="X48" s="35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76.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35"/>
      <c r="U49" s="35"/>
      <c r="V49" s="35"/>
      <c r="W49" s="35"/>
      <c r="X49" s="35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76.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35"/>
      <c r="U50" s="35"/>
      <c r="V50" s="35"/>
      <c r="W50" s="35"/>
      <c r="X50" s="35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ht="76.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35"/>
      <c r="U51" s="35"/>
      <c r="V51" s="35"/>
      <c r="W51" s="35"/>
      <c r="X51" s="35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76.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35"/>
      <c r="U52" s="35"/>
      <c r="V52" s="35"/>
      <c r="W52" s="35"/>
      <c r="X52" s="35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76.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35"/>
      <c r="U53" s="35"/>
      <c r="V53" s="35"/>
      <c r="W53" s="35"/>
      <c r="X53" s="35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76.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35"/>
      <c r="U54" s="35"/>
      <c r="V54" s="35"/>
      <c r="W54" s="35"/>
      <c r="X54" s="35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76.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35"/>
      <c r="U55" s="35"/>
      <c r="V55" s="35"/>
      <c r="W55" s="35"/>
      <c r="X55" s="35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76.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35"/>
      <c r="U56" s="35"/>
      <c r="V56" s="35"/>
      <c r="W56" s="35"/>
      <c r="X56" s="35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76.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35"/>
      <c r="U57" s="35"/>
      <c r="V57" s="35"/>
      <c r="W57" s="35"/>
      <c r="X57" s="35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76.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35"/>
      <c r="U58" s="35"/>
      <c r="V58" s="35"/>
      <c r="W58" s="35"/>
      <c r="X58" s="35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76.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35"/>
      <c r="U59" s="35"/>
      <c r="V59" s="35"/>
      <c r="W59" s="35"/>
      <c r="X59" s="35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76.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35"/>
      <c r="U60" s="35"/>
      <c r="V60" s="35"/>
      <c r="W60" s="35"/>
      <c r="X60" s="35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76.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35"/>
      <c r="U61" s="35"/>
      <c r="V61" s="35"/>
      <c r="W61" s="35"/>
      <c r="X61" s="35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76.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35"/>
      <c r="U62" s="35"/>
      <c r="V62" s="35"/>
      <c r="W62" s="35"/>
      <c r="X62" s="35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76.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35"/>
      <c r="U63" s="35"/>
      <c r="V63" s="35"/>
      <c r="W63" s="35"/>
      <c r="X63" s="35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76.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35"/>
      <c r="U64" s="35"/>
      <c r="V64" s="35"/>
      <c r="W64" s="35"/>
      <c r="X64" s="35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76.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35"/>
      <c r="U65" s="35"/>
      <c r="V65" s="35"/>
      <c r="W65" s="35"/>
      <c r="X65" s="35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76.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35"/>
      <c r="U66" s="35"/>
      <c r="V66" s="35"/>
      <c r="W66" s="35"/>
      <c r="X66" s="35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76.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35"/>
      <c r="U67" s="35"/>
      <c r="V67" s="35"/>
      <c r="W67" s="35"/>
      <c r="X67" s="35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76.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35"/>
      <c r="U68" s="35"/>
      <c r="V68" s="35"/>
      <c r="W68" s="35"/>
      <c r="X68" s="35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76.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5"/>
      <c r="U69" s="35"/>
      <c r="V69" s="35"/>
      <c r="W69" s="35"/>
      <c r="X69" s="35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76.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5"/>
      <c r="U70" s="35"/>
      <c r="V70" s="35"/>
      <c r="W70" s="35"/>
      <c r="X70" s="35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76.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35"/>
      <c r="U71" s="35"/>
      <c r="V71" s="35"/>
      <c r="W71" s="35"/>
      <c r="X71" s="35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76.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35"/>
      <c r="U72" s="35"/>
      <c r="V72" s="35"/>
      <c r="W72" s="35"/>
      <c r="X72" s="35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76.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35"/>
      <c r="U73" s="35"/>
      <c r="V73" s="35"/>
      <c r="W73" s="35"/>
      <c r="X73" s="35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76.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35"/>
      <c r="U74" s="35"/>
      <c r="V74" s="35"/>
      <c r="W74" s="35"/>
      <c r="X74" s="35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76.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35"/>
      <c r="U75" s="35"/>
      <c r="V75" s="35"/>
      <c r="W75" s="35"/>
      <c r="X75" s="35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76.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35"/>
      <c r="U76" s="35"/>
      <c r="V76" s="35"/>
      <c r="W76" s="35"/>
      <c r="X76" s="35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76.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35"/>
      <c r="U77" s="35"/>
      <c r="V77" s="35"/>
      <c r="W77" s="35"/>
      <c r="X77" s="35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76.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35"/>
      <c r="U78" s="35"/>
      <c r="V78" s="35"/>
      <c r="W78" s="35"/>
      <c r="X78" s="35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76.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35"/>
      <c r="U79" s="35"/>
      <c r="V79" s="35"/>
      <c r="W79" s="35"/>
      <c r="X79" s="35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76.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35"/>
      <c r="U80" s="35"/>
      <c r="V80" s="35"/>
      <c r="W80" s="35"/>
      <c r="X80" s="35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76.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35"/>
      <c r="U81" s="35"/>
      <c r="V81" s="35"/>
      <c r="W81" s="35"/>
      <c r="X81" s="35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76.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35"/>
      <c r="U82" s="35"/>
      <c r="V82" s="35"/>
      <c r="W82" s="35"/>
      <c r="X82" s="35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76.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35"/>
      <c r="U83" s="35"/>
      <c r="V83" s="35"/>
      <c r="W83" s="35"/>
      <c r="X83" s="35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76.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5"/>
      <c r="U84" s="35"/>
      <c r="V84" s="35"/>
      <c r="W84" s="35"/>
      <c r="X84" s="35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76.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35"/>
      <c r="U85" s="35"/>
      <c r="V85" s="35"/>
      <c r="W85" s="35"/>
      <c r="X85" s="35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76.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35"/>
      <c r="U86" s="35"/>
      <c r="V86" s="35"/>
      <c r="W86" s="35"/>
      <c r="X86" s="35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76.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35"/>
      <c r="U87" s="35"/>
      <c r="V87" s="35"/>
      <c r="W87" s="35"/>
      <c r="X87" s="35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76.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35"/>
      <c r="U88" s="35"/>
      <c r="V88" s="35"/>
      <c r="W88" s="35"/>
      <c r="X88" s="35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76.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35"/>
      <c r="U89" s="35"/>
      <c r="V89" s="35"/>
      <c r="W89" s="35"/>
      <c r="X89" s="35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76.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35"/>
      <c r="U90" s="35"/>
      <c r="V90" s="35"/>
      <c r="W90" s="35"/>
      <c r="X90" s="35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76.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35"/>
      <c r="U91" s="35"/>
      <c r="V91" s="35"/>
      <c r="W91" s="35"/>
      <c r="X91" s="35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spans="1:41" ht="76.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35"/>
      <c r="U92" s="35"/>
      <c r="V92" s="35"/>
      <c r="W92" s="35"/>
      <c r="X92" s="35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spans="1:41" ht="76.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35"/>
      <c r="U93" s="35"/>
      <c r="V93" s="35"/>
      <c r="W93" s="35"/>
      <c r="X93" s="35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spans="1:41" ht="76.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35"/>
      <c r="U94" s="35"/>
      <c r="V94" s="35"/>
      <c r="W94" s="35"/>
      <c r="X94" s="35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spans="1:41" ht="76.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35"/>
      <c r="U95" s="35"/>
      <c r="V95" s="35"/>
      <c r="W95" s="35"/>
      <c r="X95" s="35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spans="1:41" ht="76.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35"/>
      <c r="U96" s="35"/>
      <c r="V96" s="35"/>
      <c r="W96" s="35"/>
      <c r="X96" s="35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</row>
    <row r="97" spans="1:41" ht="76.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35"/>
      <c r="U97" s="35"/>
      <c r="V97" s="35"/>
      <c r="W97" s="35"/>
      <c r="X97" s="35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</row>
    <row r="98" spans="1:41" ht="76.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35"/>
      <c r="U98" s="35"/>
      <c r="V98" s="35"/>
      <c r="W98" s="35"/>
      <c r="X98" s="35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 spans="1:41" ht="76.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35"/>
      <c r="U99" s="35"/>
      <c r="V99" s="35"/>
      <c r="W99" s="35"/>
      <c r="X99" s="35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</row>
    <row r="100" spans="1:41" ht="76.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35"/>
      <c r="U100" s="35"/>
      <c r="V100" s="35"/>
      <c r="W100" s="35"/>
      <c r="X100" s="35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 spans="1:41" ht="76.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35"/>
      <c r="U101" s="35"/>
      <c r="V101" s="35"/>
      <c r="W101" s="35"/>
      <c r="X101" s="35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 spans="1:41" ht="76.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35"/>
      <c r="U102" s="35"/>
      <c r="V102" s="35"/>
      <c r="W102" s="35"/>
      <c r="X102" s="35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 spans="1:41" ht="76.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35"/>
      <c r="U103" s="35"/>
      <c r="V103" s="35"/>
      <c r="W103" s="35"/>
      <c r="X103" s="35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</row>
    <row r="104" spans="1:41" ht="76.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35"/>
      <c r="U104" s="35"/>
      <c r="V104" s="35"/>
      <c r="W104" s="35"/>
      <c r="X104" s="35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 spans="1:41" ht="76.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35"/>
      <c r="U105" s="35"/>
      <c r="V105" s="35"/>
      <c r="W105" s="35"/>
      <c r="X105" s="35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 spans="1:41" ht="76.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35"/>
      <c r="U106" s="35"/>
      <c r="V106" s="35"/>
      <c r="W106" s="35"/>
      <c r="X106" s="35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</row>
    <row r="107" spans="1:41" ht="76.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35"/>
      <c r="U107" s="35"/>
      <c r="V107" s="35"/>
      <c r="W107" s="35"/>
      <c r="X107" s="35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 spans="1:41" ht="76.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35"/>
      <c r="U108" s="35"/>
      <c r="V108" s="35"/>
      <c r="W108" s="35"/>
      <c r="X108" s="35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spans="1:41" ht="76.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35"/>
      <c r="U109" s="35"/>
      <c r="V109" s="35"/>
      <c r="W109" s="35"/>
      <c r="X109" s="35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 spans="1:41" ht="76.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35"/>
      <c r="U110" s="35"/>
      <c r="V110" s="35"/>
      <c r="W110" s="35"/>
      <c r="X110" s="35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 spans="1:41" ht="76.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35"/>
      <c r="U111" s="35"/>
      <c r="V111" s="35"/>
      <c r="W111" s="35"/>
      <c r="X111" s="35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 spans="1:41" ht="76.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35"/>
      <c r="U112" s="35"/>
      <c r="V112" s="35"/>
      <c r="W112" s="35"/>
      <c r="X112" s="35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 spans="1:41" ht="76.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35"/>
      <c r="U113" s="35"/>
      <c r="V113" s="35"/>
      <c r="W113" s="35"/>
      <c r="X113" s="35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</row>
    <row r="114" spans="1:41" ht="76.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35"/>
      <c r="U114" s="35"/>
      <c r="V114" s="35"/>
      <c r="W114" s="35"/>
      <c r="X114" s="35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</row>
    <row r="115" spans="1:41" ht="76.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35"/>
      <c r="U115" s="35"/>
      <c r="V115" s="35"/>
      <c r="W115" s="35"/>
      <c r="X115" s="35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</row>
    <row r="116" spans="1:41" ht="76.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35"/>
      <c r="U116" s="35"/>
      <c r="V116" s="35"/>
      <c r="W116" s="35"/>
      <c r="X116" s="35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 spans="1:41" ht="76.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35"/>
      <c r="U117" s="35"/>
      <c r="V117" s="35"/>
      <c r="W117" s="35"/>
      <c r="X117" s="35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 spans="1:41" ht="76.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35"/>
      <c r="U118" s="35"/>
      <c r="V118" s="35"/>
      <c r="W118" s="35"/>
      <c r="X118" s="35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</row>
    <row r="119" spans="1:41" ht="76.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35"/>
      <c r="U119" s="35"/>
      <c r="V119" s="35"/>
      <c r="W119" s="35"/>
      <c r="X119" s="35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</row>
    <row r="120" spans="1:41" ht="76.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35"/>
      <c r="U120" s="35"/>
      <c r="V120" s="35"/>
      <c r="W120" s="35"/>
      <c r="X120" s="35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 spans="1:41" ht="76.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35"/>
      <c r="U121" s="35"/>
      <c r="V121" s="35"/>
      <c r="W121" s="35"/>
      <c r="X121" s="35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 spans="1:41" ht="76.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35"/>
      <c r="U122" s="35"/>
      <c r="V122" s="35"/>
      <c r="W122" s="35"/>
      <c r="X122" s="35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 spans="1:41" ht="76.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35"/>
      <c r="U123" s="35"/>
      <c r="V123" s="35"/>
      <c r="W123" s="35"/>
      <c r="X123" s="35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 spans="1:41" ht="76.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35"/>
      <c r="U124" s="35"/>
      <c r="V124" s="35"/>
      <c r="W124" s="35"/>
      <c r="X124" s="35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</row>
    <row r="125" spans="1:41" ht="76.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35"/>
      <c r="U125" s="35"/>
      <c r="V125" s="35"/>
      <c r="W125" s="35"/>
      <c r="X125" s="35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</row>
    <row r="126" spans="1:41" ht="76.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35"/>
      <c r="U126" s="35"/>
      <c r="V126" s="35"/>
      <c r="W126" s="35"/>
      <c r="X126" s="35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 spans="1:41" ht="76.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35"/>
      <c r="U127" s="35"/>
      <c r="V127" s="35"/>
      <c r="W127" s="35"/>
      <c r="X127" s="35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 spans="1:41" ht="76.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35"/>
      <c r="U128" s="35"/>
      <c r="V128" s="35"/>
      <c r="W128" s="35"/>
      <c r="X128" s="35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 spans="1:41" ht="76.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35"/>
      <c r="U129" s="35"/>
      <c r="V129" s="35"/>
      <c r="W129" s="35"/>
      <c r="X129" s="35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 spans="1:41" ht="76.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35"/>
      <c r="U130" s="35"/>
      <c r="V130" s="35"/>
      <c r="W130" s="35"/>
      <c r="X130" s="35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 spans="1:41" ht="76.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35"/>
      <c r="U131" s="35"/>
      <c r="V131" s="35"/>
      <c r="W131" s="35"/>
      <c r="X131" s="35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 spans="1:41" ht="76.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35"/>
      <c r="U132" s="35"/>
      <c r="V132" s="35"/>
      <c r="W132" s="35"/>
      <c r="X132" s="35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 spans="1:41" ht="76.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35"/>
      <c r="U133" s="35"/>
      <c r="V133" s="35"/>
      <c r="W133" s="35"/>
      <c r="X133" s="35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</row>
    <row r="134" spans="1:41" ht="76.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35"/>
      <c r="U134" s="35"/>
      <c r="V134" s="35"/>
      <c r="W134" s="35"/>
      <c r="X134" s="35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</row>
    <row r="135" spans="1:41" ht="76.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35"/>
      <c r="U135" s="35"/>
      <c r="V135" s="35"/>
      <c r="W135" s="35"/>
      <c r="X135" s="35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 spans="1:41" ht="76.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35"/>
      <c r="U136" s="35"/>
      <c r="V136" s="35"/>
      <c r="W136" s="35"/>
      <c r="X136" s="35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</row>
    <row r="137" spans="1:41" ht="76.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35"/>
      <c r="U137" s="35"/>
      <c r="V137" s="35"/>
      <c r="W137" s="35"/>
      <c r="X137" s="35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 spans="1:41" ht="76.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35"/>
      <c r="U138" s="35"/>
      <c r="V138" s="35"/>
      <c r="W138" s="35"/>
      <c r="X138" s="35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 spans="1:41" ht="76.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35"/>
      <c r="U139" s="35"/>
      <c r="V139" s="35"/>
      <c r="W139" s="35"/>
      <c r="X139" s="35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</row>
    <row r="140" spans="1:41" ht="76.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35"/>
      <c r="U140" s="35"/>
      <c r="V140" s="35"/>
      <c r="W140" s="35"/>
      <c r="X140" s="35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</row>
    <row r="141" spans="1:41" ht="76.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35"/>
      <c r="U141" s="35"/>
      <c r="V141" s="35"/>
      <c r="W141" s="35"/>
      <c r="X141" s="35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</row>
    <row r="142" spans="1:41" ht="76.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35"/>
      <c r="U142" s="35"/>
      <c r="V142" s="35"/>
      <c r="W142" s="35"/>
      <c r="X142" s="35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 spans="1:41" ht="76.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35"/>
      <c r="U143" s="35"/>
      <c r="V143" s="35"/>
      <c r="W143" s="35"/>
      <c r="X143" s="35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 spans="1:41" ht="76.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35"/>
      <c r="U144" s="35"/>
      <c r="V144" s="35"/>
      <c r="W144" s="35"/>
      <c r="X144" s="35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</sheetData>
  <phoneticPr fontId="5" type="noConversion"/>
  <conditionalFormatting sqref="A2:AR44">
    <cfRule type="expression" dxfId="5" priority="1">
      <formula>$P2="Si he tomado cursos virtuales pero no he finalizado ninguno"</formula>
    </cfRule>
    <cfRule type="expression" dxfId="4" priority="2">
      <formula>$P2="Nunca he tomado cursos virtuales"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9CDFB-23FB-4F46-B026-37C17493A224}">
  <sheetPr>
    <outlinePr summaryBelow="0" summaryRight="0"/>
  </sheetPr>
  <dimension ref="A1:AV144"/>
  <sheetViews>
    <sheetView tabSelected="1" zoomScale="130" zoomScaleNormal="130" workbookViewId="0">
      <pane ySplit="1" topLeftCell="A2" activePane="bottomLeft" state="frozen"/>
      <selection pane="bottomLeft" activeCell="O6" sqref="O6"/>
    </sheetView>
  </sheetViews>
  <sheetFormatPr baseColWidth="10" defaultColWidth="12.6640625" defaultRowHeight="15" customHeight="1" x14ac:dyDescent="0.25"/>
  <cols>
    <col min="1" max="1" width="11.44140625" bestFit="1" customWidth="1"/>
    <col min="2" max="2" width="32.88671875" hidden="1" customWidth="1"/>
    <col min="3" max="3" width="29" hidden="1" customWidth="1"/>
    <col min="4" max="4" width="13.44140625" hidden="1" customWidth="1"/>
    <col min="5" max="5" width="7.6640625" hidden="1" customWidth="1"/>
    <col min="6" max="6" width="7.33203125" hidden="1" customWidth="1"/>
    <col min="7" max="7" width="12.5546875" hidden="1" customWidth="1"/>
    <col min="8" max="8" width="14.44140625" hidden="1" customWidth="1"/>
    <col min="9" max="9" width="33.6640625" hidden="1" customWidth="1"/>
    <col min="10" max="10" width="10.21875" customWidth="1"/>
    <col min="11" max="11" width="18.88671875" hidden="1" customWidth="1"/>
    <col min="12" max="12" width="18.88671875" customWidth="1"/>
    <col min="13" max="14" width="18.88671875" hidden="1" customWidth="1"/>
    <col min="15" max="15" width="18.88671875" customWidth="1"/>
    <col min="16" max="16" width="31.77734375" hidden="1" customWidth="1"/>
    <col min="17" max="36" width="18.88671875" hidden="1" customWidth="1"/>
    <col min="37" max="37" width="12.77734375" hidden="1" customWidth="1"/>
    <col min="38" max="42" width="5.77734375" hidden="1" customWidth="1"/>
    <col min="43" max="43" width="4.77734375" hidden="1" customWidth="1"/>
    <col min="44" max="44" width="12.6640625" hidden="1" customWidth="1"/>
    <col min="45" max="45" width="12.6640625" style="39" customWidth="1"/>
  </cols>
  <sheetData>
    <row r="1" spans="1:48" ht="15" customHeight="1" x14ac:dyDescent="0.25">
      <c r="A1" s="5" t="s">
        <v>398</v>
      </c>
      <c r="B1" s="5" t="s">
        <v>345</v>
      </c>
      <c r="C1" s="5" t="s">
        <v>346</v>
      </c>
      <c r="D1" s="5" t="s">
        <v>347</v>
      </c>
      <c r="E1" s="5" t="s">
        <v>348</v>
      </c>
      <c r="F1" s="5" t="s">
        <v>4</v>
      </c>
      <c r="G1" s="5" t="s">
        <v>349</v>
      </c>
      <c r="H1" s="5" t="s">
        <v>5</v>
      </c>
      <c r="I1" s="5" t="s">
        <v>6</v>
      </c>
      <c r="J1" s="5" t="s">
        <v>350</v>
      </c>
      <c r="K1" s="5" t="s">
        <v>204</v>
      </c>
      <c r="L1" s="5" t="s">
        <v>351</v>
      </c>
      <c r="M1" s="5" t="s">
        <v>7</v>
      </c>
      <c r="N1" s="5" t="s">
        <v>8</v>
      </c>
      <c r="O1" s="5" t="s">
        <v>352</v>
      </c>
      <c r="P1" s="5" t="s">
        <v>9</v>
      </c>
      <c r="Q1" s="5" t="s">
        <v>10</v>
      </c>
      <c r="R1" s="5" t="s">
        <v>11</v>
      </c>
      <c r="S1" s="5" t="s">
        <v>12</v>
      </c>
      <c r="T1" s="2" t="s">
        <v>13</v>
      </c>
      <c r="U1" s="2" t="s">
        <v>14</v>
      </c>
      <c r="V1" s="3" t="s">
        <v>15</v>
      </c>
      <c r="W1" s="3" t="s">
        <v>16</v>
      </c>
      <c r="X1" s="3" t="s">
        <v>17</v>
      </c>
      <c r="Y1" s="5" t="s">
        <v>18</v>
      </c>
      <c r="Z1" s="5" t="s">
        <v>19</v>
      </c>
      <c r="AA1" s="5" t="s">
        <v>20</v>
      </c>
      <c r="AB1" s="5" t="s">
        <v>21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4" t="s">
        <v>28</v>
      </c>
      <c r="AJ1" s="5" t="s">
        <v>29</v>
      </c>
      <c r="AK1" s="5" t="s">
        <v>353</v>
      </c>
      <c r="AL1" s="5" t="s">
        <v>293</v>
      </c>
      <c r="AM1" s="5" t="s">
        <v>294</v>
      </c>
      <c r="AN1" s="5" t="s">
        <v>298</v>
      </c>
      <c r="AO1" s="5" t="s">
        <v>297</v>
      </c>
      <c r="AP1" s="5" t="s">
        <v>296</v>
      </c>
      <c r="AQ1" s="5" t="s">
        <v>295</v>
      </c>
      <c r="AR1" s="5" t="s">
        <v>299</v>
      </c>
      <c r="AS1" s="58" t="s">
        <v>354</v>
      </c>
      <c r="AT1" s="60"/>
      <c r="AU1" s="60"/>
      <c r="AV1" s="60"/>
    </row>
    <row r="2" spans="1:48" ht="15" customHeight="1" x14ac:dyDescent="0.25">
      <c r="A2" s="36" t="s">
        <v>399</v>
      </c>
      <c r="B2" s="37" t="s">
        <v>30</v>
      </c>
      <c r="C2" s="37" t="s">
        <v>31</v>
      </c>
      <c r="D2" s="37">
        <v>1130615164</v>
      </c>
      <c r="E2" s="37" t="str">
        <f>IF(F2="Hombre","male","female")</f>
        <v>male</v>
      </c>
      <c r="F2" s="37" t="s">
        <v>32</v>
      </c>
      <c r="G2" s="37" t="s">
        <v>343</v>
      </c>
      <c r="H2" s="37" t="s">
        <v>33</v>
      </c>
      <c r="I2" s="37" t="s">
        <v>34</v>
      </c>
      <c r="J2" s="37" t="str">
        <f>IF(K2="RURAL","Rural","Urban")</f>
        <v>Rural</v>
      </c>
      <c r="K2" s="37" t="s">
        <v>35</v>
      </c>
      <c r="L2" s="37" t="s">
        <v>411</v>
      </c>
      <c r="M2" s="37" t="s">
        <v>36</v>
      </c>
      <c r="N2" s="37" t="s">
        <v>37</v>
      </c>
      <c r="O2" s="37" t="s">
        <v>414</v>
      </c>
      <c r="P2" s="37" t="s">
        <v>38</v>
      </c>
      <c r="Q2" s="37">
        <v>4</v>
      </c>
      <c r="R2" s="37">
        <v>5</v>
      </c>
      <c r="S2" s="37">
        <v>5</v>
      </c>
      <c r="T2" s="38" t="s">
        <v>39</v>
      </c>
      <c r="U2" s="38" t="s">
        <v>40</v>
      </c>
      <c r="V2" s="38" t="s">
        <v>41</v>
      </c>
      <c r="W2" s="38" t="s">
        <v>42</v>
      </c>
      <c r="X2" s="38" t="s">
        <v>43</v>
      </c>
      <c r="Y2" s="37">
        <v>5</v>
      </c>
      <c r="Z2" s="37">
        <v>5</v>
      </c>
      <c r="AA2" s="37">
        <v>5</v>
      </c>
      <c r="AB2" s="37">
        <v>5</v>
      </c>
      <c r="AC2" s="37">
        <v>5</v>
      </c>
      <c r="AD2" s="37">
        <v>4</v>
      </c>
      <c r="AE2" s="37">
        <v>5</v>
      </c>
      <c r="AF2" s="37" t="s">
        <v>44</v>
      </c>
      <c r="AG2" s="37" t="s">
        <v>45</v>
      </c>
      <c r="AH2" s="37" t="s">
        <v>46</v>
      </c>
      <c r="AI2" s="37" t="s">
        <v>47</v>
      </c>
      <c r="AJ2" s="37" t="s">
        <v>48</v>
      </c>
      <c r="AK2" s="59" t="s">
        <v>355</v>
      </c>
      <c r="AL2" s="37">
        <f>SUM(Y2:AE2)</f>
        <v>34</v>
      </c>
      <c r="AM2" s="37">
        <f>IF(AF2="SI",0,-3)</f>
        <v>0</v>
      </c>
      <c r="AN2" s="37">
        <f t="shared" ref="AN2:AN44" si="0">IF(AG2="Consiste en herir o intimidar psicológicamente a una persona por un medio digital",0,-3)</f>
        <v>0</v>
      </c>
      <c r="AO2" s="37">
        <f t="shared" ref="AO2:AO44" si="1">IF(AH2="Control Web, control de aplicaciones, bloqueo de llamadas, tiempo de sesiones",0,-3)</f>
        <v>-3</v>
      </c>
      <c r="AP2" s="39">
        <f t="shared" ref="AP2:AP44" si="2">IF(AI2="Organismos que se encargan de clasificar los videojuegos según un rango de edades de acuerdo a su contenido",0,-3)</f>
        <v>0</v>
      </c>
      <c r="AQ2" s="39">
        <f>IF(AJ2="Grooming",0,-3)</f>
        <v>0</v>
      </c>
      <c r="AR2" s="57" t="str">
        <f>IF(SUM(AL2:AQ2)&lt;=20,"Basico","Intermedio")</f>
        <v>Intermedio</v>
      </c>
      <c r="AS2" s="39" t="s">
        <v>416</v>
      </c>
    </row>
    <row r="3" spans="1:48" ht="15" customHeight="1" x14ac:dyDescent="0.25">
      <c r="A3" s="36" t="s">
        <v>400</v>
      </c>
      <c r="B3" s="41" t="s">
        <v>50</v>
      </c>
      <c r="C3" s="41" t="s">
        <v>51</v>
      </c>
      <c r="D3" s="41">
        <v>1067523251</v>
      </c>
      <c r="E3" s="37" t="str">
        <f t="shared" ref="E3:E44" si="3">IF(F3="Hombre","male","female")</f>
        <v>female</v>
      </c>
      <c r="F3" s="41" t="s">
        <v>52</v>
      </c>
      <c r="G3" s="41" t="s">
        <v>343</v>
      </c>
      <c r="H3" s="37" t="s">
        <v>33</v>
      </c>
      <c r="I3" s="41" t="s">
        <v>53</v>
      </c>
      <c r="J3" s="37" t="s">
        <v>413</v>
      </c>
      <c r="K3" s="41" t="s">
        <v>35</v>
      </c>
      <c r="L3" s="37" t="s">
        <v>411</v>
      </c>
      <c r="M3" s="41" t="s">
        <v>54</v>
      </c>
      <c r="N3" s="41" t="s">
        <v>55</v>
      </c>
      <c r="O3" s="37" t="s">
        <v>414</v>
      </c>
      <c r="P3" s="41" t="s">
        <v>38</v>
      </c>
      <c r="Q3" s="41">
        <v>5</v>
      </c>
      <c r="R3" s="41">
        <v>4</v>
      </c>
      <c r="S3" s="41">
        <v>4</v>
      </c>
      <c r="T3" s="38" t="s">
        <v>56</v>
      </c>
      <c r="U3" s="38" t="s">
        <v>40</v>
      </c>
      <c r="V3" s="38" t="s">
        <v>41</v>
      </c>
      <c r="W3" s="38" t="s">
        <v>42</v>
      </c>
      <c r="X3" s="38" t="s">
        <v>57</v>
      </c>
      <c r="Y3" s="41">
        <v>1</v>
      </c>
      <c r="Z3" s="41">
        <v>1</v>
      </c>
      <c r="AA3" s="41">
        <v>1</v>
      </c>
      <c r="AB3" s="41">
        <v>1</v>
      </c>
      <c r="AC3" s="41">
        <v>3</v>
      </c>
      <c r="AD3" s="41">
        <v>3</v>
      </c>
      <c r="AE3" s="41">
        <v>1</v>
      </c>
      <c r="AF3" s="41" t="s">
        <v>58</v>
      </c>
      <c r="AG3" s="41" t="s">
        <v>45</v>
      </c>
      <c r="AH3" s="41" t="s">
        <v>59</v>
      </c>
      <c r="AI3" s="41" t="s">
        <v>59</v>
      </c>
      <c r="AJ3" s="41" t="s">
        <v>60</v>
      </c>
      <c r="AK3" s="59" t="s">
        <v>356</v>
      </c>
      <c r="AL3" s="37">
        <f t="shared" ref="AL3:AL44" si="4">SUM(Y3:AE3)</f>
        <v>11</v>
      </c>
      <c r="AM3" s="37">
        <f t="shared" ref="AM3:AM44" si="5">IF(AF3="SI",0,-3)</f>
        <v>-3</v>
      </c>
      <c r="AN3" s="37">
        <f t="shared" si="0"/>
        <v>0</v>
      </c>
      <c r="AO3" s="37">
        <f t="shared" si="1"/>
        <v>-3</v>
      </c>
      <c r="AP3" s="39">
        <f t="shared" si="2"/>
        <v>-3</v>
      </c>
      <c r="AQ3" s="39">
        <f t="shared" ref="AQ3:AQ44" si="6">IF(AJ3="Grooming",0,-3)</f>
        <v>-3</v>
      </c>
      <c r="AR3" s="57" t="str">
        <f t="shared" ref="AR3:AR44" si="7">IF(SUM(AL3:AQ3)&lt;=20,"Basico","Intermedio")</f>
        <v>Basico</v>
      </c>
      <c r="AS3" s="39" t="str">
        <f t="shared" ref="AS3:AS44" si="8">IF(AR3="Intermedio","Intermediate","Basic")</f>
        <v>Basic</v>
      </c>
    </row>
    <row r="4" spans="1:48" ht="15" customHeight="1" x14ac:dyDescent="0.25">
      <c r="A4" s="36" t="s">
        <v>401</v>
      </c>
      <c r="B4" s="37" t="s">
        <v>61</v>
      </c>
      <c r="C4" s="37" t="s">
        <v>62</v>
      </c>
      <c r="D4" s="37">
        <v>1064431832</v>
      </c>
      <c r="E4" s="37" t="str">
        <f t="shared" si="3"/>
        <v>female</v>
      </c>
      <c r="F4" s="37" t="s">
        <v>52</v>
      </c>
      <c r="G4" s="37" t="s">
        <v>343</v>
      </c>
      <c r="H4" s="37" t="s">
        <v>33</v>
      </c>
      <c r="I4" s="37" t="s">
        <v>63</v>
      </c>
      <c r="J4" s="37" t="str">
        <f t="shared" ref="J3:J44" si="9">IF(K4="RURAL","Rural","Urban")</f>
        <v>Rural</v>
      </c>
      <c r="K4" s="37" t="s">
        <v>35</v>
      </c>
      <c r="L4" s="37" t="s">
        <v>411</v>
      </c>
      <c r="M4" s="37" t="s">
        <v>36</v>
      </c>
      <c r="N4" s="37" t="s">
        <v>64</v>
      </c>
      <c r="O4" s="37" t="str">
        <f t="shared" ref="O3:O44" si="10">IF(P4="Si he tomado cursos virtuales y he finalizado por lo menos uno","ExpTrue","ExpFalse")</f>
        <v>ExpTrue</v>
      </c>
      <c r="P4" s="37" t="s">
        <v>38</v>
      </c>
      <c r="Q4" s="37">
        <v>5</v>
      </c>
      <c r="R4" s="37">
        <v>5</v>
      </c>
      <c r="S4" s="37">
        <v>5</v>
      </c>
      <c r="T4" s="38" t="s">
        <v>56</v>
      </c>
      <c r="U4" s="38" t="s">
        <v>40</v>
      </c>
      <c r="V4" s="38" t="s">
        <v>65</v>
      </c>
      <c r="W4" s="38" t="s">
        <v>42</v>
      </c>
      <c r="X4" s="38" t="s">
        <v>43</v>
      </c>
      <c r="Y4" s="37">
        <v>3</v>
      </c>
      <c r="Z4" s="37">
        <v>5</v>
      </c>
      <c r="AA4" s="37">
        <v>5</v>
      </c>
      <c r="AB4" s="37">
        <v>5</v>
      </c>
      <c r="AC4" s="37">
        <v>5</v>
      </c>
      <c r="AD4" s="37">
        <v>5</v>
      </c>
      <c r="AE4" s="37">
        <v>5</v>
      </c>
      <c r="AF4" s="37" t="s">
        <v>66</v>
      </c>
      <c r="AG4" s="37" t="s">
        <v>45</v>
      </c>
      <c r="AH4" s="37" t="s">
        <v>67</v>
      </c>
      <c r="AI4" s="37" t="s">
        <v>59</v>
      </c>
      <c r="AJ4" s="37" t="s">
        <v>60</v>
      </c>
      <c r="AK4" s="59" t="s">
        <v>357</v>
      </c>
      <c r="AL4" s="37">
        <f t="shared" si="4"/>
        <v>33</v>
      </c>
      <c r="AM4" s="37">
        <f t="shared" si="5"/>
        <v>-3</v>
      </c>
      <c r="AN4" s="37">
        <f t="shared" si="0"/>
        <v>0</v>
      </c>
      <c r="AO4" s="37">
        <f t="shared" si="1"/>
        <v>0</v>
      </c>
      <c r="AP4" s="39">
        <f t="shared" si="2"/>
        <v>-3</v>
      </c>
      <c r="AQ4" s="39">
        <f t="shared" si="6"/>
        <v>-3</v>
      </c>
      <c r="AR4" s="57" t="str">
        <f t="shared" si="7"/>
        <v>Intermedio</v>
      </c>
      <c r="AS4" s="39" t="s">
        <v>416</v>
      </c>
    </row>
    <row r="5" spans="1:48" ht="15" customHeight="1" x14ac:dyDescent="0.25">
      <c r="A5" s="36" t="s">
        <v>402</v>
      </c>
      <c r="B5" s="37" t="s">
        <v>68</v>
      </c>
      <c r="C5" s="37" t="s">
        <v>69</v>
      </c>
      <c r="D5" s="37">
        <v>1067526500</v>
      </c>
      <c r="E5" s="37" t="str">
        <f t="shared" si="3"/>
        <v>male</v>
      </c>
      <c r="F5" s="37" t="s">
        <v>32</v>
      </c>
      <c r="G5" s="37" t="s">
        <v>343</v>
      </c>
      <c r="H5" s="37" t="s">
        <v>33</v>
      </c>
      <c r="I5" s="37" t="s">
        <v>70</v>
      </c>
      <c r="J5" s="37" t="s">
        <v>413</v>
      </c>
      <c r="K5" s="37" t="s">
        <v>35</v>
      </c>
      <c r="L5" s="37" t="s">
        <v>411</v>
      </c>
      <c r="M5" s="37" t="s">
        <v>36</v>
      </c>
      <c r="N5" s="37" t="s">
        <v>71</v>
      </c>
      <c r="O5" s="37" t="str">
        <f t="shared" si="10"/>
        <v>ExpTrue</v>
      </c>
      <c r="P5" s="37" t="s">
        <v>38</v>
      </c>
      <c r="Q5" s="37">
        <v>5</v>
      </c>
      <c r="R5" s="37">
        <v>3</v>
      </c>
      <c r="S5" s="37">
        <v>4</v>
      </c>
      <c r="T5" s="38" t="s">
        <v>56</v>
      </c>
      <c r="U5" s="38" t="s">
        <v>40</v>
      </c>
      <c r="V5" s="38" t="s">
        <v>65</v>
      </c>
      <c r="W5" s="38" t="s">
        <v>42</v>
      </c>
      <c r="X5" s="38" t="s">
        <v>57</v>
      </c>
      <c r="Y5" s="37">
        <v>4</v>
      </c>
      <c r="Z5" s="37">
        <v>3</v>
      </c>
      <c r="AA5" s="37">
        <v>3</v>
      </c>
      <c r="AB5" s="37">
        <v>3</v>
      </c>
      <c r="AC5" s="37">
        <v>4</v>
      </c>
      <c r="AD5" s="37">
        <v>4</v>
      </c>
      <c r="AE5" s="37">
        <v>3</v>
      </c>
      <c r="AF5" s="37" t="s">
        <v>66</v>
      </c>
      <c r="AG5" s="37" t="s">
        <v>72</v>
      </c>
      <c r="AH5" s="37" t="s">
        <v>59</v>
      </c>
      <c r="AI5" s="37" t="s">
        <v>59</v>
      </c>
      <c r="AJ5" s="37" t="s">
        <v>48</v>
      </c>
      <c r="AK5" s="59" t="s">
        <v>358</v>
      </c>
      <c r="AL5" s="37">
        <f t="shared" si="4"/>
        <v>24</v>
      </c>
      <c r="AM5" s="37">
        <f t="shared" si="5"/>
        <v>-3</v>
      </c>
      <c r="AN5" s="37">
        <f t="shared" si="0"/>
        <v>-3</v>
      </c>
      <c r="AO5" s="37">
        <f t="shared" si="1"/>
        <v>-3</v>
      </c>
      <c r="AP5" s="39">
        <f t="shared" si="2"/>
        <v>-3</v>
      </c>
      <c r="AQ5" s="39">
        <f t="shared" si="6"/>
        <v>0</v>
      </c>
      <c r="AR5" s="57" t="str">
        <f t="shared" si="7"/>
        <v>Basico</v>
      </c>
      <c r="AS5" s="39" t="str">
        <f t="shared" si="8"/>
        <v>Basic</v>
      </c>
    </row>
    <row r="6" spans="1:48" ht="15" customHeight="1" x14ac:dyDescent="0.25">
      <c r="A6" s="61" t="s">
        <v>403</v>
      </c>
      <c r="B6" s="62" t="s">
        <v>73</v>
      </c>
      <c r="C6" s="62" t="s">
        <v>74</v>
      </c>
      <c r="D6" s="62">
        <v>1075293796</v>
      </c>
      <c r="E6" s="62" t="str">
        <f t="shared" si="3"/>
        <v>male</v>
      </c>
      <c r="F6" s="62" t="s">
        <v>32</v>
      </c>
      <c r="G6" s="62" t="s">
        <v>343</v>
      </c>
      <c r="H6" s="62" t="s">
        <v>33</v>
      </c>
      <c r="I6" s="62" t="s">
        <v>76</v>
      </c>
      <c r="J6" s="62" t="str">
        <f t="shared" si="9"/>
        <v>Rural</v>
      </c>
      <c r="K6" s="62" t="s">
        <v>35</v>
      </c>
      <c r="L6" s="62" t="s">
        <v>411</v>
      </c>
      <c r="M6" s="62" t="s">
        <v>36</v>
      </c>
      <c r="N6" s="62" t="s">
        <v>77</v>
      </c>
      <c r="O6" s="37" t="s">
        <v>415</v>
      </c>
      <c r="P6" s="62" t="s">
        <v>78</v>
      </c>
      <c r="Q6" s="62">
        <v>5</v>
      </c>
      <c r="R6" s="62">
        <v>5</v>
      </c>
      <c r="S6" s="62">
        <v>5</v>
      </c>
      <c r="T6" s="63" t="s">
        <v>39</v>
      </c>
      <c r="U6" s="63" t="s">
        <v>40</v>
      </c>
      <c r="V6" s="63" t="s">
        <v>65</v>
      </c>
      <c r="W6" s="63" t="s">
        <v>42</v>
      </c>
      <c r="X6" s="63" t="s">
        <v>57</v>
      </c>
      <c r="Y6" s="62">
        <v>5</v>
      </c>
      <c r="Z6" s="62">
        <v>4</v>
      </c>
      <c r="AA6" s="62">
        <v>5</v>
      </c>
      <c r="AB6" s="62">
        <v>5</v>
      </c>
      <c r="AC6" s="62">
        <v>5</v>
      </c>
      <c r="AD6" s="62">
        <v>5</v>
      </c>
      <c r="AE6" s="62">
        <v>4</v>
      </c>
      <c r="AF6" s="62" t="s">
        <v>58</v>
      </c>
      <c r="AG6" s="62" t="s">
        <v>72</v>
      </c>
      <c r="AH6" s="62" t="s">
        <v>46</v>
      </c>
      <c r="AI6" s="62" t="s">
        <v>59</v>
      </c>
      <c r="AJ6" s="62" t="s">
        <v>60</v>
      </c>
      <c r="AK6" s="64" t="s">
        <v>359</v>
      </c>
      <c r="AL6" s="62">
        <f t="shared" si="4"/>
        <v>33</v>
      </c>
      <c r="AM6" s="62">
        <f t="shared" si="5"/>
        <v>-3</v>
      </c>
      <c r="AN6" s="62">
        <f t="shared" si="0"/>
        <v>-3</v>
      </c>
      <c r="AO6" s="62">
        <f t="shared" si="1"/>
        <v>-3</v>
      </c>
      <c r="AP6" s="65">
        <f t="shared" si="2"/>
        <v>-3</v>
      </c>
      <c r="AQ6" s="65">
        <f t="shared" si="6"/>
        <v>-3</v>
      </c>
      <c r="AR6" s="66" t="str">
        <f t="shared" si="7"/>
        <v>Basico</v>
      </c>
      <c r="AS6" s="65" t="s">
        <v>417</v>
      </c>
    </row>
    <row r="7" spans="1:48" ht="15" customHeight="1" x14ac:dyDescent="0.25">
      <c r="A7" s="61" t="s">
        <v>404</v>
      </c>
      <c r="B7" s="62" t="s">
        <v>79</v>
      </c>
      <c r="C7" s="62" t="s">
        <v>80</v>
      </c>
      <c r="D7" s="62">
        <v>34609664</v>
      </c>
      <c r="E7" s="62" t="str">
        <f t="shared" si="3"/>
        <v>female</v>
      </c>
      <c r="F7" s="62" t="s">
        <v>52</v>
      </c>
      <c r="G7" s="62" t="s">
        <v>343</v>
      </c>
      <c r="H7" s="62" t="s">
        <v>33</v>
      </c>
      <c r="I7" s="62" t="s">
        <v>82</v>
      </c>
      <c r="J7" s="37" t="s">
        <v>413</v>
      </c>
      <c r="K7" s="62" t="s">
        <v>35</v>
      </c>
      <c r="L7" s="62" t="s">
        <v>411</v>
      </c>
      <c r="M7" s="62" t="s">
        <v>36</v>
      </c>
      <c r="N7" s="62" t="s">
        <v>83</v>
      </c>
      <c r="O7" s="62" t="str">
        <f t="shared" si="10"/>
        <v>ExpTrue</v>
      </c>
      <c r="P7" s="62" t="s">
        <v>38</v>
      </c>
      <c r="Q7" s="62">
        <v>5</v>
      </c>
      <c r="R7" s="62">
        <v>5</v>
      </c>
      <c r="S7" s="62">
        <v>5</v>
      </c>
      <c r="T7" s="63" t="s">
        <v>39</v>
      </c>
      <c r="U7" s="63" t="s">
        <v>40</v>
      </c>
      <c r="V7" s="63" t="s">
        <v>65</v>
      </c>
      <c r="W7" s="63" t="s">
        <v>42</v>
      </c>
      <c r="X7" s="63" t="s">
        <v>57</v>
      </c>
      <c r="Y7" s="62">
        <v>3</v>
      </c>
      <c r="Z7" s="67" t="s">
        <v>84</v>
      </c>
      <c r="AA7" s="62">
        <v>1</v>
      </c>
      <c r="AB7" s="62">
        <v>2</v>
      </c>
      <c r="AC7" s="62">
        <v>1</v>
      </c>
      <c r="AD7" s="62">
        <v>3</v>
      </c>
      <c r="AE7" s="62">
        <v>3</v>
      </c>
      <c r="AF7" s="62" t="s">
        <v>58</v>
      </c>
      <c r="AG7" s="62" t="s">
        <v>45</v>
      </c>
      <c r="AH7" s="62" t="s">
        <v>59</v>
      </c>
      <c r="AI7" s="62" t="s">
        <v>59</v>
      </c>
      <c r="AJ7" s="62" t="s">
        <v>48</v>
      </c>
      <c r="AK7" s="64" t="s">
        <v>360</v>
      </c>
      <c r="AL7" s="62">
        <f t="shared" si="4"/>
        <v>13</v>
      </c>
      <c r="AM7" s="62">
        <f t="shared" si="5"/>
        <v>-3</v>
      </c>
      <c r="AN7" s="62">
        <f t="shared" si="0"/>
        <v>0</v>
      </c>
      <c r="AO7" s="62">
        <f t="shared" si="1"/>
        <v>-3</v>
      </c>
      <c r="AP7" s="65">
        <f t="shared" si="2"/>
        <v>-3</v>
      </c>
      <c r="AQ7" s="65">
        <f t="shared" si="6"/>
        <v>0</v>
      </c>
      <c r="AR7" s="66" t="str">
        <f t="shared" si="7"/>
        <v>Basico</v>
      </c>
      <c r="AS7" s="65" t="s">
        <v>417</v>
      </c>
    </row>
    <row r="8" spans="1:48" ht="15" customHeight="1" x14ac:dyDescent="0.25">
      <c r="A8" s="61" t="s">
        <v>405</v>
      </c>
      <c r="B8" s="62" t="s">
        <v>85</v>
      </c>
      <c r="C8" s="62" t="s">
        <v>86</v>
      </c>
      <c r="D8" s="62">
        <v>25733486</v>
      </c>
      <c r="E8" s="62" t="str">
        <f t="shared" si="3"/>
        <v>female</v>
      </c>
      <c r="F8" s="62" t="s">
        <v>52</v>
      </c>
      <c r="G8" s="62" t="s">
        <v>343</v>
      </c>
      <c r="H8" s="62" t="s">
        <v>33</v>
      </c>
      <c r="I8" s="62" t="s">
        <v>88</v>
      </c>
      <c r="J8" s="62" t="str">
        <f t="shared" si="9"/>
        <v>Rural</v>
      </c>
      <c r="K8" s="62" t="s">
        <v>35</v>
      </c>
      <c r="L8" s="62" t="str">
        <f t="shared" ref="L2:L44" si="11">IF(M8="Profesor","Teacher",IF(M8="En el momento no tengo relación directa, solo quiero conocer","Other","Familiar"))</f>
        <v>Teacher</v>
      </c>
      <c r="M8" s="62" t="s">
        <v>36</v>
      </c>
      <c r="N8" s="62" t="s">
        <v>89</v>
      </c>
      <c r="O8" s="62" t="s">
        <v>414</v>
      </c>
      <c r="P8" s="62" t="s">
        <v>38</v>
      </c>
      <c r="Q8" s="62">
        <v>5</v>
      </c>
      <c r="R8" s="62">
        <v>4</v>
      </c>
      <c r="S8" s="67" t="s">
        <v>90</v>
      </c>
      <c r="T8" s="63" t="s">
        <v>39</v>
      </c>
      <c r="U8" s="63" t="s">
        <v>40</v>
      </c>
      <c r="V8" s="63" t="s">
        <v>65</v>
      </c>
      <c r="W8" s="63" t="s">
        <v>42</v>
      </c>
      <c r="X8" s="63" t="s">
        <v>57</v>
      </c>
      <c r="Y8" s="62">
        <v>2</v>
      </c>
      <c r="Z8" s="62">
        <v>2</v>
      </c>
      <c r="AA8" s="62">
        <v>2</v>
      </c>
      <c r="AB8" s="62">
        <v>2</v>
      </c>
      <c r="AC8" s="62">
        <v>2</v>
      </c>
      <c r="AD8" s="62">
        <v>2</v>
      </c>
      <c r="AE8" s="62">
        <v>2</v>
      </c>
      <c r="AF8" s="62" t="s">
        <v>66</v>
      </c>
      <c r="AG8" s="62" t="s">
        <v>45</v>
      </c>
      <c r="AH8" s="62" t="s">
        <v>59</v>
      </c>
      <c r="AI8" s="62" t="s">
        <v>59</v>
      </c>
      <c r="AJ8" s="62" t="s">
        <v>91</v>
      </c>
      <c r="AK8" s="64" t="s">
        <v>361</v>
      </c>
      <c r="AL8" s="62">
        <f t="shared" si="4"/>
        <v>14</v>
      </c>
      <c r="AM8" s="62">
        <f t="shared" si="5"/>
        <v>-3</v>
      </c>
      <c r="AN8" s="62">
        <f t="shared" si="0"/>
        <v>0</v>
      </c>
      <c r="AO8" s="62">
        <f t="shared" si="1"/>
        <v>-3</v>
      </c>
      <c r="AP8" s="65">
        <f t="shared" si="2"/>
        <v>-3</v>
      </c>
      <c r="AQ8" s="65">
        <f t="shared" si="6"/>
        <v>-3</v>
      </c>
      <c r="AR8" s="66" t="str">
        <f t="shared" si="7"/>
        <v>Basico</v>
      </c>
      <c r="AS8" s="65" t="str">
        <f t="shared" si="8"/>
        <v>Basic</v>
      </c>
    </row>
    <row r="9" spans="1:48" ht="15" customHeight="1" x14ac:dyDescent="0.25">
      <c r="A9" s="61" t="s">
        <v>406</v>
      </c>
      <c r="B9" s="62" t="s">
        <v>92</v>
      </c>
      <c r="C9" s="62" t="s">
        <v>93</v>
      </c>
      <c r="D9" s="62">
        <v>34606139</v>
      </c>
      <c r="E9" s="62" t="str">
        <f t="shared" si="3"/>
        <v>female</v>
      </c>
      <c r="F9" s="62" t="s">
        <v>52</v>
      </c>
      <c r="G9" s="62" t="s">
        <v>343</v>
      </c>
      <c r="H9" s="62" t="s">
        <v>33</v>
      </c>
      <c r="I9" s="62" t="s">
        <v>94</v>
      </c>
      <c r="J9" s="37" t="s">
        <v>413</v>
      </c>
      <c r="K9" s="62" t="s">
        <v>35</v>
      </c>
      <c r="L9" s="62" t="str">
        <f t="shared" si="11"/>
        <v>Teacher</v>
      </c>
      <c r="M9" s="62" t="s">
        <v>36</v>
      </c>
      <c r="N9" s="62" t="s">
        <v>77</v>
      </c>
      <c r="O9" s="62" t="s">
        <v>414</v>
      </c>
      <c r="P9" s="62" t="s">
        <v>38</v>
      </c>
      <c r="Q9" s="62">
        <v>5</v>
      </c>
      <c r="R9" s="62">
        <v>5</v>
      </c>
      <c r="S9" s="62">
        <v>5</v>
      </c>
      <c r="T9" s="63" t="s">
        <v>39</v>
      </c>
      <c r="U9" s="63" t="s">
        <v>95</v>
      </c>
      <c r="V9" s="63" t="s">
        <v>65</v>
      </c>
      <c r="W9" s="63" t="s">
        <v>42</v>
      </c>
      <c r="X9" s="63" t="s">
        <v>57</v>
      </c>
      <c r="Y9" s="62">
        <v>4</v>
      </c>
      <c r="Z9" s="62">
        <v>2</v>
      </c>
      <c r="AA9" s="62">
        <v>2</v>
      </c>
      <c r="AB9" s="62">
        <v>3</v>
      </c>
      <c r="AC9" s="62">
        <v>2</v>
      </c>
      <c r="AD9" s="62">
        <v>4</v>
      </c>
      <c r="AE9" s="62">
        <v>2</v>
      </c>
      <c r="AF9" s="62" t="s">
        <v>66</v>
      </c>
      <c r="AG9" s="62" t="s">
        <v>45</v>
      </c>
      <c r="AH9" s="62" t="s">
        <v>59</v>
      </c>
      <c r="AI9" s="62" t="s">
        <v>47</v>
      </c>
      <c r="AJ9" s="62" t="s">
        <v>48</v>
      </c>
      <c r="AK9" s="64" t="s">
        <v>362</v>
      </c>
      <c r="AL9" s="62">
        <f t="shared" si="4"/>
        <v>19</v>
      </c>
      <c r="AM9" s="62">
        <f t="shared" si="5"/>
        <v>-3</v>
      </c>
      <c r="AN9" s="62">
        <f t="shared" si="0"/>
        <v>0</v>
      </c>
      <c r="AO9" s="62">
        <f t="shared" si="1"/>
        <v>-3</v>
      </c>
      <c r="AP9" s="65">
        <f t="shared" si="2"/>
        <v>0</v>
      </c>
      <c r="AQ9" s="65">
        <f t="shared" si="6"/>
        <v>0</v>
      </c>
      <c r="AR9" s="66" t="str">
        <f t="shared" si="7"/>
        <v>Basico</v>
      </c>
      <c r="AS9" s="65" t="str">
        <f t="shared" si="8"/>
        <v>Basic</v>
      </c>
    </row>
    <row r="10" spans="1:48" ht="15" customHeight="1" x14ac:dyDescent="0.25">
      <c r="A10" s="61" t="s">
        <v>407</v>
      </c>
      <c r="B10" s="62" t="s">
        <v>61</v>
      </c>
      <c r="C10" s="62" t="s">
        <v>62</v>
      </c>
      <c r="D10" s="62">
        <v>1064431832</v>
      </c>
      <c r="E10" s="62" t="str">
        <f t="shared" si="3"/>
        <v>female</v>
      </c>
      <c r="F10" s="62" t="s">
        <v>52</v>
      </c>
      <c r="G10" s="62" t="s">
        <v>343</v>
      </c>
      <c r="H10" s="62" t="s">
        <v>33</v>
      </c>
      <c r="I10" s="62" t="s">
        <v>63</v>
      </c>
      <c r="J10" s="37" t="s">
        <v>413</v>
      </c>
      <c r="K10" s="62" t="s">
        <v>35</v>
      </c>
      <c r="L10" s="62" t="str">
        <f t="shared" si="11"/>
        <v>Teacher</v>
      </c>
      <c r="M10" s="62" t="s">
        <v>36</v>
      </c>
      <c r="N10" s="62" t="s">
        <v>37</v>
      </c>
      <c r="O10" s="62" t="str">
        <f t="shared" si="10"/>
        <v>ExpTrue</v>
      </c>
      <c r="P10" s="62" t="s">
        <v>38</v>
      </c>
      <c r="Q10" s="62">
        <v>5</v>
      </c>
      <c r="R10" s="62">
        <v>5</v>
      </c>
      <c r="S10" s="62">
        <v>5</v>
      </c>
      <c r="T10" s="63" t="s">
        <v>56</v>
      </c>
      <c r="U10" s="63" t="s">
        <v>40</v>
      </c>
      <c r="V10" s="63" t="s">
        <v>65</v>
      </c>
      <c r="W10" s="63" t="s">
        <v>42</v>
      </c>
      <c r="X10" s="63" t="s">
        <v>57</v>
      </c>
      <c r="Y10" s="62">
        <v>5</v>
      </c>
      <c r="Z10" s="62">
        <v>5</v>
      </c>
      <c r="AA10" s="62">
        <v>5</v>
      </c>
      <c r="AB10" s="62">
        <v>5</v>
      </c>
      <c r="AC10" s="62">
        <v>5</v>
      </c>
      <c r="AD10" s="62">
        <v>5</v>
      </c>
      <c r="AE10" s="62">
        <v>5</v>
      </c>
      <c r="AF10" s="62" t="s">
        <v>66</v>
      </c>
      <c r="AG10" s="62" t="s">
        <v>45</v>
      </c>
      <c r="AH10" s="62" t="s">
        <v>67</v>
      </c>
      <c r="AI10" s="62" t="s">
        <v>59</v>
      </c>
      <c r="AJ10" s="62" t="s">
        <v>60</v>
      </c>
      <c r="AK10" s="64" t="s">
        <v>363</v>
      </c>
      <c r="AL10" s="62">
        <f t="shared" si="4"/>
        <v>35</v>
      </c>
      <c r="AM10" s="62">
        <f t="shared" si="5"/>
        <v>-3</v>
      </c>
      <c r="AN10" s="62">
        <f t="shared" si="0"/>
        <v>0</v>
      </c>
      <c r="AO10" s="62">
        <f t="shared" si="1"/>
        <v>0</v>
      </c>
      <c r="AP10" s="65">
        <f t="shared" si="2"/>
        <v>-3</v>
      </c>
      <c r="AQ10" s="65">
        <f t="shared" si="6"/>
        <v>-3</v>
      </c>
      <c r="AR10" s="66" t="str">
        <f t="shared" si="7"/>
        <v>Intermedio</v>
      </c>
      <c r="AS10" s="65" t="str">
        <f t="shared" si="8"/>
        <v>Intermediate</v>
      </c>
    </row>
    <row r="11" spans="1:48" ht="15" customHeight="1" x14ac:dyDescent="0.25">
      <c r="A11" s="61" t="s">
        <v>408</v>
      </c>
      <c r="B11" s="62" t="s">
        <v>96</v>
      </c>
      <c r="C11" s="62" t="s">
        <v>97</v>
      </c>
      <c r="D11" s="62">
        <v>1081157792</v>
      </c>
      <c r="E11" s="62" t="str">
        <f t="shared" si="3"/>
        <v>male</v>
      </c>
      <c r="F11" s="62" t="s">
        <v>32</v>
      </c>
      <c r="G11" s="62" t="s">
        <v>343</v>
      </c>
      <c r="H11" s="62" t="s">
        <v>33</v>
      </c>
      <c r="I11" s="62" t="s">
        <v>98</v>
      </c>
      <c r="J11" s="37" t="s">
        <v>413</v>
      </c>
      <c r="K11" s="62" t="s">
        <v>35</v>
      </c>
      <c r="L11" s="62" t="str">
        <f t="shared" si="11"/>
        <v>Teacher</v>
      </c>
      <c r="M11" s="62" t="s">
        <v>36</v>
      </c>
      <c r="N11" s="62" t="s">
        <v>77</v>
      </c>
      <c r="O11" s="62" t="str">
        <f t="shared" si="10"/>
        <v>ExpTrue</v>
      </c>
      <c r="P11" s="62" t="s">
        <v>38</v>
      </c>
      <c r="Q11" s="62">
        <v>5</v>
      </c>
      <c r="R11" s="62">
        <v>4</v>
      </c>
      <c r="S11" s="62">
        <v>5</v>
      </c>
      <c r="T11" s="63" t="s">
        <v>39</v>
      </c>
      <c r="U11" s="63" t="s">
        <v>40</v>
      </c>
      <c r="V11" s="63" t="s">
        <v>65</v>
      </c>
      <c r="W11" s="63" t="s">
        <v>42</v>
      </c>
      <c r="X11" s="63" t="s">
        <v>57</v>
      </c>
      <c r="Y11" s="62">
        <v>4</v>
      </c>
      <c r="Z11" s="62">
        <v>1</v>
      </c>
      <c r="AA11" s="62">
        <v>2</v>
      </c>
      <c r="AB11" s="62">
        <v>2</v>
      </c>
      <c r="AC11" s="62">
        <v>4</v>
      </c>
      <c r="AD11" s="62">
        <v>3</v>
      </c>
      <c r="AE11" s="62">
        <v>2</v>
      </c>
      <c r="AF11" s="62" t="s">
        <v>66</v>
      </c>
      <c r="AG11" s="62" t="s">
        <v>45</v>
      </c>
      <c r="AH11" s="62" t="s">
        <v>59</v>
      </c>
      <c r="AI11" s="62" t="s">
        <v>59</v>
      </c>
      <c r="AJ11" s="62" t="s">
        <v>59</v>
      </c>
      <c r="AK11" s="64" t="s">
        <v>364</v>
      </c>
      <c r="AL11" s="62">
        <f t="shared" si="4"/>
        <v>18</v>
      </c>
      <c r="AM11" s="62">
        <f t="shared" si="5"/>
        <v>-3</v>
      </c>
      <c r="AN11" s="62">
        <f t="shared" si="0"/>
        <v>0</v>
      </c>
      <c r="AO11" s="62">
        <f t="shared" si="1"/>
        <v>-3</v>
      </c>
      <c r="AP11" s="65">
        <f t="shared" si="2"/>
        <v>-3</v>
      </c>
      <c r="AQ11" s="65">
        <f t="shared" si="6"/>
        <v>-3</v>
      </c>
      <c r="AR11" s="66" t="str">
        <f t="shared" si="7"/>
        <v>Basico</v>
      </c>
      <c r="AS11" s="65" t="str">
        <f t="shared" si="8"/>
        <v>Basic</v>
      </c>
    </row>
    <row r="12" spans="1:48" ht="15" customHeight="1" x14ac:dyDescent="0.25">
      <c r="A12" s="61" t="s">
        <v>409</v>
      </c>
      <c r="B12" s="68" t="s">
        <v>99</v>
      </c>
      <c r="C12" s="68" t="s">
        <v>100</v>
      </c>
      <c r="D12" s="68">
        <v>1067524354</v>
      </c>
      <c r="E12" s="62" t="str">
        <f t="shared" si="3"/>
        <v>male</v>
      </c>
      <c r="F12" s="68" t="s">
        <v>32</v>
      </c>
      <c r="G12" s="68" t="s">
        <v>343</v>
      </c>
      <c r="H12" s="62" t="s">
        <v>33</v>
      </c>
      <c r="I12" s="68" t="s">
        <v>101</v>
      </c>
      <c r="J12" s="62" t="str">
        <f t="shared" si="9"/>
        <v>Rural</v>
      </c>
      <c r="K12" s="68" t="s">
        <v>35</v>
      </c>
      <c r="L12" s="62" t="s">
        <v>412</v>
      </c>
      <c r="M12" s="68" t="s">
        <v>102</v>
      </c>
      <c r="N12" s="68" t="s">
        <v>103</v>
      </c>
      <c r="O12" s="62" t="s">
        <v>415</v>
      </c>
      <c r="P12" s="68" t="s">
        <v>104</v>
      </c>
      <c r="Q12" s="68">
        <v>5</v>
      </c>
      <c r="R12" s="68">
        <v>5</v>
      </c>
      <c r="S12" s="68">
        <v>5</v>
      </c>
      <c r="T12" s="63" t="s">
        <v>39</v>
      </c>
      <c r="U12" s="63" t="s">
        <v>95</v>
      </c>
      <c r="V12" s="63" t="s">
        <v>65</v>
      </c>
      <c r="W12" s="63" t="s">
        <v>42</v>
      </c>
      <c r="X12" s="63" t="s">
        <v>57</v>
      </c>
      <c r="Y12" s="68">
        <v>5</v>
      </c>
      <c r="Z12" s="68">
        <v>2</v>
      </c>
      <c r="AA12" s="68">
        <v>3</v>
      </c>
      <c r="AB12" s="68">
        <v>2</v>
      </c>
      <c r="AC12" s="68">
        <v>2</v>
      </c>
      <c r="AD12" s="68">
        <v>3</v>
      </c>
      <c r="AE12" s="68">
        <v>2</v>
      </c>
      <c r="AF12" s="68" t="s">
        <v>66</v>
      </c>
      <c r="AG12" s="68" t="s">
        <v>72</v>
      </c>
      <c r="AH12" s="68" t="s">
        <v>59</v>
      </c>
      <c r="AI12" s="68" t="s">
        <v>59</v>
      </c>
      <c r="AJ12" s="68" t="s">
        <v>59</v>
      </c>
      <c r="AK12" s="64" t="s">
        <v>365</v>
      </c>
      <c r="AL12" s="62">
        <f t="shared" si="4"/>
        <v>19</v>
      </c>
      <c r="AM12" s="62">
        <f t="shared" si="5"/>
        <v>-3</v>
      </c>
      <c r="AN12" s="62">
        <f t="shared" si="0"/>
        <v>-3</v>
      </c>
      <c r="AO12" s="62">
        <f t="shared" si="1"/>
        <v>-3</v>
      </c>
      <c r="AP12" s="65">
        <f t="shared" si="2"/>
        <v>-3</v>
      </c>
      <c r="AQ12" s="65">
        <f t="shared" si="6"/>
        <v>-3</v>
      </c>
      <c r="AR12" s="66" t="str">
        <f t="shared" si="7"/>
        <v>Basico</v>
      </c>
      <c r="AS12" s="65" t="s">
        <v>417</v>
      </c>
    </row>
    <row r="13" spans="1:48" ht="15" customHeight="1" x14ac:dyDescent="0.25">
      <c r="A13" s="61" t="s">
        <v>410</v>
      </c>
      <c r="B13" s="62" t="s">
        <v>105</v>
      </c>
      <c r="C13" s="62" t="s">
        <v>106</v>
      </c>
      <c r="D13" s="62">
        <v>1062301910</v>
      </c>
      <c r="E13" s="62" t="str">
        <f t="shared" si="3"/>
        <v>female</v>
      </c>
      <c r="F13" s="62" t="s">
        <v>52</v>
      </c>
      <c r="G13" s="62" t="s">
        <v>343</v>
      </c>
      <c r="H13" s="62" t="s">
        <v>33</v>
      </c>
      <c r="I13" s="62" t="s">
        <v>107</v>
      </c>
      <c r="J13" s="62" t="str">
        <f t="shared" si="9"/>
        <v>Rural</v>
      </c>
      <c r="K13" s="62" t="s">
        <v>35</v>
      </c>
      <c r="L13" s="62" t="s">
        <v>412</v>
      </c>
      <c r="M13" s="62" t="s">
        <v>108</v>
      </c>
      <c r="N13" s="62" t="s">
        <v>83</v>
      </c>
      <c r="O13" s="62" t="str">
        <f t="shared" si="10"/>
        <v>ExpTrue</v>
      </c>
      <c r="P13" s="62" t="s">
        <v>38</v>
      </c>
      <c r="Q13" s="62">
        <v>5</v>
      </c>
      <c r="R13" s="62">
        <v>5</v>
      </c>
      <c r="S13" s="62">
        <v>5</v>
      </c>
      <c r="T13" s="63" t="s">
        <v>39</v>
      </c>
      <c r="U13" s="63" t="s">
        <v>40</v>
      </c>
      <c r="V13" s="63" t="s">
        <v>65</v>
      </c>
      <c r="W13" s="63" t="s">
        <v>42</v>
      </c>
      <c r="X13" s="63" t="s">
        <v>43</v>
      </c>
      <c r="Y13" s="62">
        <v>5</v>
      </c>
      <c r="Z13" s="62">
        <v>4</v>
      </c>
      <c r="AA13" s="62">
        <v>4</v>
      </c>
      <c r="AB13" s="62">
        <v>4</v>
      </c>
      <c r="AC13" s="62">
        <v>4</v>
      </c>
      <c r="AD13" s="62">
        <v>4</v>
      </c>
      <c r="AE13" s="62">
        <v>5</v>
      </c>
      <c r="AF13" s="62" t="s">
        <v>44</v>
      </c>
      <c r="AG13" s="62" t="s">
        <v>45</v>
      </c>
      <c r="AH13" s="62" t="s">
        <v>67</v>
      </c>
      <c r="AI13" s="62" t="s">
        <v>59</v>
      </c>
      <c r="AJ13" s="62" t="s">
        <v>48</v>
      </c>
      <c r="AK13" s="64" t="s">
        <v>366</v>
      </c>
      <c r="AL13" s="62">
        <f t="shared" si="4"/>
        <v>30</v>
      </c>
      <c r="AM13" s="62">
        <f t="shared" si="5"/>
        <v>0</v>
      </c>
      <c r="AN13" s="62">
        <f t="shared" si="0"/>
        <v>0</v>
      </c>
      <c r="AO13" s="62">
        <f t="shared" si="1"/>
        <v>0</v>
      </c>
      <c r="AP13" s="65">
        <f t="shared" si="2"/>
        <v>-3</v>
      </c>
      <c r="AQ13" s="65">
        <f t="shared" si="6"/>
        <v>0</v>
      </c>
      <c r="AR13" s="66" t="str">
        <f t="shared" si="7"/>
        <v>Intermedio</v>
      </c>
      <c r="AS13" s="65" t="s">
        <v>416</v>
      </c>
    </row>
    <row r="14" spans="1:48" ht="15" customHeight="1" x14ac:dyDescent="0.2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8"/>
      <c r="U14" s="38"/>
      <c r="V14" s="38"/>
      <c r="W14" s="38"/>
      <c r="X14" s="38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59"/>
      <c r="AL14" s="37"/>
      <c r="AM14" s="37"/>
      <c r="AN14" s="37"/>
      <c r="AO14" s="37"/>
      <c r="AP14" s="39"/>
      <c r="AQ14" s="39"/>
      <c r="AR14" s="57"/>
    </row>
    <row r="15" spans="1:48" ht="15" customHeight="1" x14ac:dyDescent="0.2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42"/>
      <c r="R15" s="37"/>
      <c r="S15" s="37"/>
      <c r="T15" s="38"/>
      <c r="U15" s="38"/>
      <c r="V15" s="38"/>
      <c r="W15" s="38"/>
      <c r="X15" s="38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59"/>
      <c r="AL15" s="37"/>
      <c r="AM15" s="37"/>
      <c r="AN15" s="37"/>
      <c r="AO15" s="37"/>
      <c r="AP15" s="39"/>
      <c r="AQ15" s="39"/>
      <c r="AR15" s="57"/>
    </row>
    <row r="16" spans="1:48" ht="15" customHeight="1" x14ac:dyDescent="0.25">
      <c r="A16" s="36"/>
      <c r="B16" s="44"/>
      <c r="C16" s="44"/>
      <c r="D16" s="44"/>
      <c r="E16" s="37"/>
      <c r="F16" s="44"/>
      <c r="G16" s="44"/>
      <c r="H16" s="37"/>
      <c r="I16" s="44"/>
      <c r="J16" s="37"/>
      <c r="K16" s="44"/>
      <c r="L16" s="37"/>
      <c r="M16" s="44"/>
      <c r="N16" s="44"/>
      <c r="O16" s="37"/>
      <c r="P16" s="44"/>
      <c r="Q16" s="44"/>
      <c r="R16" s="44"/>
      <c r="S16" s="44"/>
      <c r="T16" s="38"/>
      <c r="U16" s="38"/>
      <c r="V16" s="38"/>
      <c r="W16" s="38"/>
      <c r="X16" s="38"/>
      <c r="Y16" s="44"/>
      <c r="Z16" s="44"/>
      <c r="AA16" s="44"/>
      <c r="AB16" s="44"/>
      <c r="AC16" s="45"/>
      <c r="AD16" s="44"/>
      <c r="AE16" s="44"/>
      <c r="AF16" s="44"/>
      <c r="AG16" s="44"/>
      <c r="AH16" s="44"/>
      <c r="AI16" s="44"/>
      <c r="AJ16" s="44"/>
      <c r="AK16" s="59"/>
      <c r="AL16" s="37"/>
      <c r="AM16" s="37"/>
      <c r="AN16" s="37"/>
      <c r="AO16" s="37"/>
      <c r="AP16" s="39"/>
      <c r="AQ16" s="39"/>
      <c r="AR16" s="57"/>
    </row>
    <row r="17" spans="1:44" ht="15" customHeight="1" x14ac:dyDescent="0.25">
      <c r="A17" s="36"/>
      <c r="B17" s="44"/>
      <c r="C17" s="44"/>
      <c r="D17" s="44"/>
      <c r="E17" s="37"/>
      <c r="F17" s="44"/>
      <c r="G17" s="44"/>
      <c r="H17" s="37"/>
      <c r="I17" s="44"/>
      <c r="J17" s="37"/>
      <c r="K17" s="44"/>
      <c r="L17" s="37"/>
      <c r="M17" s="44"/>
      <c r="N17" s="44"/>
      <c r="O17" s="37"/>
      <c r="P17" s="52"/>
      <c r="Q17" s="44"/>
      <c r="R17" s="44"/>
      <c r="S17" s="44"/>
      <c r="T17" s="38"/>
      <c r="U17" s="38"/>
      <c r="V17" s="38"/>
      <c r="W17" s="38"/>
      <c r="X17" s="38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59"/>
      <c r="AL17" s="37"/>
      <c r="AM17" s="37"/>
      <c r="AN17" s="37"/>
      <c r="AO17" s="37"/>
      <c r="AP17" s="39"/>
      <c r="AQ17" s="39"/>
      <c r="AR17" s="57"/>
    </row>
    <row r="18" spans="1:44" ht="15" customHeight="1" x14ac:dyDescent="0.2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8"/>
      <c r="U18" s="38"/>
      <c r="V18" s="38"/>
      <c r="W18" s="38"/>
      <c r="X18" s="38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59"/>
      <c r="AL18" s="37"/>
      <c r="AM18" s="37"/>
      <c r="AN18" s="37"/>
      <c r="AO18" s="37"/>
      <c r="AP18" s="39"/>
      <c r="AQ18" s="39"/>
      <c r="AR18" s="57"/>
    </row>
    <row r="19" spans="1:44" ht="15" customHeight="1" x14ac:dyDescent="0.2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8"/>
      <c r="U19" s="38"/>
      <c r="V19" s="38"/>
      <c r="W19" s="38"/>
      <c r="X19" s="38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59"/>
      <c r="AL19" s="37"/>
      <c r="AM19" s="37"/>
      <c r="AN19" s="37"/>
      <c r="AO19" s="37"/>
      <c r="AP19" s="39"/>
      <c r="AQ19" s="39"/>
      <c r="AR19" s="57"/>
    </row>
    <row r="20" spans="1:44" ht="15" customHeight="1" x14ac:dyDescent="0.2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8"/>
      <c r="U20" s="38"/>
      <c r="V20" s="38"/>
      <c r="W20" s="38"/>
      <c r="X20" s="38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59"/>
      <c r="AL20" s="37"/>
      <c r="AM20" s="37"/>
      <c r="AN20" s="37"/>
      <c r="AO20" s="37"/>
      <c r="AP20" s="39"/>
      <c r="AQ20" s="39"/>
      <c r="AR20" s="57"/>
    </row>
    <row r="21" spans="1:44" ht="15" customHeight="1" x14ac:dyDescent="0.2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8"/>
      <c r="U21" s="38"/>
      <c r="V21" s="38"/>
      <c r="W21" s="38"/>
      <c r="X21" s="38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59"/>
      <c r="AL21" s="37"/>
      <c r="AM21" s="37"/>
      <c r="AN21" s="37"/>
      <c r="AO21" s="37"/>
      <c r="AP21" s="39"/>
      <c r="AQ21" s="39"/>
      <c r="AR21" s="57"/>
    </row>
    <row r="22" spans="1:44" ht="15" customHeight="1" x14ac:dyDescent="0.25">
      <c r="A22" s="36"/>
      <c r="B22" s="46"/>
      <c r="C22" s="46"/>
      <c r="D22" s="46"/>
      <c r="E22" s="37"/>
      <c r="F22" s="46"/>
      <c r="G22" s="46"/>
      <c r="H22" s="37"/>
      <c r="I22" s="46"/>
      <c r="J22" s="37"/>
      <c r="K22" s="46"/>
      <c r="L22" s="37"/>
      <c r="M22" s="46"/>
      <c r="N22" s="46"/>
      <c r="O22" s="37"/>
      <c r="P22" s="46"/>
      <c r="Q22" s="46"/>
      <c r="R22" s="46"/>
      <c r="S22" s="46"/>
      <c r="T22" s="47"/>
      <c r="U22" s="47"/>
      <c r="V22" s="47"/>
      <c r="W22" s="47"/>
      <c r="X22" s="47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59"/>
      <c r="AL22" s="37"/>
      <c r="AM22" s="37"/>
      <c r="AN22" s="37"/>
      <c r="AO22" s="37"/>
      <c r="AP22" s="39"/>
      <c r="AQ22" s="39"/>
      <c r="AR22" s="57"/>
    </row>
    <row r="23" spans="1:44" ht="15" customHeight="1" x14ac:dyDescent="0.25">
      <c r="A23" s="36"/>
      <c r="B23" s="48"/>
      <c r="C23" s="48"/>
      <c r="D23" s="48"/>
      <c r="E23" s="37"/>
      <c r="F23" s="48"/>
      <c r="G23" s="48"/>
      <c r="H23" s="37"/>
      <c r="I23" s="48"/>
      <c r="J23" s="37"/>
      <c r="K23" s="48"/>
      <c r="L23" s="37"/>
      <c r="M23" s="48"/>
      <c r="N23" s="48"/>
      <c r="O23" s="37"/>
      <c r="P23" s="48"/>
      <c r="Q23" s="48"/>
      <c r="R23" s="48"/>
      <c r="S23" s="48"/>
      <c r="T23" s="47"/>
      <c r="U23" s="47"/>
      <c r="V23" s="47"/>
      <c r="W23" s="47"/>
      <c r="X23" s="47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59"/>
      <c r="AL23" s="37"/>
      <c r="AM23" s="37"/>
      <c r="AN23" s="37"/>
      <c r="AO23" s="37"/>
      <c r="AP23" s="39"/>
      <c r="AQ23" s="39"/>
      <c r="AR23" s="57"/>
    </row>
    <row r="24" spans="1:44" ht="15" customHeight="1" x14ac:dyDescent="0.25">
      <c r="A24" s="36"/>
      <c r="B24" s="49"/>
      <c r="C24" s="49"/>
      <c r="D24" s="49"/>
      <c r="E24" s="37"/>
      <c r="F24" s="49"/>
      <c r="G24" s="49"/>
      <c r="H24" s="37"/>
      <c r="I24" s="49"/>
      <c r="J24" s="37"/>
      <c r="K24" s="49"/>
      <c r="L24" s="37"/>
      <c r="M24" s="49"/>
      <c r="N24" s="43"/>
      <c r="O24" s="37"/>
      <c r="P24" s="53"/>
      <c r="Q24" s="49"/>
      <c r="R24" s="49"/>
      <c r="S24" s="49"/>
      <c r="T24" s="47"/>
      <c r="U24" s="47"/>
      <c r="V24" s="47"/>
      <c r="W24" s="47"/>
      <c r="X24" s="47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59"/>
      <c r="AL24" s="37"/>
      <c r="AM24" s="37"/>
      <c r="AN24" s="37"/>
      <c r="AO24" s="37"/>
      <c r="AP24" s="39"/>
      <c r="AQ24" s="39"/>
      <c r="AR24" s="57"/>
    </row>
    <row r="25" spans="1:44" ht="15" customHeight="1" x14ac:dyDescent="0.25">
      <c r="A25" s="36"/>
      <c r="B25" s="46"/>
      <c r="C25" s="46"/>
      <c r="D25" s="46"/>
      <c r="E25" s="37"/>
      <c r="F25" s="46"/>
      <c r="G25" s="46"/>
      <c r="H25" s="37"/>
      <c r="I25" s="46"/>
      <c r="J25" s="37"/>
      <c r="K25" s="46"/>
      <c r="L25" s="37"/>
      <c r="M25" s="46"/>
      <c r="N25" s="46"/>
      <c r="O25" s="37"/>
      <c r="P25" s="46"/>
      <c r="Q25" s="46"/>
      <c r="R25" s="46"/>
      <c r="S25" s="46"/>
      <c r="T25" s="47"/>
      <c r="U25" s="47"/>
      <c r="V25" s="47"/>
      <c r="W25" s="47"/>
      <c r="X25" s="47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59"/>
      <c r="AL25" s="37"/>
      <c r="AM25" s="37"/>
      <c r="AN25" s="37"/>
      <c r="AO25" s="37"/>
      <c r="AP25" s="39"/>
      <c r="AQ25" s="39"/>
      <c r="AR25" s="57"/>
    </row>
    <row r="26" spans="1:44" ht="15" customHeight="1" x14ac:dyDescent="0.25">
      <c r="A26" s="36"/>
      <c r="B26" s="46"/>
      <c r="C26" s="46"/>
      <c r="D26" s="46"/>
      <c r="E26" s="37"/>
      <c r="F26" s="46"/>
      <c r="G26" s="46"/>
      <c r="H26" s="37"/>
      <c r="I26" s="46"/>
      <c r="J26" s="37"/>
      <c r="K26" s="46"/>
      <c r="L26" s="37"/>
      <c r="M26" s="46"/>
      <c r="N26" s="46"/>
      <c r="O26" s="37"/>
      <c r="P26" s="46"/>
      <c r="Q26" s="46"/>
      <c r="R26" s="46"/>
      <c r="S26" s="46"/>
      <c r="T26" s="47"/>
      <c r="U26" s="47"/>
      <c r="V26" s="47"/>
      <c r="W26" s="47"/>
      <c r="X26" s="47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59"/>
      <c r="AL26" s="37"/>
      <c r="AM26" s="37"/>
      <c r="AN26" s="37"/>
      <c r="AO26" s="37"/>
      <c r="AP26" s="39"/>
      <c r="AQ26" s="39"/>
      <c r="AR26" s="57"/>
    </row>
    <row r="27" spans="1:44" ht="15" customHeight="1" x14ac:dyDescent="0.25">
      <c r="A27" s="36"/>
      <c r="B27" s="46"/>
      <c r="C27" s="46"/>
      <c r="D27" s="46"/>
      <c r="E27" s="37"/>
      <c r="F27" s="46"/>
      <c r="G27" s="46"/>
      <c r="H27" s="37"/>
      <c r="I27" s="46"/>
      <c r="J27" s="37"/>
      <c r="K27" s="46"/>
      <c r="L27" s="37"/>
      <c r="M27" s="46"/>
      <c r="N27" s="46"/>
      <c r="O27" s="37"/>
      <c r="P27" s="46"/>
      <c r="Q27" s="46"/>
      <c r="R27" s="46"/>
      <c r="S27" s="46"/>
      <c r="T27" s="47"/>
      <c r="U27" s="47"/>
      <c r="V27" s="47"/>
      <c r="W27" s="47"/>
      <c r="X27" s="47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59"/>
      <c r="AL27" s="37"/>
      <c r="AM27" s="37"/>
      <c r="AN27" s="37"/>
      <c r="AO27" s="37"/>
      <c r="AP27" s="39"/>
      <c r="AQ27" s="39"/>
      <c r="AR27" s="57"/>
    </row>
    <row r="28" spans="1:44" ht="15" customHeight="1" x14ac:dyDescent="0.25">
      <c r="A28" s="36"/>
      <c r="B28" s="46"/>
      <c r="C28" s="46"/>
      <c r="D28" s="46"/>
      <c r="E28" s="37"/>
      <c r="F28" s="46"/>
      <c r="G28" s="46"/>
      <c r="H28" s="37"/>
      <c r="I28" s="46"/>
      <c r="J28" s="37"/>
      <c r="K28" s="46"/>
      <c r="L28" s="37"/>
      <c r="M28" s="46"/>
      <c r="N28" s="46"/>
      <c r="O28" s="37"/>
      <c r="P28" s="46"/>
      <c r="Q28" s="46"/>
      <c r="R28" s="46"/>
      <c r="S28" s="46"/>
      <c r="T28" s="47"/>
      <c r="U28" s="47"/>
      <c r="V28" s="47"/>
      <c r="W28" s="47"/>
      <c r="X28" s="47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59"/>
      <c r="AL28" s="37"/>
      <c r="AM28" s="37"/>
      <c r="AN28" s="37"/>
      <c r="AO28" s="37"/>
      <c r="AP28" s="39"/>
      <c r="AQ28" s="39"/>
      <c r="AR28" s="57"/>
    </row>
    <row r="29" spans="1:44" ht="15" customHeight="1" x14ac:dyDescent="0.25">
      <c r="A29" s="36"/>
      <c r="B29" s="46"/>
      <c r="C29" s="46"/>
      <c r="D29" s="46"/>
      <c r="E29" s="37"/>
      <c r="F29" s="46"/>
      <c r="G29" s="46"/>
      <c r="H29" s="37"/>
      <c r="I29" s="46"/>
      <c r="J29" s="37"/>
      <c r="K29" s="46"/>
      <c r="L29" s="37"/>
      <c r="M29" s="46"/>
      <c r="N29" s="46"/>
      <c r="O29" s="37"/>
      <c r="P29" s="46"/>
      <c r="Q29" s="46"/>
      <c r="R29" s="46"/>
      <c r="S29" s="46"/>
      <c r="T29" s="47"/>
      <c r="U29" s="47"/>
      <c r="V29" s="47"/>
      <c r="W29" s="47"/>
      <c r="X29" s="47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59"/>
      <c r="AL29" s="37"/>
      <c r="AM29" s="37"/>
      <c r="AN29" s="37"/>
      <c r="AO29" s="37"/>
      <c r="AP29" s="39"/>
      <c r="AQ29" s="39"/>
      <c r="AR29" s="57"/>
    </row>
    <row r="30" spans="1:44" ht="15" customHeight="1" x14ac:dyDescent="0.25">
      <c r="A30" s="36"/>
      <c r="B30" s="46"/>
      <c r="C30" s="46"/>
      <c r="D30" s="46"/>
      <c r="E30" s="37"/>
      <c r="F30" s="46"/>
      <c r="G30" s="46"/>
      <c r="H30" s="37"/>
      <c r="I30" s="46"/>
      <c r="J30" s="37"/>
      <c r="K30" s="46"/>
      <c r="L30" s="37"/>
      <c r="M30" s="46"/>
      <c r="N30" s="46"/>
      <c r="O30" s="37"/>
      <c r="P30" s="46"/>
      <c r="Q30" s="46"/>
      <c r="R30" s="46"/>
      <c r="S30" s="46"/>
      <c r="T30" s="47"/>
      <c r="U30" s="47"/>
      <c r="V30" s="47"/>
      <c r="W30" s="47"/>
      <c r="X30" s="47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59"/>
      <c r="AL30" s="37"/>
      <c r="AM30" s="37"/>
      <c r="AN30" s="37"/>
      <c r="AO30" s="37"/>
      <c r="AP30" s="39"/>
      <c r="AQ30" s="39"/>
      <c r="AR30" s="57"/>
    </row>
    <row r="31" spans="1:44" ht="15" customHeight="1" x14ac:dyDescent="0.25">
      <c r="A31" s="36"/>
      <c r="B31" s="46"/>
      <c r="C31" s="46"/>
      <c r="D31" s="46"/>
      <c r="E31" s="37"/>
      <c r="F31" s="46"/>
      <c r="G31" s="46"/>
      <c r="H31" s="37"/>
      <c r="I31" s="46"/>
      <c r="J31" s="37"/>
      <c r="K31" s="46"/>
      <c r="L31" s="37"/>
      <c r="M31" s="46"/>
      <c r="N31" s="46"/>
      <c r="O31" s="37"/>
      <c r="P31" s="46"/>
      <c r="Q31" s="46"/>
      <c r="R31" s="50"/>
      <c r="S31" s="46"/>
      <c r="T31" s="47"/>
      <c r="U31" s="47"/>
      <c r="V31" s="47"/>
      <c r="W31" s="47"/>
      <c r="X31" s="47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59"/>
      <c r="AL31" s="37"/>
      <c r="AM31" s="37"/>
      <c r="AN31" s="37"/>
      <c r="AO31" s="37"/>
      <c r="AP31" s="39"/>
      <c r="AQ31" s="39"/>
      <c r="AR31" s="57"/>
    </row>
    <row r="32" spans="1:44" ht="15" customHeight="1" x14ac:dyDescent="0.25">
      <c r="A32" s="36"/>
      <c r="B32" s="46"/>
      <c r="C32" s="46"/>
      <c r="D32" s="46"/>
      <c r="E32" s="37"/>
      <c r="F32" s="46"/>
      <c r="G32" s="46"/>
      <c r="H32" s="37"/>
      <c r="I32" s="46"/>
      <c r="J32" s="37"/>
      <c r="K32" s="46"/>
      <c r="L32" s="37"/>
      <c r="M32" s="46"/>
      <c r="N32" s="46"/>
      <c r="O32" s="37"/>
      <c r="P32" s="46"/>
      <c r="Q32" s="46"/>
      <c r="R32" s="46"/>
      <c r="S32" s="46"/>
      <c r="T32" s="47"/>
      <c r="U32" s="47"/>
      <c r="V32" s="47"/>
      <c r="W32" s="47"/>
      <c r="X32" s="47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59"/>
      <c r="AL32" s="37"/>
      <c r="AM32" s="37"/>
      <c r="AN32" s="37"/>
      <c r="AO32" s="37"/>
      <c r="AP32" s="39"/>
      <c r="AQ32" s="39"/>
      <c r="AR32" s="57"/>
    </row>
    <row r="33" spans="1:44" ht="15" customHeight="1" x14ac:dyDescent="0.25">
      <c r="A33" s="36"/>
      <c r="B33" s="46"/>
      <c r="C33" s="46"/>
      <c r="D33" s="46"/>
      <c r="E33" s="37"/>
      <c r="F33" s="46"/>
      <c r="G33" s="46"/>
      <c r="H33" s="37"/>
      <c r="I33" s="46"/>
      <c r="J33" s="37"/>
      <c r="K33" s="46"/>
      <c r="L33" s="37"/>
      <c r="M33" s="46"/>
      <c r="N33" s="46"/>
      <c r="O33" s="37"/>
      <c r="P33" s="46"/>
      <c r="Q33" s="46"/>
      <c r="R33" s="46"/>
      <c r="S33" s="46"/>
      <c r="T33" s="47"/>
      <c r="U33" s="47"/>
      <c r="V33" s="47"/>
      <c r="W33" s="47"/>
      <c r="X33" s="47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59"/>
      <c r="AL33" s="37"/>
      <c r="AM33" s="37"/>
      <c r="AN33" s="37"/>
      <c r="AO33" s="37"/>
      <c r="AP33" s="39"/>
      <c r="AQ33" s="39"/>
      <c r="AR33" s="57"/>
    </row>
    <row r="34" spans="1:44" ht="15" customHeight="1" x14ac:dyDescent="0.25">
      <c r="A34" s="36"/>
      <c r="B34" s="46"/>
      <c r="C34" s="46"/>
      <c r="D34" s="46"/>
      <c r="E34" s="37"/>
      <c r="F34" s="46"/>
      <c r="G34" s="46"/>
      <c r="H34" s="37"/>
      <c r="I34" s="46"/>
      <c r="J34" s="37"/>
      <c r="K34" s="46"/>
      <c r="L34" s="37"/>
      <c r="M34" s="46"/>
      <c r="N34" s="46"/>
      <c r="O34" s="37"/>
      <c r="P34" s="46"/>
      <c r="Q34" s="46"/>
      <c r="R34" s="46"/>
      <c r="S34" s="46"/>
      <c r="T34" s="47"/>
      <c r="U34" s="47"/>
      <c r="V34" s="47"/>
      <c r="W34" s="47"/>
      <c r="X34" s="47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59"/>
      <c r="AL34" s="37"/>
      <c r="AM34" s="37"/>
      <c r="AN34" s="37"/>
      <c r="AO34" s="37"/>
      <c r="AP34" s="39"/>
      <c r="AQ34" s="39"/>
      <c r="AR34" s="57"/>
    </row>
    <row r="35" spans="1:44" ht="15" customHeight="1" x14ac:dyDescent="0.25">
      <c r="A35" s="36"/>
      <c r="B35" s="46"/>
      <c r="C35" s="46"/>
      <c r="D35" s="46"/>
      <c r="E35" s="37"/>
      <c r="F35" s="46"/>
      <c r="G35" s="46"/>
      <c r="H35" s="37"/>
      <c r="I35" s="46"/>
      <c r="J35" s="37"/>
      <c r="K35" s="46"/>
      <c r="L35" s="37"/>
      <c r="M35" s="46"/>
      <c r="N35" s="46"/>
      <c r="O35" s="37"/>
      <c r="P35" s="46"/>
      <c r="Q35" s="46"/>
      <c r="R35" s="46"/>
      <c r="S35" s="46"/>
      <c r="T35" s="47"/>
      <c r="U35" s="47"/>
      <c r="V35" s="47"/>
      <c r="W35" s="47"/>
      <c r="X35" s="47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59"/>
      <c r="AL35" s="37"/>
      <c r="AM35" s="37"/>
      <c r="AN35" s="37"/>
      <c r="AO35" s="37"/>
      <c r="AP35" s="39"/>
      <c r="AQ35" s="39"/>
      <c r="AR35" s="57"/>
    </row>
    <row r="36" spans="1:44" ht="15" customHeight="1" x14ac:dyDescent="0.25">
      <c r="A36" s="36"/>
      <c r="B36" s="46"/>
      <c r="C36" s="46"/>
      <c r="D36" s="46"/>
      <c r="E36" s="37"/>
      <c r="F36" s="46"/>
      <c r="G36" s="46"/>
      <c r="H36" s="37"/>
      <c r="I36" s="46"/>
      <c r="J36" s="37"/>
      <c r="K36" s="46"/>
      <c r="L36" s="37"/>
      <c r="M36" s="46"/>
      <c r="N36" s="46"/>
      <c r="O36" s="37"/>
      <c r="P36" s="46"/>
      <c r="Q36" s="46"/>
      <c r="R36" s="46"/>
      <c r="S36" s="46"/>
      <c r="T36" s="47"/>
      <c r="U36" s="47"/>
      <c r="V36" s="47"/>
      <c r="W36" s="47"/>
      <c r="X36" s="47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59"/>
      <c r="AL36" s="37"/>
      <c r="AM36" s="37"/>
      <c r="AN36" s="37"/>
      <c r="AO36" s="37"/>
      <c r="AP36" s="39"/>
      <c r="AQ36" s="39"/>
      <c r="AR36" s="57"/>
    </row>
    <row r="37" spans="1:44" ht="15" customHeight="1" x14ac:dyDescent="0.25">
      <c r="A37" s="36"/>
      <c r="B37" s="46"/>
      <c r="C37" s="46"/>
      <c r="D37" s="46"/>
      <c r="E37" s="37"/>
      <c r="F37" s="46"/>
      <c r="G37" s="46"/>
      <c r="H37" s="37"/>
      <c r="I37" s="46"/>
      <c r="J37" s="37"/>
      <c r="K37" s="46"/>
      <c r="L37" s="37"/>
      <c r="M37" s="46"/>
      <c r="N37" s="46"/>
      <c r="O37" s="37"/>
      <c r="P37" s="46"/>
      <c r="Q37" s="46"/>
      <c r="R37" s="46"/>
      <c r="S37" s="46"/>
      <c r="T37" s="47"/>
      <c r="U37" s="47"/>
      <c r="V37" s="47"/>
      <c r="W37" s="47"/>
      <c r="X37" s="47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59"/>
      <c r="AL37" s="37"/>
      <c r="AM37" s="37"/>
      <c r="AN37" s="37"/>
      <c r="AO37" s="37"/>
      <c r="AP37" s="39"/>
      <c r="AQ37" s="39"/>
      <c r="AR37" s="57"/>
    </row>
    <row r="38" spans="1:44" ht="15" customHeight="1" x14ac:dyDescent="0.25">
      <c r="A38" s="36"/>
      <c r="B38" s="46"/>
      <c r="C38" s="46"/>
      <c r="D38" s="46"/>
      <c r="E38" s="37"/>
      <c r="F38" s="46"/>
      <c r="G38" s="46"/>
      <c r="H38" s="37"/>
      <c r="I38" s="46"/>
      <c r="J38" s="37"/>
      <c r="K38" s="46"/>
      <c r="L38" s="37"/>
      <c r="M38" s="46"/>
      <c r="N38" s="46"/>
      <c r="O38" s="37"/>
      <c r="P38" s="46"/>
      <c r="Q38" s="46"/>
      <c r="R38" s="46"/>
      <c r="S38" s="46"/>
      <c r="T38" s="47"/>
      <c r="U38" s="47"/>
      <c r="V38" s="47"/>
      <c r="W38" s="47"/>
      <c r="X38" s="47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59"/>
      <c r="AL38" s="37"/>
      <c r="AM38" s="37"/>
      <c r="AN38" s="37"/>
      <c r="AO38" s="37"/>
      <c r="AP38" s="39"/>
      <c r="AQ38" s="39"/>
      <c r="AR38" s="57"/>
    </row>
    <row r="39" spans="1:44" ht="15" customHeight="1" x14ac:dyDescent="0.25">
      <c r="A39" s="36"/>
      <c r="B39" s="46"/>
      <c r="C39" s="46"/>
      <c r="D39" s="46"/>
      <c r="E39" s="37"/>
      <c r="F39" s="46"/>
      <c r="G39" s="46"/>
      <c r="H39" s="37"/>
      <c r="I39" s="46"/>
      <c r="J39" s="37"/>
      <c r="K39" s="46"/>
      <c r="L39" s="37"/>
      <c r="M39" s="46"/>
      <c r="N39" s="46"/>
      <c r="O39" s="37"/>
      <c r="P39" s="46"/>
      <c r="Q39" s="46"/>
      <c r="R39" s="46"/>
      <c r="S39" s="46"/>
      <c r="T39" s="47"/>
      <c r="U39" s="47"/>
      <c r="V39" s="47"/>
      <c r="W39" s="47"/>
      <c r="X39" s="47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59"/>
      <c r="AL39" s="37"/>
      <c r="AM39" s="37"/>
      <c r="AN39" s="37"/>
      <c r="AO39" s="37"/>
      <c r="AP39" s="39"/>
      <c r="AQ39" s="39"/>
      <c r="AR39" s="57"/>
    </row>
    <row r="40" spans="1:44" ht="15" customHeight="1" x14ac:dyDescent="0.25">
      <c r="A40" s="36"/>
      <c r="B40" s="46"/>
      <c r="C40" s="46"/>
      <c r="D40" s="46"/>
      <c r="E40" s="37"/>
      <c r="F40" s="46"/>
      <c r="G40" s="46"/>
      <c r="H40" s="37"/>
      <c r="I40" s="46"/>
      <c r="J40" s="37"/>
      <c r="K40" s="46"/>
      <c r="L40" s="37"/>
      <c r="M40" s="46"/>
      <c r="N40" s="46"/>
      <c r="O40" s="37"/>
      <c r="P40" s="46"/>
      <c r="Q40" s="46"/>
      <c r="R40" s="46"/>
      <c r="S40" s="46"/>
      <c r="T40" s="47"/>
      <c r="U40" s="47"/>
      <c r="V40" s="47"/>
      <c r="W40" s="47"/>
      <c r="X40" s="47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59"/>
      <c r="AL40" s="37"/>
      <c r="AM40" s="37"/>
      <c r="AN40" s="37"/>
      <c r="AO40" s="37"/>
      <c r="AP40" s="39"/>
      <c r="AQ40" s="39"/>
      <c r="AR40" s="57"/>
    </row>
    <row r="41" spans="1:44" ht="15" customHeight="1" x14ac:dyDescent="0.25">
      <c r="A41" s="36"/>
      <c r="B41" s="51"/>
      <c r="C41" s="51"/>
      <c r="D41" s="51"/>
      <c r="E41" s="37"/>
      <c r="F41" s="51"/>
      <c r="G41" s="51"/>
      <c r="H41" s="37"/>
      <c r="I41" s="51"/>
      <c r="J41" s="37"/>
      <c r="K41" s="46"/>
      <c r="L41" s="37"/>
      <c r="M41" s="55"/>
      <c r="N41" s="55"/>
      <c r="O41" s="37"/>
      <c r="P41" s="56"/>
      <c r="Q41" s="51"/>
      <c r="R41" s="51"/>
      <c r="S41" s="51"/>
      <c r="T41" s="47"/>
      <c r="U41" s="47"/>
      <c r="V41" s="47"/>
      <c r="W41" s="47"/>
      <c r="X41" s="47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9"/>
      <c r="AL41" s="37"/>
      <c r="AM41" s="37"/>
      <c r="AN41" s="37"/>
      <c r="AO41" s="37"/>
      <c r="AP41" s="39"/>
      <c r="AQ41" s="39"/>
      <c r="AR41" s="57"/>
    </row>
    <row r="42" spans="1:44" ht="15" customHeight="1" x14ac:dyDescent="0.25">
      <c r="A42" s="36"/>
      <c r="B42" s="46"/>
      <c r="C42" s="46"/>
      <c r="D42" s="46"/>
      <c r="E42" s="37"/>
      <c r="F42" s="46"/>
      <c r="G42" s="46"/>
      <c r="H42" s="37"/>
      <c r="I42" s="46"/>
      <c r="J42" s="37"/>
      <c r="K42" s="46"/>
      <c r="L42" s="37"/>
      <c r="M42" s="46"/>
      <c r="N42" s="46"/>
      <c r="O42" s="37"/>
      <c r="P42" s="46"/>
      <c r="Q42" s="46"/>
      <c r="R42" s="46"/>
      <c r="S42" s="46"/>
      <c r="T42" s="47"/>
      <c r="U42" s="47"/>
      <c r="V42" s="47"/>
      <c r="W42" s="47"/>
      <c r="X42" s="47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59"/>
      <c r="AL42" s="37"/>
      <c r="AM42" s="37"/>
      <c r="AN42" s="37"/>
      <c r="AO42" s="37"/>
      <c r="AP42" s="39"/>
      <c r="AQ42" s="39"/>
      <c r="AR42" s="57"/>
    </row>
    <row r="43" spans="1:44" ht="15" customHeight="1" x14ac:dyDescent="0.25">
      <c r="A43" s="36"/>
      <c r="B43" s="46"/>
      <c r="C43" s="46"/>
      <c r="D43" s="46"/>
      <c r="E43" s="37"/>
      <c r="F43" s="46"/>
      <c r="G43" s="46"/>
      <c r="H43" s="37"/>
      <c r="I43" s="46"/>
      <c r="J43" s="37"/>
      <c r="K43" s="46"/>
      <c r="L43" s="37"/>
      <c r="M43" s="46"/>
      <c r="N43" s="46"/>
      <c r="O43" s="37"/>
      <c r="P43" s="46"/>
      <c r="Q43" s="46"/>
      <c r="R43" s="46"/>
      <c r="S43" s="46"/>
      <c r="T43" s="47"/>
      <c r="U43" s="47"/>
      <c r="V43" s="47"/>
      <c r="W43" s="47"/>
      <c r="X43" s="47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59"/>
      <c r="AL43" s="37"/>
      <c r="AM43" s="37"/>
      <c r="AN43" s="37"/>
      <c r="AO43" s="37"/>
      <c r="AP43" s="39"/>
      <c r="AQ43" s="39"/>
      <c r="AR43" s="57"/>
    </row>
    <row r="44" spans="1:44" ht="15" customHeight="1" x14ac:dyDescent="0.25">
      <c r="A44" s="36"/>
      <c r="B44" s="46"/>
      <c r="C44" s="46"/>
      <c r="D44" s="46"/>
      <c r="E44" s="37"/>
      <c r="F44" s="46"/>
      <c r="G44" s="46"/>
      <c r="H44" s="37"/>
      <c r="I44" s="46"/>
      <c r="J44" s="37"/>
      <c r="K44" s="54"/>
      <c r="L44" s="37"/>
      <c r="M44" s="46"/>
      <c r="N44" s="46"/>
      <c r="O44" s="37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59"/>
      <c r="AL44" s="37"/>
      <c r="AM44" s="37"/>
      <c r="AN44" s="37"/>
      <c r="AO44" s="37"/>
      <c r="AP44" s="39"/>
      <c r="AQ44" s="39"/>
      <c r="AR44" s="57"/>
    </row>
    <row r="45" spans="1:44" ht="15" customHeight="1" x14ac:dyDescent="0.2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35"/>
      <c r="U45" s="35"/>
      <c r="V45" s="35"/>
      <c r="W45" s="35"/>
      <c r="X45" s="35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</row>
    <row r="46" spans="1:44" ht="15" customHeight="1" x14ac:dyDescent="0.2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35"/>
      <c r="U46" s="35"/>
      <c r="V46" s="35"/>
      <c r="W46" s="35"/>
      <c r="X46" s="35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</row>
    <row r="47" spans="1:44" ht="15" customHeight="1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35"/>
      <c r="U47" s="35"/>
      <c r="V47" s="35"/>
      <c r="W47" s="35"/>
      <c r="X47" s="35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</row>
    <row r="48" spans="1:44" ht="15" customHeight="1" x14ac:dyDescent="0.2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35"/>
      <c r="U48" s="35"/>
      <c r="V48" s="35"/>
      <c r="W48" s="35"/>
      <c r="X48" s="35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</row>
    <row r="49" spans="1:41" ht="15" customHeight="1" x14ac:dyDescent="0.2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35"/>
      <c r="U49" s="35"/>
      <c r="V49" s="35"/>
      <c r="W49" s="35"/>
      <c r="X49" s="35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</row>
    <row r="50" spans="1:41" ht="15" customHeight="1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35"/>
      <c r="U50" s="35"/>
      <c r="V50" s="35"/>
      <c r="W50" s="35"/>
      <c r="X50" s="35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</row>
    <row r="51" spans="1:41" ht="15" customHeight="1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35"/>
      <c r="U51" s="35"/>
      <c r="V51" s="35"/>
      <c r="W51" s="35"/>
      <c r="X51" s="35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</row>
    <row r="52" spans="1:41" ht="15" customHeight="1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35"/>
      <c r="U52" s="35"/>
      <c r="V52" s="35"/>
      <c r="W52" s="35"/>
      <c r="X52" s="35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</row>
    <row r="53" spans="1:41" ht="15" customHeight="1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35"/>
      <c r="U53" s="35"/>
      <c r="V53" s="35"/>
      <c r="W53" s="35"/>
      <c r="X53" s="35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</row>
    <row r="54" spans="1:41" ht="15" customHeight="1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35"/>
      <c r="U54" s="35"/>
      <c r="V54" s="35"/>
      <c r="W54" s="35"/>
      <c r="X54" s="35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</row>
    <row r="55" spans="1:41" ht="15" customHeight="1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35"/>
      <c r="U55" s="35"/>
      <c r="V55" s="35"/>
      <c r="W55" s="35"/>
      <c r="X55" s="35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</row>
    <row r="56" spans="1:41" ht="15" customHeight="1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35"/>
      <c r="U56" s="35"/>
      <c r="V56" s="35"/>
      <c r="W56" s="35"/>
      <c r="X56" s="35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</row>
    <row r="57" spans="1:41" ht="15" customHeight="1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35"/>
      <c r="U57" s="35"/>
      <c r="V57" s="35"/>
      <c r="W57" s="35"/>
      <c r="X57" s="35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</row>
    <row r="58" spans="1:41" ht="15" customHeight="1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35"/>
      <c r="U58" s="35"/>
      <c r="V58" s="35"/>
      <c r="W58" s="35"/>
      <c r="X58" s="35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</row>
    <row r="59" spans="1:41" ht="15" customHeight="1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35"/>
      <c r="U59" s="35"/>
      <c r="V59" s="35"/>
      <c r="W59" s="35"/>
      <c r="X59" s="35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</row>
    <row r="60" spans="1:41" ht="1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35"/>
      <c r="U60" s="35"/>
      <c r="V60" s="35"/>
      <c r="W60" s="35"/>
      <c r="X60" s="35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</row>
    <row r="61" spans="1:41" ht="1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35"/>
      <c r="U61" s="35"/>
      <c r="V61" s="35"/>
      <c r="W61" s="35"/>
      <c r="X61" s="35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</row>
    <row r="62" spans="1:41" ht="15" customHeight="1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35"/>
      <c r="U62" s="35"/>
      <c r="V62" s="35"/>
      <c r="W62" s="35"/>
      <c r="X62" s="35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</row>
    <row r="63" spans="1:41" ht="15" customHeight="1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35"/>
      <c r="U63" s="35"/>
      <c r="V63" s="35"/>
      <c r="W63" s="35"/>
      <c r="X63" s="35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</row>
    <row r="64" spans="1:41" ht="15" customHeight="1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35"/>
      <c r="U64" s="35"/>
      <c r="V64" s="35"/>
      <c r="W64" s="35"/>
      <c r="X64" s="35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</row>
    <row r="65" spans="1:41" ht="15" customHeight="1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35"/>
      <c r="U65" s="35"/>
      <c r="V65" s="35"/>
      <c r="W65" s="35"/>
      <c r="X65" s="35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</row>
    <row r="66" spans="1:41" ht="15" customHeight="1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35"/>
      <c r="U66" s="35"/>
      <c r="V66" s="35"/>
      <c r="W66" s="35"/>
      <c r="X66" s="35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</row>
    <row r="67" spans="1:41" ht="15" customHeight="1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35"/>
      <c r="U67" s="35"/>
      <c r="V67" s="35"/>
      <c r="W67" s="35"/>
      <c r="X67" s="35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</row>
    <row r="68" spans="1:41" ht="15" customHeight="1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35"/>
      <c r="U68" s="35"/>
      <c r="V68" s="35"/>
      <c r="W68" s="35"/>
      <c r="X68" s="35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</row>
    <row r="69" spans="1:41" ht="15" customHeight="1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5"/>
      <c r="U69" s="35"/>
      <c r="V69" s="35"/>
      <c r="W69" s="35"/>
      <c r="X69" s="35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</row>
    <row r="70" spans="1:41" ht="15" customHeight="1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5"/>
      <c r="U70" s="35"/>
      <c r="V70" s="35"/>
      <c r="W70" s="35"/>
      <c r="X70" s="35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</row>
    <row r="71" spans="1:41" ht="15" customHeight="1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35"/>
      <c r="U71" s="35"/>
      <c r="V71" s="35"/>
      <c r="W71" s="35"/>
      <c r="X71" s="35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</row>
    <row r="72" spans="1:41" ht="15" customHeight="1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35"/>
      <c r="U72" s="35"/>
      <c r="V72" s="35"/>
      <c r="W72" s="35"/>
      <c r="X72" s="35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</row>
    <row r="73" spans="1:41" ht="15" customHeight="1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35"/>
      <c r="U73" s="35"/>
      <c r="V73" s="35"/>
      <c r="W73" s="35"/>
      <c r="X73" s="35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</row>
    <row r="74" spans="1:41" ht="15" customHeight="1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35"/>
      <c r="U74" s="35"/>
      <c r="V74" s="35"/>
      <c r="W74" s="35"/>
      <c r="X74" s="35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</row>
    <row r="75" spans="1:41" ht="15" customHeight="1" x14ac:dyDescent="0.2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35"/>
      <c r="U75" s="35"/>
      <c r="V75" s="35"/>
      <c r="W75" s="35"/>
      <c r="X75" s="35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</row>
    <row r="76" spans="1:41" ht="15" customHeight="1" x14ac:dyDescent="0.2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35"/>
      <c r="U76" s="35"/>
      <c r="V76" s="35"/>
      <c r="W76" s="35"/>
      <c r="X76" s="35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</row>
    <row r="77" spans="1:41" ht="15" customHeight="1" x14ac:dyDescent="0.2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35"/>
      <c r="U77" s="35"/>
      <c r="V77" s="35"/>
      <c r="W77" s="35"/>
      <c r="X77" s="35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</row>
    <row r="78" spans="1:41" ht="15" customHeight="1" x14ac:dyDescent="0.2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35"/>
      <c r="U78" s="35"/>
      <c r="V78" s="35"/>
      <c r="W78" s="35"/>
      <c r="X78" s="35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</row>
    <row r="79" spans="1:41" ht="15" customHeight="1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35"/>
      <c r="U79" s="35"/>
      <c r="V79" s="35"/>
      <c r="W79" s="35"/>
      <c r="X79" s="35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</row>
    <row r="80" spans="1:41" ht="15" customHeight="1" x14ac:dyDescent="0.2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35"/>
      <c r="U80" s="35"/>
      <c r="V80" s="35"/>
      <c r="W80" s="35"/>
      <c r="X80" s="35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</row>
    <row r="81" spans="1:41" ht="15" customHeight="1" x14ac:dyDescent="0.2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35"/>
      <c r="U81" s="35"/>
      <c r="V81" s="35"/>
      <c r="W81" s="35"/>
      <c r="X81" s="35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</row>
    <row r="82" spans="1:41" ht="15" customHeight="1" x14ac:dyDescent="0.2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35"/>
      <c r="U82" s="35"/>
      <c r="V82" s="35"/>
      <c r="W82" s="35"/>
      <c r="X82" s="35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</row>
    <row r="83" spans="1:41" ht="15" customHeight="1" x14ac:dyDescent="0.2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35"/>
      <c r="U83" s="35"/>
      <c r="V83" s="35"/>
      <c r="W83" s="35"/>
      <c r="X83" s="35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</row>
    <row r="84" spans="1:41" ht="15" customHeight="1" x14ac:dyDescent="0.2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35"/>
      <c r="U84" s="35"/>
      <c r="V84" s="35"/>
      <c r="W84" s="35"/>
      <c r="X84" s="35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</row>
    <row r="85" spans="1:41" ht="15" customHeight="1" x14ac:dyDescent="0.2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35"/>
      <c r="U85" s="35"/>
      <c r="V85" s="35"/>
      <c r="W85" s="35"/>
      <c r="X85" s="35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</row>
    <row r="86" spans="1:41" ht="15" customHeight="1" x14ac:dyDescent="0.2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35"/>
      <c r="U86" s="35"/>
      <c r="V86" s="35"/>
      <c r="W86" s="35"/>
      <c r="X86" s="35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</row>
    <row r="87" spans="1:41" ht="15" customHeight="1" x14ac:dyDescent="0.2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35"/>
      <c r="U87" s="35"/>
      <c r="V87" s="35"/>
      <c r="W87" s="35"/>
      <c r="X87" s="35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</row>
    <row r="88" spans="1:41" ht="15" customHeight="1" x14ac:dyDescent="0.2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35"/>
      <c r="U88" s="35"/>
      <c r="V88" s="35"/>
      <c r="W88" s="35"/>
      <c r="X88" s="35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</row>
    <row r="89" spans="1:41" ht="15" customHeight="1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35"/>
      <c r="U89" s="35"/>
      <c r="V89" s="35"/>
      <c r="W89" s="35"/>
      <c r="X89" s="35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</row>
    <row r="90" spans="1:41" ht="15" customHeight="1" x14ac:dyDescent="0.2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35"/>
      <c r="U90" s="35"/>
      <c r="V90" s="35"/>
      <c r="W90" s="35"/>
      <c r="X90" s="35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</row>
    <row r="91" spans="1:41" ht="15" customHeight="1" x14ac:dyDescent="0.2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35"/>
      <c r="U91" s="35"/>
      <c r="V91" s="35"/>
      <c r="W91" s="35"/>
      <c r="X91" s="35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</row>
    <row r="92" spans="1:41" ht="15" customHeight="1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35"/>
      <c r="U92" s="35"/>
      <c r="V92" s="35"/>
      <c r="W92" s="35"/>
      <c r="X92" s="35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</row>
    <row r="93" spans="1:41" ht="15" customHeight="1" x14ac:dyDescent="0.2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35"/>
      <c r="U93" s="35"/>
      <c r="V93" s="35"/>
      <c r="W93" s="35"/>
      <c r="X93" s="35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</row>
    <row r="94" spans="1:41" ht="15" customHeight="1" x14ac:dyDescent="0.2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35"/>
      <c r="U94" s="35"/>
      <c r="V94" s="35"/>
      <c r="W94" s="35"/>
      <c r="X94" s="35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</row>
    <row r="95" spans="1:41" ht="15" customHeight="1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35"/>
      <c r="U95" s="35"/>
      <c r="V95" s="35"/>
      <c r="W95" s="35"/>
      <c r="X95" s="35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</row>
    <row r="96" spans="1:41" ht="15" customHeight="1" x14ac:dyDescent="0.2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35"/>
      <c r="U96" s="35"/>
      <c r="V96" s="35"/>
      <c r="W96" s="35"/>
      <c r="X96" s="35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</row>
    <row r="97" spans="1:41" ht="15" customHeight="1" x14ac:dyDescent="0.2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35"/>
      <c r="U97" s="35"/>
      <c r="V97" s="35"/>
      <c r="W97" s="35"/>
      <c r="X97" s="35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</row>
    <row r="98" spans="1:41" ht="15" customHeight="1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35"/>
      <c r="U98" s="35"/>
      <c r="V98" s="35"/>
      <c r="W98" s="35"/>
      <c r="X98" s="35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</row>
    <row r="99" spans="1:41" ht="15" customHeight="1" x14ac:dyDescent="0.2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35"/>
      <c r="U99" s="35"/>
      <c r="V99" s="35"/>
      <c r="W99" s="35"/>
      <c r="X99" s="35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</row>
    <row r="100" spans="1:41" ht="15" customHeight="1" x14ac:dyDescent="0.2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35"/>
      <c r="U100" s="35"/>
      <c r="V100" s="35"/>
      <c r="W100" s="35"/>
      <c r="X100" s="35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</row>
    <row r="101" spans="1:41" ht="15" customHeight="1" x14ac:dyDescent="0.2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35"/>
      <c r="U101" s="35"/>
      <c r="V101" s="35"/>
      <c r="W101" s="35"/>
      <c r="X101" s="35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</row>
    <row r="102" spans="1:41" ht="15" customHeight="1" x14ac:dyDescent="0.2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35"/>
      <c r="U102" s="35"/>
      <c r="V102" s="35"/>
      <c r="W102" s="35"/>
      <c r="X102" s="35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</row>
    <row r="103" spans="1:41" ht="15" customHeight="1" x14ac:dyDescent="0.2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35"/>
      <c r="U103" s="35"/>
      <c r="V103" s="35"/>
      <c r="W103" s="35"/>
      <c r="X103" s="35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</row>
    <row r="104" spans="1:41" ht="15" customHeight="1" x14ac:dyDescent="0.2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35"/>
      <c r="U104" s="35"/>
      <c r="V104" s="35"/>
      <c r="W104" s="35"/>
      <c r="X104" s="35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</row>
    <row r="105" spans="1:41" ht="15" customHeight="1" x14ac:dyDescent="0.2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35"/>
      <c r="U105" s="35"/>
      <c r="V105" s="35"/>
      <c r="W105" s="35"/>
      <c r="X105" s="35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</row>
    <row r="106" spans="1:41" ht="15" customHeight="1" x14ac:dyDescent="0.2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35"/>
      <c r="U106" s="35"/>
      <c r="V106" s="35"/>
      <c r="W106" s="35"/>
      <c r="X106" s="35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</row>
    <row r="107" spans="1:41" ht="15" customHeight="1" x14ac:dyDescent="0.2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35"/>
      <c r="U107" s="35"/>
      <c r="V107" s="35"/>
      <c r="W107" s="35"/>
      <c r="X107" s="35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</row>
    <row r="108" spans="1:41" ht="15" customHeight="1" x14ac:dyDescent="0.2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35"/>
      <c r="U108" s="35"/>
      <c r="V108" s="35"/>
      <c r="W108" s="35"/>
      <c r="X108" s="35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</row>
    <row r="109" spans="1:41" ht="15" customHeight="1" x14ac:dyDescent="0.2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35"/>
      <c r="U109" s="35"/>
      <c r="V109" s="35"/>
      <c r="W109" s="35"/>
      <c r="X109" s="35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</row>
    <row r="110" spans="1:41" ht="15" customHeight="1" x14ac:dyDescent="0.2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35"/>
      <c r="U110" s="35"/>
      <c r="V110" s="35"/>
      <c r="W110" s="35"/>
      <c r="X110" s="35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</row>
    <row r="111" spans="1:41" ht="15" customHeight="1" x14ac:dyDescent="0.2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35"/>
      <c r="U111" s="35"/>
      <c r="V111" s="35"/>
      <c r="W111" s="35"/>
      <c r="X111" s="35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</row>
    <row r="112" spans="1:41" ht="15" customHeight="1" x14ac:dyDescent="0.2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35"/>
      <c r="U112" s="35"/>
      <c r="V112" s="35"/>
      <c r="W112" s="35"/>
      <c r="X112" s="35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</row>
    <row r="113" spans="1:41" ht="15" customHeight="1" x14ac:dyDescent="0.2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35"/>
      <c r="U113" s="35"/>
      <c r="V113" s="35"/>
      <c r="W113" s="35"/>
      <c r="X113" s="35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</row>
    <row r="114" spans="1:41" ht="15" customHeight="1" x14ac:dyDescent="0.2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35"/>
      <c r="U114" s="35"/>
      <c r="V114" s="35"/>
      <c r="W114" s="35"/>
      <c r="X114" s="35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</row>
    <row r="115" spans="1:41" ht="15" customHeight="1" x14ac:dyDescent="0.2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35"/>
      <c r="U115" s="35"/>
      <c r="V115" s="35"/>
      <c r="W115" s="35"/>
      <c r="X115" s="35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</row>
    <row r="116" spans="1:41" ht="15" customHeight="1" x14ac:dyDescent="0.2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35"/>
      <c r="U116" s="35"/>
      <c r="V116" s="35"/>
      <c r="W116" s="35"/>
      <c r="X116" s="35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</row>
    <row r="117" spans="1:41" ht="15" customHeight="1" x14ac:dyDescent="0.2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35"/>
      <c r="U117" s="35"/>
      <c r="V117" s="35"/>
      <c r="W117" s="35"/>
      <c r="X117" s="35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</row>
    <row r="118" spans="1:41" ht="15" customHeight="1" x14ac:dyDescent="0.2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35"/>
      <c r="U118" s="35"/>
      <c r="V118" s="35"/>
      <c r="W118" s="35"/>
      <c r="X118" s="35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</row>
    <row r="119" spans="1:41" ht="15" customHeight="1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35"/>
      <c r="U119" s="35"/>
      <c r="V119" s="35"/>
      <c r="W119" s="35"/>
      <c r="X119" s="35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</row>
    <row r="120" spans="1:41" ht="15" customHeight="1" x14ac:dyDescent="0.2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35"/>
      <c r="U120" s="35"/>
      <c r="V120" s="35"/>
      <c r="W120" s="35"/>
      <c r="X120" s="35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</row>
    <row r="121" spans="1:41" ht="15" customHeight="1" x14ac:dyDescent="0.2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35"/>
      <c r="U121" s="35"/>
      <c r="V121" s="35"/>
      <c r="W121" s="35"/>
      <c r="X121" s="35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</row>
    <row r="122" spans="1:41" ht="15" customHeight="1" x14ac:dyDescent="0.2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35"/>
      <c r="U122" s="35"/>
      <c r="V122" s="35"/>
      <c r="W122" s="35"/>
      <c r="X122" s="35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</row>
    <row r="123" spans="1:41" ht="15" customHeight="1" x14ac:dyDescent="0.2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35"/>
      <c r="U123" s="35"/>
      <c r="V123" s="35"/>
      <c r="W123" s="35"/>
      <c r="X123" s="35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</row>
    <row r="124" spans="1:41" ht="15" customHeight="1" x14ac:dyDescent="0.2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35"/>
      <c r="U124" s="35"/>
      <c r="V124" s="35"/>
      <c r="W124" s="35"/>
      <c r="X124" s="35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</row>
    <row r="125" spans="1:41" ht="15" customHeight="1" x14ac:dyDescent="0.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35"/>
      <c r="U125" s="35"/>
      <c r="V125" s="35"/>
      <c r="W125" s="35"/>
      <c r="X125" s="35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</row>
    <row r="126" spans="1:41" ht="15" customHeight="1" x14ac:dyDescent="0.2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35"/>
      <c r="U126" s="35"/>
      <c r="V126" s="35"/>
      <c r="W126" s="35"/>
      <c r="X126" s="35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</row>
    <row r="127" spans="1:41" ht="15" customHeight="1" x14ac:dyDescent="0.2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35"/>
      <c r="U127" s="35"/>
      <c r="V127" s="35"/>
      <c r="W127" s="35"/>
      <c r="X127" s="35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</row>
    <row r="128" spans="1:41" ht="15" customHeight="1" x14ac:dyDescent="0.2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35"/>
      <c r="U128" s="35"/>
      <c r="V128" s="35"/>
      <c r="W128" s="35"/>
      <c r="X128" s="35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</row>
    <row r="129" spans="1:41" ht="15" customHeight="1" x14ac:dyDescent="0.2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35"/>
      <c r="U129" s="35"/>
      <c r="V129" s="35"/>
      <c r="W129" s="35"/>
      <c r="X129" s="35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</row>
    <row r="130" spans="1:41" ht="15" customHeight="1" x14ac:dyDescent="0.2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35"/>
      <c r="U130" s="35"/>
      <c r="V130" s="35"/>
      <c r="W130" s="35"/>
      <c r="X130" s="35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</row>
    <row r="131" spans="1:41" ht="15" customHeight="1" x14ac:dyDescent="0.2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35"/>
      <c r="U131" s="35"/>
      <c r="V131" s="35"/>
      <c r="W131" s="35"/>
      <c r="X131" s="35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</row>
    <row r="132" spans="1:41" ht="15" customHeight="1" x14ac:dyDescent="0.2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35"/>
      <c r="U132" s="35"/>
      <c r="V132" s="35"/>
      <c r="W132" s="35"/>
      <c r="X132" s="35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</row>
    <row r="133" spans="1:41" ht="15" customHeight="1" x14ac:dyDescent="0.2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35"/>
      <c r="U133" s="35"/>
      <c r="V133" s="35"/>
      <c r="W133" s="35"/>
      <c r="X133" s="35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</row>
    <row r="134" spans="1:41" ht="15" customHeight="1" x14ac:dyDescent="0.2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35"/>
      <c r="U134" s="35"/>
      <c r="V134" s="35"/>
      <c r="W134" s="35"/>
      <c r="X134" s="35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</row>
    <row r="135" spans="1:41" ht="15" customHeight="1" x14ac:dyDescent="0.2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35"/>
      <c r="U135" s="35"/>
      <c r="V135" s="35"/>
      <c r="W135" s="35"/>
      <c r="X135" s="35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</row>
    <row r="136" spans="1:41" ht="15" customHeight="1" x14ac:dyDescent="0.2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35"/>
      <c r="U136" s="35"/>
      <c r="V136" s="35"/>
      <c r="W136" s="35"/>
      <c r="X136" s="35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</row>
    <row r="137" spans="1:41" ht="15" customHeight="1" x14ac:dyDescent="0.2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35"/>
      <c r="U137" s="35"/>
      <c r="V137" s="35"/>
      <c r="W137" s="35"/>
      <c r="X137" s="35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</row>
    <row r="138" spans="1:41" ht="15" customHeight="1" x14ac:dyDescent="0.2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35"/>
      <c r="U138" s="35"/>
      <c r="V138" s="35"/>
      <c r="W138" s="35"/>
      <c r="X138" s="35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</row>
    <row r="139" spans="1:41" ht="15" customHeight="1" x14ac:dyDescent="0.2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35"/>
      <c r="U139" s="35"/>
      <c r="V139" s="35"/>
      <c r="W139" s="35"/>
      <c r="X139" s="35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</row>
    <row r="140" spans="1:41" ht="15" customHeight="1" x14ac:dyDescent="0.2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35"/>
      <c r="U140" s="35"/>
      <c r="V140" s="35"/>
      <c r="W140" s="35"/>
      <c r="X140" s="35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</row>
    <row r="141" spans="1:41" ht="15" customHeight="1" x14ac:dyDescent="0.2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35"/>
      <c r="U141" s="35"/>
      <c r="V141" s="35"/>
      <c r="W141" s="35"/>
      <c r="X141" s="35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</row>
    <row r="142" spans="1:41" ht="15" customHeight="1" x14ac:dyDescent="0.2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35"/>
      <c r="U142" s="35"/>
      <c r="V142" s="35"/>
      <c r="W142" s="35"/>
      <c r="X142" s="35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</row>
    <row r="143" spans="1:41" ht="15" customHeight="1" x14ac:dyDescent="0.2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35"/>
      <c r="U143" s="35"/>
      <c r="V143" s="35"/>
      <c r="W143" s="35"/>
      <c r="X143" s="35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</row>
    <row r="144" spans="1:41" ht="15" customHeight="1" x14ac:dyDescent="0.2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35"/>
      <c r="U144" s="35"/>
      <c r="V144" s="35"/>
      <c r="W144" s="35"/>
      <c r="X144" s="35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</row>
  </sheetData>
  <phoneticPr fontId="5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Respuestas del formulario</vt:lpstr>
      <vt:lpstr>Perfil y conocimientos</vt:lpstr>
      <vt:lpstr>Datos calculables</vt:lpstr>
      <vt:lpstr>Definitivo</vt:lpstr>
      <vt:lpstr>Definitivo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Farid</cp:lastModifiedBy>
  <dcterms:modified xsi:type="dcterms:W3CDTF">2023-11-20T16:45:41Z</dcterms:modified>
</cp:coreProperties>
</file>