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E6F670E0-56F9-48AD-848D-A55C507C579D}" xr6:coauthVersionLast="40" xr6:coauthVersionMax="40" xr10:uidLastSave="{00000000-0000-0000-0000-000000000000}"/>
  <bookViews>
    <workbookView xWindow="0" yWindow="0" windowWidth="17256" windowHeight="5544" firstSheet="4" activeTab="10" xr2:uid="{C0C8E7C3-C1C0-4E2D-9293-C676493A88EB}"/>
  </bookViews>
  <sheets>
    <sheet name="segment" sheetId="8" r:id="rId1"/>
    <sheet name="branches" sheetId="7" r:id="rId2"/>
    <sheet name="class" sheetId="6" r:id="rId3"/>
    <sheet name="supcatogry" sheetId="5" r:id="rId4"/>
    <sheet name="Sheet9" sheetId="9" r:id="rId5"/>
    <sheet name="sales" sheetId="4" r:id="rId6"/>
    <sheet name="code" sheetId="3" r:id="rId7"/>
    <sheet name="data" sheetId="2" r:id="rId8"/>
    <sheet name="pivot table" sheetId="14" r:id="rId9"/>
    <sheet name="Sheet6" sheetId="17" r:id="rId10"/>
    <sheet name="Dashboard" sheetId="15" r:id="rId11"/>
  </sheets>
  <definedNames>
    <definedName name="_xlcn.WorksheetConnection_dataanalysisprojectforsales.xlsxTable31" hidden="1">Table3[]</definedName>
    <definedName name="_xlcn.WorksheetConnection_dataanalysisprojectforsales.xlsxTable41" hidden="1">Table4[]</definedName>
    <definedName name="_xlcn.WorksheetConnection_dataanalysisprojectforsales.xlsxTable51" hidden="1">Table5[]</definedName>
    <definedName name="_xlcn.WorksheetConnection_dataanalysisprojectforsales.xlsxTable61" hidden="1">Table6[]</definedName>
    <definedName name="_xlcn.WorksheetConnection_dataanalysisprojectforsales.xlsxTable71" hidden="1">Table7[]</definedName>
    <definedName name="ExternalData_1" localSheetId="7" hidden="1">data!$A$1:$P$2000</definedName>
    <definedName name="ExternalData_2" localSheetId="6" hidden="1">code!$A$1:$B$5</definedName>
    <definedName name="ExternalData_3" localSheetId="5" hidden="1">sales!$A$1:$M$3001</definedName>
    <definedName name="ExternalData_4" localSheetId="3" hidden="1">supcatogry!$A$1:$B$7</definedName>
    <definedName name="ExternalData_5" localSheetId="2" hidden="1">class!$A$1:$B$3</definedName>
    <definedName name="ExternalData_6" localSheetId="1" hidden="1">branches!$A$1:$B$11</definedName>
    <definedName name="ExternalData_7" localSheetId="0" hidden="1">segment!$A$1:$B$6</definedName>
    <definedName name="profit">sales!$Q$9</definedName>
    <definedName name="profitafterdis">sales!$Q$10</definedName>
    <definedName name="quantitysold">sales!$Q$13</definedName>
    <definedName name="sales">sales!$Q$7</definedName>
    <definedName name="Slicer_Branch">#N/A</definedName>
    <definedName name="Slicer_Class">#N/A</definedName>
    <definedName name="Slicer_Date">#N/A</definedName>
    <definedName name="Slicer_G._Segment">#N/A</definedName>
    <definedName name="Slicer_year">#N/A</definedName>
  </definedNames>
  <calcPr calcId="191029"/>
  <pivotCaches>
    <pivotCache cacheId="0" r:id="rId12"/>
    <pivotCache cacheId="1" r:id="rId13"/>
    <pivotCache cacheId="2" r:id="rId14"/>
    <pivotCache cacheId="3" r:id="rId15"/>
    <pivotCache cacheId="66" r:id="rId16"/>
    <pivotCache cacheId="72" r:id="rId17"/>
    <pivotCache cacheId="120" r:id="rId18"/>
    <pivotCache cacheId="123" r:id="rId19"/>
    <pivotCache cacheId="138" r:id="rId20"/>
  </pivotCaches>
  <extLst>
    <ext xmlns:x14="http://schemas.microsoft.com/office/spreadsheetml/2009/9/main" uri="{876F7934-8845-4945-9796-88D515C7AA90}">
      <x14:pivotCaches>
        <pivotCache cacheId="9" r:id="rId21"/>
        <pivotCache cacheId="10" r:id="rId22"/>
        <pivotCache cacheId="11" r:id="rId23"/>
        <pivotCache cacheId="12" r:id="rId24"/>
      </x14:pivotCaches>
    </ext>
    <ext xmlns:x14="http://schemas.microsoft.com/office/spreadsheetml/2009/9/main" uri="{BBE1A952-AA13-448e-AADC-164F8A28A991}">
      <x14:slicerCaches>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7" name="Table7" connection="WorksheetConnection_data analysis project for sales.xlsx!Table7"/>
          <x15:modelTable id="Table6" name="Table6" connection="WorksheetConnection_data analysis project for sales.xlsx!Table6"/>
          <x15:modelTable id="Table5" name="Table5" connection="WorksheetConnection_data analysis project for sales.xlsx!Table5"/>
          <x15:modelTable id="Table4" name="Table4" connection="WorksheetConnection_data analysis project for sales.xlsx!Table4"/>
          <x15:modelTable id="Table3" name="Table3" connection="WorksheetConnection_data analysis project for sales.xlsx!Table3"/>
        </x15:modelTables>
        <x15:modelRelationships>
          <x15:modelRelationship fromTable="Table3" fromColumn="Branch Code" toTable="Table6" toColumn="Branch Code"/>
          <x15:modelRelationship fromTable="Table3" fromColumn="Sub category code" toTable="Table4" toColumn="Sub category code"/>
          <x15:modelRelationship fromTable="Table3" fromColumn="G. Segment Code" toTable="Table7" toColumn="G. Segment Code"/>
          <x15:modelRelationship fromTable="Table3" fromColumn="Class Code" toTable="Table5" toColumn="Class Code"/>
        </x15:modelRelationships>
      </x15:dataModel>
    </ext>
  </extLst>
</workbook>
</file>

<file path=xl/calcChain.xml><?xml version="1.0" encoding="utf-8"?>
<calcChain xmlns="http://schemas.openxmlformats.org/spreadsheetml/2006/main">
  <c r="Q7" i="4" l="1"/>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N1414" i="4"/>
  <c r="N1415" i="4"/>
  <c r="N1416" i="4"/>
  <c r="N1417" i="4"/>
  <c r="N1418" i="4"/>
  <c r="N1419" i="4"/>
  <c r="N1420" i="4"/>
  <c r="N1421" i="4"/>
  <c r="N1422" i="4"/>
  <c r="N1423" i="4"/>
  <c r="N1424" i="4"/>
  <c r="N1425" i="4"/>
  <c r="N1426" i="4"/>
  <c r="N1427" i="4"/>
  <c r="N1428" i="4"/>
  <c r="N1429" i="4"/>
  <c r="N1430" i="4"/>
  <c r="N1431" i="4"/>
  <c r="N1432" i="4"/>
  <c r="N1433" i="4"/>
  <c r="N1434" i="4"/>
  <c r="N1435" i="4"/>
  <c r="N1436" i="4"/>
  <c r="N1437" i="4"/>
  <c r="N1438" i="4"/>
  <c r="N1439" i="4"/>
  <c r="N1440" i="4"/>
  <c r="N1441" i="4"/>
  <c r="N1442" i="4"/>
  <c r="N1443" i="4"/>
  <c r="N1444" i="4"/>
  <c r="N1445" i="4"/>
  <c r="N1446" i="4"/>
  <c r="N1447" i="4"/>
  <c r="N1448" i="4"/>
  <c r="N1449" i="4"/>
  <c r="N1450" i="4"/>
  <c r="N1451" i="4"/>
  <c r="N1452" i="4"/>
  <c r="N1453" i="4"/>
  <c r="N1454" i="4"/>
  <c r="N1455" i="4"/>
  <c r="N1456" i="4"/>
  <c r="N1457" i="4"/>
  <c r="N1458" i="4"/>
  <c r="N1459" i="4"/>
  <c r="N1460" i="4"/>
  <c r="N1461" i="4"/>
  <c r="N1462" i="4"/>
  <c r="N1463" i="4"/>
  <c r="N1464" i="4"/>
  <c r="N1465" i="4"/>
  <c r="N1466" i="4"/>
  <c r="N1467" i="4"/>
  <c r="N1468" i="4"/>
  <c r="N1469" i="4"/>
  <c r="N1470" i="4"/>
  <c r="N1471" i="4"/>
  <c r="N1472" i="4"/>
  <c r="N1473" i="4"/>
  <c r="N1474" i="4"/>
  <c r="N1475" i="4"/>
  <c r="N1476" i="4"/>
  <c r="N1477" i="4"/>
  <c r="N1478" i="4"/>
  <c r="N1479" i="4"/>
  <c r="N1480" i="4"/>
  <c r="N1481" i="4"/>
  <c r="N1482" i="4"/>
  <c r="N1483" i="4"/>
  <c r="N1484" i="4"/>
  <c r="N1485" i="4"/>
  <c r="N1486" i="4"/>
  <c r="N1487" i="4"/>
  <c r="N1488" i="4"/>
  <c r="N1489" i="4"/>
  <c r="N1490" i="4"/>
  <c r="N1491" i="4"/>
  <c r="N1492" i="4"/>
  <c r="N1493" i="4"/>
  <c r="N1494" i="4"/>
  <c r="N1495" i="4"/>
  <c r="N1496" i="4"/>
  <c r="N1497" i="4"/>
  <c r="N1498" i="4"/>
  <c r="N1499" i="4"/>
  <c r="N1500" i="4"/>
  <c r="N1501" i="4"/>
  <c r="N1502" i="4"/>
  <c r="N1503" i="4"/>
  <c r="N1504" i="4"/>
  <c r="N1505" i="4"/>
  <c r="N1506" i="4"/>
  <c r="N1507" i="4"/>
  <c r="N1508" i="4"/>
  <c r="N1509" i="4"/>
  <c r="N1510" i="4"/>
  <c r="N1511" i="4"/>
  <c r="N1512" i="4"/>
  <c r="N1513" i="4"/>
  <c r="N1514" i="4"/>
  <c r="N1515" i="4"/>
  <c r="N1516" i="4"/>
  <c r="N1517" i="4"/>
  <c r="N1518" i="4"/>
  <c r="N1519" i="4"/>
  <c r="N1520" i="4"/>
  <c r="N1521" i="4"/>
  <c r="N1522" i="4"/>
  <c r="N1523" i="4"/>
  <c r="N1524" i="4"/>
  <c r="N1525" i="4"/>
  <c r="N1526" i="4"/>
  <c r="N1527" i="4"/>
  <c r="N1528" i="4"/>
  <c r="N1529" i="4"/>
  <c r="N1530" i="4"/>
  <c r="N1531" i="4"/>
  <c r="N1532" i="4"/>
  <c r="N1533" i="4"/>
  <c r="N1534" i="4"/>
  <c r="N1535" i="4"/>
  <c r="N1536" i="4"/>
  <c r="N1537" i="4"/>
  <c r="N1538" i="4"/>
  <c r="N1539" i="4"/>
  <c r="N1540" i="4"/>
  <c r="N1541" i="4"/>
  <c r="N1542" i="4"/>
  <c r="N1543" i="4"/>
  <c r="N1544" i="4"/>
  <c r="N1545" i="4"/>
  <c r="N1546" i="4"/>
  <c r="N1547" i="4"/>
  <c r="N1548" i="4"/>
  <c r="N1549" i="4"/>
  <c r="N1550" i="4"/>
  <c r="N1551" i="4"/>
  <c r="N1552" i="4"/>
  <c r="N1553" i="4"/>
  <c r="N1554" i="4"/>
  <c r="N1555" i="4"/>
  <c r="N1556" i="4"/>
  <c r="N1557" i="4"/>
  <c r="N1558" i="4"/>
  <c r="N1559" i="4"/>
  <c r="N1560" i="4"/>
  <c r="N1561" i="4"/>
  <c r="N1562" i="4"/>
  <c r="N1563" i="4"/>
  <c r="N1564" i="4"/>
  <c r="N1565" i="4"/>
  <c r="N1566" i="4"/>
  <c r="N1567" i="4"/>
  <c r="N1568" i="4"/>
  <c r="N1569" i="4"/>
  <c r="N1570" i="4"/>
  <c r="N1571" i="4"/>
  <c r="N1572" i="4"/>
  <c r="N1573" i="4"/>
  <c r="N1574" i="4"/>
  <c r="N1575" i="4"/>
  <c r="N1576" i="4"/>
  <c r="N1577" i="4"/>
  <c r="N1578" i="4"/>
  <c r="N1579" i="4"/>
  <c r="N1580" i="4"/>
  <c r="N1581" i="4"/>
  <c r="N1582" i="4"/>
  <c r="N1583" i="4"/>
  <c r="N1584" i="4"/>
  <c r="N1585" i="4"/>
  <c r="N1586" i="4"/>
  <c r="N1587" i="4"/>
  <c r="N1588" i="4"/>
  <c r="N1589" i="4"/>
  <c r="N1590" i="4"/>
  <c r="N1591" i="4"/>
  <c r="N1592" i="4"/>
  <c r="N1593" i="4"/>
  <c r="N1594" i="4"/>
  <c r="N1595" i="4"/>
  <c r="N1596" i="4"/>
  <c r="N1597" i="4"/>
  <c r="N1598" i="4"/>
  <c r="N1599" i="4"/>
  <c r="N1600" i="4"/>
  <c r="N1601" i="4"/>
  <c r="N1602" i="4"/>
  <c r="N1603" i="4"/>
  <c r="N1604" i="4"/>
  <c r="N1605" i="4"/>
  <c r="N1606" i="4"/>
  <c r="N1607" i="4"/>
  <c r="N1608" i="4"/>
  <c r="N1609" i="4"/>
  <c r="N1610" i="4"/>
  <c r="N1611" i="4"/>
  <c r="N1612" i="4"/>
  <c r="N1613" i="4"/>
  <c r="N1614" i="4"/>
  <c r="N1615" i="4"/>
  <c r="N1616" i="4"/>
  <c r="N1617" i="4"/>
  <c r="N1618" i="4"/>
  <c r="N1619" i="4"/>
  <c r="N1620" i="4"/>
  <c r="N1621" i="4"/>
  <c r="N1622" i="4"/>
  <c r="N1623" i="4"/>
  <c r="N1624" i="4"/>
  <c r="N1625" i="4"/>
  <c r="N1626" i="4"/>
  <c r="N1627" i="4"/>
  <c r="N1628" i="4"/>
  <c r="N1629" i="4"/>
  <c r="N1630" i="4"/>
  <c r="N1631" i="4"/>
  <c r="N1632" i="4"/>
  <c r="N1633" i="4"/>
  <c r="N1634" i="4"/>
  <c r="N1635" i="4"/>
  <c r="N1636" i="4"/>
  <c r="N1637" i="4"/>
  <c r="N1638" i="4"/>
  <c r="N1639" i="4"/>
  <c r="N1640" i="4"/>
  <c r="N1641" i="4"/>
  <c r="N1642" i="4"/>
  <c r="N1643" i="4"/>
  <c r="N1644" i="4"/>
  <c r="N1645" i="4"/>
  <c r="N1646" i="4"/>
  <c r="N1647" i="4"/>
  <c r="N1648" i="4"/>
  <c r="N1649" i="4"/>
  <c r="N1650" i="4"/>
  <c r="N1651" i="4"/>
  <c r="N1652" i="4"/>
  <c r="N1653" i="4"/>
  <c r="N1654" i="4"/>
  <c r="N1655" i="4"/>
  <c r="N1656" i="4"/>
  <c r="N1657" i="4"/>
  <c r="N1658" i="4"/>
  <c r="N1659" i="4"/>
  <c r="N1660" i="4"/>
  <c r="N1661" i="4"/>
  <c r="N1662" i="4"/>
  <c r="N1663" i="4"/>
  <c r="N1664" i="4"/>
  <c r="N1665" i="4"/>
  <c r="N1666" i="4"/>
  <c r="N1667" i="4"/>
  <c r="N1668" i="4"/>
  <c r="N1669" i="4"/>
  <c r="N1670" i="4"/>
  <c r="N1671" i="4"/>
  <c r="N1672" i="4"/>
  <c r="N1673" i="4"/>
  <c r="N1674" i="4"/>
  <c r="N1675" i="4"/>
  <c r="N1676" i="4"/>
  <c r="N1677" i="4"/>
  <c r="N1678" i="4"/>
  <c r="N1679" i="4"/>
  <c r="N1680" i="4"/>
  <c r="N1681" i="4"/>
  <c r="N1682" i="4"/>
  <c r="N1683" i="4"/>
  <c r="N1684" i="4"/>
  <c r="N1685" i="4"/>
  <c r="N1686" i="4"/>
  <c r="N1687" i="4"/>
  <c r="N1688" i="4"/>
  <c r="N1689" i="4"/>
  <c r="N1690" i="4"/>
  <c r="N1691" i="4"/>
  <c r="N1692" i="4"/>
  <c r="N1693" i="4"/>
  <c r="N1694" i="4"/>
  <c r="N1695" i="4"/>
  <c r="N1696" i="4"/>
  <c r="N1697" i="4"/>
  <c r="N1698" i="4"/>
  <c r="N1699" i="4"/>
  <c r="N1700" i="4"/>
  <c r="N1701" i="4"/>
  <c r="N1702" i="4"/>
  <c r="N1703" i="4"/>
  <c r="N1704" i="4"/>
  <c r="N1705" i="4"/>
  <c r="N1706" i="4"/>
  <c r="N1707" i="4"/>
  <c r="N1708" i="4"/>
  <c r="N1709" i="4"/>
  <c r="N1710" i="4"/>
  <c r="N1711" i="4"/>
  <c r="N1712" i="4"/>
  <c r="N1713" i="4"/>
  <c r="N1714" i="4"/>
  <c r="N1715" i="4"/>
  <c r="N1716" i="4"/>
  <c r="N1717" i="4"/>
  <c r="N1718" i="4"/>
  <c r="N1719" i="4"/>
  <c r="N1720" i="4"/>
  <c r="N1721" i="4"/>
  <c r="N1722" i="4"/>
  <c r="N1723" i="4"/>
  <c r="N1724" i="4"/>
  <c r="N1725" i="4"/>
  <c r="N1726" i="4"/>
  <c r="N1727" i="4"/>
  <c r="N1728" i="4"/>
  <c r="N1729" i="4"/>
  <c r="N1730" i="4"/>
  <c r="N1731" i="4"/>
  <c r="N1732" i="4"/>
  <c r="N1733" i="4"/>
  <c r="N1734" i="4"/>
  <c r="N1735" i="4"/>
  <c r="N1736" i="4"/>
  <c r="N1737" i="4"/>
  <c r="N1738" i="4"/>
  <c r="N1739" i="4"/>
  <c r="N1740" i="4"/>
  <c r="N1741" i="4"/>
  <c r="N1742" i="4"/>
  <c r="N1743" i="4"/>
  <c r="N1744" i="4"/>
  <c r="N1745" i="4"/>
  <c r="N1746" i="4"/>
  <c r="N1747" i="4"/>
  <c r="N1748" i="4"/>
  <c r="N1749" i="4"/>
  <c r="N1750" i="4"/>
  <c r="N1751" i="4"/>
  <c r="N1752" i="4"/>
  <c r="N1753" i="4"/>
  <c r="N1754" i="4"/>
  <c r="N1755" i="4"/>
  <c r="N1756" i="4"/>
  <c r="N1757" i="4"/>
  <c r="N1758" i="4"/>
  <c r="N1759" i="4"/>
  <c r="N1760" i="4"/>
  <c r="N1761" i="4"/>
  <c r="N1762" i="4"/>
  <c r="N1763" i="4"/>
  <c r="N1764" i="4"/>
  <c r="N1765" i="4"/>
  <c r="N1766" i="4"/>
  <c r="N1767" i="4"/>
  <c r="N1768" i="4"/>
  <c r="N1769" i="4"/>
  <c r="N1770" i="4"/>
  <c r="N1771" i="4"/>
  <c r="N1772" i="4"/>
  <c r="N1773" i="4"/>
  <c r="N1774" i="4"/>
  <c r="N1775" i="4"/>
  <c r="N1776" i="4"/>
  <c r="N1777" i="4"/>
  <c r="N1778" i="4"/>
  <c r="N1779" i="4"/>
  <c r="N1780" i="4"/>
  <c r="N1781" i="4"/>
  <c r="N1782" i="4"/>
  <c r="N1783" i="4"/>
  <c r="N1784" i="4"/>
  <c r="N1785" i="4"/>
  <c r="N1786" i="4"/>
  <c r="N1787" i="4"/>
  <c r="N1788" i="4"/>
  <c r="N1789" i="4"/>
  <c r="N1790" i="4"/>
  <c r="N1791" i="4"/>
  <c r="N1792" i="4"/>
  <c r="N1793" i="4"/>
  <c r="N1794" i="4"/>
  <c r="N1795" i="4"/>
  <c r="N1796" i="4"/>
  <c r="N1797" i="4"/>
  <c r="N1798" i="4"/>
  <c r="N1799" i="4"/>
  <c r="N1800" i="4"/>
  <c r="N1801" i="4"/>
  <c r="N1802" i="4"/>
  <c r="N1803" i="4"/>
  <c r="N1804" i="4"/>
  <c r="N1805" i="4"/>
  <c r="N1806" i="4"/>
  <c r="N1807" i="4"/>
  <c r="N1808" i="4"/>
  <c r="N1809" i="4"/>
  <c r="N1810" i="4"/>
  <c r="N1811" i="4"/>
  <c r="N1812" i="4"/>
  <c r="N1813" i="4"/>
  <c r="N1814" i="4"/>
  <c r="N1815" i="4"/>
  <c r="N1816" i="4"/>
  <c r="N1817" i="4"/>
  <c r="N1818" i="4"/>
  <c r="N1819" i="4"/>
  <c r="N1820" i="4"/>
  <c r="N1821" i="4"/>
  <c r="N1822" i="4"/>
  <c r="N1823" i="4"/>
  <c r="N1824" i="4"/>
  <c r="N1825" i="4"/>
  <c r="N1826" i="4"/>
  <c r="N1827" i="4"/>
  <c r="N1828" i="4"/>
  <c r="N1829" i="4"/>
  <c r="N1830" i="4"/>
  <c r="N1831" i="4"/>
  <c r="N1832" i="4"/>
  <c r="N1833" i="4"/>
  <c r="N1834" i="4"/>
  <c r="N1835" i="4"/>
  <c r="N1836" i="4"/>
  <c r="N1837" i="4"/>
  <c r="N1838" i="4"/>
  <c r="N1839" i="4"/>
  <c r="N1840" i="4"/>
  <c r="N1841" i="4"/>
  <c r="N1842" i="4"/>
  <c r="N1843" i="4"/>
  <c r="N1844" i="4"/>
  <c r="N1845" i="4"/>
  <c r="N1846" i="4"/>
  <c r="N1847" i="4"/>
  <c r="N1848" i="4"/>
  <c r="N1849" i="4"/>
  <c r="N1850" i="4"/>
  <c r="N1851" i="4"/>
  <c r="N1852" i="4"/>
  <c r="N1853" i="4"/>
  <c r="N1854" i="4"/>
  <c r="N1855" i="4"/>
  <c r="N1856" i="4"/>
  <c r="N1857" i="4"/>
  <c r="N1858" i="4"/>
  <c r="N1859" i="4"/>
  <c r="N1860" i="4"/>
  <c r="N1861" i="4"/>
  <c r="N1862" i="4"/>
  <c r="N1863" i="4"/>
  <c r="N1864" i="4"/>
  <c r="N1865" i="4"/>
  <c r="N1866" i="4"/>
  <c r="N1867" i="4"/>
  <c r="N1868" i="4"/>
  <c r="N1869" i="4"/>
  <c r="N1870" i="4"/>
  <c r="N1871" i="4"/>
  <c r="N1872" i="4"/>
  <c r="N1873" i="4"/>
  <c r="N1874" i="4"/>
  <c r="N1875" i="4"/>
  <c r="N1876" i="4"/>
  <c r="N1877" i="4"/>
  <c r="N1878" i="4"/>
  <c r="N1879" i="4"/>
  <c r="N1880" i="4"/>
  <c r="N1881" i="4"/>
  <c r="N1882" i="4"/>
  <c r="N1883" i="4"/>
  <c r="N1884" i="4"/>
  <c r="N1885" i="4"/>
  <c r="N1886" i="4"/>
  <c r="N1887" i="4"/>
  <c r="N1888" i="4"/>
  <c r="N1889" i="4"/>
  <c r="N1890" i="4"/>
  <c r="N1891" i="4"/>
  <c r="N1892" i="4"/>
  <c r="N1893" i="4"/>
  <c r="N1894" i="4"/>
  <c r="N1895" i="4"/>
  <c r="N1896" i="4"/>
  <c r="N1897" i="4"/>
  <c r="N1898" i="4"/>
  <c r="N1899" i="4"/>
  <c r="N1900" i="4"/>
  <c r="N1901" i="4"/>
  <c r="N1902" i="4"/>
  <c r="N1903" i="4"/>
  <c r="N1904" i="4"/>
  <c r="N1905" i="4"/>
  <c r="N1906" i="4"/>
  <c r="N1907" i="4"/>
  <c r="N1908" i="4"/>
  <c r="N1909" i="4"/>
  <c r="N1910" i="4"/>
  <c r="N1911" i="4"/>
  <c r="N1912" i="4"/>
  <c r="N1913" i="4"/>
  <c r="N1914" i="4"/>
  <c r="N1915" i="4"/>
  <c r="N1916" i="4"/>
  <c r="N1917" i="4"/>
  <c r="N1918" i="4"/>
  <c r="N1919" i="4"/>
  <c r="N1920" i="4"/>
  <c r="N1921" i="4"/>
  <c r="N1922" i="4"/>
  <c r="N1923" i="4"/>
  <c r="N1924" i="4"/>
  <c r="N1925" i="4"/>
  <c r="N1926" i="4"/>
  <c r="N1927" i="4"/>
  <c r="N1928" i="4"/>
  <c r="N1929" i="4"/>
  <c r="N1930" i="4"/>
  <c r="N1931" i="4"/>
  <c r="N1932" i="4"/>
  <c r="N1933" i="4"/>
  <c r="N1934" i="4"/>
  <c r="N1935" i="4"/>
  <c r="N1936" i="4"/>
  <c r="N1937" i="4"/>
  <c r="N1938" i="4"/>
  <c r="N1939" i="4"/>
  <c r="N1940" i="4"/>
  <c r="N1941" i="4"/>
  <c r="N1942" i="4"/>
  <c r="N1943" i="4"/>
  <c r="N1944" i="4"/>
  <c r="N1945" i="4"/>
  <c r="N1946" i="4"/>
  <c r="N1947" i="4"/>
  <c r="N1948" i="4"/>
  <c r="N1949" i="4"/>
  <c r="N1950" i="4"/>
  <c r="N1951" i="4"/>
  <c r="N1952" i="4"/>
  <c r="N1953" i="4"/>
  <c r="N1954" i="4"/>
  <c r="N1955" i="4"/>
  <c r="N1956" i="4"/>
  <c r="N1957" i="4"/>
  <c r="N1958" i="4"/>
  <c r="N1959" i="4"/>
  <c r="N1960" i="4"/>
  <c r="N1961" i="4"/>
  <c r="N1962" i="4"/>
  <c r="N1963" i="4"/>
  <c r="N1964" i="4"/>
  <c r="N1965" i="4"/>
  <c r="N1966" i="4"/>
  <c r="N1967" i="4"/>
  <c r="N1968" i="4"/>
  <c r="N1969" i="4"/>
  <c r="N1970" i="4"/>
  <c r="N1971" i="4"/>
  <c r="N1972" i="4"/>
  <c r="N1973" i="4"/>
  <c r="N1974" i="4"/>
  <c r="N1975" i="4"/>
  <c r="N1976" i="4"/>
  <c r="N1977" i="4"/>
  <c r="N1978" i="4"/>
  <c r="N1979" i="4"/>
  <c r="N1980" i="4"/>
  <c r="N1981" i="4"/>
  <c r="N1982" i="4"/>
  <c r="N1983" i="4"/>
  <c r="N1984" i="4"/>
  <c r="N1985" i="4"/>
  <c r="N1986" i="4"/>
  <c r="N1987" i="4"/>
  <c r="N1988" i="4"/>
  <c r="N1989" i="4"/>
  <c r="N1990" i="4"/>
  <c r="N1991" i="4"/>
  <c r="N1992" i="4"/>
  <c r="N1993" i="4"/>
  <c r="N1994" i="4"/>
  <c r="N1995" i="4"/>
  <c r="N1996" i="4"/>
  <c r="N1997" i="4"/>
  <c r="N1998" i="4"/>
  <c r="N1999" i="4"/>
  <c r="N2000" i="4"/>
  <c r="N2001" i="4"/>
  <c r="N2002" i="4"/>
  <c r="N2003" i="4"/>
  <c r="N2004" i="4"/>
  <c r="N2005" i="4"/>
  <c r="N2006" i="4"/>
  <c r="N2007" i="4"/>
  <c r="N2008" i="4"/>
  <c r="N2009" i="4"/>
  <c r="N2010" i="4"/>
  <c r="N2011" i="4"/>
  <c r="N2012" i="4"/>
  <c r="N2013" i="4"/>
  <c r="N2014" i="4"/>
  <c r="N2015" i="4"/>
  <c r="N2016" i="4"/>
  <c r="N2017" i="4"/>
  <c r="N2018" i="4"/>
  <c r="N2019" i="4"/>
  <c r="N2020" i="4"/>
  <c r="N2021" i="4"/>
  <c r="N2022" i="4"/>
  <c r="N2023" i="4"/>
  <c r="N2024" i="4"/>
  <c r="N2025" i="4"/>
  <c r="N2026" i="4"/>
  <c r="N2027" i="4"/>
  <c r="N2028" i="4"/>
  <c r="N2029" i="4"/>
  <c r="N2030" i="4"/>
  <c r="N2031" i="4"/>
  <c r="N2032" i="4"/>
  <c r="N2033" i="4"/>
  <c r="N2034" i="4"/>
  <c r="N2035" i="4"/>
  <c r="N2036" i="4"/>
  <c r="N2037" i="4"/>
  <c r="N2038" i="4"/>
  <c r="N2039" i="4"/>
  <c r="N2040" i="4"/>
  <c r="N2041" i="4"/>
  <c r="N2042" i="4"/>
  <c r="N2043" i="4"/>
  <c r="N2044" i="4"/>
  <c r="N2045" i="4"/>
  <c r="N2046" i="4"/>
  <c r="N2047" i="4"/>
  <c r="N2048" i="4"/>
  <c r="N2049" i="4"/>
  <c r="N2050" i="4"/>
  <c r="N2051" i="4"/>
  <c r="N2052" i="4"/>
  <c r="N2053" i="4"/>
  <c r="N2054" i="4"/>
  <c r="N2055" i="4"/>
  <c r="N2056" i="4"/>
  <c r="N2057" i="4"/>
  <c r="N2058" i="4"/>
  <c r="N2059" i="4"/>
  <c r="N2060" i="4"/>
  <c r="N2061" i="4"/>
  <c r="N2062" i="4"/>
  <c r="N2063" i="4"/>
  <c r="N2064" i="4"/>
  <c r="N2065" i="4"/>
  <c r="N2066" i="4"/>
  <c r="N2067" i="4"/>
  <c r="N2068" i="4"/>
  <c r="N2069" i="4"/>
  <c r="N2070" i="4"/>
  <c r="N2071" i="4"/>
  <c r="N2072" i="4"/>
  <c r="N2073" i="4"/>
  <c r="N2074" i="4"/>
  <c r="N2075" i="4"/>
  <c r="N2076" i="4"/>
  <c r="N2077" i="4"/>
  <c r="N2078" i="4"/>
  <c r="N2079" i="4"/>
  <c r="N2080" i="4"/>
  <c r="N2081" i="4"/>
  <c r="N2082" i="4"/>
  <c r="N2083" i="4"/>
  <c r="N2084" i="4"/>
  <c r="N2085" i="4"/>
  <c r="N2086" i="4"/>
  <c r="N2087" i="4"/>
  <c r="N2088" i="4"/>
  <c r="N2089" i="4"/>
  <c r="N2090" i="4"/>
  <c r="N2091" i="4"/>
  <c r="N2092" i="4"/>
  <c r="N2093" i="4"/>
  <c r="N2094" i="4"/>
  <c r="N2095" i="4"/>
  <c r="N2096" i="4"/>
  <c r="N2097" i="4"/>
  <c r="N2098" i="4"/>
  <c r="N2099" i="4"/>
  <c r="N2100" i="4"/>
  <c r="N2101" i="4"/>
  <c r="N2102" i="4"/>
  <c r="N2103" i="4"/>
  <c r="N2104" i="4"/>
  <c r="N2105" i="4"/>
  <c r="N2106" i="4"/>
  <c r="N2107" i="4"/>
  <c r="N2108" i="4"/>
  <c r="N2109" i="4"/>
  <c r="N2110" i="4"/>
  <c r="N2111" i="4"/>
  <c r="N2112" i="4"/>
  <c r="N2113" i="4"/>
  <c r="N2114" i="4"/>
  <c r="N2115" i="4"/>
  <c r="N2116" i="4"/>
  <c r="N2117" i="4"/>
  <c r="N2118" i="4"/>
  <c r="N2119" i="4"/>
  <c r="N2120" i="4"/>
  <c r="N2121" i="4"/>
  <c r="N2122" i="4"/>
  <c r="N2123" i="4"/>
  <c r="N2124" i="4"/>
  <c r="N2125" i="4"/>
  <c r="N2126" i="4"/>
  <c r="N2127" i="4"/>
  <c r="N2128" i="4"/>
  <c r="N2129" i="4"/>
  <c r="N2130" i="4"/>
  <c r="N2131" i="4"/>
  <c r="N2132" i="4"/>
  <c r="N2133" i="4"/>
  <c r="N2134" i="4"/>
  <c r="N2135" i="4"/>
  <c r="N2136" i="4"/>
  <c r="N2137" i="4"/>
  <c r="N2138" i="4"/>
  <c r="N2139" i="4"/>
  <c r="N2140" i="4"/>
  <c r="N2141" i="4"/>
  <c r="N2142" i="4"/>
  <c r="N2143" i="4"/>
  <c r="N2144" i="4"/>
  <c r="N2145" i="4"/>
  <c r="N2146" i="4"/>
  <c r="N2147" i="4"/>
  <c r="N2148" i="4"/>
  <c r="N2149" i="4"/>
  <c r="N2150" i="4"/>
  <c r="N2151" i="4"/>
  <c r="N2152" i="4"/>
  <c r="N2153" i="4"/>
  <c r="N2154" i="4"/>
  <c r="N2155" i="4"/>
  <c r="N2156" i="4"/>
  <c r="N2157" i="4"/>
  <c r="N2158" i="4"/>
  <c r="N2159" i="4"/>
  <c r="N2160" i="4"/>
  <c r="N2161" i="4"/>
  <c r="N2162" i="4"/>
  <c r="N2163" i="4"/>
  <c r="N2164" i="4"/>
  <c r="N2165" i="4"/>
  <c r="N2166" i="4"/>
  <c r="N2167" i="4"/>
  <c r="N2168" i="4"/>
  <c r="N2169" i="4"/>
  <c r="N2170" i="4"/>
  <c r="N2171" i="4"/>
  <c r="N2172" i="4"/>
  <c r="N2173" i="4"/>
  <c r="N2174" i="4"/>
  <c r="N2175" i="4"/>
  <c r="N2176" i="4"/>
  <c r="N2177" i="4"/>
  <c r="N2178" i="4"/>
  <c r="N2179" i="4"/>
  <c r="N2180" i="4"/>
  <c r="N2181" i="4"/>
  <c r="N2182" i="4"/>
  <c r="N2183" i="4"/>
  <c r="N2184" i="4"/>
  <c r="N2185" i="4"/>
  <c r="N2186" i="4"/>
  <c r="N2187" i="4"/>
  <c r="N2188" i="4"/>
  <c r="N2189" i="4"/>
  <c r="N2190" i="4"/>
  <c r="N2191" i="4"/>
  <c r="N2192" i="4"/>
  <c r="N2193" i="4"/>
  <c r="N2194" i="4"/>
  <c r="N2195" i="4"/>
  <c r="N2196" i="4"/>
  <c r="N2197" i="4"/>
  <c r="N2198" i="4"/>
  <c r="N2199" i="4"/>
  <c r="N2200" i="4"/>
  <c r="N2201" i="4"/>
  <c r="N2202" i="4"/>
  <c r="N2203" i="4"/>
  <c r="N2204" i="4"/>
  <c r="N2205" i="4"/>
  <c r="N2206" i="4"/>
  <c r="N2207" i="4"/>
  <c r="N2208" i="4"/>
  <c r="N2209" i="4"/>
  <c r="N2210" i="4"/>
  <c r="N2211" i="4"/>
  <c r="N2212" i="4"/>
  <c r="N2213" i="4"/>
  <c r="N2214" i="4"/>
  <c r="N2215" i="4"/>
  <c r="N2216" i="4"/>
  <c r="N2217" i="4"/>
  <c r="N2218" i="4"/>
  <c r="N2219" i="4"/>
  <c r="N2220" i="4"/>
  <c r="N2221" i="4"/>
  <c r="N2222" i="4"/>
  <c r="N2223" i="4"/>
  <c r="N2224" i="4"/>
  <c r="N2225" i="4"/>
  <c r="N2226" i="4"/>
  <c r="N2227" i="4"/>
  <c r="N2228" i="4"/>
  <c r="N2229" i="4"/>
  <c r="N2230" i="4"/>
  <c r="N2231" i="4"/>
  <c r="N2232" i="4"/>
  <c r="N2233" i="4"/>
  <c r="N2234" i="4"/>
  <c r="N2235" i="4"/>
  <c r="N2236" i="4"/>
  <c r="N2237" i="4"/>
  <c r="N2238" i="4"/>
  <c r="N2239" i="4"/>
  <c r="N2240" i="4"/>
  <c r="N2241" i="4"/>
  <c r="N2242" i="4"/>
  <c r="N2243" i="4"/>
  <c r="N2244" i="4"/>
  <c r="N2245" i="4"/>
  <c r="N2246" i="4"/>
  <c r="N2247" i="4"/>
  <c r="N2248" i="4"/>
  <c r="N2249" i="4"/>
  <c r="N2250" i="4"/>
  <c r="N2251" i="4"/>
  <c r="N2252" i="4"/>
  <c r="N2253" i="4"/>
  <c r="N2254" i="4"/>
  <c r="N2255" i="4"/>
  <c r="N2256" i="4"/>
  <c r="N2257" i="4"/>
  <c r="N2258" i="4"/>
  <c r="N2259" i="4"/>
  <c r="N2260" i="4"/>
  <c r="N2261" i="4"/>
  <c r="N2262" i="4"/>
  <c r="N2263" i="4"/>
  <c r="N2264" i="4"/>
  <c r="N2265" i="4"/>
  <c r="N2266" i="4"/>
  <c r="N2267" i="4"/>
  <c r="N2268" i="4"/>
  <c r="N2269" i="4"/>
  <c r="N2270" i="4"/>
  <c r="N2271" i="4"/>
  <c r="N2272" i="4"/>
  <c r="N2273" i="4"/>
  <c r="N2274" i="4"/>
  <c r="N2275" i="4"/>
  <c r="N2276" i="4"/>
  <c r="N2277" i="4"/>
  <c r="N2278" i="4"/>
  <c r="N2279" i="4"/>
  <c r="N2280" i="4"/>
  <c r="N2281" i="4"/>
  <c r="N2282" i="4"/>
  <c r="N2283" i="4"/>
  <c r="N2284" i="4"/>
  <c r="N2285" i="4"/>
  <c r="N2286" i="4"/>
  <c r="N2287" i="4"/>
  <c r="N2288" i="4"/>
  <c r="N2289" i="4"/>
  <c r="N2290" i="4"/>
  <c r="N2291" i="4"/>
  <c r="N2292" i="4"/>
  <c r="N2293" i="4"/>
  <c r="N2294" i="4"/>
  <c r="N2295" i="4"/>
  <c r="N2296" i="4"/>
  <c r="N2297" i="4"/>
  <c r="N2298" i="4"/>
  <c r="N2299" i="4"/>
  <c r="N2300" i="4"/>
  <c r="N2301" i="4"/>
  <c r="N2302" i="4"/>
  <c r="N2303" i="4"/>
  <c r="N2304" i="4"/>
  <c r="N2305" i="4"/>
  <c r="N2306" i="4"/>
  <c r="N2307" i="4"/>
  <c r="N2308" i="4"/>
  <c r="N2309" i="4"/>
  <c r="N2310" i="4"/>
  <c r="N2311" i="4"/>
  <c r="N2312" i="4"/>
  <c r="N2313" i="4"/>
  <c r="N2314" i="4"/>
  <c r="N2315" i="4"/>
  <c r="N2316" i="4"/>
  <c r="N2317" i="4"/>
  <c r="N2318" i="4"/>
  <c r="N2319" i="4"/>
  <c r="N2320" i="4"/>
  <c r="N2321" i="4"/>
  <c r="N2322" i="4"/>
  <c r="N2323" i="4"/>
  <c r="N2324" i="4"/>
  <c r="N2325" i="4"/>
  <c r="N2326" i="4"/>
  <c r="N2327" i="4"/>
  <c r="N2328" i="4"/>
  <c r="N2329" i="4"/>
  <c r="N2330" i="4"/>
  <c r="N2331" i="4"/>
  <c r="N2332" i="4"/>
  <c r="N2333" i="4"/>
  <c r="N2334" i="4"/>
  <c r="N2335" i="4"/>
  <c r="N2336" i="4"/>
  <c r="N2337" i="4"/>
  <c r="N2338" i="4"/>
  <c r="N2339" i="4"/>
  <c r="N2340" i="4"/>
  <c r="N2341" i="4"/>
  <c r="N2342" i="4"/>
  <c r="N2343" i="4"/>
  <c r="N2344" i="4"/>
  <c r="N2345" i="4"/>
  <c r="N2346" i="4"/>
  <c r="N2347" i="4"/>
  <c r="N2348" i="4"/>
  <c r="N2349" i="4"/>
  <c r="N2350" i="4"/>
  <c r="N2351" i="4"/>
  <c r="N2352" i="4"/>
  <c r="N2353" i="4"/>
  <c r="N2354" i="4"/>
  <c r="N2355" i="4"/>
  <c r="N2356" i="4"/>
  <c r="N2357" i="4"/>
  <c r="N2358" i="4"/>
  <c r="N2359" i="4"/>
  <c r="N2360" i="4"/>
  <c r="N2361" i="4"/>
  <c r="N2362" i="4"/>
  <c r="N2363" i="4"/>
  <c r="N2364" i="4"/>
  <c r="N2365" i="4"/>
  <c r="N2366" i="4"/>
  <c r="N2367" i="4"/>
  <c r="N2368" i="4"/>
  <c r="N2369" i="4"/>
  <c r="N2370" i="4"/>
  <c r="N2371" i="4"/>
  <c r="N2372" i="4"/>
  <c r="N2373" i="4"/>
  <c r="N2374" i="4"/>
  <c r="N2375" i="4"/>
  <c r="N2376" i="4"/>
  <c r="N2377" i="4"/>
  <c r="N2378" i="4"/>
  <c r="N2379" i="4"/>
  <c r="N2380" i="4"/>
  <c r="N2381" i="4"/>
  <c r="N2382" i="4"/>
  <c r="N2383" i="4"/>
  <c r="N2384" i="4"/>
  <c r="N2385" i="4"/>
  <c r="N2386" i="4"/>
  <c r="N2387" i="4"/>
  <c r="N2388" i="4"/>
  <c r="N2389" i="4"/>
  <c r="N2390" i="4"/>
  <c r="N2391" i="4"/>
  <c r="N2392" i="4"/>
  <c r="N2393" i="4"/>
  <c r="N2394" i="4"/>
  <c r="N2395" i="4"/>
  <c r="N2396" i="4"/>
  <c r="N2397" i="4"/>
  <c r="N2398" i="4"/>
  <c r="N2399" i="4"/>
  <c r="N2400" i="4"/>
  <c r="N2401" i="4"/>
  <c r="N2402" i="4"/>
  <c r="N2403" i="4"/>
  <c r="N2404" i="4"/>
  <c r="N2405" i="4"/>
  <c r="N2406" i="4"/>
  <c r="N2407" i="4"/>
  <c r="N2408" i="4"/>
  <c r="N2409" i="4"/>
  <c r="N2410" i="4"/>
  <c r="N2411" i="4"/>
  <c r="N2412" i="4"/>
  <c r="N2413" i="4"/>
  <c r="N2414" i="4"/>
  <c r="N2415" i="4"/>
  <c r="N2416" i="4"/>
  <c r="N2417" i="4"/>
  <c r="N2418" i="4"/>
  <c r="N2419" i="4"/>
  <c r="N2420" i="4"/>
  <c r="N2421" i="4"/>
  <c r="N2422" i="4"/>
  <c r="N2423" i="4"/>
  <c r="N2424" i="4"/>
  <c r="N2425" i="4"/>
  <c r="N2426" i="4"/>
  <c r="N2427" i="4"/>
  <c r="N2428" i="4"/>
  <c r="N2429" i="4"/>
  <c r="N2430" i="4"/>
  <c r="N2431" i="4"/>
  <c r="N2432" i="4"/>
  <c r="N2433" i="4"/>
  <c r="N2434" i="4"/>
  <c r="N2435" i="4"/>
  <c r="N2436" i="4"/>
  <c r="N2437" i="4"/>
  <c r="N2438" i="4"/>
  <c r="N2439" i="4"/>
  <c r="N2440" i="4"/>
  <c r="N2441" i="4"/>
  <c r="N2442" i="4"/>
  <c r="N2443" i="4"/>
  <c r="N2444" i="4"/>
  <c r="N2445" i="4"/>
  <c r="N2446" i="4"/>
  <c r="N2447" i="4"/>
  <c r="N2448" i="4"/>
  <c r="N2449" i="4"/>
  <c r="N2450" i="4"/>
  <c r="N2451" i="4"/>
  <c r="N2452" i="4"/>
  <c r="N2453" i="4"/>
  <c r="N2454" i="4"/>
  <c r="N2455" i="4"/>
  <c r="N2456" i="4"/>
  <c r="N2457" i="4"/>
  <c r="N2458" i="4"/>
  <c r="N2459" i="4"/>
  <c r="N2460" i="4"/>
  <c r="N2461" i="4"/>
  <c r="N2462" i="4"/>
  <c r="N2463" i="4"/>
  <c r="N2464" i="4"/>
  <c r="N2465" i="4"/>
  <c r="N2466" i="4"/>
  <c r="N2467" i="4"/>
  <c r="N2468" i="4"/>
  <c r="N2469" i="4"/>
  <c r="N2470" i="4"/>
  <c r="N2471" i="4"/>
  <c r="N2472" i="4"/>
  <c r="N2473" i="4"/>
  <c r="N2474" i="4"/>
  <c r="N2475" i="4"/>
  <c r="N2476" i="4"/>
  <c r="N2477" i="4"/>
  <c r="N2478" i="4"/>
  <c r="N2479" i="4"/>
  <c r="N2480" i="4"/>
  <c r="N2481" i="4"/>
  <c r="N2482" i="4"/>
  <c r="N2483" i="4"/>
  <c r="N2484" i="4"/>
  <c r="N2485" i="4"/>
  <c r="N2486" i="4"/>
  <c r="N2487" i="4"/>
  <c r="N2488" i="4"/>
  <c r="N2489" i="4"/>
  <c r="N2490" i="4"/>
  <c r="N2491" i="4"/>
  <c r="N2492" i="4"/>
  <c r="N2493" i="4"/>
  <c r="N2494" i="4"/>
  <c r="N2495" i="4"/>
  <c r="N2496" i="4"/>
  <c r="N2497" i="4"/>
  <c r="N2498" i="4"/>
  <c r="N2499" i="4"/>
  <c r="N2500" i="4"/>
  <c r="N2501" i="4"/>
  <c r="N2502" i="4"/>
  <c r="N2503" i="4"/>
  <c r="N2504" i="4"/>
  <c r="N2505" i="4"/>
  <c r="N2506" i="4"/>
  <c r="N2507" i="4"/>
  <c r="N2508" i="4"/>
  <c r="N2509" i="4"/>
  <c r="N2510" i="4"/>
  <c r="N2511" i="4"/>
  <c r="N2512" i="4"/>
  <c r="N2513" i="4"/>
  <c r="N2514" i="4"/>
  <c r="N2515" i="4"/>
  <c r="N2516" i="4"/>
  <c r="N2517" i="4"/>
  <c r="N2518" i="4"/>
  <c r="N2519" i="4"/>
  <c r="N2520" i="4"/>
  <c r="N2521" i="4"/>
  <c r="N2522" i="4"/>
  <c r="N2523" i="4"/>
  <c r="N2524" i="4"/>
  <c r="N2525" i="4"/>
  <c r="N2526" i="4"/>
  <c r="N2527" i="4"/>
  <c r="N2528" i="4"/>
  <c r="N2529" i="4"/>
  <c r="N2530" i="4"/>
  <c r="N2531" i="4"/>
  <c r="N2532" i="4"/>
  <c r="N2533" i="4"/>
  <c r="N2534" i="4"/>
  <c r="N2535" i="4"/>
  <c r="N2536" i="4"/>
  <c r="N2537" i="4"/>
  <c r="N2538" i="4"/>
  <c r="N2539" i="4"/>
  <c r="N2540" i="4"/>
  <c r="N2541" i="4"/>
  <c r="N2542" i="4"/>
  <c r="N2543" i="4"/>
  <c r="N2544" i="4"/>
  <c r="N2545" i="4"/>
  <c r="N2546" i="4"/>
  <c r="N2547" i="4"/>
  <c r="N2548" i="4"/>
  <c r="N2549" i="4"/>
  <c r="N2550" i="4"/>
  <c r="N2551" i="4"/>
  <c r="N2552" i="4"/>
  <c r="N2553" i="4"/>
  <c r="N2554" i="4"/>
  <c r="N2555" i="4"/>
  <c r="N2556" i="4"/>
  <c r="N2557" i="4"/>
  <c r="N2558" i="4"/>
  <c r="N2559" i="4"/>
  <c r="N2560" i="4"/>
  <c r="N2561" i="4"/>
  <c r="N2562" i="4"/>
  <c r="N2563" i="4"/>
  <c r="N2564" i="4"/>
  <c r="N2565" i="4"/>
  <c r="N2566" i="4"/>
  <c r="N2567" i="4"/>
  <c r="N2568" i="4"/>
  <c r="N2569" i="4"/>
  <c r="N2570" i="4"/>
  <c r="N2571" i="4"/>
  <c r="N2572" i="4"/>
  <c r="N2573" i="4"/>
  <c r="N2574" i="4"/>
  <c r="N2575" i="4"/>
  <c r="N2576" i="4"/>
  <c r="N2577" i="4"/>
  <c r="N2578" i="4"/>
  <c r="N2579" i="4"/>
  <c r="N2580" i="4"/>
  <c r="N2581" i="4"/>
  <c r="N2582" i="4"/>
  <c r="N2583" i="4"/>
  <c r="N2584" i="4"/>
  <c r="N2585" i="4"/>
  <c r="N2586" i="4"/>
  <c r="N2587" i="4"/>
  <c r="N2588" i="4"/>
  <c r="N2589" i="4"/>
  <c r="N2590" i="4"/>
  <c r="N2591" i="4"/>
  <c r="N2592" i="4"/>
  <c r="N2593" i="4"/>
  <c r="N2594" i="4"/>
  <c r="N2595" i="4"/>
  <c r="N2596" i="4"/>
  <c r="N2597" i="4"/>
  <c r="N2598" i="4"/>
  <c r="N2599" i="4"/>
  <c r="N2600" i="4"/>
  <c r="N2601" i="4"/>
  <c r="N2602" i="4"/>
  <c r="N2603" i="4"/>
  <c r="N2604" i="4"/>
  <c r="N2605" i="4"/>
  <c r="N2606" i="4"/>
  <c r="N2607" i="4"/>
  <c r="N2608" i="4"/>
  <c r="N2609" i="4"/>
  <c r="N2610" i="4"/>
  <c r="N2611" i="4"/>
  <c r="N2612" i="4"/>
  <c r="N2613" i="4"/>
  <c r="N2614" i="4"/>
  <c r="N2615" i="4"/>
  <c r="N2616" i="4"/>
  <c r="N2617" i="4"/>
  <c r="N2618" i="4"/>
  <c r="N2619" i="4"/>
  <c r="N2620" i="4"/>
  <c r="N2621" i="4"/>
  <c r="N2622" i="4"/>
  <c r="N2623" i="4"/>
  <c r="N2624" i="4"/>
  <c r="N2625" i="4"/>
  <c r="N2626" i="4"/>
  <c r="N2627" i="4"/>
  <c r="N2628" i="4"/>
  <c r="N2629" i="4"/>
  <c r="N2630" i="4"/>
  <c r="N2631" i="4"/>
  <c r="N2632" i="4"/>
  <c r="N2633" i="4"/>
  <c r="N2634" i="4"/>
  <c r="N2635" i="4"/>
  <c r="N2636" i="4"/>
  <c r="N2637" i="4"/>
  <c r="N2638" i="4"/>
  <c r="N2639" i="4"/>
  <c r="N2640" i="4"/>
  <c r="N2641" i="4"/>
  <c r="N2642" i="4"/>
  <c r="N2643" i="4"/>
  <c r="N2644" i="4"/>
  <c r="N2645" i="4"/>
  <c r="N2646" i="4"/>
  <c r="N2647" i="4"/>
  <c r="N2648" i="4"/>
  <c r="N2649" i="4"/>
  <c r="N2650" i="4"/>
  <c r="N2651" i="4"/>
  <c r="N2652" i="4"/>
  <c r="N2653" i="4"/>
  <c r="N2654" i="4"/>
  <c r="N2655" i="4"/>
  <c r="N2656" i="4"/>
  <c r="N2657" i="4"/>
  <c r="N2658" i="4"/>
  <c r="N2659" i="4"/>
  <c r="N2660" i="4"/>
  <c r="N2661" i="4"/>
  <c r="N2662" i="4"/>
  <c r="N2663" i="4"/>
  <c r="N2664" i="4"/>
  <c r="N2665" i="4"/>
  <c r="N2666" i="4"/>
  <c r="N2667" i="4"/>
  <c r="N2668" i="4"/>
  <c r="N2669" i="4"/>
  <c r="N2670" i="4"/>
  <c r="N2671" i="4"/>
  <c r="N2672" i="4"/>
  <c r="N2673" i="4"/>
  <c r="N2674" i="4"/>
  <c r="N2675" i="4"/>
  <c r="N2676" i="4"/>
  <c r="N2677" i="4"/>
  <c r="N2678" i="4"/>
  <c r="N2679" i="4"/>
  <c r="N2680" i="4"/>
  <c r="N2681" i="4"/>
  <c r="N2682" i="4"/>
  <c r="N2683" i="4"/>
  <c r="N2684" i="4"/>
  <c r="N2685" i="4"/>
  <c r="N2686" i="4"/>
  <c r="N2687" i="4"/>
  <c r="N2688" i="4"/>
  <c r="N2689" i="4"/>
  <c r="N2690" i="4"/>
  <c r="N2691" i="4"/>
  <c r="N2692" i="4"/>
  <c r="N2693" i="4"/>
  <c r="N2694" i="4"/>
  <c r="N2695" i="4"/>
  <c r="N2696" i="4"/>
  <c r="N2697" i="4"/>
  <c r="N2698" i="4"/>
  <c r="N2699" i="4"/>
  <c r="N2700" i="4"/>
  <c r="N2701" i="4"/>
  <c r="N2702" i="4"/>
  <c r="N2703" i="4"/>
  <c r="N2704" i="4"/>
  <c r="N2705" i="4"/>
  <c r="N2706" i="4"/>
  <c r="N2707" i="4"/>
  <c r="N2708" i="4"/>
  <c r="N2709" i="4"/>
  <c r="N2710" i="4"/>
  <c r="N2711" i="4"/>
  <c r="N2712" i="4"/>
  <c r="N2713" i="4"/>
  <c r="N2714" i="4"/>
  <c r="N2715" i="4"/>
  <c r="N2716" i="4"/>
  <c r="N2717" i="4"/>
  <c r="N2718" i="4"/>
  <c r="N2719" i="4"/>
  <c r="N2720" i="4"/>
  <c r="N2721" i="4"/>
  <c r="N2722" i="4"/>
  <c r="N2723" i="4"/>
  <c r="N2724" i="4"/>
  <c r="N2725" i="4"/>
  <c r="N2726" i="4"/>
  <c r="N2727" i="4"/>
  <c r="N2728" i="4"/>
  <c r="N2729" i="4"/>
  <c r="N2730" i="4"/>
  <c r="N2731" i="4"/>
  <c r="N2732" i="4"/>
  <c r="N2733" i="4"/>
  <c r="N2734" i="4"/>
  <c r="N2735" i="4"/>
  <c r="N2736" i="4"/>
  <c r="N2737" i="4"/>
  <c r="N2738" i="4"/>
  <c r="N2739" i="4"/>
  <c r="N2740" i="4"/>
  <c r="N2741" i="4"/>
  <c r="N2742" i="4"/>
  <c r="N2743" i="4"/>
  <c r="N2744" i="4"/>
  <c r="N2745" i="4"/>
  <c r="N2746" i="4"/>
  <c r="N2747" i="4"/>
  <c r="N2748" i="4"/>
  <c r="N2749" i="4"/>
  <c r="N2750" i="4"/>
  <c r="N2751" i="4"/>
  <c r="N2752" i="4"/>
  <c r="N2753" i="4"/>
  <c r="N2754" i="4"/>
  <c r="N2755" i="4"/>
  <c r="N2756" i="4"/>
  <c r="N2757" i="4"/>
  <c r="N2758" i="4"/>
  <c r="N2759" i="4"/>
  <c r="N2760" i="4"/>
  <c r="N2761" i="4"/>
  <c r="N2762" i="4"/>
  <c r="N2763" i="4"/>
  <c r="N2764" i="4"/>
  <c r="N2765" i="4"/>
  <c r="N2766" i="4"/>
  <c r="N2767" i="4"/>
  <c r="N2768" i="4"/>
  <c r="N2769" i="4"/>
  <c r="N2770" i="4"/>
  <c r="N2771" i="4"/>
  <c r="N2772" i="4"/>
  <c r="N2773" i="4"/>
  <c r="N2774" i="4"/>
  <c r="N2775" i="4"/>
  <c r="N2776" i="4"/>
  <c r="N2777" i="4"/>
  <c r="N2778" i="4"/>
  <c r="N2779" i="4"/>
  <c r="N2780" i="4"/>
  <c r="N2781" i="4"/>
  <c r="N2782" i="4"/>
  <c r="N2783" i="4"/>
  <c r="N2784" i="4"/>
  <c r="N2785" i="4"/>
  <c r="N2786" i="4"/>
  <c r="N2787" i="4"/>
  <c r="N2788" i="4"/>
  <c r="N2789" i="4"/>
  <c r="N2790" i="4"/>
  <c r="N2791" i="4"/>
  <c r="N2792" i="4"/>
  <c r="N2793" i="4"/>
  <c r="N2794" i="4"/>
  <c r="N2795" i="4"/>
  <c r="N2796" i="4"/>
  <c r="N2797" i="4"/>
  <c r="N2798" i="4"/>
  <c r="N2799" i="4"/>
  <c r="N2800" i="4"/>
  <c r="N2801" i="4"/>
  <c r="N2802" i="4"/>
  <c r="N2803" i="4"/>
  <c r="N2804" i="4"/>
  <c r="N2805" i="4"/>
  <c r="N2806" i="4"/>
  <c r="N2807" i="4"/>
  <c r="N2808" i="4"/>
  <c r="N2809" i="4"/>
  <c r="N2810" i="4"/>
  <c r="N2811" i="4"/>
  <c r="N2812" i="4"/>
  <c r="N2813" i="4"/>
  <c r="N2814" i="4"/>
  <c r="N2815" i="4"/>
  <c r="N2816" i="4"/>
  <c r="N2817" i="4"/>
  <c r="N2818" i="4"/>
  <c r="N2819" i="4"/>
  <c r="N2820" i="4"/>
  <c r="N2821" i="4"/>
  <c r="N2822" i="4"/>
  <c r="N2823" i="4"/>
  <c r="N2824" i="4"/>
  <c r="N2825" i="4"/>
  <c r="N2826" i="4"/>
  <c r="N2827" i="4"/>
  <c r="N2828" i="4"/>
  <c r="N2829" i="4"/>
  <c r="N2830" i="4"/>
  <c r="N2831" i="4"/>
  <c r="N2832" i="4"/>
  <c r="N2833" i="4"/>
  <c r="N2834" i="4"/>
  <c r="N2835" i="4"/>
  <c r="N2836" i="4"/>
  <c r="N2837" i="4"/>
  <c r="N2838" i="4"/>
  <c r="N2839" i="4"/>
  <c r="N2840" i="4"/>
  <c r="N2841" i="4"/>
  <c r="N2842" i="4"/>
  <c r="N2843" i="4"/>
  <c r="N2844" i="4"/>
  <c r="N2845" i="4"/>
  <c r="N2846" i="4"/>
  <c r="N2847" i="4"/>
  <c r="N2848" i="4"/>
  <c r="N2849" i="4"/>
  <c r="N2850" i="4"/>
  <c r="N2851" i="4"/>
  <c r="N2852" i="4"/>
  <c r="N2853" i="4"/>
  <c r="N2854" i="4"/>
  <c r="N2855" i="4"/>
  <c r="N2856" i="4"/>
  <c r="N2857" i="4"/>
  <c r="N2858" i="4"/>
  <c r="N2859" i="4"/>
  <c r="N2860" i="4"/>
  <c r="N2861" i="4"/>
  <c r="N2862" i="4"/>
  <c r="N2863" i="4"/>
  <c r="N2864" i="4"/>
  <c r="N2865" i="4"/>
  <c r="N2866" i="4"/>
  <c r="N2867" i="4"/>
  <c r="N2868" i="4"/>
  <c r="N2869" i="4"/>
  <c r="N2870" i="4"/>
  <c r="N2871" i="4"/>
  <c r="N2872" i="4"/>
  <c r="N2873" i="4"/>
  <c r="N2874" i="4"/>
  <c r="N2875" i="4"/>
  <c r="N2876" i="4"/>
  <c r="N2877" i="4"/>
  <c r="N2878" i="4"/>
  <c r="N2879" i="4"/>
  <c r="N2880" i="4"/>
  <c r="N2881" i="4"/>
  <c r="N2882" i="4"/>
  <c r="N2883" i="4"/>
  <c r="N2884" i="4"/>
  <c r="N2885" i="4"/>
  <c r="N2886" i="4"/>
  <c r="N2887" i="4"/>
  <c r="N2888" i="4"/>
  <c r="N2889" i="4"/>
  <c r="N2890" i="4"/>
  <c r="N2891" i="4"/>
  <c r="N2892" i="4"/>
  <c r="N2893" i="4"/>
  <c r="N2894" i="4"/>
  <c r="N2895" i="4"/>
  <c r="N2896" i="4"/>
  <c r="N2897" i="4"/>
  <c r="N2898" i="4"/>
  <c r="N2899" i="4"/>
  <c r="N2900" i="4"/>
  <c r="N2901" i="4"/>
  <c r="N2902" i="4"/>
  <c r="N2903" i="4"/>
  <c r="N2904" i="4"/>
  <c r="N2905" i="4"/>
  <c r="N2906" i="4"/>
  <c r="N2907" i="4"/>
  <c r="N2908" i="4"/>
  <c r="N2909" i="4"/>
  <c r="N2910" i="4"/>
  <c r="N2911" i="4"/>
  <c r="N2912" i="4"/>
  <c r="N2913" i="4"/>
  <c r="N2914" i="4"/>
  <c r="N2915" i="4"/>
  <c r="N2916" i="4"/>
  <c r="N2917" i="4"/>
  <c r="N2918" i="4"/>
  <c r="N2919" i="4"/>
  <c r="N2920" i="4"/>
  <c r="N2921" i="4"/>
  <c r="N2922" i="4"/>
  <c r="N2923" i="4"/>
  <c r="N2924" i="4"/>
  <c r="N2925" i="4"/>
  <c r="N2926" i="4"/>
  <c r="N2927" i="4"/>
  <c r="N2928" i="4"/>
  <c r="N2929" i="4"/>
  <c r="N2930" i="4"/>
  <c r="N2931" i="4"/>
  <c r="N2932" i="4"/>
  <c r="N2933" i="4"/>
  <c r="N2934" i="4"/>
  <c r="N2935" i="4"/>
  <c r="N2936" i="4"/>
  <c r="N2937" i="4"/>
  <c r="N2938" i="4"/>
  <c r="N2939" i="4"/>
  <c r="N2940" i="4"/>
  <c r="N2941" i="4"/>
  <c r="N2942" i="4"/>
  <c r="N2943" i="4"/>
  <c r="N2944" i="4"/>
  <c r="N2945" i="4"/>
  <c r="N2946" i="4"/>
  <c r="N2947" i="4"/>
  <c r="N2948" i="4"/>
  <c r="N2949" i="4"/>
  <c r="N2950" i="4"/>
  <c r="N2951" i="4"/>
  <c r="N2952" i="4"/>
  <c r="N2953" i="4"/>
  <c r="N2954" i="4"/>
  <c r="N2955" i="4"/>
  <c r="N2956" i="4"/>
  <c r="N2957" i="4"/>
  <c r="N2958" i="4"/>
  <c r="N2959" i="4"/>
  <c r="N2960" i="4"/>
  <c r="N2961" i="4"/>
  <c r="N2962" i="4"/>
  <c r="N2963" i="4"/>
  <c r="N2964" i="4"/>
  <c r="N2965" i="4"/>
  <c r="N2966" i="4"/>
  <c r="N2967" i="4"/>
  <c r="N2968" i="4"/>
  <c r="N2969" i="4"/>
  <c r="N2970" i="4"/>
  <c r="N2971" i="4"/>
  <c r="N2972" i="4"/>
  <c r="N2973" i="4"/>
  <c r="N2974" i="4"/>
  <c r="N2975" i="4"/>
  <c r="N2976" i="4"/>
  <c r="N2977" i="4"/>
  <c r="N2978" i="4"/>
  <c r="N2979" i="4"/>
  <c r="N2980" i="4"/>
  <c r="N2981" i="4"/>
  <c r="N2982" i="4"/>
  <c r="N2983" i="4"/>
  <c r="N2984" i="4"/>
  <c r="N2985" i="4"/>
  <c r="N2986" i="4"/>
  <c r="N2987" i="4"/>
  <c r="N2988" i="4"/>
  <c r="N2989" i="4"/>
  <c r="N2990" i="4"/>
  <c r="N2991" i="4"/>
  <c r="N2992" i="4"/>
  <c r="N2993" i="4"/>
  <c r="N2994" i="4"/>
  <c r="N2995" i="4"/>
  <c r="N2996" i="4"/>
  <c r="N2997" i="4"/>
  <c r="N2998" i="4"/>
  <c r="N2999" i="4"/>
  <c r="N3000" i="4"/>
  <c r="N3001"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1002" i="4"/>
  <c r="O1003" i="4"/>
  <c r="O1004" i="4"/>
  <c r="O1005" i="4"/>
  <c r="O1006" i="4"/>
  <c r="O1007" i="4"/>
  <c r="O1008" i="4"/>
  <c r="O1009" i="4"/>
  <c r="O1010" i="4"/>
  <c r="O1011" i="4"/>
  <c r="O1012" i="4"/>
  <c r="O1013" i="4"/>
  <c r="O1014" i="4"/>
  <c r="O1015" i="4"/>
  <c r="O1016" i="4"/>
  <c r="O1017" i="4"/>
  <c r="O1018" i="4"/>
  <c r="O1019" i="4"/>
  <c r="O1020" i="4"/>
  <c r="O1021" i="4"/>
  <c r="O1022" i="4"/>
  <c r="O1023" i="4"/>
  <c r="O1024" i="4"/>
  <c r="O1025" i="4"/>
  <c r="O1026" i="4"/>
  <c r="O1027" i="4"/>
  <c r="O1028" i="4"/>
  <c r="O1029" i="4"/>
  <c r="O1030" i="4"/>
  <c r="O1031" i="4"/>
  <c r="O1032" i="4"/>
  <c r="O1033" i="4"/>
  <c r="O1034" i="4"/>
  <c r="O1035" i="4"/>
  <c r="O1036" i="4"/>
  <c r="O1037" i="4"/>
  <c r="O1038" i="4"/>
  <c r="O1039" i="4"/>
  <c r="O1040" i="4"/>
  <c r="O1041" i="4"/>
  <c r="O1042" i="4"/>
  <c r="O1043" i="4"/>
  <c r="O1044" i="4"/>
  <c r="O1045" i="4"/>
  <c r="O1046" i="4"/>
  <c r="O1047" i="4"/>
  <c r="O1048" i="4"/>
  <c r="O1049" i="4"/>
  <c r="O1050" i="4"/>
  <c r="O1051" i="4"/>
  <c r="O1052" i="4"/>
  <c r="O1053" i="4"/>
  <c r="O1054" i="4"/>
  <c r="O1055" i="4"/>
  <c r="O1056" i="4"/>
  <c r="O1057" i="4"/>
  <c r="O1058" i="4"/>
  <c r="O1059" i="4"/>
  <c r="O1060" i="4"/>
  <c r="O1061" i="4"/>
  <c r="O1062" i="4"/>
  <c r="O1063" i="4"/>
  <c r="O1064" i="4"/>
  <c r="O1065" i="4"/>
  <c r="O1066" i="4"/>
  <c r="O1067" i="4"/>
  <c r="O1068" i="4"/>
  <c r="O1069" i="4"/>
  <c r="O1070" i="4"/>
  <c r="O1071" i="4"/>
  <c r="O1072" i="4"/>
  <c r="O1073" i="4"/>
  <c r="O1074" i="4"/>
  <c r="O1075" i="4"/>
  <c r="O1076" i="4"/>
  <c r="O1077" i="4"/>
  <c r="O1078" i="4"/>
  <c r="O1079" i="4"/>
  <c r="O1080" i="4"/>
  <c r="O1081" i="4"/>
  <c r="O1082" i="4"/>
  <c r="O1083" i="4"/>
  <c r="O1084" i="4"/>
  <c r="O1085" i="4"/>
  <c r="O1086" i="4"/>
  <c r="O1087" i="4"/>
  <c r="O1088" i="4"/>
  <c r="O1089" i="4"/>
  <c r="O1090" i="4"/>
  <c r="O1091" i="4"/>
  <c r="O1092" i="4"/>
  <c r="O1093" i="4"/>
  <c r="O1094" i="4"/>
  <c r="O1095" i="4"/>
  <c r="O1096" i="4"/>
  <c r="O1097" i="4"/>
  <c r="O1098" i="4"/>
  <c r="O1099" i="4"/>
  <c r="O1100" i="4"/>
  <c r="O1101" i="4"/>
  <c r="O1102" i="4"/>
  <c r="O1103" i="4"/>
  <c r="O1104" i="4"/>
  <c r="O1105" i="4"/>
  <c r="O1106" i="4"/>
  <c r="O1107" i="4"/>
  <c r="O1108" i="4"/>
  <c r="O1109" i="4"/>
  <c r="O1110" i="4"/>
  <c r="O1111" i="4"/>
  <c r="O1112" i="4"/>
  <c r="O1113" i="4"/>
  <c r="O1114" i="4"/>
  <c r="O1115" i="4"/>
  <c r="O1116" i="4"/>
  <c r="O1117" i="4"/>
  <c r="O1118" i="4"/>
  <c r="O1119" i="4"/>
  <c r="O1120" i="4"/>
  <c r="O1121" i="4"/>
  <c r="O1122" i="4"/>
  <c r="O1123" i="4"/>
  <c r="O1124" i="4"/>
  <c r="O1125" i="4"/>
  <c r="O1126" i="4"/>
  <c r="O1127" i="4"/>
  <c r="O1128" i="4"/>
  <c r="O1129" i="4"/>
  <c r="O1130" i="4"/>
  <c r="O1131" i="4"/>
  <c r="O1132" i="4"/>
  <c r="O1133" i="4"/>
  <c r="O1134" i="4"/>
  <c r="O1135" i="4"/>
  <c r="O1136" i="4"/>
  <c r="O1137" i="4"/>
  <c r="O1138" i="4"/>
  <c r="O1139" i="4"/>
  <c r="O1140" i="4"/>
  <c r="O1141" i="4"/>
  <c r="O1142" i="4"/>
  <c r="O1143" i="4"/>
  <c r="O1144" i="4"/>
  <c r="O1145" i="4"/>
  <c r="O1146" i="4"/>
  <c r="O1147" i="4"/>
  <c r="O1148" i="4"/>
  <c r="O1149" i="4"/>
  <c r="O1150" i="4"/>
  <c r="O1151" i="4"/>
  <c r="O1152" i="4"/>
  <c r="O1153" i="4"/>
  <c r="O1154" i="4"/>
  <c r="O1155" i="4"/>
  <c r="O1156" i="4"/>
  <c r="O1157" i="4"/>
  <c r="O1158" i="4"/>
  <c r="O1159" i="4"/>
  <c r="O1160" i="4"/>
  <c r="O1161" i="4"/>
  <c r="O1162" i="4"/>
  <c r="O1163" i="4"/>
  <c r="O1164" i="4"/>
  <c r="O1165" i="4"/>
  <c r="O1166" i="4"/>
  <c r="O1167" i="4"/>
  <c r="O1168" i="4"/>
  <c r="O1169" i="4"/>
  <c r="O1170" i="4"/>
  <c r="O1171" i="4"/>
  <c r="O1172" i="4"/>
  <c r="O1173" i="4"/>
  <c r="O1174" i="4"/>
  <c r="O1175" i="4"/>
  <c r="O1176" i="4"/>
  <c r="O1177" i="4"/>
  <c r="O1178" i="4"/>
  <c r="O1179" i="4"/>
  <c r="O1180" i="4"/>
  <c r="O1181" i="4"/>
  <c r="O1182" i="4"/>
  <c r="O1183" i="4"/>
  <c r="O1184" i="4"/>
  <c r="O1185" i="4"/>
  <c r="O1186" i="4"/>
  <c r="O1187" i="4"/>
  <c r="O1188" i="4"/>
  <c r="O1189" i="4"/>
  <c r="O1190" i="4"/>
  <c r="O1191" i="4"/>
  <c r="O1192" i="4"/>
  <c r="O1193" i="4"/>
  <c r="O1194" i="4"/>
  <c r="O1195" i="4"/>
  <c r="O1196" i="4"/>
  <c r="O1197" i="4"/>
  <c r="O1198" i="4"/>
  <c r="O1199" i="4"/>
  <c r="O1200" i="4"/>
  <c r="O1201" i="4"/>
  <c r="O1202" i="4"/>
  <c r="O1203" i="4"/>
  <c r="O1204" i="4"/>
  <c r="O1205" i="4"/>
  <c r="O1206" i="4"/>
  <c r="O1207" i="4"/>
  <c r="O1208" i="4"/>
  <c r="O1209" i="4"/>
  <c r="O1210" i="4"/>
  <c r="O1211" i="4"/>
  <c r="O1212" i="4"/>
  <c r="O1213" i="4"/>
  <c r="O1214" i="4"/>
  <c r="O1215" i="4"/>
  <c r="O1216" i="4"/>
  <c r="O1217" i="4"/>
  <c r="O1218" i="4"/>
  <c r="O1219" i="4"/>
  <c r="O1220" i="4"/>
  <c r="O1221" i="4"/>
  <c r="O1222" i="4"/>
  <c r="O1223" i="4"/>
  <c r="O1224" i="4"/>
  <c r="O1225" i="4"/>
  <c r="O1226" i="4"/>
  <c r="O1227" i="4"/>
  <c r="O1228" i="4"/>
  <c r="O1229" i="4"/>
  <c r="O1230" i="4"/>
  <c r="O1231" i="4"/>
  <c r="O1232" i="4"/>
  <c r="O1233" i="4"/>
  <c r="O1234" i="4"/>
  <c r="O1235" i="4"/>
  <c r="O1236" i="4"/>
  <c r="O1237" i="4"/>
  <c r="O1238" i="4"/>
  <c r="O1239" i="4"/>
  <c r="O1240" i="4"/>
  <c r="O1241" i="4"/>
  <c r="O1242" i="4"/>
  <c r="O1243" i="4"/>
  <c r="O1244" i="4"/>
  <c r="O1245" i="4"/>
  <c r="O1246" i="4"/>
  <c r="O1247" i="4"/>
  <c r="O1248" i="4"/>
  <c r="O1249" i="4"/>
  <c r="O1250" i="4"/>
  <c r="O1251" i="4"/>
  <c r="O1252" i="4"/>
  <c r="O1253" i="4"/>
  <c r="O1254" i="4"/>
  <c r="O1255" i="4"/>
  <c r="O1256" i="4"/>
  <c r="O1257" i="4"/>
  <c r="O1258" i="4"/>
  <c r="O1259" i="4"/>
  <c r="O1260" i="4"/>
  <c r="O1261" i="4"/>
  <c r="O1262" i="4"/>
  <c r="O1263" i="4"/>
  <c r="O1264" i="4"/>
  <c r="O1265" i="4"/>
  <c r="O1266" i="4"/>
  <c r="O1267" i="4"/>
  <c r="O1268" i="4"/>
  <c r="O1269" i="4"/>
  <c r="O1270" i="4"/>
  <c r="O1271" i="4"/>
  <c r="O1272" i="4"/>
  <c r="O1273" i="4"/>
  <c r="O1274" i="4"/>
  <c r="O1275" i="4"/>
  <c r="O1276" i="4"/>
  <c r="O1277" i="4"/>
  <c r="O1278" i="4"/>
  <c r="O1279" i="4"/>
  <c r="O1280" i="4"/>
  <c r="O1281" i="4"/>
  <c r="O1282" i="4"/>
  <c r="O1283" i="4"/>
  <c r="O1284" i="4"/>
  <c r="O1285" i="4"/>
  <c r="O1286" i="4"/>
  <c r="O1287" i="4"/>
  <c r="O1288" i="4"/>
  <c r="O1289" i="4"/>
  <c r="O1290" i="4"/>
  <c r="O1291" i="4"/>
  <c r="O1292" i="4"/>
  <c r="O1293" i="4"/>
  <c r="O1294" i="4"/>
  <c r="O1295" i="4"/>
  <c r="O1296" i="4"/>
  <c r="O1297" i="4"/>
  <c r="O1298" i="4"/>
  <c r="O1299" i="4"/>
  <c r="O1300" i="4"/>
  <c r="O1301" i="4"/>
  <c r="O1302" i="4"/>
  <c r="O1303" i="4"/>
  <c r="O1304" i="4"/>
  <c r="O1305" i="4"/>
  <c r="O1306" i="4"/>
  <c r="O1307" i="4"/>
  <c r="O1308" i="4"/>
  <c r="O1309" i="4"/>
  <c r="O1310" i="4"/>
  <c r="O1311" i="4"/>
  <c r="O1312" i="4"/>
  <c r="O1313" i="4"/>
  <c r="O1314" i="4"/>
  <c r="O1315" i="4"/>
  <c r="O1316" i="4"/>
  <c r="O1317" i="4"/>
  <c r="O1318" i="4"/>
  <c r="O1319" i="4"/>
  <c r="O1320" i="4"/>
  <c r="O1321" i="4"/>
  <c r="O1322" i="4"/>
  <c r="O1323" i="4"/>
  <c r="O1324" i="4"/>
  <c r="O1325" i="4"/>
  <c r="O1326" i="4"/>
  <c r="O1327" i="4"/>
  <c r="O1328" i="4"/>
  <c r="O1329" i="4"/>
  <c r="O1330" i="4"/>
  <c r="O1331" i="4"/>
  <c r="O1332" i="4"/>
  <c r="O1333" i="4"/>
  <c r="O1334" i="4"/>
  <c r="O1335" i="4"/>
  <c r="O1336" i="4"/>
  <c r="O1337" i="4"/>
  <c r="O1338" i="4"/>
  <c r="O1339" i="4"/>
  <c r="O1340" i="4"/>
  <c r="O1341" i="4"/>
  <c r="O1342" i="4"/>
  <c r="O1343" i="4"/>
  <c r="O1344" i="4"/>
  <c r="O1345" i="4"/>
  <c r="O1346" i="4"/>
  <c r="O1347" i="4"/>
  <c r="O1348" i="4"/>
  <c r="O1349" i="4"/>
  <c r="O1350" i="4"/>
  <c r="O1351" i="4"/>
  <c r="O1352" i="4"/>
  <c r="O1353" i="4"/>
  <c r="O1354" i="4"/>
  <c r="O1355" i="4"/>
  <c r="O1356" i="4"/>
  <c r="O1357" i="4"/>
  <c r="O1358" i="4"/>
  <c r="O1359" i="4"/>
  <c r="O1360" i="4"/>
  <c r="O1361" i="4"/>
  <c r="O1362" i="4"/>
  <c r="O1363" i="4"/>
  <c r="O1364" i="4"/>
  <c r="O1365" i="4"/>
  <c r="O1366" i="4"/>
  <c r="O1367" i="4"/>
  <c r="O1368" i="4"/>
  <c r="O1369" i="4"/>
  <c r="O1370" i="4"/>
  <c r="O1371" i="4"/>
  <c r="O1372" i="4"/>
  <c r="O1373" i="4"/>
  <c r="O1374" i="4"/>
  <c r="O1375" i="4"/>
  <c r="O1376" i="4"/>
  <c r="O1377" i="4"/>
  <c r="O1378" i="4"/>
  <c r="O1379" i="4"/>
  <c r="O1380" i="4"/>
  <c r="O1381" i="4"/>
  <c r="O1382" i="4"/>
  <c r="O1383" i="4"/>
  <c r="O1384" i="4"/>
  <c r="O1385" i="4"/>
  <c r="O1386" i="4"/>
  <c r="O1387" i="4"/>
  <c r="O1388" i="4"/>
  <c r="O1389" i="4"/>
  <c r="O1390" i="4"/>
  <c r="O1391" i="4"/>
  <c r="O1392" i="4"/>
  <c r="O1393" i="4"/>
  <c r="O1394" i="4"/>
  <c r="O1395" i="4"/>
  <c r="O1396" i="4"/>
  <c r="O1397" i="4"/>
  <c r="O1398" i="4"/>
  <c r="O1399" i="4"/>
  <c r="O1400" i="4"/>
  <c r="O1401" i="4"/>
  <c r="O1402" i="4"/>
  <c r="O1403" i="4"/>
  <c r="O1404" i="4"/>
  <c r="O1405" i="4"/>
  <c r="O1406" i="4"/>
  <c r="O1407" i="4"/>
  <c r="O1408" i="4"/>
  <c r="O1409" i="4"/>
  <c r="O1410" i="4"/>
  <c r="O1411" i="4"/>
  <c r="O1412" i="4"/>
  <c r="O1413" i="4"/>
  <c r="O1414" i="4"/>
  <c r="O1415" i="4"/>
  <c r="O1416" i="4"/>
  <c r="O1417" i="4"/>
  <c r="O1418" i="4"/>
  <c r="O1419" i="4"/>
  <c r="O1420" i="4"/>
  <c r="O1421" i="4"/>
  <c r="O1422" i="4"/>
  <c r="O1423" i="4"/>
  <c r="O1424" i="4"/>
  <c r="O1425" i="4"/>
  <c r="O1426" i="4"/>
  <c r="O1427" i="4"/>
  <c r="O1428" i="4"/>
  <c r="O1429" i="4"/>
  <c r="O1430" i="4"/>
  <c r="O1431" i="4"/>
  <c r="O1432" i="4"/>
  <c r="O1433" i="4"/>
  <c r="O1434" i="4"/>
  <c r="O1435" i="4"/>
  <c r="O1436" i="4"/>
  <c r="O1437" i="4"/>
  <c r="O1438" i="4"/>
  <c r="O1439" i="4"/>
  <c r="O1440" i="4"/>
  <c r="O1441" i="4"/>
  <c r="O1442" i="4"/>
  <c r="O1443" i="4"/>
  <c r="O1444" i="4"/>
  <c r="O1445" i="4"/>
  <c r="O1446" i="4"/>
  <c r="O1447" i="4"/>
  <c r="O1448" i="4"/>
  <c r="O1449" i="4"/>
  <c r="O1450" i="4"/>
  <c r="O1451" i="4"/>
  <c r="O1452" i="4"/>
  <c r="O1453" i="4"/>
  <c r="O1454" i="4"/>
  <c r="O1455" i="4"/>
  <c r="O1456" i="4"/>
  <c r="O1457" i="4"/>
  <c r="O1458" i="4"/>
  <c r="O1459" i="4"/>
  <c r="O1460" i="4"/>
  <c r="O1461" i="4"/>
  <c r="O1462" i="4"/>
  <c r="O1463" i="4"/>
  <c r="O1464" i="4"/>
  <c r="O1465" i="4"/>
  <c r="O1466" i="4"/>
  <c r="O1467" i="4"/>
  <c r="O1468" i="4"/>
  <c r="O1469" i="4"/>
  <c r="O1470" i="4"/>
  <c r="O1471" i="4"/>
  <c r="O1472" i="4"/>
  <c r="O1473" i="4"/>
  <c r="O1474" i="4"/>
  <c r="O1475" i="4"/>
  <c r="O1476" i="4"/>
  <c r="O1477" i="4"/>
  <c r="O1478" i="4"/>
  <c r="O1479" i="4"/>
  <c r="O1480" i="4"/>
  <c r="O1481" i="4"/>
  <c r="O1482" i="4"/>
  <c r="O1483" i="4"/>
  <c r="O1484" i="4"/>
  <c r="O1485" i="4"/>
  <c r="O1486" i="4"/>
  <c r="O1487" i="4"/>
  <c r="O1488" i="4"/>
  <c r="O1489" i="4"/>
  <c r="O1490" i="4"/>
  <c r="O1491" i="4"/>
  <c r="O1492" i="4"/>
  <c r="O1493" i="4"/>
  <c r="O1494" i="4"/>
  <c r="O1495" i="4"/>
  <c r="O1496" i="4"/>
  <c r="O1497" i="4"/>
  <c r="O1498" i="4"/>
  <c r="O1499" i="4"/>
  <c r="O1500" i="4"/>
  <c r="O1501" i="4"/>
  <c r="O1502" i="4"/>
  <c r="O1503" i="4"/>
  <c r="O1504" i="4"/>
  <c r="O1505" i="4"/>
  <c r="O1506" i="4"/>
  <c r="O1507" i="4"/>
  <c r="O1508" i="4"/>
  <c r="O1509" i="4"/>
  <c r="O1510" i="4"/>
  <c r="O1511" i="4"/>
  <c r="O1512" i="4"/>
  <c r="O1513" i="4"/>
  <c r="O1514" i="4"/>
  <c r="O1515" i="4"/>
  <c r="O1516" i="4"/>
  <c r="O1517" i="4"/>
  <c r="O1518" i="4"/>
  <c r="O1519" i="4"/>
  <c r="O1520" i="4"/>
  <c r="O1521" i="4"/>
  <c r="O1522" i="4"/>
  <c r="O1523" i="4"/>
  <c r="O1524" i="4"/>
  <c r="O1525" i="4"/>
  <c r="O1526" i="4"/>
  <c r="O1527" i="4"/>
  <c r="O1528" i="4"/>
  <c r="O1529" i="4"/>
  <c r="O1530" i="4"/>
  <c r="O1531" i="4"/>
  <c r="O1532" i="4"/>
  <c r="O1533" i="4"/>
  <c r="O1534" i="4"/>
  <c r="O1535" i="4"/>
  <c r="O1536" i="4"/>
  <c r="O1537" i="4"/>
  <c r="O1538" i="4"/>
  <c r="O1539" i="4"/>
  <c r="O1540" i="4"/>
  <c r="O1541" i="4"/>
  <c r="O1542" i="4"/>
  <c r="O1543" i="4"/>
  <c r="O1544" i="4"/>
  <c r="O1545" i="4"/>
  <c r="O1546" i="4"/>
  <c r="O1547" i="4"/>
  <c r="O1548" i="4"/>
  <c r="O1549" i="4"/>
  <c r="O1550" i="4"/>
  <c r="O1551" i="4"/>
  <c r="O1552" i="4"/>
  <c r="O1553" i="4"/>
  <c r="O1554" i="4"/>
  <c r="O1555" i="4"/>
  <c r="O1556" i="4"/>
  <c r="O1557" i="4"/>
  <c r="O1558" i="4"/>
  <c r="O1559" i="4"/>
  <c r="O1560" i="4"/>
  <c r="O1561" i="4"/>
  <c r="O1562" i="4"/>
  <c r="O1563" i="4"/>
  <c r="O1564" i="4"/>
  <c r="O1565" i="4"/>
  <c r="O1566" i="4"/>
  <c r="O1567" i="4"/>
  <c r="O1568" i="4"/>
  <c r="O1569" i="4"/>
  <c r="O1570" i="4"/>
  <c r="O1571" i="4"/>
  <c r="O1572" i="4"/>
  <c r="O1573" i="4"/>
  <c r="O1574" i="4"/>
  <c r="O1575" i="4"/>
  <c r="O1576" i="4"/>
  <c r="O1577" i="4"/>
  <c r="O1578" i="4"/>
  <c r="O1579" i="4"/>
  <c r="O1580" i="4"/>
  <c r="O1581" i="4"/>
  <c r="O1582" i="4"/>
  <c r="O1583" i="4"/>
  <c r="O1584" i="4"/>
  <c r="O1585" i="4"/>
  <c r="O1586" i="4"/>
  <c r="O1587" i="4"/>
  <c r="O1588" i="4"/>
  <c r="O1589" i="4"/>
  <c r="O1590" i="4"/>
  <c r="O1591" i="4"/>
  <c r="O1592" i="4"/>
  <c r="O1593" i="4"/>
  <c r="O1594" i="4"/>
  <c r="O1595" i="4"/>
  <c r="O1596" i="4"/>
  <c r="O1597" i="4"/>
  <c r="O1598" i="4"/>
  <c r="O1599" i="4"/>
  <c r="O1600" i="4"/>
  <c r="O1601" i="4"/>
  <c r="O1602" i="4"/>
  <c r="O1603" i="4"/>
  <c r="O1604" i="4"/>
  <c r="O1605" i="4"/>
  <c r="O1606" i="4"/>
  <c r="O1607" i="4"/>
  <c r="O1608" i="4"/>
  <c r="O1609" i="4"/>
  <c r="O1610" i="4"/>
  <c r="O1611" i="4"/>
  <c r="O1612" i="4"/>
  <c r="O1613" i="4"/>
  <c r="O1614" i="4"/>
  <c r="O1615" i="4"/>
  <c r="O1616" i="4"/>
  <c r="O1617" i="4"/>
  <c r="O1618" i="4"/>
  <c r="O1619" i="4"/>
  <c r="O1620" i="4"/>
  <c r="O1621" i="4"/>
  <c r="O1622" i="4"/>
  <c r="O1623" i="4"/>
  <c r="O1624" i="4"/>
  <c r="O1625" i="4"/>
  <c r="O1626" i="4"/>
  <c r="O1627" i="4"/>
  <c r="O1628" i="4"/>
  <c r="O1629" i="4"/>
  <c r="O1630" i="4"/>
  <c r="O1631" i="4"/>
  <c r="O1632" i="4"/>
  <c r="O1633" i="4"/>
  <c r="O1634" i="4"/>
  <c r="O1635" i="4"/>
  <c r="O1636" i="4"/>
  <c r="O1637" i="4"/>
  <c r="O1638" i="4"/>
  <c r="O1639" i="4"/>
  <c r="O1640" i="4"/>
  <c r="O1641" i="4"/>
  <c r="O1642" i="4"/>
  <c r="O1643" i="4"/>
  <c r="O1644" i="4"/>
  <c r="O1645" i="4"/>
  <c r="O1646" i="4"/>
  <c r="O1647" i="4"/>
  <c r="O1648" i="4"/>
  <c r="O1649" i="4"/>
  <c r="O1650" i="4"/>
  <c r="O1651" i="4"/>
  <c r="O1652" i="4"/>
  <c r="O1653" i="4"/>
  <c r="O1654" i="4"/>
  <c r="O1655" i="4"/>
  <c r="O1656" i="4"/>
  <c r="O1657" i="4"/>
  <c r="O1658" i="4"/>
  <c r="O1659" i="4"/>
  <c r="O1660" i="4"/>
  <c r="O1661" i="4"/>
  <c r="O1662" i="4"/>
  <c r="O1663" i="4"/>
  <c r="O1664" i="4"/>
  <c r="O1665" i="4"/>
  <c r="O1666" i="4"/>
  <c r="O1667" i="4"/>
  <c r="O1668" i="4"/>
  <c r="O1669" i="4"/>
  <c r="O1670" i="4"/>
  <c r="O1671" i="4"/>
  <c r="O1672" i="4"/>
  <c r="O1673" i="4"/>
  <c r="O1674" i="4"/>
  <c r="O1675" i="4"/>
  <c r="O1676" i="4"/>
  <c r="O1677" i="4"/>
  <c r="O1678" i="4"/>
  <c r="O1679" i="4"/>
  <c r="O1680" i="4"/>
  <c r="O1681" i="4"/>
  <c r="O1682" i="4"/>
  <c r="O1683" i="4"/>
  <c r="O1684" i="4"/>
  <c r="O1685" i="4"/>
  <c r="O1686" i="4"/>
  <c r="O1687" i="4"/>
  <c r="O1688" i="4"/>
  <c r="O1689" i="4"/>
  <c r="O1690" i="4"/>
  <c r="O1691" i="4"/>
  <c r="O1692" i="4"/>
  <c r="O1693" i="4"/>
  <c r="O1694" i="4"/>
  <c r="O1695" i="4"/>
  <c r="O1696" i="4"/>
  <c r="O1697" i="4"/>
  <c r="O1698" i="4"/>
  <c r="O1699" i="4"/>
  <c r="O1700" i="4"/>
  <c r="O1701" i="4"/>
  <c r="O1702" i="4"/>
  <c r="O1703" i="4"/>
  <c r="O1704" i="4"/>
  <c r="O1705" i="4"/>
  <c r="O1706" i="4"/>
  <c r="O1707" i="4"/>
  <c r="O1708" i="4"/>
  <c r="O1709" i="4"/>
  <c r="O1710" i="4"/>
  <c r="O1711" i="4"/>
  <c r="O1712" i="4"/>
  <c r="O1713" i="4"/>
  <c r="O1714" i="4"/>
  <c r="O1715" i="4"/>
  <c r="O1716" i="4"/>
  <c r="O1717" i="4"/>
  <c r="O1718" i="4"/>
  <c r="O1719" i="4"/>
  <c r="O1720" i="4"/>
  <c r="O1721" i="4"/>
  <c r="O1722" i="4"/>
  <c r="O1723" i="4"/>
  <c r="O1724" i="4"/>
  <c r="O1725" i="4"/>
  <c r="O1726" i="4"/>
  <c r="O1727" i="4"/>
  <c r="O1728" i="4"/>
  <c r="O1729" i="4"/>
  <c r="O1730" i="4"/>
  <c r="O1731" i="4"/>
  <c r="O1732" i="4"/>
  <c r="O1733" i="4"/>
  <c r="O1734" i="4"/>
  <c r="O1735" i="4"/>
  <c r="O1736" i="4"/>
  <c r="O1737" i="4"/>
  <c r="O1738" i="4"/>
  <c r="O1739" i="4"/>
  <c r="O1740" i="4"/>
  <c r="O1741" i="4"/>
  <c r="O1742" i="4"/>
  <c r="O1743" i="4"/>
  <c r="O1744" i="4"/>
  <c r="O1745" i="4"/>
  <c r="O1746" i="4"/>
  <c r="O1747" i="4"/>
  <c r="O1748" i="4"/>
  <c r="O1749" i="4"/>
  <c r="O1750" i="4"/>
  <c r="O1751" i="4"/>
  <c r="O1752" i="4"/>
  <c r="O1753" i="4"/>
  <c r="O1754" i="4"/>
  <c r="O1755" i="4"/>
  <c r="O1756" i="4"/>
  <c r="O1757" i="4"/>
  <c r="O1758" i="4"/>
  <c r="O1759" i="4"/>
  <c r="O1760" i="4"/>
  <c r="O1761" i="4"/>
  <c r="O1762" i="4"/>
  <c r="O1763" i="4"/>
  <c r="O1764" i="4"/>
  <c r="O1765" i="4"/>
  <c r="O1766" i="4"/>
  <c r="O1767" i="4"/>
  <c r="O1768" i="4"/>
  <c r="O1769" i="4"/>
  <c r="O1770" i="4"/>
  <c r="O1771" i="4"/>
  <c r="O1772" i="4"/>
  <c r="O1773" i="4"/>
  <c r="O1774" i="4"/>
  <c r="O1775" i="4"/>
  <c r="O1776" i="4"/>
  <c r="O1777" i="4"/>
  <c r="O1778" i="4"/>
  <c r="O1779" i="4"/>
  <c r="O1780" i="4"/>
  <c r="O1781" i="4"/>
  <c r="O1782" i="4"/>
  <c r="O1783" i="4"/>
  <c r="O1784" i="4"/>
  <c r="O1785" i="4"/>
  <c r="O1786" i="4"/>
  <c r="O1787" i="4"/>
  <c r="O1788" i="4"/>
  <c r="O1789" i="4"/>
  <c r="O1790" i="4"/>
  <c r="O1791" i="4"/>
  <c r="O1792" i="4"/>
  <c r="O1793" i="4"/>
  <c r="O1794" i="4"/>
  <c r="O1795" i="4"/>
  <c r="O1796" i="4"/>
  <c r="O1797" i="4"/>
  <c r="O1798" i="4"/>
  <c r="O1799" i="4"/>
  <c r="O1800" i="4"/>
  <c r="O1801" i="4"/>
  <c r="O1802" i="4"/>
  <c r="O1803" i="4"/>
  <c r="O1804" i="4"/>
  <c r="O1805" i="4"/>
  <c r="O1806" i="4"/>
  <c r="O1807" i="4"/>
  <c r="O1808" i="4"/>
  <c r="O1809" i="4"/>
  <c r="O1810" i="4"/>
  <c r="O1811" i="4"/>
  <c r="O1812" i="4"/>
  <c r="O1813" i="4"/>
  <c r="O1814" i="4"/>
  <c r="O1815" i="4"/>
  <c r="O1816" i="4"/>
  <c r="O1817" i="4"/>
  <c r="O1818" i="4"/>
  <c r="O1819" i="4"/>
  <c r="O1820" i="4"/>
  <c r="O1821" i="4"/>
  <c r="O1822" i="4"/>
  <c r="O1823" i="4"/>
  <c r="O1824" i="4"/>
  <c r="O1825" i="4"/>
  <c r="O1826" i="4"/>
  <c r="O1827" i="4"/>
  <c r="O1828" i="4"/>
  <c r="O1829" i="4"/>
  <c r="O1830" i="4"/>
  <c r="O1831" i="4"/>
  <c r="O1832" i="4"/>
  <c r="O1833" i="4"/>
  <c r="O1834" i="4"/>
  <c r="O1835" i="4"/>
  <c r="O1836" i="4"/>
  <c r="O1837" i="4"/>
  <c r="O1838" i="4"/>
  <c r="O1839" i="4"/>
  <c r="O1840" i="4"/>
  <c r="O1841" i="4"/>
  <c r="O1842" i="4"/>
  <c r="O1843" i="4"/>
  <c r="O1844" i="4"/>
  <c r="O1845" i="4"/>
  <c r="O1846" i="4"/>
  <c r="O1847" i="4"/>
  <c r="O1848" i="4"/>
  <c r="O1849" i="4"/>
  <c r="O1850" i="4"/>
  <c r="O1851" i="4"/>
  <c r="O1852" i="4"/>
  <c r="O1853" i="4"/>
  <c r="O1854" i="4"/>
  <c r="O1855" i="4"/>
  <c r="O1856" i="4"/>
  <c r="O1857" i="4"/>
  <c r="O1858" i="4"/>
  <c r="O1859" i="4"/>
  <c r="O1860" i="4"/>
  <c r="O1861" i="4"/>
  <c r="O1862" i="4"/>
  <c r="O1863" i="4"/>
  <c r="O1864" i="4"/>
  <c r="O1865" i="4"/>
  <c r="O1866" i="4"/>
  <c r="O1867" i="4"/>
  <c r="O1868" i="4"/>
  <c r="O1869" i="4"/>
  <c r="O1870" i="4"/>
  <c r="O1871" i="4"/>
  <c r="O1872" i="4"/>
  <c r="O1873" i="4"/>
  <c r="O1874" i="4"/>
  <c r="O1875" i="4"/>
  <c r="O1876" i="4"/>
  <c r="O1877" i="4"/>
  <c r="O1878" i="4"/>
  <c r="O1879" i="4"/>
  <c r="O1880" i="4"/>
  <c r="O1881" i="4"/>
  <c r="O1882" i="4"/>
  <c r="O1883" i="4"/>
  <c r="O1884" i="4"/>
  <c r="O1885" i="4"/>
  <c r="O1886" i="4"/>
  <c r="O1887" i="4"/>
  <c r="O1888" i="4"/>
  <c r="O1889" i="4"/>
  <c r="O1890" i="4"/>
  <c r="O1891" i="4"/>
  <c r="O1892" i="4"/>
  <c r="O1893" i="4"/>
  <c r="O1894" i="4"/>
  <c r="O1895" i="4"/>
  <c r="O1896" i="4"/>
  <c r="O1897" i="4"/>
  <c r="O1898" i="4"/>
  <c r="O1899" i="4"/>
  <c r="O1900" i="4"/>
  <c r="O1901" i="4"/>
  <c r="O1902" i="4"/>
  <c r="O1903" i="4"/>
  <c r="O1904" i="4"/>
  <c r="O1905" i="4"/>
  <c r="O1906" i="4"/>
  <c r="O1907" i="4"/>
  <c r="O1908" i="4"/>
  <c r="O1909" i="4"/>
  <c r="O1910" i="4"/>
  <c r="O1911" i="4"/>
  <c r="O1912" i="4"/>
  <c r="O1913" i="4"/>
  <c r="O1914" i="4"/>
  <c r="O1915" i="4"/>
  <c r="O1916" i="4"/>
  <c r="O1917" i="4"/>
  <c r="O1918" i="4"/>
  <c r="O1919" i="4"/>
  <c r="O1920" i="4"/>
  <c r="O1921" i="4"/>
  <c r="O1922" i="4"/>
  <c r="O1923" i="4"/>
  <c r="O1924" i="4"/>
  <c r="O1925" i="4"/>
  <c r="O1926" i="4"/>
  <c r="O1927" i="4"/>
  <c r="O1928" i="4"/>
  <c r="O1929" i="4"/>
  <c r="O1930" i="4"/>
  <c r="O1931" i="4"/>
  <c r="O1932" i="4"/>
  <c r="O1933" i="4"/>
  <c r="O1934" i="4"/>
  <c r="O1935" i="4"/>
  <c r="O1936" i="4"/>
  <c r="O1937" i="4"/>
  <c r="O1938" i="4"/>
  <c r="O1939" i="4"/>
  <c r="O1940" i="4"/>
  <c r="O1941" i="4"/>
  <c r="O1942" i="4"/>
  <c r="O1943" i="4"/>
  <c r="O1944" i="4"/>
  <c r="O1945" i="4"/>
  <c r="O1946" i="4"/>
  <c r="O1947" i="4"/>
  <c r="O1948" i="4"/>
  <c r="O1949" i="4"/>
  <c r="O1950" i="4"/>
  <c r="O1951" i="4"/>
  <c r="O1952" i="4"/>
  <c r="O1953" i="4"/>
  <c r="O1954" i="4"/>
  <c r="O1955" i="4"/>
  <c r="O1956" i="4"/>
  <c r="O1957" i="4"/>
  <c r="O1958" i="4"/>
  <c r="O1959" i="4"/>
  <c r="O1960" i="4"/>
  <c r="O1961" i="4"/>
  <c r="O1962" i="4"/>
  <c r="O1963" i="4"/>
  <c r="O1964" i="4"/>
  <c r="O1965" i="4"/>
  <c r="O1966" i="4"/>
  <c r="O1967" i="4"/>
  <c r="O1968" i="4"/>
  <c r="O1969" i="4"/>
  <c r="O1970" i="4"/>
  <c r="O1971" i="4"/>
  <c r="O1972" i="4"/>
  <c r="O1973" i="4"/>
  <c r="O1974" i="4"/>
  <c r="O1975" i="4"/>
  <c r="O1976" i="4"/>
  <c r="O1977" i="4"/>
  <c r="O1978" i="4"/>
  <c r="O1979" i="4"/>
  <c r="O1980" i="4"/>
  <c r="O1981" i="4"/>
  <c r="O1982" i="4"/>
  <c r="O1983" i="4"/>
  <c r="O1984" i="4"/>
  <c r="O1985" i="4"/>
  <c r="O1986" i="4"/>
  <c r="O1987" i="4"/>
  <c r="O1988" i="4"/>
  <c r="O1989" i="4"/>
  <c r="O1990" i="4"/>
  <c r="O1991" i="4"/>
  <c r="O1992" i="4"/>
  <c r="O1993" i="4"/>
  <c r="O1994" i="4"/>
  <c r="O1995" i="4"/>
  <c r="O1996" i="4"/>
  <c r="O1997" i="4"/>
  <c r="O1998" i="4"/>
  <c r="O1999" i="4"/>
  <c r="O2000" i="4"/>
  <c r="O2001" i="4"/>
  <c r="O2002" i="4"/>
  <c r="O2003" i="4"/>
  <c r="O2004" i="4"/>
  <c r="O2005" i="4"/>
  <c r="O2006" i="4"/>
  <c r="O2007" i="4"/>
  <c r="O2008" i="4"/>
  <c r="O2009" i="4"/>
  <c r="O2010" i="4"/>
  <c r="O2011" i="4"/>
  <c r="O2012" i="4"/>
  <c r="O2013" i="4"/>
  <c r="O2014" i="4"/>
  <c r="O2015" i="4"/>
  <c r="O2016" i="4"/>
  <c r="O2017" i="4"/>
  <c r="O2018" i="4"/>
  <c r="O2019" i="4"/>
  <c r="O2020" i="4"/>
  <c r="O2021" i="4"/>
  <c r="O2022" i="4"/>
  <c r="O2023" i="4"/>
  <c r="O2024" i="4"/>
  <c r="O2025" i="4"/>
  <c r="O2026" i="4"/>
  <c r="O2027" i="4"/>
  <c r="O2028" i="4"/>
  <c r="O2029" i="4"/>
  <c r="O2030" i="4"/>
  <c r="O2031" i="4"/>
  <c r="O2032" i="4"/>
  <c r="O2033" i="4"/>
  <c r="O2034" i="4"/>
  <c r="O2035" i="4"/>
  <c r="O2036" i="4"/>
  <c r="O2037" i="4"/>
  <c r="O2038" i="4"/>
  <c r="O2039" i="4"/>
  <c r="O2040" i="4"/>
  <c r="O2041" i="4"/>
  <c r="O2042" i="4"/>
  <c r="O2043" i="4"/>
  <c r="O2044" i="4"/>
  <c r="O2045" i="4"/>
  <c r="O2046" i="4"/>
  <c r="O2047" i="4"/>
  <c r="O2048" i="4"/>
  <c r="O2049" i="4"/>
  <c r="O2050" i="4"/>
  <c r="O2051" i="4"/>
  <c r="O2052" i="4"/>
  <c r="O2053" i="4"/>
  <c r="O2054" i="4"/>
  <c r="O2055" i="4"/>
  <c r="O2056" i="4"/>
  <c r="O2057" i="4"/>
  <c r="O2058" i="4"/>
  <c r="O2059" i="4"/>
  <c r="O2060" i="4"/>
  <c r="O2061" i="4"/>
  <c r="O2062" i="4"/>
  <c r="O2063" i="4"/>
  <c r="O2064" i="4"/>
  <c r="O2065" i="4"/>
  <c r="O2066" i="4"/>
  <c r="O2067" i="4"/>
  <c r="O2068" i="4"/>
  <c r="O2069" i="4"/>
  <c r="O2070" i="4"/>
  <c r="O2071" i="4"/>
  <c r="O2072" i="4"/>
  <c r="O2073" i="4"/>
  <c r="O2074" i="4"/>
  <c r="O2075" i="4"/>
  <c r="O2076" i="4"/>
  <c r="O2077" i="4"/>
  <c r="O2078" i="4"/>
  <c r="O2079" i="4"/>
  <c r="O2080" i="4"/>
  <c r="O2081" i="4"/>
  <c r="O2082" i="4"/>
  <c r="O2083" i="4"/>
  <c r="O2084" i="4"/>
  <c r="O2085" i="4"/>
  <c r="O2086" i="4"/>
  <c r="O2087" i="4"/>
  <c r="O2088" i="4"/>
  <c r="O2089" i="4"/>
  <c r="O2090" i="4"/>
  <c r="O2091" i="4"/>
  <c r="O2092" i="4"/>
  <c r="O2093" i="4"/>
  <c r="O2094" i="4"/>
  <c r="O2095" i="4"/>
  <c r="O2096" i="4"/>
  <c r="O2097" i="4"/>
  <c r="O2098" i="4"/>
  <c r="O2099" i="4"/>
  <c r="O2100" i="4"/>
  <c r="O2101" i="4"/>
  <c r="O2102" i="4"/>
  <c r="O2103" i="4"/>
  <c r="O2104" i="4"/>
  <c r="O2105" i="4"/>
  <c r="O2106" i="4"/>
  <c r="O2107" i="4"/>
  <c r="O2108" i="4"/>
  <c r="O2109" i="4"/>
  <c r="O2110" i="4"/>
  <c r="O2111" i="4"/>
  <c r="O2112" i="4"/>
  <c r="O2113" i="4"/>
  <c r="O2114" i="4"/>
  <c r="O2115" i="4"/>
  <c r="O2116" i="4"/>
  <c r="O2117" i="4"/>
  <c r="O2118" i="4"/>
  <c r="O2119" i="4"/>
  <c r="O2120" i="4"/>
  <c r="O2121" i="4"/>
  <c r="O2122" i="4"/>
  <c r="O2123" i="4"/>
  <c r="O2124" i="4"/>
  <c r="O2125" i="4"/>
  <c r="O2126" i="4"/>
  <c r="O2127" i="4"/>
  <c r="O2128" i="4"/>
  <c r="O2129" i="4"/>
  <c r="O2130" i="4"/>
  <c r="O2131" i="4"/>
  <c r="O2132" i="4"/>
  <c r="O2133" i="4"/>
  <c r="O2134" i="4"/>
  <c r="O2135" i="4"/>
  <c r="O2136" i="4"/>
  <c r="O2137" i="4"/>
  <c r="O2138" i="4"/>
  <c r="O2139" i="4"/>
  <c r="O2140" i="4"/>
  <c r="O2141" i="4"/>
  <c r="O2142" i="4"/>
  <c r="O2143" i="4"/>
  <c r="O2144" i="4"/>
  <c r="O2145" i="4"/>
  <c r="O2146" i="4"/>
  <c r="O2147" i="4"/>
  <c r="O2148" i="4"/>
  <c r="O2149" i="4"/>
  <c r="O2150" i="4"/>
  <c r="O2151" i="4"/>
  <c r="O2152" i="4"/>
  <c r="O2153" i="4"/>
  <c r="O2154" i="4"/>
  <c r="O2155" i="4"/>
  <c r="O2156" i="4"/>
  <c r="O2157" i="4"/>
  <c r="O2158" i="4"/>
  <c r="O2159" i="4"/>
  <c r="O2160" i="4"/>
  <c r="O2161" i="4"/>
  <c r="O2162" i="4"/>
  <c r="O2163" i="4"/>
  <c r="O2164" i="4"/>
  <c r="O2165" i="4"/>
  <c r="O2166" i="4"/>
  <c r="O2167" i="4"/>
  <c r="O2168" i="4"/>
  <c r="O2169" i="4"/>
  <c r="O2170" i="4"/>
  <c r="O2171" i="4"/>
  <c r="O2172" i="4"/>
  <c r="O2173" i="4"/>
  <c r="O2174" i="4"/>
  <c r="O2175" i="4"/>
  <c r="O2176" i="4"/>
  <c r="O2177" i="4"/>
  <c r="O2178" i="4"/>
  <c r="O2179" i="4"/>
  <c r="O2180" i="4"/>
  <c r="O2181" i="4"/>
  <c r="O2182" i="4"/>
  <c r="O2183" i="4"/>
  <c r="O2184" i="4"/>
  <c r="O2185" i="4"/>
  <c r="O2186" i="4"/>
  <c r="O2187" i="4"/>
  <c r="O2188" i="4"/>
  <c r="O2189" i="4"/>
  <c r="O2190" i="4"/>
  <c r="O2191" i="4"/>
  <c r="O2192" i="4"/>
  <c r="O2193" i="4"/>
  <c r="O2194" i="4"/>
  <c r="O2195" i="4"/>
  <c r="O2196" i="4"/>
  <c r="O2197" i="4"/>
  <c r="O2198" i="4"/>
  <c r="O2199" i="4"/>
  <c r="O2200" i="4"/>
  <c r="O2201" i="4"/>
  <c r="O2202" i="4"/>
  <c r="O2203" i="4"/>
  <c r="O2204" i="4"/>
  <c r="O2205" i="4"/>
  <c r="O2206" i="4"/>
  <c r="O2207" i="4"/>
  <c r="O2208" i="4"/>
  <c r="O2209" i="4"/>
  <c r="O2210" i="4"/>
  <c r="O2211" i="4"/>
  <c r="O2212" i="4"/>
  <c r="O2213" i="4"/>
  <c r="O2214" i="4"/>
  <c r="O2215" i="4"/>
  <c r="O2216" i="4"/>
  <c r="O2217" i="4"/>
  <c r="O2218" i="4"/>
  <c r="O2219" i="4"/>
  <c r="O2220" i="4"/>
  <c r="O2221" i="4"/>
  <c r="O2222" i="4"/>
  <c r="O2223" i="4"/>
  <c r="O2224" i="4"/>
  <c r="O2225" i="4"/>
  <c r="O2226" i="4"/>
  <c r="O2227" i="4"/>
  <c r="O2228" i="4"/>
  <c r="O2229" i="4"/>
  <c r="O2230" i="4"/>
  <c r="O2231" i="4"/>
  <c r="O2232" i="4"/>
  <c r="O2233" i="4"/>
  <c r="O2234" i="4"/>
  <c r="O2235" i="4"/>
  <c r="O2236" i="4"/>
  <c r="O2237" i="4"/>
  <c r="O2238" i="4"/>
  <c r="O2239" i="4"/>
  <c r="O2240" i="4"/>
  <c r="O2241" i="4"/>
  <c r="O2242" i="4"/>
  <c r="O2243" i="4"/>
  <c r="O2244" i="4"/>
  <c r="O2245" i="4"/>
  <c r="O2246" i="4"/>
  <c r="O2247" i="4"/>
  <c r="O2248" i="4"/>
  <c r="O2249" i="4"/>
  <c r="O2250" i="4"/>
  <c r="O2251" i="4"/>
  <c r="O2252" i="4"/>
  <c r="O2253" i="4"/>
  <c r="O2254" i="4"/>
  <c r="O2255" i="4"/>
  <c r="O2256" i="4"/>
  <c r="O2257" i="4"/>
  <c r="O2258" i="4"/>
  <c r="O2259" i="4"/>
  <c r="O2260" i="4"/>
  <c r="O2261" i="4"/>
  <c r="O2262" i="4"/>
  <c r="O2263" i="4"/>
  <c r="O2264" i="4"/>
  <c r="O2265" i="4"/>
  <c r="O2266" i="4"/>
  <c r="O2267" i="4"/>
  <c r="O2268" i="4"/>
  <c r="O2269" i="4"/>
  <c r="O2270" i="4"/>
  <c r="O2271" i="4"/>
  <c r="O2272" i="4"/>
  <c r="O2273" i="4"/>
  <c r="O2274" i="4"/>
  <c r="O2275" i="4"/>
  <c r="O2276" i="4"/>
  <c r="O2277" i="4"/>
  <c r="O2278" i="4"/>
  <c r="O2279" i="4"/>
  <c r="O2280" i="4"/>
  <c r="O2281" i="4"/>
  <c r="O2282" i="4"/>
  <c r="O2283" i="4"/>
  <c r="O2284" i="4"/>
  <c r="O2285" i="4"/>
  <c r="O2286" i="4"/>
  <c r="O2287" i="4"/>
  <c r="O2288" i="4"/>
  <c r="O2289" i="4"/>
  <c r="O2290" i="4"/>
  <c r="O2291" i="4"/>
  <c r="O2292" i="4"/>
  <c r="O2293" i="4"/>
  <c r="O2294" i="4"/>
  <c r="O2295" i="4"/>
  <c r="O2296" i="4"/>
  <c r="O2297" i="4"/>
  <c r="O2298" i="4"/>
  <c r="O2299" i="4"/>
  <c r="O2300" i="4"/>
  <c r="O2301" i="4"/>
  <c r="O2302" i="4"/>
  <c r="O2303" i="4"/>
  <c r="O2304" i="4"/>
  <c r="O2305" i="4"/>
  <c r="O2306" i="4"/>
  <c r="O2307" i="4"/>
  <c r="O2308" i="4"/>
  <c r="O2309" i="4"/>
  <c r="O2310" i="4"/>
  <c r="O2311" i="4"/>
  <c r="O2312" i="4"/>
  <c r="O2313" i="4"/>
  <c r="O2314" i="4"/>
  <c r="O2315" i="4"/>
  <c r="O2316" i="4"/>
  <c r="O2317" i="4"/>
  <c r="O2318" i="4"/>
  <c r="O2319" i="4"/>
  <c r="O2320" i="4"/>
  <c r="O2321" i="4"/>
  <c r="O2322" i="4"/>
  <c r="O2323" i="4"/>
  <c r="O2324" i="4"/>
  <c r="O2325" i="4"/>
  <c r="O2326" i="4"/>
  <c r="O2327" i="4"/>
  <c r="O2328" i="4"/>
  <c r="O2329" i="4"/>
  <c r="O2330" i="4"/>
  <c r="O2331" i="4"/>
  <c r="O2332" i="4"/>
  <c r="O2333" i="4"/>
  <c r="O2334" i="4"/>
  <c r="O2335" i="4"/>
  <c r="O2336" i="4"/>
  <c r="O2337" i="4"/>
  <c r="O2338" i="4"/>
  <c r="O2339" i="4"/>
  <c r="O2340" i="4"/>
  <c r="O2341" i="4"/>
  <c r="O2342" i="4"/>
  <c r="O2343" i="4"/>
  <c r="O2344" i="4"/>
  <c r="O2345" i="4"/>
  <c r="O2346" i="4"/>
  <c r="O2347" i="4"/>
  <c r="O2348" i="4"/>
  <c r="O2349" i="4"/>
  <c r="O2350" i="4"/>
  <c r="O2351" i="4"/>
  <c r="O2352" i="4"/>
  <c r="O2353" i="4"/>
  <c r="O2354" i="4"/>
  <c r="O2355" i="4"/>
  <c r="O2356" i="4"/>
  <c r="O2357" i="4"/>
  <c r="O2358" i="4"/>
  <c r="O2359" i="4"/>
  <c r="O2360" i="4"/>
  <c r="O2361" i="4"/>
  <c r="O2362" i="4"/>
  <c r="O2363" i="4"/>
  <c r="O2364" i="4"/>
  <c r="O2365" i="4"/>
  <c r="O2366" i="4"/>
  <c r="O2367" i="4"/>
  <c r="O2368" i="4"/>
  <c r="O2369" i="4"/>
  <c r="O2370" i="4"/>
  <c r="O2371" i="4"/>
  <c r="O2372" i="4"/>
  <c r="O2373" i="4"/>
  <c r="O2374" i="4"/>
  <c r="O2375" i="4"/>
  <c r="O2376" i="4"/>
  <c r="O2377" i="4"/>
  <c r="O2378" i="4"/>
  <c r="O2379" i="4"/>
  <c r="O2380" i="4"/>
  <c r="O2381" i="4"/>
  <c r="O2382" i="4"/>
  <c r="O2383" i="4"/>
  <c r="O2384" i="4"/>
  <c r="O2385" i="4"/>
  <c r="O2386" i="4"/>
  <c r="O2387" i="4"/>
  <c r="O2388" i="4"/>
  <c r="O2389" i="4"/>
  <c r="O2390" i="4"/>
  <c r="O2391" i="4"/>
  <c r="O2392" i="4"/>
  <c r="O2393" i="4"/>
  <c r="O2394" i="4"/>
  <c r="O2395" i="4"/>
  <c r="O2396" i="4"/>
  <c r="O2397" i="4"/>
  <c r="O2398" i="4"/>
  <c r="O2399" i="4"/>
  <c r="O2400" i="4"/>
  <c r="O2401" i="4"/>
  <c r="O2402" i="4"/>
  <c r="O2403" i="4"/>
  <c r="O2404" i="4"/>
  <c r="O2405" i="4"/>
  <c r="O2406" i="4"/>
  <c r="O2407" i="4"/>
  <c r="O2408" i="4"/>
  <c r="O2409" i="4"/>
  <c r="O2410" i="4"/>
  <c r="O2411" i="4"/>
  <c r="O2412" i="4"/>
  <c r="O2413" i="4"/>
  <c r="O2414" i="4"/>
  <c r="O2415" i="4"/>
  <c r="O2416" i="4"/>
  <c r="O2417" i="4"/>
  <c r="O2418" i="4"/>
  <c r="O2419" i="4"/>
  <c r="O2420" i="4"/>
  <c r="O2421" i="4"/>
  <c r="O2422" i="4"/>
  <c r="O2423" i="4"/>
  <c r="O2424" i="4"/>
  <c r="O2425" i="4"/>
  <c r="O2426" i="4"/>
  <c r="O2427" i="4"/>
  <c r="O2428" i="4"/>
  <c r="O2429" i="4"/>
  <c r="O2430" i="4"/>
  <c r="O2431" i="4"/>
  <c r="O2432" i="4"/>
  <c r="O2433" i="4"/>
  <c r="O2434" i="4"/>
  <c r="O2435" i="4"/>
  <c r="O2436" i="4"/>
  <c r="O2437" i="4"/>
  <c r="O2438" i="4"/>
  <c r="O2439" i="4"/>
  <c r="O2440" i="4"/>
  <c r="O2441" i="4"/>
  <c r="O2442" i="4"/>
  <c r="O2443" i="4"/>
  <c r="O2444" i="4"/>
  <c r="O2445" i="4"/>
  <c r="O2446" i="4"/>
  <c r="O2447" i="4"/>
  <c r="O2448" i="4"/>
  <c r="O2449" i="4"/>
  <c r="O2450" i="4"/>
  <c r="O2451" i="4"/>
  <c r="O2452" i="4"/>
  <c r="O2453" i="4"/>
  <c r="O2454" i="4"/>
  <c r="O2455" i="4"/>
  <c r="O2456" i="4"/>
  <c r="O2457" i="4"/>
  <c r="O2458" i="4"/>
  <c r="O2459" i="4"/>
  <c r="O2460" i="4"/>
  <c r="O2461" i="4"/>
  <c r="O2462" i="4"/>
  <c r="O2463" i="4"/>
  <c r="O2464" i="4"/>
  <c r="O2465" i="4"/>
  <c r="O2466" i="4"/>
  <c r="O2467" i="4"/>
  <c r="O2468" i="4"/>
  <c r="O2469" i="4"/>
  <c r="O2470" i="4"/>
  <c r="O2471" i="4"/>
  <c r="O2472" i="4"/>
  <c r="O2473" i="4"/>
  <c r="O2474" i="4"/>
  <c r="O2475" i="4"/>
  <c r="O2476" i="4"/>
  <c r="O2477" i="4"/>
  <c r="O2478" i="4"/>
  <c r="O2479" i="4"/>
  <c r="O2480" i="4"/>
  <c r="O2481" i="4"/>
  <c r="O2482" i="4"/>
  <c r="O2483" i="4"/>
  <c r="O2484" i="4"/>
  <c r="O2485" i="4"/>
  <c r="O2486" i="4"/>
  <c r="O2487" i="4"/>
  <c r="O2488" i="4"/>
  <c r="O2489" i="4"/>
  <c r="O2490" i="4"/>
  <c r="O2491" i="4"/>
  <c r="O2492" i="4"/>
  <c r="O2493" i="4"/>
  <c r="O2494" i="4"/>
  <c r="O2495" i="4"/>
  <c r="O2496" i="4"/>
  <c r="O2497" i="4"/>
  <c r="O2498" i="4"/>
  <c r="O2499" i="4"/>
  <c r="O2500" i="4"/>
  <c r="O2501" i="4"/>
  <c r="O2502" i="4"/>
  <c r="O2503" i="4"/>
  <c r="O2504" i="4"/>
  <c r="O2505" i="4"/>
  <c r="O2506" i="4"/>
  <c r="O2507" i="4"/>
  <c r="O2508" i="4"/>
  <c r="O2509" i="4"/>
  <c r="O2510" i="4"/>
  <c r="O2511" i="4"/>
  <c r="O2512" i="4"/>
  <c r="O2513" i="4"/>
  <c r="O2514" i="4"/>
  <c r="O2515" i="4"/>
  <c r="O2516" i="4"/>
  <c r="O2517" i="4"/>
  <c r="O2518" i="4"/>
  <c r="O2519" i="4"/>
  <c r="O2520" i="4"/>
  <c r="O2521" i="4"/>
  <c r="O2522" i="4"/>
  <c r="O2523" i="4"/>
  <c r="O2524" i="4"/>
  <c r="O2525" i="4"/>
  <c r="O2526" i="4"/>
  <c r="O2527" i="4"/>
  <c r="O2528" i="4"/>
  <c r="O2529" i="4"/>
  <c r="O2530" i="4"/>
  <c r="O2531" i="4"/>
  <c r="O2532" i="4"/>
  <c r="O2533" i="4"/>
  <c r="O2534" i="4"/>
  <c r="O2535" i="4"/>
  <c r="O2536" i="4"/>
  <c r="O2537" i="4"/>
  <c r="O2538" i="4"/>
  <c r="O2539" i="4"/>
  <c r="O2540" i="4"/>
  <c r="O2541" i="4"/>
  <c r="O2542" i="4"/>
  <c r="O2543" i="4"/>
  <c r="O2544" i="4"/>
  <c r="O2545" i="4"/>
  <c r="O2546" i="4"/>
  <c r="O2547" i="4"/>
  <c r="O2548" i="4"/>
  <c r="O2549" i="4"/>
  <c r="O2550" i="4"/>
  <c r="O2551" i="4"/>
  <c r="O2552" i="4"/>
  <c r="O2553" i="4"/>
  <c r="O2554" i="4"/>
  <c r="O2555" i="4"/>
  <c r="O2556" i="4"/>
  <c r="O2557" i="4"/>
  <c r="O2558" i="4"/>
  <c r="O2559" i="4"/>
  <c r="O2560" i="4"/>
  <c r="O2561" i="4"/>
  <c r="O2562" i="4"/>
  <c r="O2563" i="4"/>
  <c r="O2564" i="4"/>
  <c r="O2565" i="4"/>
  <c r="O2566" i="4"/>
  <c r="O2567" i="4"/>
  <c r="O2568" i="4"/>
  <c r="O2569" i="4"/>
  <c r="O2570" i="4"/>
  <c r="O2571" i="4"/>
  <c r="O2572" i="4"/>
  <c r="O2573" i="4"/>
  <c r="O2574" i="4"/>
  <c r="O2575" i="4"/>
  <c r="O2576" i="4"/>
  <c r="O2577" i="4"/>
  <c r="O2578" i="4"/>
  <c r="O2579" i="4"/>
  <c r="O2580" i="4"/>
  <c r="O2581" i="4"/>
  <c r="O2582" i="4"/>
  <c r="O2583" i="4"/>
  <c r="O2584" i="4"/>
  <c r="O2585" i="4"/>
  <c r="O2586" i="4"/>
  <c r="O2587" i="4"/>
  <c r="O2588" i="4"/>
  <c r="O2589" i="4"/>
  <c r="O2590" i="4"/>
  <c r="O2591" i="4"/>
  <c r="O2592" i="4"/>
  <c r="O2593" i="4"/>
  <c r="O2594" i="4"/>
  <c r="O2595" i="4"/>
  <c r="O2596" i="4"/>
  <c r="O2597" i="4"/>
  <c r="O2598" i="4"/>
  <c r="O2599" i="4"/>
  <c r="O2600" i="4"/>
  <c r="O2601" i="4"/>
  <c r="O2602" i="4"/>
  <c r="O2603" i="4"/>
  <c r="O2604" i="4"/>
  <c r="O2605" i="4"/>
  <c r="O2606" i="4"/>
  <c r="O2607" i="4"/>
  <c r="O2608" i="4"/>
  <c r="O2609" i="4"/>
  <c r="O2610" i="4"/>
  <c r="O2611" i="4"/>
  <c r="O2612" i="4"/>
  <c r="O2613" i="4"/>
  <c r="O2614" i="4"/>
  <c r="O2615" i="4"/>
  <c r="O2616" i="4"/>
  <c r="O2617" i="4"/>
  <c r="O2618" i="4"/>
  <c r="O2619" i="4"/>
  <c r="O2620" i="4"/>
  <c r="O2621" i="4"/>
  <c r="O2622" i="4"/>
  <c r="O2623" i="4"/>
  <c r="O2624" i="4"/>
  <c r="O2625" i="4"/>
  <c r="O2626" i="4"/>
  <c r="O2627" i="4"/>
  <c r="O2628" i="4"/>
  <c r="O2629" i="4"/>
  <c r="O2630" i="4"/>
  <c r="O2631" i="4"/>
  <c r="O2632" i="4"/>
  <c r="O2633" i="4"/>
  <c r="O2634" i="4"/>
  <c r="O2635" i="4"/>
  <c r="O2636" i="4"/>
  <c r="O2637" i="4"/>
  <c r="O2638" i="4"/>
  <c r="O2639" i="4"/>
  <c r="O2640" i="4"/>
  <c r="O2641" i="4"/>
  <c r="O2642" i="4"/>
  <c r="O2643" i="4"/>
  <c r="O2644" i="4"/>
  <c r="O2645" i="4"/>
  <c r="O2646" i="4"/>
  <c r="O2647" i="4"/>
  <c r="O2648" i="4"/>
  <c r="O2649" i="4"/>
  <c r="O2650" i="4"/>
  <c r="O2651" i="4"/>
  <c r="O2652" i="4"/>
  <c r="O2653" i="4"/>
  <c r="O2654" i="4"/>
  <c r="O2655" i="4"/>
  <c r="O2656" i="4"/>
  <c r="O2657" i="4"/>
  <c r="O2658" i="4"/>
  <c r="O2659" i="4"/>
  <c r="O2660" i="4"/>
  <c r="O2661" i="4"/>
  <c r="O2662" i="4"/>
  <c r="O2663" i="4"/>
  <c r="O2664" i="4"/>
  <c r="O2665" i="4"/>
  <c r="O2666" i="4"/>
  <c r="O2667" i="4"/>
  <c r="O2668" i="4"/>
  <c r="O2669" i="4"/>
  <c r="O2670" i="4"/>
  <c r="O2671" i="4"/>
  <c r="O2672" i="4"/>
  <c r="O2673" i="4"/>
  <c r="O2674" i="4"/>
  <c r="O2675" i="4"/>
  <c r="O2676" i="4"/>
  <c r="O2677" i="4"/>
  <c r="O2678" i="4"/>
  <c r="O2679" i="4"/>
  <c r="O2680" i="4"/>
  <c r="O2681" i="4"/>
  <c r="O2682" i="4"/>
  <c r="O2683" i="4"/>
  <c r="O2684" i="4"/>
  <c r="O2685" i="4"/>
  <c r="O2686" i="4"/>
  <c r="O2687" i="4"/>
  <c r="O2688" i="4"/>
  <c r="O2689" i="4"/>
  <c r="O2690" i="4"/>
  <c r="O2691" i="4"/>
  <c r="O2692" i="4"/>
  <c r="O2693" i="4"/>
  <c r="O2694" i="4"/>
  <c r="O2695" i="4"/>
  <c r="O2696" i="4"/>
  <c r="O2697" i="4"/>
  <c r="O2698" i="4"/>
  <c r="O2699" i="4"/>
  <c r="O2700" i="4"/>
  <c r="O2701" i="4"/>
  <c r="O2702" i="4"/>
  <c r="O2703" i="4"/>
  <c r="O2704" i="4"/>
  <c r="O2705" i="4"/>
  <c r="O2706" i="4"/>
  <c r="O2707" i="4"/>
  <c r="O2708" i="4"/>
  <c r="O2709" i="4"/>
  <c r="O2710" i="4"/>
  <c r="O2711" i="4"/>
  <c r="O2712" i="4"/>
  <c r="O2713" i="4"/>
  <c r="O2714" i="4"/>
  <c r="O2715" i="4"/>
  <c r="O2716" i="4"/>
  <c r="O2717" i="4"/>
  <c r="O2718" i="4"/>
  <c r="O2719" i="4"/>
  <c r="O2720" i="4"/>
  <c r="O2721" i="4"/>
  <c r="O2722" i="4"/>
  <c r="O2723" i="4"/>
  <c r="O2724" i="4"/>
  <c r="O2725" i="4"/>
  <c r="O2726" i="4"/>
  <c r="O2727" i="4"/>
  <c r="O2728" i="4"/>
  <c r="O2729" i="4"/>
  <c r="O2730" i="4"/>
  <c r="O2731" i="4"/>
  <c r="O2732" i="4"/>
  <c r="O2733" i="4"/>
  <c r="O2734" i="4"/>
  <c r="O2735" i="4"/>
  <c r="O2736" i="4"/>
  <c r="O2737" i="4"/>
  <c r="O2738" i="4"/>
  <c r="O2739" i="4"/>
  <c r="O2740" i="4"/>
  <c r="O2741" i="4"/>
  <c r="O2742" i="4"/>
  <c r="O2743" i="4"/>
  <c r="O2744" i="4"/>
  <c r="O2745" i="4"/>
  <c r="O2746" i="4"/>
  <c r="O2747" i="4"/>
  <c r="O2748" i="4"/>
  <c r="O2749" i="4"/>
  <c r="O2750" i="4"/>
  <c r="O2751" i="4"/>
  <c r="O2752" i="4"/>
  <c r="O2753" i="4"/>
  <c r="O2754" i="4"/>
  <c r="O2755" i="4"/>
  <c r="O2756" i="4"/>
  <c r="O2757" i="4"/>
  <c r="O2758" i="4"/>
  <c r="O2759" i="4"/>
  <c r="O2760" i="4"/>
  <c r="O2761" i="4"/>
  <c r="O2762" i="4"/>
  <c r="O2763" i="4"/>
  <c r="O2764" i="4"/>
  <c r="O2765" i="4"/>
  <c r="O2766" i="4"/>
  <c r="O2767" i="4"/>
  <c r="O2768" i="4"/>
  <c r="O2769" i="4"/>
  <c r="O2770" i="4"/>
  <c r="O2771" i="4"/>
  <c r="O2772" i="4"/>
  <c r="O2773" i="4"/>
  <c r="O2774" i="4"/>
  <c r="O2775" i="4"/>
  <c r="O2776" i="4"/>
  <c r="O2777" i="4"/>
  <c r="O2778" i="4"/>
  <c r="O2779" i="4"/>
  <c r="O2780" i="4"/>
  <c r="O2781" i="4"/>
  <c r="O2782" i="4"/>
  <c r="O2783" i="4"/>
  <c r="O2784" i="4"/>
  <c r="O2785" i="4"/>
  <c r="O2786" i="4"/>
  <c r="O2787" i="4"/>
  <c r="O2788" i="4"/>
  <c r="O2789" i="4"/>
  <c r="O2790" i="4"/>
  <c r="O2791" i="4"/>
  <c r="O2792" i="4"/>
  <c r="O2793" i="4"/>
  <c r="O2794" i="4"/>
  <c r="O2795" i="4"/>
  <c r="O2796" i="4"/>
  <c r="O2797" i="4"/>
  <c r="O2798" i="4"/>
  <c r="O2799" i="4"/>
  <c r="O2800" i="4"/>
  <c r="O2801" i="4"/>
  <c r="O2802" i="4"/>
  <c r="O2803" i="4"/>
  <c r="O2804" i="4"/>
  <c r="O2805" i="4"/>
  <c r="O2806" i="4"/>
  <c r="O2807" i="4"/>
  <c r="O2808" i="4"/>
  <c r="O2809" i="4"/>
  <c r="O2810" i="4"/>
  <c r="O2811" i="4"/>
  <c r="O2812" i="4"/>
  <c r="O2813" i="4"/>
  <c r="O2814" i="4"/>
  <c r="O2815" i="4"/>
  <c r="O2816" i="4"/>
  <c r="O2817" i="4"/>
  <c r="O2818" i="4"/>
  <c r="O2819" i="4"/>
  <c r="O2820" i="4"/>
  <c r="O2821" i="4"/>
  <c r="O2822" i="4"/>
  <c r="O2823" i="4"/>
  <c r="O2824" i="4"/>
  <c r="O2825" i="4"/>
  <c r="O2826" i="4"/>
  <c r="O2827" i="4"/>
  <c r="O2828" i="4"/>
  <c r="O2829" i="4"/>
  <c r="O2830" i="4"/>
  <c r="O2831" i="4"/>
  <c r="O2832" i="4"/>
  <c r="O2833" i="4"/>
  <c r="O2834" i="4"/>
  <c r="O2835" i="4"/>
  <c r="O2836" i="4"/>
  <c r="O2837" i="4"/>
  <c r="O2838" i="4"/>
  <c r="O2839" i="4"/>
  <c r="O2840" i="4"/>
  <c r="O2841" i="4"/>
  <c r="O2842" i="4"/>
  <c r="O2843" i="4"/>
  <c r="O2844" i="4"/>
  <c r="O2845" i="4"/>
  <c r="O2846" i="4"/>
  <c r="O2847" i="4"/>
  <c r="O2848" i="4"/>
  <c r="O2849" i="4"/>
  <c r="O2850" i="4"/>
  <c r="O2851" i="4"/>
  <c r="O2852" i="4"/>
  <c r="O2853" i="4"/>
  <c r="O2854" i="4"/>
  <c r="O2855" i="4"/>
  <c r="O2856" i="4"/>
  <c r="O2857" i="4"/>
  <c r="O2858" i="4"/>
  <c r="O2859" i="4"/>
  <c r="O2860" i="4"/>
  <c r="O2861" i="4"/>
  <c r="O2862" i="4"/>
  <c r="O2863" i="4"/>
  <c r="O2864" i="4"/>
  <c r="O2865" i="4"/>
  <c r="O2866" i="4"/>
  <c r="O2867" i="4"/>
  <c r="O2868" i="4"/>
  <c r="O2869" i="4"/>
  <c r="O2870" i="4"/>
  <c r="O2871" i="4"/>
  <c r="O2872" i="4"/>
  <c r="O2873" i="4"/>
  <c r="O2874" i="4"/>
  <c r="O2875" i="4"/>
  <c r="O2876" i="4"/>
  <c r="O2877" i="4"/>
  <c r="O2878" i="4"/>
  <c r="O2879" i="4"/>
  <c r="O2880" i="4"/>
  <c r="O2881" i="4"/>
  <c r="O2882" i="4"/>
  <c r="O2883" i="4"/>
  <c r="O2884" i="4"/>
  <c r="O2885" i="4"/>
  <c r="O2886" i="4"/>
  <c r="O2887" i="4"/>
  <c r="O2888" i="4"/>
  <c r="O2889" i="4"/>
  <c r="O2890" i="4"/>
  <c r="O2891" i="4"/>
  <c r="O2892" i="4"/>
  <c r="O2893" i="4"/>
  <c r="O2894" i="4"/>
  <c r="O2895" i="4"/>
  <c r="O2896" i="4"/>
  <c r="O2897" i="4"/>
  <c r="O2898" i="4"/>
  <c r="O2899" i="4"/>
  <c r="O2900" i="4"/>
  <c r="O2901" i="4"/>
  <c r="O2902" i="4"/>
  <c r="O2903" i="4"/>
  <c r="O2904" i="4"/>
  <c r="O2905" i="4"/>
  <c r="O2906" i="4"/>
  <c r="O2907" i="4"/>
  <c r="O2908" i="4"/>
  <c r="O2909" i="4"/>
  <c r="O2910" i="4"/>
  <c r="O2911" i="4"/>
  <c r="O2912" i="4"/>
  <c r="O2913" i="4"/>
  <c r="O2914" i="4"/>
  <c r="O2915" i="4"/>
  <c r="O2916" i="4"/>
  <c r="O2917" i="4"/>
  <c r="O2918" i="4"/>
  <c r="O2919" i="4"/>
  <c r="O2920" i="4"/>
  <c r="O2921" i="4"/>
  <c r="O2922" i="4"/>
  <c r="O2923" i="4"/>
  <c r="O2924" i="4"/>
  <c r="O2925" i="4"/>
  <c r="O2926" i="4"/>
  <c r="O2927" i="4"/>
  <c r="O2928" i="4"/>
  <c r="O2929" i="4"/>
  <c r="O2930" i="4"/>
  <c r="O2931" i="4"/>
  <c r="O2932" i="4"/>
  <c r="O2933" i="4"/>
  <c r="O2934" i="4"/>
  <c r="O2935" i="4"/>
  <c r="O2936" i="4"/>
  <c r="O2937" i="4"/>
  <c r="O2938" i="4"/>
  <c r="O2939" i="4"/>
  <c r="O2940" i="4"/>
  <c r="O2941" i="4"/>
  <c r="O2942" i="4"/>
  <c r="O2943" i="4"/>
  <c r="O2944" i="4"/>
  <c r="O2945" i="4"/>
  <c r="O2946" i="4"/>
  <c r="O2947" i="4"/>
  <c r="O2948" i="4"/>
  <c r="O2949" i="4"/>
  <c r="O2950" i="4"/>
  <c r="O2951" i="4"/>
  <c r="O2952" i="4"/>
  <c r="O2953" i="4"/>
  <c r="O2954" i="4"/>
  <c r="O2955" i="4"/>
  <c r="O2956" i="4"/>
  <c r="O2957" i="4"/>
  <c r="O2958" i="4"/>
  <c r="O2959" i="4"/>
  <c r="O2960" i="4"/>
  <c r="O2961" i="4"/>
  <c r="O2962" i="4"/>
  <c r="O2963" i="4"/>
  <c r="O2964" i="4"/>
  <c r="O2965" i="4"/>
  <c r="O2966" i="4"/>
  <c r="O2967" i="4"/>
  <c r="O2968" i="4"/>
  <c r="O2969" i="4"/>
  <c r="O2970" i="4"/>
  <c r="O2971" i="4"/>
  <c r="O2972" i="4"/>
  <c r="O2973" i="4"/>
  <c r="O2974" i="4"/>
  <c r="O2975" i="4"/>
  <c r="O2976" i="4"/>
  <c r="O2977" i="4"/>
  <c r="O2978" i="4"/>
  <c r="O2979" i="4"/>
  <c r="O2980" i="4"/>
  <c r="O2981" i="4"/>
  <c r="O2982" i="4"/>
  <c r="O2983" i="4"/>
  <c r="O2984" i="4"/>
  <c r="O2985" i="4"/>
  <c r="O2986" i="4"/>
  <c r="O2987" i="4"/>
  <c r="O2988" i="4"/>
  <c r="O2989" i="4"/>
  <c r="O2990" i="4"/>
  <c r="O2991" i="4"/>
  <c r="O2992" i="4"/>
  <c r="O2993" i="4"/>
  <c r="O2994" i="4"/>
  <c r="O2995" i="4"/>
  <c r="O2996" i="4"/>
  <c r="O2997" i="4"/>
  <c r="O2998" i="4"/>
  <c r="O2999" i="4"/>
  <c r="O3000" i="4"/>
  <c r="O3001"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1002" i="4"/>
  <c r="P1003" i="4"/>
  <c r="P1004" i="4"/>
  <c r="P1005" i="4"/>
  <c r="P1006" i="4"/>
  <c r="P1007" i="4"/>
  <c r="P1008" i="4"/>
  <c r="P1009" i="4"/>
  <c r="P1010" i="4"/>
  <c r="P1011" i="4"/>
  <c r="P1012" i="4"/>
  <c r="P1013" i="4"/>
  <c r="P1014" i="4"/>
  <c r="P1015" i="4"/>
  <c r="P1016" i="4"/>
  <c r="P1017" i="4"/>
  <c r="P1018" i="4"/>
  <c r="P1019" i="4"/>
  <c r="P1020" i="4"/>
  <c r="P1021" i="4"/>
  <c r="P1022" i="4"/>
  <c r="P1023" i="4"/>
  <c r="P1024" i="4"/>
  <c r="P1025" i="4"/>
  <c r="P1026" i="4"/>
  <c r="P1027" i="4"/>
  <c r="P1028" i="4"/>
  <c r="P1029" i="4"/>
  <c r="P1030" i="4"/>
  <c r="P1031" i="4"/>
  <c r="P1032" i="4"/>
  <c r="P1033" i="4"/>
  <c r="P1034" i="4"/>
  <c r="P1035" i="4"/>
  <c r="P1036" i="4"/>
  <c r="P1037" i="4"/>
  <c r="P1038" i="4"/>
  <c r="P1039" i="4"/>
  <c r="P1040" i="4"/>
  <c r="P1041" i="4"/>
  <c r="P1042" i="4"/>
  <c r="P1043" i="4"/>
  <c r="P1044" i="4"/>
  <c r="P1045" i="4"/>
  <c r="P1046" i="4"/>
  <c r="P1047" i="4"/>
  <c r="P1048" i="4"/>
  <c r="P1049" i="4"/>
  <c r="P1050" i="4"/>
  <c r="P1051" i="4"/>
  <c r="P1052" i="4"/>
  <c r="P1053" i="4"/>
  <c r="P1054" i="4"/>
  <c r="P1055" i="4"/>
  <c r="P1056" i="4"/>
  <c r="P1057" i="4"/>
  <c r="P1058" i="4"/>
  <c r="P1059" i="4"/>
  <c r="P1060" i="4"/>
  <c r="P1061" i="4"/>
  <c r="P1062" i="4"/>
  <c r="P1063" i="4"/>
  <c r="P1064" i="4"/>
  <c r="P1065" i="4"/>
  <c r="P1066" i="4"/>
  <c r="P1067" i="4"/>
  <c r="P1068" i="4"/>
  <c r="P1069" i="4"/>
  <c r="P1070" i="4"/>
  <c r="P1071" i="4"/>
  <c r="P1072" i="4"/>
  <c r="P1073" i="4"/>
  <c r="P1074" i="4"/>
  <c r="P1075" i="4"/>
  <c r="P1076" i="4"/>
  <c r="P1077" i="4"/>
  <c r="P1078" i="4"/>
  <c r="P1079" i="4"/>
  <c r="P1080" i="4"/>
  <c r="P1081" i="4"/>
  <c r="P1082" i="4"/>
  <c r="P1083" i="4"/>
  <c r="P1084" i="4"/>
  <c r="P1085" i="4"/>
  <c r="P1086" i="4"/>
  <c r="P1087" i="4"/>
  <c r="P1088" i="4"/>
  <c r="P1089" i="4"/>
  <c r="P1090" i="4"/>
  <c r="P1091" i="4"/>
  <c r="P1092" i="4"/>
  <c r="P1093" i="4"/>
  <c r="P1094" i="4"/>
  <c r="P1095" i="4"/>
  <c r="P1096" i="4"/>
  <c r="P1097" i="4"/>
  <c r="P1098" i="4"/>
  <c r="P1099" i="4"/>
  <c r="P1100" i="4"/>
  <c r="P1101" i="4"/>
  <c r="P1102" i="4"/>
  <c r="P1103" i="4"/>
  <c r="P1104" i="4"/>
  <c r="P1105" i="4"/>
  <c r="P1106" i="4"/>
  <c r="P1107" i="4"/>
  <c r="P1108" i="4"/>
  <c r="P1109" i="4"/>
  <c r="P1110" i="4"/>
  <c r="P1111" i="4"/>
  <c r="P1112" i="4"/>
  <c r="P1113" i="4"/>
  <c r="P1114" i="4"/>
  <c r="P1115" i="4"/>
  <c r="P1116" i="4"/>
  <c r="P1117" i="4"/>
  <c r="P1118" i="4"/>
  <c r="P1119" i="4"/>
  <c r="P1120" i="4"/>
  <c r="P1121" i="4"/>
  <c r="P1122" i="4"/>
  <c r="P1123" i="4"/>
  <c r="P1124" i="4"/>
  <c r="P1125" i="4"/>
  <c r="P1126" i="4"/>
  <c r="P1127" i="4"/>
  <c r="P1128" i="4"/>
  <c r="P1129" i="4"/>
  <c r="P1130" i="4"/>
  <c r="P1131" i="4"/>
  <c r="P1132" i="4"/>
  <c r="P1133" i="4"/>
  <c r="P1134" i="4"/>
  <c r="P1135" i="4"/>
  <c r="P1136" i="4"/>
  <c r="P1137" i="4"/>
  <c r="P1138" i="4"/>
  <c r="P1139" i="4"/>
  <c r="P1140" i="4"/>
  <c r="P1141" i="4"/>
  <c r="P1142" i="4"/>
  <c r="P1143" i="4"/>
  <c r="P1144" i="4"/>
  <c r="P1145" i="4"/>
  <c r="P1146" i="4"/>
  <c r="P1147" i="4"/>
  <c r="P1148" i="4"/>
  <c r="P1149" i="4"/>
  <c r="P1150" i="4"/>
  <c r="P1151" i="4"/>
  <c r="P1152" i="4"/>
  <c r="P1153" i="4"/>
  <c r="P1154" i="4"/>
  <c r="P1155" i="4"/>
  <c r="P1156" i="4"/>
  <c r="P1157" i="4"/>
  <c r="P1158" i="4"/>
  <c r="P1159" i="4"/>
  <c r="P1160" i="4"/>
  <c r="P1161" i="4"/>
  <c r="P1162" i="4"/>
  <c r="P1163" i="4"/>
  <c r="P1164" i="4"/>
  <c r="P1165" i="4"/>
  <c r="P1166" i="4"/>
  <c r="P1167" i="4"/>
  <c r="P1168" i="4"/>
  <c r="P1169" i="4"/>
  <c r="P1170" i="4"/>
  <c r="P1171" i="4"/>
  <c r="P1172" i="4"/>
  <c r="P1173" i="4"/>
  <c r="P1174" i="4"/>
  <c r="P1175" i="4"/>
  <c r="P1176" i="4"/>
  <c r="P1177" i="4"/>
  <c r="P1178" i="4"/>
  <c r="P1179" i="4"/>
  <c r="P1180" i="4"/>
  <c r="P1181" i="4"/>
  <c r="P1182" i="4"/>
  <c r="P1183" i="4"/>
  <c r="P1184" i="4"/>
  <c r="P1185" i="4"/>
  <c r="P1186" i="4"/>
  <c r="P1187" i="4"/>
  <c r="P1188" i="4"/>
  <c r="P1189" i="4"/>
  <c r="P1190" i="4"/>
  <c r="P1191" i="4"/>
  <c r="P1192" i="4"/>
  <c r="P1193" i="4"/>
  <c r="P1194" i="4"/>
  <c r="P1195" i="4"/>
  <c r="P1196" i="4"/>
  <c r="P1197" i="4"/>
  <c r="P1198" i="4"/>
  <c r="P1199" i="4"/>
  <c r="P1200" i="4"/>
  <c r="P1201" i="4"/>
  <c r="P1202" i="4"/>
  <c r="P1203" i="4"/>
  <c r="P1204" i="4"/>
  <c r="P1205" i="4"/>
  <c r="P1206" i="4"/>
  <c r="P1207" i="4"/>
  <c r="P1208" i="4"/>
  <c r="P1209" i="4"/>
  <c r="P1210" i="4"/>
  <c r="P1211" i="4"/>
  <c r="P1212" i="4"/>
  <c r="P1213" i="4"/>
  <c r="P1214" i="4"/>
  <c r="P1215" i="4"/>
  <c r="P1216" i="4"/>
  <c r="P1217" i="4"/>
  <c r="P1218" i="4"/>
  <c r="P1219" i="4"/>
  <c r="P1220" i="4"/>
  <c r="P1221" i="4"/>
  <c r="P1222" i="4"/>
  <c r="P1223" i="4"/>
  <c r="P1224" i="4"/>
  <c r="P1225" i="4"/>
  <c r="P1226" i="4"/>
  <c r="P1227" i="4"/>
  <c r="P1228" i="4"/>
  <c r="P1229" i="4"/>
  <c r="P1230" i="4"/>
  <c r="P1231" i="4"/>
  <c r="P1232" i="4"/>
  <c r="P1233" i="4"/>
  <c r="P1234" i="4"/>
  <c r="P1235" i="4"/>
  <c r="P1236" i="4"/>
  <c r="P1237" i="4"/>
  <c r="P1238" i="4"/>
  <c r="P1239" i="4"/>
  <c r="P1240" i="4"/>
  <c r="P1241" i="4"/>
  <c r="P1242" i="4"/>
  <c r="P1243" i="4"/>
  <c r="P1244" i="4"/>
  <c r="P1245" i="4"/>
  <c r="P1246" i="4"/>
  <c r="P1247" i="4"/>
  <c r="P1248" i="4"/>
  <c r="P1249" i="4"/>
  <c r="P1250" i="4"/>
  <c r="P1251" i="4"/>
  <c r="P1252" i="4"/>
  <c r="P1253" i="4"/>
  <c r="P1254" i="4"/>
  <c r="P1255" i="4"/>
  <c r="P1256" i="4"/>
  <c r="P1257" i="4"/>
  <c r="P1258" i="4"/>
  <c r="P1259" i="4"/>
  <c r="P1260" i="4"/>
  <c r="P1261" i="4"/>
  <c r="P1262" i="4"/>
  <c r="P1263" i="4"/>
  <c r="P1264" i="4"/>
  <c r="P1265" i="4"/>
  <c r="P1266" i="4"/>
  <c r="P1267" i="4"/>
  <c r="P1268" i="4"/>
  <c r="P1269" i="4"/>
  <c r="P1270" i="4"/>
  <c r="P1271" i="4"/>
  <c r="P1272" i="4"/>
  <c r="P1273" i="4"/>
  <c r="P1274" i="4"/>
  <c r="P1275" i="4"/>
  <c r="P1276" i="4"/>
  <c r="P1277" i="4"/>
  <c r="P1278" i="4"/>
  <c r="P1279" i="4"/>
  <c r="P1280" i="4"/>
  <c r="P1281" i="4"/>
  <c r="P1282" i="4"/>
  <c r="P1283" i="4"/>
  <c r="P1284" i="4"/>
  <c r="P1285" i="4"/>
  <c r="P1286" i="4"/>
  <c r="P1287" i="4"/>
  <c r="P1288" i="4"/>
  <c r="P1289" i="4"/>
  <c r="P1290" i="4"/>
  <c r="P1291" i="4"/>
  <c r="P1292" i="4"/>
  <c r="P1293" i="4"/>
  <c r="P1294" i="4"/>
  <c r="P1295" i="4"/>
  <c r="P1296" i="4"/>
  <c r="P1297" i="4"/>
  <c r="P1298" i="4"/>
  <c r="P1299" i="4"/>
  <c r="P1300" i="4"/>
  <c r="P1301" i="4"/>
  <c r="P1302" i="4"/>
  <c r="P1303" i="4"/>
  <c r="P1304" i="4"/>
  <c r="P1305" i="4"/>
  <c r="P1306" i="4"/>
  <c r="P1307" i="4"/>
  <c r="P1308" i="4"/>
  <c r="P1309" i="4"/>
  <c r="P1310" i="4"/>
  <c r="P1311" i="4"/>
  <c r="P1312" i="4"/>
  <c r="P1313" i="4"/>
  <c r="P1314" i="4"/>
  <c r="P1315" i="4"/>
  <c r="P1316" i="4"/>
  <c r="P1317" i="4"/>
  <c r="P1318" i="4"/>
  <c r="P1319" i="4"/>
  <c r="P1320" i="4"/>
  <c r="P1321" i="4"/>
  <c r="P1322" i="4"/>
  <c r="P1323" i="4"/>
  <c r="P1324" i="4"/>
  <c r="P1325" i="4"/>
  <c r="P1326" i="4"/>
  <c r="P1327" i="4"/>
  <c r="P1328" i="4"/>
  <c r="P1329" i="4"/>
  <c r="P1330" i="4"/>
  <c r="P1331" i="4"/>
  <c r="P1332" i="4"/>
  <c r="P1333" i="4"/>
  <c r="P1334" i="4"/>
  <c r="P1335" i="4"/>
  <c r="P1336" i="4"/>
  <c r="P1337" i="4"/>
  <c r="P1338" i="4"/>
  <c r="P1339" i="4"/>
  <c r="P1340" i="4"/>
  <c r="P1341" i="4"/>
  <c r="P1342" i="4"/>
  <c r="P1343" i="4"/>
  <c r="P1344" i="4"/>
  <c r="P1345" i="4"/>
  <c r="P1346" i="4"/>
  <c r="P1347" i="4"/>
  <c r="P1348" i="4"/>
  <c r="P1349" i="4"/>
  <c r="P1350" i="4"/>
  <c r="P1351" i="4"/>
  <c r="P1352" i="4"/>
  <c r="P1353" i="4"/>
  <c r="P1354" i="4"/>
  <c r="P1355" i="4"/>
  <c r="P1356" i="4"/>
  <c r="P1357" i="4"/>
  <c r="P1358" i="4"/>
  <c r="P1359" i="4"/>
  <c r="P1360" i="4"/>
  <c r="P1361" i="4"/>
  <c r="P1362" i="4"/>
  <c r="P1363" i="4"/>
  <c r="P1364" i="4"/>
  <c r="P1365" i="4"/>
  <c r="P1366" i="4"/>
  <c r="P1367" i="4"/>
  <c r="P1368" i="4"/>
  <c r="P1369" i="4"/>
  <c r="P1370" i="4"/>
  <c r="P1371" i="4"/>
  <c r="P1372" i="4"/>
  <c r="P1373" i="4"/>
  <c r="P1374" i="4"/>
  <c r="P1375" i="4"/>
  <c r="P1376" i="4"/>
  <c r="P1377" i="4"/>
  <c r="P1378" i="4"/>
  <c r="P1379" i="4"/>
  <c r="P1380" i="4"/>
  <c r="P1381" i="4"/>
  <c r="P1382" i="4"/>
  <c r="P1383" i="4"/>
  <c r="P1384" i="4"/>
  <c r="P1385" i="4"/>
  <c r="P1386" i="4"/>
  <c r="P1387" i="4"/>
  <c r="P1388" i="4"/>
  <c r="P1389" i="4"/>
  <c r="P1390" i="4"/>
  <c r="P1391" i="4"/>
  <c r="P1392" i="4"/>
  <c r="P1393" i="4"/>
  <c r="P1394" i="4"/>
  <c r="P1395" i="4"/>
  <c r="P1396" i="4"/>
  <c r="P1397" i="4"/>
  <c r="P1398" i="4"/>
  <c r="P1399" i="4"/>
  <c r="P1400" i="4"/>
  <c r="P1401" i="4"/>
  <c r="P1402" i="4"/>
  <c r="P1403" i="4"/>
  <c r="P1404" i="4"/>
  <c r="P1405" i="4"/>
  <c r="P1406" i="4"/>
  <c r="P1407" i="4"/>
  <c r="P1408" i="4"/>
  <c r="P1409" i="4"/>
  <c r="P1410" i="4"/>
  <c r="P1411" i="4"/>
  <c r="P1412" i="4"/>
  <c r="P1413" i="4"/>
  <c r="P1414" i="4"/>
  <c r="P1415" i="4"/>
  <c r="P1416" i="4"/>
  <c r="P1417" i="4"/>
  <c r="P1418" i="4"/>
  <c r="P1419" i="4"/>
  <c r="P1420" i="4"/>
  <c r="P1421" i="4"/>
  <c r="P1422" i="4"/>
  <c r="P1423" i="4"/>
  <c r="P1424" i="4"/>
  <c r="P1425" i="4"/>
  <c r="P1426" i="4"/>
  <c r="P1427" i="4"/>
  <c r="P1428" i="4"/>
  <c r="P1429" i="4"/>
  <c r="P1430" i="4"/>
  <c r="P1431" i="4"/>
  <c r="P1432" i="4"/>
  <c r="P1433" i="4"/>
  <c r="P1434" i="4"/>
  <c r="P1435" i="4"/>
  <c r="P1436" i="4"/>
  <c r="P1437" i="4"/>
  <c r="P1438" i="4"/>
  <c r="P1439" i="4"/>
  <c r="P1440" i="4"/>
  <c r="P1441" i="4"/>
  <c r="P1442" i="4"/>
  <c r="P1443" i="4"/>
  <c r="P1444" i="4"/>
  <c r="P1445" i="4"/>
  <c r="P1446" i="4"/>
  <c r="P1447" i="4"/>
  <c r="P1448" i="4"/>
  <c r="P1449" i="4"/>
  <c r="P1450" i="4"/>
  <c r="P1451" i="4"/>
  <c r="P1452" i="4"/>
  <c r="P1453" i="4"/>
  <c r="P1454" i="4"/>
  <c r="P1455" i="4"/>
  <c r="P1456" i="4"/>
  <c r="P1457" i="4"/>
  <c r="P1458" i="4"/>
  <c r="P1459" i="4"/>
  <c r="P1460" i="4"/>
  <c r="P1461" i="4"/>
  <c r="P1462" i="4"/>
  <c r="P1463" i="4"/>
  <c r="P1464" i="4"/>
  <c r="P1465" i="4"/>
  <c r="P1466" i="4"/>
  <c r="P1467" i="4"/>
  <c r="P1468" i="4"/>
  <c r="P1469" i="4"/>
  <c r="P1470" i="4"/>
  <c r="P1471" i="4"/>
  <c r="P1472" i="4"/>
  <c r="P1473" i="4"/>
  <c r="P1474" i="4"/>
  <c r="P1475" i="4"/>
  <c r="P1476" i="4"/>
  <c r="P1477" i="4"/>
  <c r="P1478" i="4"/>
  <c r="P1479" i="4"/>
  <c r="P1480" i="4"/>
  <c r="P1481" i="4"/>
  <c r="P1482" i="4"/>
  <c r="P1483" i="4"/>
  <c r="P1484" i="4"/>
  <c r="P1485" i="4"/>
  <c r="P1486" i="4"/>
  <c r="P1487" i="4"/>
  <c r="P1488" i="4"/>
  <c r="P1489" i="4"/>
  <c r="P1490" i="4"/>
  <c r="P1491" i="4"/>
  <c r="P1492" i="4"/>
  <c r="P1493" i="4"/>
  <c r="P1494" i="4"/>
  <c r="P1495" i="4"/>
  <c r="P1496" i="4"/>
  <c r="P1497" i="4"/>
  <c r="P1498" i="4"/>
  <c r="P1499" i="4"/>
  <c r="P1500" i="4"/>
  <c r="P1501" i="4"/>
  <c r="P1502" i="4"/>
  <c r="P1503" i="4"/>
  <c r="P1504" i="4"/>
  <c r="P1505" i="4"/>
  <c r="P1506" i="4"/>
  <c r="P1507" i="4"/>
  <c r="P1508" i="4"/>
  <c r="P1509" i="4"/>
  <c r="P1510" i="4"/>
  <c r="P1511" i="4"/>
  <c r="P1512" i="4"/>
  <c r="P1513" i="4"/>
  <c r="P1514" i="4"/>
  <c r="P1515" i="4"/>
  <c r="P1516" i="4"/>
  <c r="P1517" i="4"/>
  <c r="P1518" i="4"/>
  <c r="P1519" i="4"/>
  <c r="P1520" i="4"/>
  <c r="P1521" i="4"/>
  <c r="P1522" i="4"/>
  <c r="P1523" i="4"/>
  <c r="P1524" i="4"/>
  <c r="P1525" i="4"/>
  <c r="P1526" i="4"/>
  <c r="P1527" i="4"/>
  <c r="P1528" i="4"/>
  <c r="P1529" i="4"/>
  <c r="P1530" i="4"/>
  <c r="P1531" i="4"/>
  <c r="P1532" i="4"/>
  <c r="P1533" i="4"/>
  <c r="P1534" i="4"/>
  <c r="P1535" i="4"/>
  <c r="P1536" i="4"/>
  <c r="P1537" i="4"/>
  <c r="P1538" i="4"/>
  <c r="P1539" i="4"/>
  <c r="P1540" i="4"/>
  <c r="P1541" i="4"/>
  <c r="P1542" i="4"/>
  <c r="P1543" i="4"/>
  <c r="P1544" i="4"/>
  <c r="P1545" i="4"/>
  <c r="P1546" i="4"/>
  <c r="P1547" i="4"/>
  <c r="P1548" i="4"/>
  <c r="P1549" i="4"/>
  <c r="P1550" i="4"/>
  <c r="P1551" i="4"/>
  <c r="P1552" i="4"/>
  <c r="P1553" i="4"/>
  <c r="P1554" i="4"/>
  <c r="P1555" i="4"/>
  <c r="P1556" i="4"/>
  <c r="P1557" i="4"/>
  <c r="P1558" i="4"/>
  <c r="P1559" i="4"/>
  <c r="P1560" i="4"/>
  <c r="P1561" i="4"/>
  <c r="P1562" i="4"/>
  <c r="P1563" i="4"/>
  <c r="P1564" i="4"/>
  <c r="P1565" i="4"/>
  <c r="P1566" i="4"/>
  <c r="P1567" i="4"/>
  <c r="P1568" i="4"/>
  <c r="P1569" i="4"/>
  <c r="P1570" i="4"/>
  <c r="P1571" i="4"/>
  <c r="P1572" i="4"/>
  <c r="P1573" i="4"/>
  <c r="P1574" i="4"/>
  <c r="P1575" i="4"/>
  <c r="P1576" i="4"/>
  <c r="P1577" i="4"/>
  <c r="P1578" i="4"/>
  <c r="P1579" i="4"/>
  <c r="P1580" i="4"/>
  <c r="P1581" i="4"/>
  <c r="P1582" i="4"/>
  <c r="P1583" i="4"/>
  <c r="P1584" i="4"/>
  <c r="P1585" i="4"/>
  <c r="P1586" i="4"/>
  <c r="P1587" i="4"/>
  <c r="P1588" i="4"/>
  <c r="P1589" i="4"/>
  <c r="P1590" i="4"/>
  <c r="P1591" i="4"/>
  <c r="P1592" i="4"/>
  <c r="P1593" i="4"/>
  <c r="P1594" i="4"/>
  <c r="P1595" i="4"/>
  <c r="P1596" i="4"/>
  <c r="P1597" i="4"/>
  <c r="P1598" i="4"/>
  <c r="P1599" i="4"/>
  <c r="P1600" i="4"/>
  <c r="P1601" i="4"/>
  <c r="P1602" i="4"/>
  <c r="P1603" i="4"/>
  <c r="P1604" i="4"/>
  <c r="P1605" i="4"/>
  <c r="P1606" i="4"/>
  <c r="P1607" i="4"/>
  <c r="P1608" i="4"/>
  <c r="P1609" i="4"/>
  <c r="P1610" i="4"/>
  <c r="P1611" i="4"/>
  <c r="P1612" i="4"/>
  <c r="P1613" i="4"/>
  <c r="P1614" i="4"/>
  <c r="P1615" i="4"/>
  <c r="P1616" i="4"/>
  <c r="P1617" i="4"/>
  <c r="P1618" i="4"/>
  <c r="P1619" i="4"/>
  <c r="P1620" i="4"/>
  <c r="P1621" i="4"/>
  <c r="P1622" i="4"/>
  <c r="P1623" i="4"/>
  <c r="P1624" i="4"/>
  <c r="P1625" i="4"/>
  <c r="P1626" i="4"/>
  <c r="P1627" i="4"/>
  <c r="P1628" i="4"/>
  <c r="P1629" i="4"/>
  <c r="P1630" i="4"/>
  <c r="P1631" i="4"/>
  <c r="P1632" i="4"/>
  <c r="P1633" i="4"/>
  <c r="P1634" i="4"/>
  <c r="P1635" i="4"/>
  <c r="P1636" i="4"/>
  <c r="P1637" i="4"/>
  <c r="P1638" i="4"/>
  <c r="P1639" i="4"/>
  <c r="P1640" i="4"/>
  <c r="P1641" i="4"/>
  <c r="P1642" i="4"/>
  <c r="P1643" i="4"/>
  <c r="P1644" i="4"/>
  <c r="P1645" i="4"/>
  <c r="P1646" i="4"/>
  <c r="P1647" i="4"/>
  <c r="P1648" i="4"/>
  <c r="P1649" i="4"/>
  <c r="P1650" i="4"/>
  <c r="P1651" i="4"/>
  <c r="P1652" i="4"/>
  <c r="P1653" i="4"/>
  <c r="P1654" i="4"/>
  <c r="P1655" i="4"/>
  <c r="P1656" i="4"/>
  <c r="P1657" i="4"/>
  <c r="P1658" i="4"/>
  <c r="P1659" i="4"/>
  <c r="P1660" i="4"/>
  <c r="P1661" i="4"/>
  <c r="P1662" i="4"/>
  <c r="P1663" i="4"/>
  <c r="P1664" i="4"/>
  <c r="P1665" i="4"/>
  <c r="P1666" i="4"/>
  <c r="P1667" i="4"/>
  <c r="P1668" i="4"/>
  <c r="P1669" i="4"/>
  <c r="P1670" i="4"/>
  <c r="P1671" i="4"/>
  <c r="P1672" i="4"/>
  <c r="P1673" i="4"/>
  <c r="P1674" i="4"/>
  <c r="P1675" i="4"/>
  <c r="P1676" i="4"/>
  <c r="P1677" i="4"/>
  <c r="P1678" i="4"/>
  <c r="P1679" i="4"/>
  <c r="P1680" i="4"/>
  <c r="P1681" i="4"/>
  <c r="P1682" i="4"/>
  <c r="P1683" i="4"/>
  <c r="P1684" i="4"/>
  <c r="P1685" i="4"/>
  <c r="P1686" i="4"/>
  <c r="P1687" i="4"/>
  <c r="P1688" i="4"/>
  <c r="P1689" i="4"/>
  <c r="P1690" i="4"/>
  <c r="P1691" i="4"/>
  <c r="P1692" i="4"/>
  <c r="P1693" i="4"/>
  <c r="P1694" i="4"/>
  <c r="P1695" i="4"/>
  <c r="P1696" i="4"/>
  <c r="P1697" i="4"/>
  <c r="P1698" i="4"/>
  <c r="P1699" i="4"/>
  <c r="P1700" i="4"/>
  <c r="P1701" i="4"/>
  <c r="P1702" i="4"/>
  <c r="P1703" i="4"/>
  <c r="P1704" i="4"/>
  <c r="P1705" i="4"/>
  <c r="P1706" i="4"/>
  <c r="P1707" i="4"/>
  <c r="P1708" i="4"/>
  <c r="P1709" i="4"/>
  <c r="P1710" i="4"/>
  <c r="P1711" i="4"/>
  <c r="P1712" i="4"/>
  <c r="P1713" i="4"/>
  <c r="P1714" i="4"/>
  <c r="P1715" i="4"/>
  <c r="P1716" i="4"/>
  <c r="P1717" i="4"/>
  <c r="P1718" i="4"/>
  <c r="P1719" i="4"/>
  <c r="P1720" i="4"/>
  <c r="P1721" i="4"/>
  <c r="P1722" i="4"/>
  <c r="P1723" i="4"/>
  <c r="P1724" i="4"/>
  <c r="P1725" i="4"/>
  <c r="P1726" i="4"/>
  <c r="P1727" i="4"/>
  <c r="P1728" i="4"/>
  <c r="P1729" i="4"/>
  <c r="P1730" i="4"/>
  <c r="P1731" i="4"/>
  <c r="P1732" i="4"/>
  <c r="P1733" i="4"/>
  <c r="P1734" i="4"/>
  <c r="P1735" i="4"/>
  <c r="P1736" i="4"/>
  <c r="P1737" i="4"/>
  <c r="P1738" i="4"/>
  <c r="P1739" i="4"/>
  <c r="P1740" i="4"/>
  <c r="P1741" i="4"/>
  <c r="P1742" i="4"/>
  <c r="P1743" i="4"/>
  <c r="P1744" i="4"/>
  <c r="P1745" i="4"/>
  <c r="P1746" i="4"/>
  <c r="P1747" i="4"/>
  <c r="P1748" i="4"/>
  <c r="P1749" i="4"/>
  <c r="P1750" i="4"/>
  <c r="P1751" i="4"/>
  <c r="P1752" i="4"/>
  <c r="P1753" i="4"/>
  <c r="P1754" i="4"/>
  <c r="P1755" i="4"/>
  <c r="P1756" i="4"/>
  <c r="P1757" i="4"/>
  <c r="P1758" i="4"/>
  <c r="P1759" i="4"/>
  <c r="P1760" i="4"/>
  <c r="P1761" i="4"/>
  <c r="P1762" i="4"/>
  <c r="P1763" i="4"/>
  <c r="P1764" i="4"/>
  <c r="P1765" i="4"/>
  <c r="P1766" i="4"/>
  <c r="P1767" i="4"/>
  <c r="P1768" i="4"/>
  <c r="P1769" i="4"/>
  <c r="P1770" i="4"/>
  <c r="P1771" i="4"/>
  <c r="P1772" i="4"/>
  <c r="P1773" i="4"/>
  <c r="P1774" i="4"/>
  <c r="P1775" i="4"/>
  <c r="P1776" i="4"/>
  <c r="P1777" i="4"/>
  <c r="P1778" i="4"/>
  <c r="P1779" i="4"/>
  <c r="P1780" i="4"/>
  <c r="P1781" i="4"/>
  <c r="P1782" i="4"/>
  <c r="P1783" i="4"/>
  <c r="P1784" i="4"/>
  <c r="P1785" i="4"/>
  <c r="P1786" i="4"/>
  <c r="P1787" i="4"/>
  <c r="P1788" i="4"/>
  <c r="P1789" i="4"/>
  <c r="P1790" i="4"/>
  <c r="P1791" i="4"/>
  <c r="P1792" i="4"/>
  <c r="P1793" i="4"/>
  <c r="P1794" i="4"/>
  <c r="P1795" i="4"/>
  <c r="P1796" i="4"/>
  <c r="P1797" i="4"/>
  <c r="P1798" i="4"/>
  <c r="P1799" i="4"/>
  <c r="P1800" i="4"/>
  <c r="P1801" i="4"/>
  <c r="P1802" i="4"/>
  <c r="P1803" i="4"/>
  <c r="P1804" i="4"/>
  <c r="P1805" i="4"/>
  <c r="P1806" i="4"/>
  <c r="P1807" i="4"/>
  <c r="P1808" i="4"/>
  <c r="P1809" i="4"/>
  <c r="P1810" i="4"/>
  <c r="P1811" i="4"/>
  <c r="P1812" i="4"/>
  <c r="P1813" i="4"/>
  <c r="P1814" i="4"/>
  <c r="P1815" i="4"/>
  <c r="P1816" i="4"/>
  <c r="P1817" i="4"/>
  <c r="P1818" i="4"/>
  <c r="P1819" i="4"/>
  <c r="P1820" i="4"/>
  <c r="P1821" i="4"/>
  <c r="P1822" i="4"/>
  <c r="P1823" i="4"/>
  <c r="P1824" i="4"/>
  <c r="P1825" i="4"/>
  <c r="P1826" i="4"/>
  <c r="P1827" i="4"/>
  <c r="P1828" i="4"/>
  <c r="P1829" i="4"/>
  <c r="P1830" i="4"/>
  <c r="P1831" i="4"/>
  <c r="P1832" i="4"/>
  <c r="P1833" i="4"/>
  <c r="P1834" i="4"/>
  <c r="P1835" i="4"/>
  <c r="P1836" i="4"/>
  <c r="P1837" i="4"/>
  <c r="P1838" i="4"/>
  <c r="P1839" i="4"/>
  <c r="P1840" i="4"/>
  <c r="P1841" i="4"/>
  <c r="P1842" i="4"/>
  <c r="P1843" i="4"/>
  <c r="P1844" i="4"/>
  <c r="P1845" i="4"/>
  <c r="P1846" i="4"/>
  <c r="P1847" i="4"/>
  <c r="P1848" i="4"/>
  <c r="P1849" i="4"/>
  <c r="P1850" i="4"/>
  <c r="P1851" i="4"/>
  <c r="P1852" i="4"/>
  <c r="P1853" i="4"/>
  <c r="P1854" i="4"/>
  <c r="P1855" i="4"/>
  <c r="P1856" i="4"/>
  <c r="P1857" i="4"/>
  <c r="P1858" i="4"/>
  <c r="P1859" i="4"/>
  <c r="P1860" i="4"/>
  <c r="P1861" i="4"/>
  <c r="P1862" i="4"/>
  <c r="P1863" i="4"/>
  <c r="P1864" i="4"/>
  <c r="P1865" i="4"/>
  <c r="P1866" i="4"/>
  <c r="P1867" i="4"/>
  <c r="P1868" i="4"/>
  <c r="P1869" i="4"/>
  <c r="P1870" i="4"/>
  <c r="P1871" i="4"/>
  <c r="P1872" i="4"/>
  <c r="P1873" i="4"/>
  <c r="P1874" i="4"/>
  <c r="P1875" i="4"/>
  <c r="P1876" i="4"/>
  <c r="P1877" i="4"/>
  <c r="P1878" i="4"/>
  <c r="P1879" i="4"/>
  <c r="P1880" i="4"/>
  <c r="P1881" i="4"/>
  <c r="P1882" i="4"/>
  <c r="P1883" i="4"/>
  <c r="P1884" i="4"/>
  <c r="P1885" i="4"/>
  <c r="P1886" i="4"/>
  <c r="P1887" i="4"/>
  <c r="P1888" i="4"/>
  <c r="P1889" i="4"/>
  <c r="P1890" i="4"/>
  <c r="P1891" i="4"/>
  <c r="P1892" i="4"/>
  <c r="P1893" i="4"/>
  <c r="P1894" i="4"/>
  <c r="P1895" i="4"/>
  <c r="P1896" i="4"/>
  <c r="P1897" i="4"/>
  <c r="P1898" i="4"/>
  <c r="P1899" i="4"/>
  <c r="P1900" i="4"/>
  <c r="P1901" i="4"/>
  <c r="P1902" i="4"/>
  <c r="P1903" i="4"/>
  <c r="P1904" i="4"/>
  <c r="P1905" i="4"/>
  <c r="P1906" i="4"/>
  <c r="P1907" i="4"/>
  <c r="P1908" i="4"/>
  <c r="P1909" i="4"/>
  <c r="P1910" i="4"/>
  <c r="P1911" i="4"/>
  <c r="P1912" i="4"/>
  <c r="P1913" i="4"/>
  <c r="P1914" i="4"/>
  <c r="P1915" i="4"/>
  <c r="P1916" i="4"/>
  <c r="P1917" i="4"/>
  <c r="P1918" i="4"/>
  <c r="P1919" i="4"/>
  <c r="P1920" i="4"/>
  <c r="P1921" i="4"/>
  <c r="P1922" i="4"/>
  <c r="P1923" i="4"/>
  <c r="P1924" i="4"/>
  <c r="P1925" i="4"/>
  <c r="P1926" i="4"/>
  <c r="P1927" i="4"/>
  <c r="P1928" i="4"/>
  <c r="P1929" i="4"/>
  <c r="P1930" i="4"/>
  <c r="P1931" i="4"/>
  <c r="P1932" i="4"/>
  <c r="P1933" i="4"/>
  <c r="P1934" i="4"/>
  <c r="P1935" i="4"/>
  <c r="P1936" i="4"/>
  <c r="P1937" i="4"/>
  <c r="P1938" i="4"/>
  <c r="P1939" i="4"/>
  <c r="P1940" i="4"/>
  <c r="P1941" i="4"/>
  <c r="P1942" i="4"/>
  <c r="P1943" i="4"/>
  <c r="P1944" i="4"/>
  <c r="P1945" i="4"/>
  <c r="P1946" i="4"/>
  <c r="P1947" i="4"/>
  <c r="P1948" i="4"/>
  <c r="P1949" i="4"/>
  <c r="P1950" i="4"/>
  <c r="P1951" i="4"/>
  <c r="P1952" i="4"/>
  <c r="P1953" i="4"/>
  <c r="P1954" i="4"/>
  <c r="P1955" i="4"/>
  <c r="P1956" i="4"/>
  <c r="P1957" i="4"/>
  <c r="P1958" i="4"/>
  <c r="P1959" i="4"/>
  <c r="P1960" i="4"/>
  <c r="P1961" i="4"/>
  <c r="P1962" i="4"/>
  <c r="P1963" i="4"/>
  <c r="P1964" i="4"/>
  <c r="P1965" i="4"/>
  <c r="P1966" i="4"/>
  <c r="P1967" i="4"/>
  <c r="P1968" i="4"/>
  <c r="P1969" i="4"/>
  <c r="P1970" i="4"/>
  <c r="P1971" i="4"/>
  <c r="P1972" i="4"/>
  <c r="P1973" i="4"/>
  <c r="P1974" i="4"/>
  <c r="P1975" i="4"/>
  <c r="P1976" i="4"/>
  <c r="P1977" i="4"/>
  <c r="P1978" i="4"/>
  <c r="P1979" i="4"/>
  <c r="P1980" i="4"/>
  <c r="P1981" i="4"/>
  <c r="P1982" i="4"/>
  <c r="P1983" i="4"/>
  <c r="P1984" i="4"/>
  <c r="P1985" i="4"/>
  <c r="P1986" i="4"/>
  <c r="P1987" i="4"/>
  <c r="P1988" i="4"/>
  <c r="P1989" i="4"/>
  <c r="P1990" i="4"/>
  <c r="P1991" i="4"/>
  <c r="P1992" i="4"/>
  <c r="P1993" i="4"/>
  <c r="P1994" i="4"/>
  <c r="P1995" i="4"/>
  <c r="P1996" i="4"/>
  <c r="P1997" i="4"/>
  <c r="P1998" i="4"/>
  <c r="P1999" i="4"/>
  <c r="P2000" i="4"/>
  <c r="P2001" i="4"/>
  <c r="P2002" i="4"/>
  <c r="P2003" i="4"/>
  <c r="P2004" i="4"/>
  <c r="P2005" i="4"/>
  <c r="P2006" i="4"/>
  <c r="P2007" i="4"/>
  <c r="P2008" i="4"/>
  <c r="P2009" i="4"/>
  <c r="P2010" i="4"/>
  <c r="P2011" i="4"/>
  <c r="P2012" i="4"/>
  <c r="P2013" i="4"/>
  <c r="P2014" i="4"/>
  <c r="P2015" i="4"/>
  <c r="P2016" i="4"/>
  <c r="P2017" i="4"/>
  <c r="P2018" i="4"/>
  <c r="P2019" i="4"/>
  <c r="P2020" i="4"/>
  <c r="P2021" i="4"/>
  <c r="P2022" i="4"/>
  <c r="P2023" i="4"/>
  <c r="P2024" i="4"/>
  <c r="P2025" i="4"/>
  <c r="P2026" i="4"/>
  <c r="P2027" i="4"/>
  <c r="P2028" i="4"/>
  <c r="P2029" i="4"/>
  <c r="P2030" i="4"/>
  <c r="P2031" i="4"/>
  <c r="P2032" i="4"/>
  <c r="P2033" i="4"/>
  <c r="P2034" i="4"/>
  <c r="P2035" i="4"/>
  <c r="P2036" i="4"/>
  <c r="P2037" i="4"/>
  <c r="P2038" i="4"/>
  <c r="P2039" i="4"/>
  <c r="P2040" i="4"/>
  <c r="P2041" i="4"/>
  <c r="P2042" i="4"/>
  <c r="P2043" i="4"/>
  <c r="P2044" i="4"/>
  <c r="P2045" i="4"/>
  <c r="P2046" i="4"/>
  <c r="P2047" i="4"/>
  <c r="P2048" i="4"/>
  <c r="P2049" i="4"/>
  <c r="P2050" i="4"/>
  <c r="P2051" i="4"/>
  <c r="P2052" i="4"/>
  <c r="P2053" i="4"/>
  <c r="P2054" i="4"/>
  <c r="P2055" i="4"/>
  <c r="P2056" i="4"/>
  <c r="P2057" i="4"/>
  <c r="P2058" i="4"/>
  <c r="P2059" i="4"/>
  <c r="P2060" i="4"/>
  <c r="P2061" i="4"/>
  <c r="P2062" i="4"/>
  <c r="P2063" i="4"/>
  <c r="P2064" i="4"/>
  <c r="P2065" i="4"/>
  <c r="P2066" i="4"/>
  <c r="P2067" i="4"/>
  <c r="P2068" i="4"/>
  <c r="P2069" i="4"/>
  <c r="P2070" i="4"/>
  <c r="P2071" i="4"/>
  <c r="P2072" i="4"/>
  <c r="P2073" i="4"/>
  <c r="P2074" i="4"/>
  <c r="P2075" i="4"/>
  <c r="P2076" i="4"/>
  <c r="P2077" i="4"/>
  <c r="P2078" i="4"/>
  <c r="P2079" i="4"/>
  <c r="P2080" i="4"/>
  <c r="P2081" i="4"/>
  <c r="P2082" i="4"/>
  <c r="P2083" i="4"/>
  <c r="P2084" i="4"/>
  <c r="P2085" i="4"/>
  <c r="P2086" i="4"/>
  <c r="P2087" i="4"/>
  <c r="P2088" i="4"/>
  <c r="P2089" i="4"/>
  <c r="P2090" i="4"/>
  <c r="P2091" i="4"/>
  <c r="P2092" i="4"/>
  <c r="P2093" i="4"/>
  <c r="P2094" i="4"/>
  <c r="P2095" i="4"/>
  <c r="P2096" i="4"/>
  <c r="P2097" i="4"/>
  <c r="P2098" i="4"/>
  <c r="P2099" i="4"/>
  <c r="P2100" i="4"/>
  <c r="P2101" i="4"/>
  <c r="P2102" i="4"/>
  <c r="P2103" i="4"/>
  <c r="P2104" i="4"/>
  <c r="P2105" i="4"/>
  <c r="P2106" i="4"/>
  <c r="P2107" i="4"/>
  <c r="P2108" i="4"/>
  <c r="P2109" i="4"/>
  <c r="P2110" i="4"/>
  <c r="P2111" i="4"/>
  <c r="P2112" i="4"/>
  <c r="P2113" i="4"/>
  <c r="P2114" i="4"/>
  <c r="P2115" i="4"/>
  <c r="P2116" i="4"/>
  <c r="P2117" i="4"/>
  <c r="P2118" i="4"/>
  <c r="P2119" i="4"/>
  <c r="P2120" i="4"/>
  <c r="P2121" i="4"/>
  <c r="P2122" i="4"/>
  <c r="P2123" i="4"/>
  <c r="P2124" i="4"/>
  <c r="P2125" i="4"/>
  <c r="P2126" i="4"/>
  <c r="P2127" i="4"/>
  <c r="P2128" i="4"/>
  <c r="P2129" i="4"/>
  <c r="P2130" i="4"/>
  <c r="P2131" i="4"/>
  <c r="P2132" i="4"/>
  <c r="P2133" i="4"/>
  <c r="P2134" i="4"/>
  <c r="P2135" i="4"/>
  <c r="P2136" i="4"/>
  <c r="P2137" i="4"/>
  <c r="P2138" i="4"/>
  <c r="P2139" i="4"/>
  <c r="P2140" i="4"/>
  <c r="P2141" i="4"/>
  <c r="P2142" i="4"/>
  <c r="P2143" i="4"/>
  <c r="P2144" i="4"/>
  <c r="P2145" i="4"/>
  <c r="P2146" i="4"/>
  <c r="P2147" i="4"/>
  <c r="P2148" i="4"/>
  <c r="P2149" i="4"/>
  <c r="P2150" i="4"/>
  <c r="P2151" i="4"/>
  <c r="P2152" i="4"/>
  <c r="P2153" i="4"/>
  <c r="P2154" i="4"/>
  <c r="P2155" i="4"/>
  <c r="P2156" i="4"/>
  <c r="P2157" i="4"/>
  <c r="P2158" i="4"/>
  <c r="P2159" i="4"/>
  <c r="P2160" i="4"/>
  <c r="P2161" i="4"/>
  <c r="P2162" i="4"/>
  <c r="P2163" i="4"/>
  <c r="P2164" i="4"/>
  <c r="P2165" i="4"/>
  <c r="P2166" i="4"/>
  <c r="P2167" i="4"/>
  <c r="P2168" i="4"/>
  <c r="P2169" i="4"/>
  <c r="P2170" i="4"/>
  <c r="P2171" i="4"/>
  <c r="P2172" i="4"/>
  <c r="P2173" i="4"/>
  <c r="P2174" i="4"/>
  <c r="P2175" i="4"/>
  <c r="P2176" i="4"/>
  <c r="P2177" i="4"/>
  <c r="P2178" i="4"/>
  <c r="P2179" i="4"/>
  <c r="P2180" i="4"/>
  <c r="P2181" i="4"/>
  <c r="P2182" i="4"/>
  <c r="P2183" i="4"/>
  <c r="P2184" i="4"/>
  <c r="P2185" i="4"/>
  <c r="P2186" i="4"/>
  <c r="P2187" i="4"/>
  <c r="P2188" i="4"/>
  <c r="P2189" i="4"/>
  <c r="P2190" i="4"/>
  <c r="P2191" i="4"/>
  <c r="P2192" i="4"/>
  <c r="P2193" i="4"/>
  <c r="P2194" i="4"/>
  <c r="P2195" i="4"/>
  <c r="P2196" i="4"/>
  <c r="P2197" i="4"/>
  <c r="P2198" i="4"/>
  <c r="P2199" i="4"/>
  <c r="P2200" i="4"/>
  <c r="P2201" i="4"/>
  <c r="P2202" i="4"/>
  <c r="P2203" i="4"/>
  <c r="P2204" i="4"/>
  <c r="P2205" i="4"/>
  <c r="P2206" i="4"/>
  <c r="P2207" i="4"/>
  <c r="P2208" i="4"/>
  <c r="P2209" i="4"/>
  <c r="P2210" i="4"/>
  <c r="P2211" i="4"/>
  <c r="P2212" i="4"/>
  <c r="P2213" i="4"/>
  <c r="P2214" i="4"/>
  <c r="P2215" i="4"/>
  <c r="P2216" i="4"/>
  <c r="P2217" i="4"/>
  <c r="P2218" i="4"/>
  <c r="P2219" i="4"/>
  <c r="P2220" i="4"/>
  <c r="P2221" i="4"/>
  <c r="P2222" i="4"/>
  <c r="P2223" i="4"/>
  <c r="P2224" i="4"/>
  <c r="P2225" i="4"/>
  <c r="P2226" i="4"/>
  <c r="P2227" i="4"/>
  <c r="P2228" i="4"/>
  <c r="P2229" i="4"/>
  <c r="P2230" i="4"/>
  <c r="P2231" i="4"/>
  <c r="P2232" i="4"/>
  <c r="P2233" i="4"/>
  <c r="P2234" i="4"/>
  <c r="P2235" i="4"/>
  <c r="P2236" i="4"/>
  <c r="P2237" i="4"/>
  <c r="P2238" i="4"/>
  <c r="P2239" i="4"/>
  <c r="P2240" i="4"/>
  <c r="P2241" i="4"/>
  <c r="P2242" i="4"/>
  <c r="P2243" i="4"/>
  <c r="P2244" i="4"/>
  <c r="P2245" i="4"/>
  <c r="P2246" i="4"/>
  <c r="P2247" i="4"/>
  <c r="P2248" i="4"/>
  <c r="P2249" i="4"/>
  <c r="P2250" i="4"/>
  <c r="P2251" i="4"/>
  <c r="P2252" i="4"/>
  <c r="P2253" i="4"/>
  <c r="P2254" i="4"/>
  <c r="P2255" i="4"/>
  <c r="P2256" i="4"/>
  <c r="P2257" i="4"/>
  <c r="P2258" i="4"/>
  <c r="P2259" i="4"/>
  <c r="P2260" i="4"/>
  <c r="P2261" i="4"/>
  <c r="P2262" i="4"/>
  <c r="P2263" i="4"/>
  <c r="P2264" i="4"/>
  <c r="P2265" i="4"/>
  <c r="P2266" i="4"/>
  <c r="P2267" i="4"/>
  <c r="P2268" i="4"/>
  <c r="P2269" i="4"/>
  <c r="P2270" i="4"/>
  <c r="P2271" i="4"/>
  <c r="P2272" i="4"/>
  <c r="P2273" i="4"/>
  <c r="P2274" i="4"/>
  <c r="P2275" i="4"/>
  <c r="P2276" i="4"/>
  <c r="P2277" i="4"/>
  <c r="P2278" i="4"/>
  <c r="P2279" i="4"/>
  <c r="P2280" i="4"/>
  <c r="P2281" i="4"/>
  <c r="P2282" i="4"/>
  <c r="P2283" i="4"/>
  <c r="P2284" i="4"/>
  <c r="P2285" i="4"/>
  <c r="P2286" i="4"/>
  <c r="P2287" i="4"/>
  <c r="P2288" i="4"/>
  <c r="P2289" i="4"/>
  <c r="P2290" i="4"/>
  <c r="P2291" i="4"/>
  <c r="P2292" i="4"/>
  <c r="P2293" i="4"/>
  <c r="P2294" i="4"/>
  <c r="P2295" i="4"/>
  <c r="P2296" i="4"/>
  <c r="P2297" i="4"/>
  <c r="P2298" i="4"/>
  <c r="P2299" i="4"/>
  <c r="P2300" i="4"/>
  <c r="P2301" i="4"/>
  <c r="P2302" i="4"/>
  <c r="P2303" i="4"/>
  <c r="P2304" i="4"/>
  <c r="P2305" i="4"/>
  <c r="P2306" i="4"/>
  <c r="P2307" i="4"/>
  <c r="P2308" i="4"/>
  <c r="P2309" i="4"/>
  <c r="P2310" i="4"/>
  <c r="P2311" i="4"/>
  <c r="P2312" i="4"/>
  <c r="P2313" i="4"/>
  <c r="P2314" i="4"/>
  <c r="P2315" i="4"/>
  <c r="P2316" i="4"/>
  <c r="P2317" i="4"/>
  <c r="P2318" i="4"/>
  <c r="P2319" i="4"/>
  <c r="P2320" i="4"/>
  <c r="P2321" i="4"/>
  <c r="P2322" i="4"/>
  <c r="P2323" i="4"/>
  <c r="P2324" i="4"/>
  <c r="P2325" i="4"/>
  <c r="P2326" i="4"/>
  <c r="P2327" i="4"/>
  <c r="P2328" i="4"/>
  <c r="P2329" i="4"/>
  <c r="P2330" i="4"/>
  <c r="P2331" i="4"/>
  <c r="P2332" i="4"/>
  <c r="P2333" i="4"/>
  <c r="P2334" i="4"/>
  <c r="P2335" i="4"/>
  <c r="P2336" i="4"/>
  <c r="P2337" i="4"/>
  <c r="P2338" i="4"/>
  <c r="P2339" i="4"/>
  <c r="P2340" i="4"/>
  <c r="P2341" i="4"/>
  <c r="P2342" i="4"/>
  <c r="P2343" i="4"/>
  <c r="P2344" i="4"/>
  <c r="P2345" i="4"/>
  <c r="P2346" i="4"/>
  <c r="P2347" i="4"/>
  <c r="P2348" i="4"/>
  <c r="P2349" i="4"/>
  <c r="P2350" i="4"/>
  <c r="P2351" i="4"/>
  <c r="P2352" i="4"/>
  <c r="P2353" i="4"/>
  <c r="P2354" i="4"/>
  <c r="P2355" i="4"/>
  <c r="P2356" i="4"/>
  <c r="P2357" i="4"/>
  <c r="P2358" i="4"/>
  <c r="P2359" i="4"/>
  <c r="P2360" i="4"/>
  <c r="P2361" i="4"/>
  <c r="P2362" i="4"/>
  <c r="P2363" i="4"/>
  <c r="P2364" i="4"/>
  <c r="P2365" i="4"/>
  <c r="P2366" i="4"/>
  <c r="P2367" i="4"/>
  <c r="P2368" i="4"/>
  <c r="P2369" i="4"/>
  <c r="P2370" i="4"/>
  <c r="P2371" i="4"/>
  <c r="P2372" i="4"/>
  <c r="P2373" i="4"/>
  <c r="P2374" i="4"/>
  <c r="P2375" i="4"/>
  <c r="P2376" i="4"/>
  <c r="P2377" i="4"/>
  <c r="P2378" i="4"/>
  <c r="P2379" i="4"/>
  <c r="P2380" i="4"/>
  <c r="P2381" i="4"/>
  <c r="P2382" i="4"/>
  <c r="P2383" i="4"/>
  <c r="P2384" i="4"/>
  <c r="P2385" i="4"/>
  <c r="P2386" i="4"/>
  <c r="P2387" i="4"/>
  <c r="P2388" i="4"/>
  <c r="P2389" i="4"/>
  <c r="P2390" i="4"/>
  <c r="P2391" i="4"/>
  <c r="P2392" i="4"/>
  <c r="P2393" i="4"/>
  <c r="P2394" i="4"/>
  <c r="P2395" i="4"/>
  <c r="P2396" i="4"/>
  <c r="P2397" i="4"/>
  <c r="P2398" i="4"/>
  <c r="P2399" i="4"/>
  <c r="P2400" i="4"/>
  <c r="P2401" i="4"/>
  <c r="P2402" i="4"/>
  <c r="P2403" i="4"/>
  <c r="P2404" i="4"/>
  <c r="P2405" i="4"/>
  <c r="P2406" i="4"/>
  <c r="P2407" i="4"/>
  <c r="P2408" i="4"/>
  <c r="P2409" i="4"/>
  <c r="P2410" i="4"/>
  <c r="P2411" i="4"/>
  <c r="P2412" i="4"/>
  <c r="P2413" i="4"/>
  <c r="P2414" i="4"/>
  <c r="P2415" i="4"/>
  <c r="P2416" i="4"/>
  <c r="P2417" i="4"/>
  <c r="P2418" i="4"/>
  <c r="P2419" i="4"/>
  <c r="P2420" i="4"/>
  <c r="P2421" i="4"/>
  <c r="P2422" i="4"/>
  <c r="P2423" i="4"/>
  <c r="P2424" i="4"/>
  <c r="P2425" i="4"/>
  <c r="P2426" i="4"/>
  <c r="P2427" i="4"/>
  <c r="P2428" i="4"/>
  <c r="P2429" i="4"/>
  <c r="P2430" i="4"/>
  <c r="P2431" i="4"/>
  <c r="P2432" i="4"/>
  <c r="P2433" i="4"/>
  <c r="P2434" i="4"/>
  <c r="P2435" i="4"/>
  <c r="P2436" i="4"/>
  <c r="P2437" i="4"/>
  <c r="P2438" i="4"/>
  <c r="P2439" i="4"/>
  <c r="P2440" i="4"/>
  <c r="P2441" i="4"/>
  <c r="P2442" i="4"/>
  <c r="P2443" i="4"/>
  <c r="P2444" i="4"/>
  <c r="P2445" i="4"/>
  <c r="P2446" i="4"/>
  <c r="P2447" i="4"/>
  <c r="P2448" i="4"/>
  <c r="P2449" i="4"/>
  <c r="P2450" i="4"/>
  <c r="P2451" i="4"/>
  <c r="P2452" i="4"/>
  <c r="P2453" i="4"/>
  <c r="P2454" i="4"/>
  <c r="P2455" i="4"/>
  <c r="P2456" i="4"/>
  <c r="P2457" i="4"/>
  <c r="P2458" i="4"/>
  <c r="P2459" i="4"/>
  <c r="P2460" i="4"/>
  <c r="P2461" i="4"/>
  <c r="P2462" i="4"/>
  <c r="P2463" i="4"/>
  <c r="P2464" i="4"/>
  <c r="P2465" i="4"/>
  <c r="P2466" i="4"/>
  <c r="P2467" i="4"/>
  <c r="P2468" i="4"/>
  <c r="P2469" i="4"/>
  <c r="P2470" i="4"/>
  <c r="P2471" i="4"/>
  <c r="P2472" i="4"/>
  <c r="P2473" i="4"/>
  <c r="P2474" i="4"/>
  <c r="P2475" i="4"/>
  <c r="P2476" i="4"/>
  <c r="P2477" i="4"/>
  <c r="P2478" i="4"/>
  <c r="P2479" i="4"/>
  <c r="P2480" i="4"/>
  <c r="P2481" i="4"/>
  <c r="P2482" i="4"/>
  <c r="P2483" i="4"/>
  <c r="P2484" i="4"/>
  <c r="P2485" i="4"/>
  <c r="P2486" i="4"/>
  <c r="P2487" i="4"/>
  <c r="P2488" i="4"/>
  <c r="P2489" i="4"/>
  <c r="P2490" i="4"/>
  <c r="P2491" i="4"/>
  <c r="P2492" i="4"/>
  <c r="P2493" i="4"/>
  <c r="P2494" i="4"/>
  <c r="P2495" i="4"/>
  <c r="P2496" i="4"/>
  <c r="P2497" i="4"/>
  <c r="P2498" i="4"/>
  <c r="P2499" i="4"/>
  <c r="P2500" i="4"/>
  <c r="P2501" i="4"/>
  <c r="P2502" i="4"/>
  <c r="P2503" i="4"/>
  <c r="P2504" i="4"/>
  <c r="P2505" i="4"/>
  <c r="P2506" i="4"/>
  <c r="P2507" i="4"/>
  <c r="P2508" i="4"/>
  <c r="P2509" i="4"/>
  <c r="P2510" i="4"/>
  <c r="P2511" i="4"/>
  <c r="P2512" i="4"/>
  <c r="P2513" i="4"/>
  <c r="P2514" i="4"/>
  <c r="P2515" i="4"/>
  <c r="P2516" i="4"/>
  <c r="P2517" i="4"/>
  <c r="P2518" i="4"/>
  <c r="P2519" i="4"/>
  <c r="P2520" i="4"/>
  <c r="P2521" i="4"/>
  <c r="P2522" i="4"/>
  <c r="P2523" i="4"/>
  <c r="P2524" i="4"/>
  <c r="P2525" i="4"/>
  <c r="P2526" i="4"/>
  <c r="P2527" i="4"/>
  <c r="P2528" i="4"/>
  <c r="P2529" i="4"/>
  <c r="P2530" i="4"/>
  <c r="P2531" i="4"/>
  <c r="P2532" i="4"/>
  <c r="P2533" i="4"/>
  <c r="P2534" i="4"/>
  <c r="P2535" i="4"/>
  <c r="P2536" i="4"/>
  <c r="P2537" i="4"/>
  <c r="P2538" i="4"/>
  <c r="P2539" i="4"/>
  <c r="P2540" i="4"/>
  <c r="P2541" i="4"/>
  <c r="P2542" i="4"/>
  <c r="P2543" i="4"/>
  <c r="P2544" i="4"/>
  <c r="P2545" i="4"/>
  <c r="P2546" i="4"/>
  <c r="P2547" i="4"/>
  <c r="P2548" i="4"/>
  <c r="P2549" i="4"/>
  <c r="P2550" i="4"/>
  <c r="P2551" i="4"/>
  <c r="P2552" i="4"/>
  <c r="P2553" i="4"/>
  <c r="P2554" i="4"/>
  <c r="P2555" i="4"/>
  <c r="P2556" i="4"/>
  <c r="P2557" i="4"/>
  <c r="P2558" i="4"/>
  <c r="P2559" i="4"/>
  <c r="P2560" i="4"/>
  <c r="P2561" i="4"/>
  <c r="P2562" i="4"/>
  <c r="P2563" i="4"/>
  <c r="P2564" i="4"/>
  <c r="P2565" i="4"/>
  <c r="P2566" i="4"/>
  <c r="P2567" i="4"/>
  <c r="P2568" i="4"/>
  <c r="P2569" i="4"/>
  <c r="P2570" i="4"/>
  <c r="P2571" i="4"/>
  <c r="P2572" i="4"/>
  <c r="P2573" i="4"/>
  <c r="P2574" i="4"/>
  <c r="P2575" i="4"/>
  <c r="P2576" i="4"/>
  <c r="P2577" i="4"/>
  <c r="P2578" i="4"/>
  <c r="P2579" i="4"/>
  <c r="P2580" i="4"/>
  <c r="P2581" i="4"/>
  <c r="P2582" i="4"/>
  <c r="P2583" i="4"/>
  <c r="P2584" i="4"/>
  <c r="P2585" i="4"/>
  <c r="P2586" i="4"/>
  <c r="P2587" i="4"/>
  <c r="P2588" i="4"/>
  <c r="P2589" i="4"/>
  <c r="P2590" i="4"/>
  <c r="P2591" i="4"/>
  <c r="P2592" i="4"/>
  <c r="P2593" i="4"/>
  <c r="P2594" i="4"/>
  <c r="P2595" i="4"/>
  <c r="P2596" i="4"/>
  <c r="P2597" i="4"/>
  <c r="P2598" i="4"/>
  <c r="P2599" i="4"/>
  <c r="P2600" i="4"/>
  <c r="P2601" i="4"/>
  <c r="P2602" i="4"/>
  <c r="P2603" i="4"/>
  <c r="P2604" i="4"/>
  <c r="P2605" i="4"/>
  <c r="P2606" i="4"/>
  <c r="P2607" i="4"/>
  <c r="P2608" i="4"/>
  <c r="P2609" i="4"/>
  <c r="P2610" i="4"/>
  <c r="P2611" i="4"/>
  <c r="P2612" i="4"/>
  <c r="P2613" i="4"/>
  <c r="P2614" i="4"/>
  <c r="P2615" i="4"/>
  <c r="P2616" i="4"/>
  <c r="P2617" i="4"/>
  <c r="P2618" i="4"/>
  <c r="P2619" i="4"/>
  <c r="P2620" i="4"/>
  <c r="P2621" i="4"/>
  <c r="P2622" i="4"/>
  <c r="P2623" i="4"/>
  <c r="P2624" i="4"/>
  <c r="P2625" i="4"/>
  <c r="P2626" i="4"/>
  <c r="P2627" i="4"/>
  <c r="P2628" i="4"/>
  <c r="P2629" i="4"/>
  <c r="P2630" i="4"/>
  <c r="P2631" i="4"/>
  <c r="P2632" i="4"/>
  <c r="P2633" i="4"/>
  <c r="P2634" i="4"/>
  <c r="P2635" i="4"/>
  <c r="P2636" i="4"/>
  <c r="P2637" i="4"/>
  <c r="P2638" i="4"/>
  <c r="P2639" i="4"/>
  <c r="P2640" i="4"/>
  <c r="P2641" i="4"/>
  <c r="P2642" i="4"/>
  <c r="P2643" i="4"/>
  <c r="P2644" i="4"/>
  <c r="P2645" i="4"/>
  <c r="P2646" i="4"/>
  <c r="P2647" i="4"/>
  <c r="P2648" i="4"/>
  <c r="P2649" i="4"/>
  <c r="P2650" i="4"/>
  <c r="P2651" i="4"/>
  <c r="P2652" i="4"/>
  <c r="P2653" i="4"/>
  <c r="P2654" i="4"/>
  <c r="P2655" i="4"/>
  <c r="P2656" i="4"/>
  <c r="P2657" i="4"/>
  <c r="P2658" i="4"/>
  <c r="P2659" i="4"/>
  <c r="P2660" i="4"/>
  <c r="P2661" i="4"/>
  <c r="P2662" i="4"/>
  <c r="P2663" i="4"/>
  <c r="P2664" i="4"/>
  <c r="P2665" i="4"/>
  <c r="P2666" i="4"/>
  <c r="P2667" i="4"/>
  <c r="P2668" i="4"/>
  <c r="P2669" i="4"/>
  <c r="P2670" i="4"/>
  <c r="P2671" i="4"/>
  <c r="P2672" i="4"/>
  <c r="P2673" i="4"/>
  <c r="P2674" i="4"/>
  <c r="P2675" i="4"/>
  <c r="P2676" i="4"/>
  <c r="P2677" i="4"/>
  <c r="P2678" i="4"/>
  <c r="P2679" i="4"/>
  <c r="P2680" i="4"/>
  <c r="P2681" i="4"/>
  <c r="P2682" i="4"/>
  <c r="P2683" i="4"/>
  <c r="P2684" i="4"/>
  <c r="P2685" i="4"/>
  <c r="P2686" i="4"/>
  <c r="P2687" i="4"/>
  <c r="P2688" i="4"/>
  <c r="P2689" i="4"/>
  <c r="P2690" i="4"/>
  <c r="P2691" i="4"/>
  <c r="P2692" i="4"/>
  <c r="P2693" i="4"/>
  <c r="P2694" i="4"/>
  <c r="P2695" i="4"/>
  <c r="P2696" i="4"/>
  <c r="P2697" i="4"/>
  <c r="P2698" i="4"/>
  <c r="P2699" i="4"/>
  <c r="P2700" i="4"/>
  <c r="P2701" i="4"/>
  <c r="P2702" i="4"/>
  <c r="P2703" i="4"/>
  <c r="P2704" i="4"/>
  <c r="P2705" i="4"/>
  <c r="P2706" i="4"/>
  <c r="P2707" i="4"/>
  <c r="P2708" i="4"/>
  <c r="P2709" i="4"/>
  <c r="P2710" i="4"/>
  <c r="P2711" i="4"/>
  <c r="P2712" i="4"/>
  <c r="P2713" i="4"/>
  <c r="P2714" i="4"/>
  <c r="P2715" i="4"/>
  <c r="P2716" i="4"/>
  <c r="P2717" i="4"/>
  <c r="P2718" i="4"/>
  <c r="P2719" i="4"/>
  <c r="P2720" i="4"/>
  <c r="P2721" i="4"/>
  <c r="P2722" i="4"/>
  <c r="P2723" i="4"/>
  <c r="P2724" i="4"/>
  <c r="P2725" i="4"/>
  <c r="P2726" i="4"/>
  <c r="P2727" i="4"/>
  <c r="P2728" i="4"/>
  <c r="P2729" i="4"/>
  <c r="P2730" i="4"/>
  <c r="P2731" i="4"/>
  <c r="P2732" i="4"/>
  <c r="P2733" i="4"/>
  <c r="P2734" i="4"/>
  <c r="P2735" i="4"/>
  <c r="P2736" i="4"/>
  <c r="P2737" i="4"/>
  <c r="P2738" i="4"/>
  <c r="P2739" i="4"/>
  <c r="P2740" i="4"/>
  <c r="P2741" i="4"/>
  <c r="P2742" i="4"/>
  <c r="P2743" i="4"/>
  <c r="P2744" i="4"/>
  <c r="P2745" i="4"/>
  <c r="P2746" i="4"/>
  <c r="P2747" i="4"/>
  <c r="P2748" i="4"/>
  <c r="P2749" i="4"/>
  <c r="P2750" i="4"/>
  <c r="P2751" i="4"/>
  <c r="P2752" i="4"/>
  <c r="P2753" i="4"/>
  <c r="P2754" i="4"/>
  <c r="P2755" i="4"/>
  <c r="P2756" i="4"/>
  <c r="P2757" i="4"/>
  <c r="P2758" i="4"/>
  <c r="P2759" i="4"/>
  <c r="P2760" i="4"/>
  <c r="P2761" i="4"/>
  <c r="P2762" i="4"/>
  <c r="P2763" i="4"/>
  <c r="P2764" i="4"/>
  <c r="P2765" i="4"/>
  <c r="P2766" i="4"/>
  <c r="P2767" i="4"/>
  <c r="P2768" i="4"/>
  <c r="P2769" i="4"/>
  <c r="P2770" i="4"/>
  <c r="P2771" i="4"/>
  <c r="P2772" i="4"/>
  <c r="P2773" i="4"/>
  <c r="P2774" i="4"/>
  <c r="P2775" i="4"/>
  <c r="P2776" i="4"/>
  <c r="P2777" i="4"/>
  <c r="P2778" i="4"/>
  <c r="P2779" i="4"/>
  <c r="P2780" i="4"/>
  <c r="P2781" i="4"/>
  <c r="P2782" i="4"/>
  <c r="P2783" i="4"/>
  <c r="P2784" i="4"/>
  <c r="P2785" i="4"/>
  <c r="P2786" i="4"/>
  <c r="P2787" i="4"/>
  <c r="P2788" i="4"/>
  <c r="P2789" i="4"/>
  <c r="P2790" i="4"/>
  <c r="P2791" i="4"/>
  <c r="P2792" i="4"/>
  <c r="P2793" i="4"/>
  <c r="P2794" i="4"/>
  <c r="P2795" i="4"/>
  <c r="P2796" i="4"/>
  <c r="P2797" i="4"/>
  <c r="P2798" i="4"/>
  <c r="P2799" i="4"/>
  <c r="P2800" i="4"/>
  <c r="P2801" i="4"/>
  <c r="P2802" i="4"/>
  <c r="P2803" i="4"/>
  <c r="P2804" i="4"/>
  <c r="P2805" i="4"/>
  <c r="P2806" i="4"/>
  <c r="P2807" i="4"/>
  <c r="P2808" i="4"/>
  <c r="P2809" i="4"/>
  <c r="P2810" i="4"/>
  <c r="P2811" i="4"/>
  <c r="P2812" i="4"/>
  <c r="P2813" i="4"/>
  <c r="P2814" i="4"/>
  <c r="P2815" i="4"/>
  <c r="P2816" i="4"/>
  <c r="P2817" i="4"/>
  <c r="P2818" i="4"/>
  <c r="P2819" i="4"/>
  <c r="P2820" i="4"/>
  <c r="P2821" i="4"/>
  <c r="P2822" i="4"/>
  <c r="P2823" i="4"/>
  <c r="P2824" i="4"/>
  <c r="P2825" i="4"/>
  <c r="P2826" i="4"/>
  <c r="P2827" i="4"/>
  <c r="P2828" i="4"/>
  <c r="P2829" i="4"/>
  <c r="P2830" i="4"/>
  <c r="P2831" i="4"/>
  <c r="P2832" i="4"/>
  <c r="P2833" i="4"/>
  <c r="P2834" i="4"/>
  <c r="P2835" i="4"/>
  <c r="P2836" i="4"/>
  <c r="P2837" i="4"/>
  <c r="P2838" i="4"/>
  <c r="P2839" i="4"/>
  <c r="P2840" i="4"/>
  <c r="P2841" i="4"/>
  <c r="P2842" i="4"/>
  <c r="P2843" i="4"/>
  <c r="P2844" i="4"/>
  <c r="P2845" i="4"/>
  <c r="P2846" i="4"/>
  <c r="P2847" i="4"/>
  <c r="P2848" i="4"/>
  <c r="P2849" i="4"/>
  <c r="P2850" i="4"/>
  <c r="P2851" i="4"/>
  <c r="P2852" i="4"/>
  <c r="P2853" i="4"/>
  <c r="P2854" i="4"/>
  <c r="P2855" i="4"/>
  <c r="P2856" i="4"/>
  <c r="P2857" i="4"/>
  <c r="P2858" i="4"/>
  <c r="P2859" i="4"/>
  <c r="P2860" i="4"/>
  <c r="P2861" i="4"/>
  <c r="P2862" i="4"/>
  <c r="P2863" i="4"/>
  <c r="P2864" i="4"/>
  <c r="P2865" i="4"/>
  <c r="P2866" i="4"/>
  <c r="P2867" i="4"/>
  <c r="P2868" i="4"/>
  <c r="P2869" i="4"/>
  <c r="P2870" i="4"/>
  <c r="P2871" i="4"/>
  <c r="P2872" i="4"/>
  <c r="P2873" i="4"/>
  <c r="P2874" i="4"/>
  <c r="P2875" i="4"/>
  <c r="P2876" i="4"/>
  <c r="P2877" i="4"/>
  <c r="P2878" i="4"/>
  <c r="P2879" i="4"/>
  <c r="P2880" i="4"/>
  <c r="P2881" i="4"/>
  <c r="P2882" i="4"/>
  <c r="P2883" i="4"/>
  <c r="P2884" i="4"/>
  <c r="P2885" i="4"/>
  <c r="P2886" i="4"/>
  <c r="P2887" i="4"/>
  <c r="P2888" i="4"/>
  <c r="P2889" i="4"/>
  <c r="P2890" i="4"/>
  <c r="P2891" i="4"/>
  <c r="P2892" i="4"/>
  <c r="P2893" i="4"/>
  <c r="P2894" i="4"/>
  <c r="P2895" i="4"/>
  <c r="P2896" i="4"/>
  <c r="P2897" i="4"/>
  <c r="P2898" i="4"/>
  <c r="P2899" i="4"/>
  <c r="P2900" i="4"/>
  <c r="P2901" i="4"/>
  <c r="P2902" i="4"/>
  <c r="P2903" i="4"/>
  <c r="P2904" i="4"/>
  <c r="P2905" i="4"/>
  <c r="P2906" i="4"/>
  <c r="P2907" i="4"/>
  <c r="P2908" i="4"/>
  <c r="P2909" i="4"/>
  <c r="P2910" i="4"/>
  <c r="P2911" i="4"/>
  <c r="P2912" i="4"/>
  <c r="P2913" i="4"/>
  <c r="P2914" i="4"/>
  <c r="P2915" i="4"/>
  <c r="P2916" i="4"/>
  <c r="P2917" i="4"/>
  <c r="P2918" i="4"/>
  <c r="P2919" i="4"/>
  <c r="P2920" i="4"/>
  <c r="P2921" i="4"/>
  <c r="P2922" i="4"/>
  <c r="P2923" i="4"/>
  <c r="P2924" i="4"/>
  <c r="P2925" i="4"/>
  <c r="P2926" i="4"/>
  <c r="P2927" i="4"/>
  <c r="P2928" i="4"/>
  <c r="P2929" i="4"/>
  <c r="P2930" i="4"/>
  <c r="P2931" i="4"/>
  <c r="P2932" i="4"/>
  <c r="P2933" i="4"/>
  <c r="P2934" i="4"/>
  <c r="P2935" i="4"/>
  <c r="P2936" i="4"/>
  <c r="P2937" i="4"/>
  <c r="P2938" i="4"/>
  <c r="P2939" i="4"/>
  <c r="P2940" i="4"/>
  <c r="P2941" i="4"/>
  <c r="P2942" i="4"/>
  <c r="P2943" i="4"/>
  <c r="P2944" i="4"/>
  <c r="P2945" i="4"/>
  <c r="P2946" i="4"/>
  <c r="P2947" i="4"/>
  <c r="P2948" i="4"/>
  <c r="P2949" i="4"/>
  <c r="P2950" i="4"/>
  <c r="P2951" i="4"/>
  <c r="P2952" i="4"/>
  <c r="P2953" i="4"/>
  <c r="P2954" i="4"/>
  <c r="P2955" i="4"/>
  <c r="P2956" i="4"/>
  <c r="P2957" i="4"/>
  <c r="P2958" i="4"/>
  <c r="P2959" i="4"/>
  <c r="P2960" i="4"/>
  <c r="P2961" i="4"/>
  <c r="P2962" i="4"/>
  <c r="P2963" i="4"/>
  <c r="P2964" i="4"/>
  <c r="P2965" i="4"/>
  <c r="P2966" i="4"/>
  <c r="P2967" i="4"/>
  <c r="P2968" i="4"/>
  <c r="P2969" i="4"/>
  <c r="P2970" i="4"/>
  <c r="P2971" i="4"/>
  <c r="P2972" i="4"/>
  <c r="P2973" i="4"/>
  <c r="P2974" i="4"/>
  <c r="P2975" i="4"/>
  <c r="P2976" i="4"/>
  <c r="P2977" i="4"/>
  <c r="P2978" i="4"/>
  <c r="P2979" i="4"/>
  <c r="P2980" i="4"/>
  <c r="P2981" i="4"/>
  <c r="P2982" i="4"/>
  <c r="P2983" i="4"/>
  <c r="P2984" i="4"/>
  <c r="P2985" i="4"/>
  <c r="P2986" i="4"/>
  <c r="P2987" i="4"/>
  <c r="P2988" i="4"/>
  <c r="P2989" i="4"/>
  <c r="P2990" i="4"/>
  <c r="P2991" i="4"/>
  <c r="P2992" i="4"/>
  <c r="P2993" i="4"/>
  <c r="P2994" i="4"/>
  <c r="P2995" i="4"/>
  <c r="P2996" i="4"/>
  <c r="P2997" i="4"/>
  <c r="P2998" i="4"/>
  <c r="P2999" i="4"/>
  <c r="P3000" i="4"/>
  <c r="P3001" i="4"/>
  <c r="Q13" i="4"/>
  <c r="Q10" i="4"/>
  <c r="Q9" i="4"/>
  <c r="S31" i="2" l="1"/>
  <c r="S29" i="2"/>
  <c r="S27" i="2"/>
  <c r="S25" i="2"/>
  <c r="S23" i="2"/>
  <c r="S19" i="2"/>
  <c r="S17" i="2"/>
  <c r="S15" i="2"/>
  <c r="S13" i="2"/>
  <c r="S11" i="2"/>
  <c r="S5" i="2"/>
  <c r="S9" i="2"/>
  <c r="S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677564-E55D-4F25-A58E-31F845969849}"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A128382E-AA23-47CE-A301-C6E87C8D09C7}"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 id="3" xr16:uid="{760D478D-5B5B-4B1B-BAAB-DC359750CCD2}" keepAlive="1" name="Query - Table3" description="Connection to the 'Table3' query in the workbook." type="5" refreshedVersion="6" background="1" saveData="1">
    <dbPr connection="Provider=Microsoft.Mashup.OleDb.1;Data Source=$Workbook$;Location=Table3;Extended Properties=&quot;&quot;" command="SELECT * FROM [Table3]"/>
  </connection>
  <connection id="4" xr16:uid="{4BB3EBEB-D054-4171-8DA7-1969E4F6F053}" keepAlive="1" name="Query - Table4" description="Connection to the 'Table4' query in the workbook." type="5" refreshedVersion="6" background="1" saveData="1">
    <dbPr connection="Provider=Microsoft.Mashup.OleDb.1;Data Source=$Workbook$;Location=Table4;Extended Properties=&quot;&quot;" command="SELECT * FROM [Table4]"/>
  </connection>
  <connection id="5" xr16:uid="{0A6538D7-8F97-42F8-9C18-076882942C28}" keepAlive="1" name="Query - Table5" description="Connection to the 'Table5' query in the workbook." type="5" refreshedVersion="6" background="1" saveData="1">
    <dbPr connection="Provider=Microsoft.Mashup.OleDb.1;Data Source=$Workbook$;Location=Table5;Extended Properties=&quot;&quot;" command="SELECT * FROM [Table5]"/>
  </connection>
  <connection id="6" xr16:uid="{E7977483-B27A-4A03-AB4A-281A06CB86F2}" keepAlive="1" name="Query - Table6" description="Connection to the 'Table6' query in the workbook." type="5" refreshedVersion="6" background="1" saveData="1">
    <dbPr connection="Provider=Microsoft.Mashup.OleDb.1;Data Source=$Workbook$;Location=Table6;Extended Properties=&quot;&quot;" command="SELECT * FROM [Table6]"/>
  </connection>
  <connection id="7" xr16:uid="{FAD06E34-2645-441F-B706-7C08546E44B1}" keepAlive="1" name="Query - Table7" description="Connection to the 'Table7' query in the workbook." type="5" refreshedVersion="6" background="1" saveData="1">
    <dbPr connection="Provider=Microsoft.Mashup.OleDb.1;Data Source=$Workbook$;Location=Table7;Extended Properties=&quot;&quot;" command="SELECT * FROM [Table7]"/>
  </connection>
  <connection id="8" xr16:uid="{C0F4319F-485E-445A-AE33-6D38541A0F5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2419D4E5-525B-465E-B280-4A38032E91EA}" name="WorksheetConnection_data analysis project for sales.xlsx!Table3" type="102" refreshedVersion="6" minRefreshableVersion="5">
    <extLst>
      <ext xmlns:x15="http://schemas.microsoft.com/office/spreadsheetml/2010/11/main" uri="{DE250136-89BD-433C-8126-D09CA5730AF9}">
        <x15:connection id="Table3">
          <x15:rangePr sourceName="_xlcn.WorksheetConnection_dataanalysisprojectforsales.xlsxTable31"/>
        </x15:connection>
      </ext>
    </extLst>
  </connection>
  <connection id="10" xr16:uid="{80E571E6-2F40-4A6F-9AFB-B07BC3A58650}" name="WorksheetConnection_data analysis project for sales.xlsx!Table4" type="102" refreshedVersion="6" minRefreshableVersion="5">
    <extLst>
      <ext xmlns:x15="http://schemas.microsoft.com/office/spreadsheetml/2010/11/main" uri="{DE250136-89BD-433C-8126-D09CA5730AF9}">
        <x15:connection id="Table4">
          <x15:rangePr sourceName="_xlcn.WorksheetConnection_dataanalysisprojectforsales.xlsxTable41"/>
        </x15:connection>
      </ext>
    </extLst>
  </connection>
  <connection id="11" xr16:uid="{932401CF-32B6-4A22-952F-FB0C9C016092}" name="WorksheetConnection_data analysis project for sales.xlsx!Table5" type="102" refreshedVersion="6" minRefreshableVersion="5">
    <extLst>
      <ext xmlns:x15="http://schemas.microsoft.com/office/spreadsheetml/2010/11/main" uri="{DE250136-89BD-433C-8126-D09CA5730AF9}">
        <x15:connection id="Table5">
          <x15:rangePr sourceName="_xlcn.WorksheetConnection_dataanalysisprojectforsales.xlsxTable51"/>
        </x15:connection>
      </ext>
    </extLst>
  </connection>
  <connection id="12" xr16:uid="{4EE5437A-F8B2-4105-BA17-48C8F107620E}" name="WorksheetConnection_data analysis project for sales.xlsx!Table6" type="102" refreshedVersion="6" minRefreshableVersion="5">
    <extLst>
      <ext xmlns:x15="http://schemas.microsoft.com/office/spreadsheetml/2010/11/main" uri="{DE250136-89BD-433C-8126-D09CA5730AF9}">
        <x15:connection id="Table6">
          <x15:rangePr sourceName="_xlcn.WorksheetConnection_dataanalysisprojectforsales.xlsxTable61"/>
        </x15:connection>
      </ext>
    </extLst>
  </connection>
  <connection id="13" xr16:uid="{1C5F610B-16E6-4066-A47F-F8DC064132ED}" name="WorksheetConnection_data analysis project for sales.xlsx!Table7" type="102" refreshedVersion="6" minRefreshableVersion="5">
    <extLst>
      <ext xmlns:x15="http://schemas.microsoft.com/office/spreadsheetml/2010/11/main" uri="{DE250136-89BD-433C-8126-D09CA5730AF9}">
        <x15:connection id="Table7">
          <x15:rangePr sourceName="_xlcn.WorksheetConnection_dataanalysisprojectforsales.xlsxTable71"/>
        </x15:connection>
      </ext>
    </extLst>
  </connection>
</connections>
</file>

<file path=xl/sharedStrings.xml><?xml version="1.0" encoding="utf-8"?>
<sst xmlns="http://schemas.openxmlformats.org/spreadsheetml/2006/main" count="21219" uniqueCount="1654">
  <si>
    <t>Row ID</t>
  </si>
  <si>
    <t>Ship Mode</t>
  </si>
  <si>
    <t>Segment</t>
  </si>
  <si>
    <t>City</t>
  </si>
  <si>
    <t>State</t>
  </si>
  <si>
    <t>Region</t>
  </si>
  <si>
    <t>Category</t>
  </si>
  <si>
    <t>Sub-Category</t>
  </si>
  <si>
    <t>Product Name</t>
  </si>
  <si>
    <t>Sales</t>
  </si>
  <si>
    <t>Quantity</t>
  </si>
  <si>
    <t>Discount</t>
  </si>
  <si>
    <t>Profit</t>
  </si>
  <si>
    <t>Second Class</t>
  </si>
  <si>
    <t>Consumer</t>
  </si>
  <si>
    <t>Henderson</t>
  </si>
  <si>
    <t>Kentucky</t>
  </si>
  <si>
    <t>South</t>
  </si>
  <si>
    <t>Furniture</t>
  </si>
  <si>
    <t>Bookcases</t>
  </si>
  <si>
    <t>Bush Somerset Collection Bookcase</t>
  </si>
  <si>
    <t>Chairs</t>
  </si>
  <si>
    <t>Hon Deluxe Fabric Upholstered Stacking Chairs, Rounded Back</t>
  </si>
  <si>
    <t>Corporate</t>
  </si>
  <si>
    <t>Los Angeles</t>
  </si>
  <si>
    <t>California</t>
  </si>
  <si>
    <t>West</t>
  </si>
  <si>
    <t>Office Supplies</t>
  </si>
  <si>
    <t>Labels</t>
  </si>
  <si>
    <t>Self-Adhesive Address Labels for Typewriters by Universal</t>
  </si>
  <si>
    <t>Standard Class</t>
  </si>
  <si>
    <t>Fort Lauderdale</t>
  </si>
  <si>
    <t>Florida</t>
  </si>
  <si>
    <t>Tables</t>
  </si>
  <si>
    <t>Bretford CR4500 Series Slim Rectangular Table</t>
  </si>
  <si>
    <t>Storage</t>
  </si>
  <si>
    <t>Eldon Fold 'N Roll Cart System</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</si>
  <si>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</si>
  <si>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</si>
  <si>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</si>
  <si>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</si>
  <si>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</si>
  <si>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</si>
  <si>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</si>
  <si>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</si>
  <si>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</si>
  <si>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</si>
  <si>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</si>
  <si>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</si>
  <si>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</si>
  <si>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Concord</t>
  </si>
  <si>
    <t>North Carolina</t>
  </si>
  <si>
    <t>Paper</t>
  </si>
  <si>
    <t>Xerox 1967</t>
  </si>
  <si>
    <t>Seattle</t>
  </si>
  <si>
    <t>Washington</t>
  </si>
  <si>
    <t>Fellowes PB200 Plastic Comb Binding Machine</t>
  </si>
  <si>
    <t>Home Office</t>
  </si>
  <si>
    <t>Fort Worth</t>
  </si>
  <si>
    <t>Texas</t>
  </si>
  <si>
    <t>Central</t>
  </si>
  <si>
    <t>Holmes Replacement Filter for HEPA Air Cleaner, Very Large Room, HEPA Filter</t>
  </si>
  <si>
    <t>Storex DuraTech Recycled Plastic Frosted Binders</t>
  </si>
  <si>
    <t>Madison</t>
  </si>
  <si>
    <t>Wisconsin</t>
  </si>
  <si>
    <t>Stur-D-Stor Shelving, Vertical 5-Shelf: 72"H x 36"W x 18 1/2"D</t>
  </si>
  <si>
    <t>West Jordan</t>
  </si>
  <si>
    <t>Utah</t>
  </si>
  <si>
    <t>Fellowes Super Stor/Drawer</t>
  </si>
  <si>
    <t>San Francisco</t>
  </si>
  <si>
    <t>Newell 341</t>
  </si>
  <si>
    <t>Cisco SPA 501G IP Phone</t>
  </si>
  <si>
    <t>Wilson Jones Hanging View Binder, White, 1"</t>
  </si>
  <si>
    <t>Fremont</t>
  </si>
  <si>
    <t>Nebraska</t>
  </si>
  <si>
    <t>Newell 318</t>
  </si>
  <si>
    <t>Acco Six-Outlet Power Strip, 4' Cord Length</t>
  </si>
  <si>
    <t>Philadelphia</t>
  </si>
  <si>
    <t>Pennsylvania</t>
  </si>
  <si>
    <t>East</t>
  </si>
  <si>
    <t>Global Deluxe Stacking Chair, Gray</t>
  </si>
  <si>
    <t>Orem</t>
  </si>
  <si>
    <t>Wilson Jones Active Use Binders</t>
  </si>
  <si>
    <t>Accessories</t>
  </si>
  <si>
    <t>Imation 8GB Mini TravelDrive USB 2.0 Flash Drive</t>
  </si>
  <si>
    <t>Riverside Palais Royal Lawyers Bookcase, Royale Cherry Finish</t>
  </si>
  <si>
    <t>Avery Recycled Flexi-View Covers for Binding Systems</t>
  </si>
  <si>
    <t>Howard Miller 13-3/4" Diameter Brushed Chrome Round Wall Clock</t>
  </si>
  <si>
    <t>Envelopes</t>
  </si>
  <si>
    <t>Poly String Tie Envelopes</t>
  </si>
  <si>
    <t>BOSTON Model 1800 Electric Pencil Sharpeners, Putty/Woodgrain</t>
  </si>
  <si>
    <t>Acco Pressboard Covers with Storage Hooks, 14 7/8" x 11", Executive Red</t>
  </si>
  <si>
    <t>Lumber Crayons</t>
  </si>
  <si>
    <t>Houston</t>
  </si>
  <si>
    <t>Easy-staple paper</t>
  </si>
  <si>
    <t>First Class</t>
  </si>
  <si>
    <t>Richardson</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</si>
  <si>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</si>
  <si>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</si>
  <si>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</si>
  <si>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</si>
  <si>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</si>
  <si>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</si>
  <si>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Naperville</t>
  </si>
  <si>
    <t>Illinois</t>
  </si>
  <si>
    <t>Panasonic Kx-TS550</t>
  </si>
  <si>
    <t>Eldon Base for stackable storage shelf, platinum</t>
  </si>
  <si>
    <t>Melbourne</t>
  </si>
  <si>
    <t>Advantus 10-Drawer Portable Organizer, Chrome Metal Frame, Smoke Drawers</t>
  </si>
  <si>
    <t>Eagan</t>
  </si>
  <si>
    <t>Minnesota</t>
  </si>
  <si>
    <t>Verbatim 25 GB 6x Blu-ray Single Layer Recordable Disc, 25/Pack</t>
  </si>
  <si>
    <t>Wilson Jones Leather-Like Binders with DublLock Round Rings</t>
  </si>
  <si>
    <t>Westland</t>
  </si>
  <si>
    <t>Michigan</t>
  </si>
  <si>
    <t>Gould Plastics 9-Pocket Panel Bin, 18-3/8w x 5-1/4d x 20-1/2h, Black</t>
  </si>
  <si>
    <t>Dover</t>
  </si>
  <si>
    <t>Delaware</t>
  </si>
  <si>
    <t>Imation 8gb Micro Traveldrive Usb 2.0 Flash Drive</t>
  </si>
  <si>
    <t>LF Elite 3D Dazzle Designer Hard Case Cover, Lf Stylus Pen and Wiper For Apple Iphone 5c Mini Lite</t>
  </si>
  <si>
    <t>New Albany</t>
  </si>
  <si>
    <t>Indiana</t>
  </si>
  <si>
    <t>C-Line Peel &amp; Stick Add-On Filing Pockets, 8-3/4 x 5-1/8, 10/Pack</t>
  </si>
  <si>
    <t>Avery 485</t>
  </si>
  <si>
    <t>Longer-Life Soft White Bulbs</t>
  </si>
  <si>
    <t>Global Leather Task Chair, Black</t>
  </si>
  <si>
    <t>New York City</t>
  </si>
  <si>
    <t>New York</t>
  </si>
  <si>
    <t>Fasteners</t>
  </si>
  <si>
    <t>Advantus Push Pins</t>
  </si>
  <si>
    <t>AT&amp;T CL83451 4-Handset Telephone</t>
  </si>
  <si>
    <t>Troy</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</si>
  <si>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</si>
  <si>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</si>
  <si>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</si>
  <si>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</si>
  <si>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</si>
  <si>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</si>
  <si>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</si>
  <si>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</si>
  <si>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</si>
  <si>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</si>
  <si>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Chicago</t>
  </si>
  <si>
    <t>Global Value Mid-Back Manager's Chair, Gray</t>
  </si>
  <si>
    <t>Gilbert</t>
  </si>
  <si>
    <t>Arizona</t>
  </si>
  <si>
    <t>Hunt BOSTON Model 1606 High-Volume Electric Pencil Sharpener, Beige</t>
  </si>
  <si>
    <t>netTALK DUO VoIP Telephone Service</t>
  </si>
  <si>
    <t>Springfield</t>
  </si>
  <si>
    <t>Virginia</t>
  </si>
  <si>
    <t>Snap-A-Way Black Print Carbonless Ruled Speed Letter, Triplicate</t>
  </si>
  <si>
    <t>Avery Binding System Hidden Tab Executive Style Index Sets</t>
  </si>
  <si>
    <t>Jackson</t>
  </si>
  <si>
    <t>Telephone Message Books with Fax/Mobile Section, 5 1/2" x 3 3/16"</t>
  </si>
  <si>
    <t>Memphis</t>
  </si>
  <si>
    <t>Tennessee</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</si>
  <si>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</si>
  <si>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</si>
  <si>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</si>
  <si>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</si>
  <si>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</si>
  <si>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</si>
  <si>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</si>
  <si>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Decatur</t>
  </si>
  <si>
    <t>Alabama</t>
  </si>
  <si>
    <t>1.7 Cubic Foot Compact "Cube" Office Refrigerators</t>
  </si>
  <si>
    <t>Avery Heavy-Duty EZD  Binder With Locking Rings</t>
  </si>
  <si>
    <t>Premium Writing Pencils, Soft, #2 by Central Association for the Blind</t>
  </si>
  <si>
    <t>Sortfiler Multipurpose Personal File Organizer, Black</t>
  </si>
  <si>
    <t>Durham</t>
  </si>
  <si>
    <t>Jet-Pak Recycled Peel 'N' Seal Padded Mailers</t>
  </si>
  <si>
    <t>Safco Industrial Wire Shelving</t>
  </si>
  <si>
    <t>Columbia</t>
  </si>
  <si>
    <t>South Carolina</t>
  </si>
  <si>
    <t>Novimex Swivel Fabric Task Chair</t>
  </si>
  <si>
    <t>Rochester</t>
  </si>
  <si>
    <t>Logitech LS21 Speaker System - PC Multimedia - 2.1-CH - Wired</t>
  </si>
  <si>
    <t>Avery 511</t>
  </si>
  <si>
    <t>Eldon Portable Mobile Manager</t>
  </si>
  <si>
    <t>Turquoise Lead Holder with Pocket Clip</t>
  </si>
  <si>
    <t>Xerox 1995</t>
  </si>
  <si>
    <t>Minneapolis</t>
  </si>
  <si>
    <t>Xerox 1999</t>
  </si>
  <si>
    <t>Seth Thomas 13 1/2" Wall Clock</t>
  </si>
  <si>
    <t>Ibico Standard Transparent Covers</t>
  </si>
  <si>
    <t>Portland</t>
  </si>
  <si>
    <t>Oregon</t>
  </si>
  <si>
    <t>Flexible Leather- Look Classic Collection Ring Binder</t>
  </si>
  <si>
    <t>9-3/4 Diameter Round Wall Clock</t>
  </si>
  <si>
    <t>Trimflex Flexible Post Binders</t>
  </si>
  <si>
    <t>Saint Paul</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</si>
  <si>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</si>
  <si>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</si>
  <si>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</si>
  <si>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</si>
  <si>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</si>
  <si>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Aurora</t>
  </si>
  <si>
    <t>Colorado</t>
  </si>
  <si>
    <t>Logitech K350 2.4Ghz Wireless Keyboard</t>
  </si>
  <si>
    <t>Deflect-o DuraMat Lighweight, Studded, Beveled Mat for Low Pile Carpeting</t>
  </si>
  <si>
    <t>Avery Trapezoid Ring Binder, 3" Capacity, Black, 1040 sheets</t>
  </si>
  <si>
    <t>Charlotte</t>
  </si>
  <si>
    <t>Memorex Mini Travel Drive 8 GB USB 2.0 Flash Drive</t>
  </si>
  <si>
    <t>Speck Products Candyshell Flip Case</t>
  </si>
  <si>
    <t>Newell Chalk Holder</t>
  </si>
  <si>
    <t>Orland Park</t>
  </si>
  <si>
    <t>Logitech Gaming G510s - Keyboard</t>
  </si>
  <si>
    <t>Magnifier Swing Arm Lamp</t>
  </si>
  <si>
    <t>Urbandale</t>
  </si>
  <si>
    <t>Iowa</t>
  </si>
  <si>
    <t>Hunt PowerHouse Electric Pencil Sharpener, Blue</t>
  </si>
  <si>
    <t>Avery Durable Plastic 1" Binders</t>
  </si>
  <si>
    <t>Columbus</t>
  </si>
  <si>
    <t>Ohio</t>
  </si>
  <si>
    <t>OIC Colored Binder Clips, Assorted Sizes</t>
  </si>
  <si>
    <t>Redi-Strip #10 Envelopes, 4 1/8 x 9 1/2</t>
  </si>
  <si>
    <t>Xerox 1921</t>
  </si>
  <si>
    <t>Tyvek  Top-Opening Peel &amp; Seel Envelopes, Plain White</t>
  </si>
  <si>
    <t>Hon Racetrack Conference Tables</t>
  </si>
  <si>
    <t>Bristol</t>
  </si>
  <si>
    <t>GBC DocuBind 300 Electric Binding Machine</t>
  </si>
  <si>
    <t>Wilmington</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</si>
  <si>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</si>
  <si>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</si>
  <si>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</si>
  <si>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</si>
  <si>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</si>
  <si>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Bloomington</t>
  </si>
  <si>
    <t>Bevis 44 x 96 Conference Tables</t>
  </si>
  <si>
    <t>Phoenix</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</si>
  <si>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</si>
  <si>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</si>
  <si>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</si>
  <si>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</si>
  <si>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</si>
  <si>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</si>
  <si>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</si>
  <si>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Roseville</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</si>
  <si>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</si>
  <si>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</si>
  <si>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</si>
  <si>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</si>
  <si>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</si>
  <si>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</si>
  <si>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</si>
  <si>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</si>
  <si>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</si>
  <si>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</si>
  <si>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Independence</t>
  </si>
  <si>
    <t>Missouri</t>
  </si>
  <si>
    <t>Sanyo 2.5 Cubic Foot Mid-Size Office Refrigerators</t>
  </si>
  <si>
    <t>Pasadena</t>
  </si>
  <si>
    <t>Newark</t>
  </si>
  <si>
    <t>Seth Thomas 14" Putty-Colored Wall Clock</t>
  </si>
  <si>
    <t>Franklin</t>
  </si>
  <si>
    <t>Plantronics Cordless Phone Headset with In-line Volume - M214C</t>
  </si>
  <si>
    <t>Anker Astro 15000mAh USB Portable Charger</t>
  </si>
  <si>
    <t>GBC Prestige Therm-A-Bind Covers</t>
  </si>
  <si>
    <t>Scottsdale</t>
  </si>
  <si>
    <t>Belkin 7 Outlet SurgeMaster Surge Protector with Phone Protection</t>
  </si>
  <si>
    <t>Jabra BIZ 2300 Duo QD Duo Corded Headset</t>
  </si>
  <si>
    <t>San Jose</t>
  </si>
  <si>
    <t>Southworth 25% Cotton Antique Laid Paper &amp; Envelopes</t>
  </si>
  <si>
    <t>Xerox 1883</t>
  </si>
  <si>
    <t>Tenex Personal Project File with Scoop Front Design, Black</t>
  </si>
  <si>
    <t>Newell 311</t>
  </si>
  <si>
    <t>Edmond</t>
  </si>
  <si>
    <t>Oklahoma</t>
  </si>
  <si>
    <t>Avery 519</t>
  </si>
  <si>
    <t>Avaya 5420 Digital phone</t>
  </si>
  <si>
    <t>Xerox 1920</t>
  </si>
  <si>
    <t>Lenovo 17-Key USB Numeric Keypad</t>
  </si>
  <si>
    <t>Carlsbad</t>
  </si>
  <si>
    <t>New Mexico</t>
  </si>
  <si>
    <t>Staple envelope</t>
  </si>
  <si>
    <t>Wilson Jones International Size A4 Ring Binders</t>
  </si>
  <si>
    <t>San Antonio</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</si>
  <si>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</si>
  <si>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</si>
  <si>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</si>
  <si>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</si>
  <si>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</si>
  <si>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</si>
  <si>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</si>
  <si>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</si>
  <si>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</si>
  <si>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</si>
  <si>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</si>
  <si>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</si>
  <si>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</si>
  <si>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</si>
  <si>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</si>
  <si>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</si>
  <si>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</si>
  <si>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</si>
  <si>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</si>
  <si>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Monroe</t>
  </si>
  <si>
    <t>Louisiana</t>
  </si>
  <si>
    <t>AT&amp;T TR1909W</t>
  </si>
  <si>
    <t>Nokia Lumia 521 (T-Mobile)</t>
  </si>
  <si>
    <t>HP Standard 104 key PS/2 Keyboard</t>
  </si>
  <si>
    <t>Fairfield</t>
  </si>
  <si>
    <t>Connecticut</t>
  </si>
  <si>
    <t>Avery Poly Binder Pockets</t>
  </si>
  <si>
    <t>SanDisk Ultra 32 GB MicroSDHC Class 10 Memory Card</t>
  </si>
  <si>
    <t>Grand Prairie</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</si>
  <si>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</si>
  <si>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</si>
  <si>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</si>
  <si>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</si>
  <si>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</si>
  <si>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Redlands</t>
  </si>
  <si>
    <t>Hamilton</t>
  </si>
  <si>
    <t>Binney &amp; Smith Crayola Metallic Colored Pencils, 8-Color Set</t>
  </si>
  <si>
    <t>Binney &amp; Smith inkTank Erasable Desk Highlighter, Chisel Tip, Yellow, 12/Box</t>
  </si>
  <si>
    <t>Westfield</t>
  </si>
  <si>
    <t>New Jersey</t>
  </si>
  <si>
    <t>Decoflex Hanging Personal Folder File</t>
  </si>
  <si>
    <t>Pressboard Covers with Storage Hooks, 9 1/2" x 11", Light Blue</t>
  </si>
  <si>
    <t>Wirebound Message Books, 5-1/2 x 4 Forms, 2 or 4 Forms per Page</t>
  </si>
  <si>
    <t>Akron</t>
  </si>
  <si>
    <t>Southworth 25% Cotton Linen-Finish Paper &amp; Envelopes</t>
  </si>
  <si>
    <t>Denver</t>
  </si>
  <si>
    <t>BoxOffice By Design Rectangular and Half-Moon Meeting Room Tables</t>
  </si>
  <si>
    <t>Bravo II Megaboss 12-Amp Hard Body Upright, Replacement Belts, 2 Belts per Pack</t>
  </si>
  <si>
    <t>Dallas</t>
  </si>
  <si>
    <t>Eureka Sanitaire  Commercial Upright</t>
  </si>
  <si>
    <t>Eldon 200 Class Desk Accessories, Burgundy</t>
  </si>
  <si>
    <t>Whittier</t>
  </si>
  <si>
    <t>Nortel Business Series Terminal T7208 Digital phone</t>
  </si>
  <si>
    <t>Saginaw</t>
  </si>
  <si>
    <t>Tennsco Lockers, Gray</t>
  </si>
  <si>
    <t>Panasonic KX-TG6844B Expandable Digital Cordless Telephone</t>
  </si>
  <si>
    <t>Advantus Push Pins, Aluminum Head</t>
  </si>
  <si>
    <t>Gould Plastics 18-Pocket Panel Bin, 34w x 5-1/4d x 20-1/2h</t>
  </si>
  <si>
    <t>Memorex Micro Travel Drive 8 GB</t>
  </si>
  <si>
    <t>Medina</t>
  </si>
  <si>
    <t>Avery 505</t>
  </si>
  <si>
    <t>O'Sullivan 2-Door Barrister Bookcase in Odessa Pine</t>
  </si>
  <si>
    <t>Cisco 9971 IP Video Phone Charcoal</t>
  </si>
  <si>
    <t>Sony Micro Vault Click 16 GB USB 2.0 Flash Drive</t>
  </si>
  <si>
    <t>Adtran 1202752G1</t>
  </si>
  <si>
    <t>Dublin</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</si>
  <si>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</si>
  <si>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</si>
  <si>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</si>
  <si>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</si>
  <si>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</si>
  <si>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Detroit</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</si>
  <si>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</si>
  <si>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</si>
  <si>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</si>
  <si>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</si>
  <si>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</si>
  <si>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</si>
  <si>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Tampa</t>
  </si>
  <si>
    <t>Bush Advantage Collection Round Conference Table</t>
  </si>
  <si>
    <t>Bretford Rectangular Conference Table Tops</t>
  </si>
  <si>
    <t>Tenex Contemporary Contur Chairmats for Low and Medium Pile Carpet, Computer, 39" x 49"</t>
  </si>
  <si>
    <t>Logitech P710e Mobile Speakerphone</t>
  </si>
  <si>
    <t>Santa Clara</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</si>
  <si>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</si>
  <si>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</si>
  <si>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</si>
  <si>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</si>
  <si>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</si>
  <si>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</si>
  <si>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</si>
  <si>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Lakeville</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</si>
  <si>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</si>
  <si>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</si>
  <si>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</si>
  <si>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</si>
  <si>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San Diego</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</si>
  <si>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</si>
  <si>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</si>
  <si>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</si>
  <si>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</si>
  <si>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</si>
  <si>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</si>
  <si>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</si>
  <si>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</si>
  <si>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</si>
  <si>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</si>
  <si>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</si>
  <si>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Brentwood</t>
  </si>
  <si>
    <t>Microsoft Sculpt Comfort Mouse</t>
  </si>
  <si>
    <t>Chapel Hill</t>
  </si>
  <si>
    <t>Quartet Omega Colored Chalk, 12/Pack</t>
  </si>
  <si>
    <t>Morristown</t>
  </si>
  <si>
    <t>Bagged Rubber Bands</t>
  </si>
  <si>
    <t>Cincinnati</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</si>
  <si>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</si>
  <si>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</si>
  <si>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</si>
  <si>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</si>
  <si>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</si>
  <si>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</si>
  <si>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Inglewood</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</si>
  <si>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</si>
  <si>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</si>
  <si>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</si>
  <si>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</si>
  <si>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</si>
  <si>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</si>
  <si>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</si>
  <si>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</si>
  <si>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</si>
  <si>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</si>
  <si>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</si>
  <si>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Tamarac</t>
  </si>
  <si>
    <t>GBC VeloBinder Electric Binding Machine</t>
  </si>
  <si>
    <t>Premier Automatic Letter Opener</t>
  </si>
  <si>
    <t>Advantus SlideClip Paper Clips</t>
  </si>
  <si>
    <t>Avery 512</t>
  </si>
  <si>
    <t>Logitech Wireless Gaming Headset G930</t>
  </si>
  <si>
    <t>Bush Westfield Collection Bookcases, Medium Cherry Finish</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</si>
  <si>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</si>
  <si>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</si>
  <si>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</si>
  <si>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</si>
  <si>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</si>
  <si>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</si>
  <si>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Belleville</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</si>
  <si>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</si>
  <si>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</si>
  <si>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</si>
  <si>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</si>
  <si>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</si>
  <si>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</si>
  <si>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</si>
  <si>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Taylor</t>
  </si>
  <si>
    <t>Newell 350</t>
  </si>
  <si>
    <t>Lakewood</t>
  </si>
  <si>
    <t>GBC Clear Cover, 8-1/2 x 11, unpunched, 25 covers per pack</t>
  </si>
  <si>
    <t>Boston Heavy-Duty Trimline Electric Pencil Sharpeners</t>
  </si>
  <si>
    <t>Arlington</t>
  </si>
  <si>
    <t>Faber Castell Col-Erase Pencils</t>
  </si>
  <si>
    <t>Arvada</t>
  </si>
  <si>
    <t>C-Line Cubicle Keepers Polyproplyene Holder With Velcro Backings</t>
  </si>
  <si>
    <t>Hon 4070 Series Pagoda Armless Upholstered Stacking Chairs</t>
  </si>
  <si>
    <t>Eldon Expressions Desk Accessory, Wood Photo Frame, Mahogany</t>
  </si>
  <si>
    <t>Avery 509</t>
  </si>
  <si>
    <t>Hackensack</t>
  </si>
  <si>
    <t>Deflect-o SuperTray Unbreakable Stackable Tray, Letter, Black</t>
  </si>
  <si>
    <t>Saint Petersburg</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</si>
  <si>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</si>
  <si>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</si>
  <si>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</si>
  <si>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</si>
  <si>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</si>
  <si>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</si>
  <si>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Long Beach</t>
  </si>
  <si>
    <t>OIC Binder Clips</t>
  </si>
  <si>
    <t>Hesperia</t>
  </si>
  <si>
    <t>Logitech Wireless Headset h800</t>
  </si>
  <si>
    <t>Murfreesboro</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</si>
  <si>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</si>
  <si>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</si>
  <si>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</si>
  <si>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</si>
  <si>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</si>
  <si>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</si>
  <si>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</si>
  <si>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</si>
  <si>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</si>
  <si>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</si>
  <si>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</si>
  <si>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</si>
  <si>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</si>
  <si>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</si>
  <si>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</si>
  <si>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Layton</t>
  </si>
  <si>
    <t>OIC Binder Clips, Mini, 1/4" Capacity, Black</t>
  </si>
  <si>
    <t>Newell 314</t>
  </si>
  <si>
    <t>Square Credit Card Reader, 4 1/2" x 4 1/2" x 1", White</t>
  </si>
  <si>
    <t>Austin</t>
  </si>
  <si>
    <t>Lowell</t>
  </si>
  <si>
    <t>Massachusetts</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</si>
  <si>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</si>
  <si>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</si>
  <si>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</si>
  <si>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</si>
  <si>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</si>
  <si>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</si>
  <si>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</si>
  <si>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</si>
  <si>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Georgia</t>
  </si>
  <si>
    <t>Belkin 8 Outlet SurgeMaster II Gold Surge Protector with Phone Protection</t>
  </si>
  <si>
    <t>Avery Address/Shipping Labels for Typewriters, 4" x 2"</t>
  </si>
  <si>
    <t>Global Ergonomic Managers Chair</t>
  </si>
  <si>
    <t>Newell 333</t>
  </si>
  <si>
    <t>Eldon Wave Desk Accessories</t>
  </si>
  <si>
    <t>Same Day</t>
  </si>
  <si>
    <t>Manchester</t>
  </si>
  <si>
    <t>Wilson Jones “Snap” Scratch Pad Binder Tool for Ring Binders</t>
  </si>
  <si>
    <t>Staple remover</t>
  </si>
  <si>
    <t>Pizazz Global Quick File</t>
  </si>
  <si>
    <t>Harlingen</t>
  </si>
  <si>
    <t>Xerox 1930</t>
  </si>
  <si>
    <t>File Shuttle I and Handi-File</t>
  </si>
  <si>
    <t>Tucson</t>
  </si>
  <si>
    <t>NETGEAR AC1750 Dual Band Gigabit Smart WiFi Router</t>
  </si>
  <si>
    <t>Newell 324</t>
  </si>
  <si>
    <t>Microsoft Natural Keyboard Elite</t>
  </si>
  <si>
    <t>Quincy</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</si>
  <si>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</si>
  <si>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</si>
  <si>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</si>
  <si>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</si>
  <si>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</si>
  <si>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</si>
  <si>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</si>
  <si>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</si>
  <si>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Pembroke Pines</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</si>
  <si>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</si>
  <si>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</si>
  <si>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</si>
  <si>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</si>
  <si>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</si>
  <si>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</si>
  <si>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Des Moines</t>
  </si>
  <si>
    <t>Nortel Meridian M3904 Professional Digital phone</t>
  </si>
  <si>
    <t>Canon PC1080F Personal Copier</t>
  </si>
  <si>
    <t>Peoria</t>
  </si>
  <si>
    <t>Wilson Jones Century Plastic Molded Ring Binders</t>
  </si>
  <si>
    <t>Las Vegas</t>
  </si>
  <si>
    <t>Nevada</t>
  </si>
  <si>
    <t>Tuf-Vin Binders</t>
  </si>
  <si>
    <t>Warwick</t>
  </si>
  <si>
    <t>Rhode Island</t>
  </si>
  <si>
    <t>2300 Heavy-Duty Transfer File Systems by Perma</t>
  </si>
  <si>
    <t>Xerox 1958</t>
  </si>
  <si>
    <t>Acme 10" Easy Grip Assistive Scissors</t>
  </si>
  <si>
    <t>Super Decoflex Portable Personal File</t>
  </si>
  <si>
    <t>Contico 72"H Heavy-Duty Storage System</t>
  </si>
  <si>
    <t>Sony 64GB Class 10 Micro SDHC R40 Memory Card</t>
  </si>
  <si>
    <t>Miami</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</si>
  <si>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</si>
  <si>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</si>
  <si>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</si>
  <si>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</si>
  <si>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</si>
  <si>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</si>
  <si>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</si>
  <si>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</si>
  <si>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</si>
  <si>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</si>
  <si>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</si>
  <si>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</si>
  <si>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Huntington Beach</t>
  </si>
  <si>
    <t>Bulldog Vacuum Base Pencil Sharpener</t>
  </si>
  <si>
    <t>Bevis Steel Folding Chairs</t>
  </si>
  <si>
    <t>Richmond</t>
  </si>
  <si>
    <t>Xerox 1987</t>
  </si>
  <si>
    <t>American Pencil</t>
  </si>
  <si>
    <t>White Envelopes, White Envelopes with Clear Poly Window</t>
  </si>
  <si>
    <t>Louisville</t>
  </si>
  <si>
    <t>KeyTronic 6101 Series - Keyboard - Black</t>
  </si>
  <si>
    <t>Lawrence</t>
  </si>
  <si>
    <t>Westinghouse Mesh Shade Clip-On Gooseneck Lamp, Black</t>
  </si>
  <si>
    <t>Crate-A-Files</t>
  </si>
  <si>
    <t>Mississippi</t>
  </si>
  <si>
    <t>Hon Multipurpose Stacking Arm Chairs</t>
  </si>
  <si>
    <t>Canton</t>
  </si>
  <si>
    <t>Coloredge Poster Frame</t>
  </si>
  <si>
    <t>GBC VeloBinder Manual Binding System</t>
  </si>
  <si>
    <t>New Rochelle</t>
  </si>
  <si>
    <t>Epson WorkForce WF-2530 All-in-One Printer, Copier Scanner</t>
  </si>
  <si>
    <t>Design Ebony Sketching Pencil</t>
  </si>
  <si>
    <t>Gastonia</t>
  </si>
  <si>
    <t>GBC ProClick 150 Presentation Binding System</t>
  </si>
  <si>
    <t>Woodgrain Magazine Files by Perma</t>
  </si>
  <si>
    <t>Letter Size Cart</t>
  </si>
  <si>
    <t>Jacksonville</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</si>
  <si>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</si>
  <si>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</si>
  <si>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</si>
  <si>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</si>
  <si>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</si>
  <si>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</si>
  <si>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</si>
  <si>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</si>
  <si>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</si>
  <si>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</si>
  <si>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</si>
  <si>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</si>
  <si>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Auburn</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</si>
  <si>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</si>
  <si>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</si>
  <si>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</si>
  <si>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</si>
  <si>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</si>
  <si>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</si>
  <si>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</si>
  <si>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Norman</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</si>
  <si>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</si>
  <si>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</si>
  <si>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</si>
  <si>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</si>
  <si>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</si>
  <si>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</si>
  <si>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</si>
  <si>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</si>
  <si>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</si>
  <si>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</si>
  <si>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Park Ridge</t>
  </si>
  <si>
    <t>Amarillo</t>
  </si>
  <si>
    <t>Bush Mission Pointe Library</t>
  </si>
  <si>
    <t>Cardinal Hold-It CD Pocket</t>
  </si>
  <si>
    <t>Lindenhurst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</si>
  <si>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</si>
  <si>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</si>
  <si>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</si>
  <si>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</si>
  <si>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</si>
  <si>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</si>
  <si>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</si>
  <si>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</si>
  <si>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</si>
  <si>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</si>
  <si>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</si>
  <si>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</si>
  <si>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</si>
  <si>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</si>
  <si>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</si>
  <si>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</si>
  <si>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Huntsville</t>
  </si>
  <si>
    <t>Square Credit Card Reader</t>
  </si>
  <si>
    <t>Logitech M510 Wireless Mouse</t>
  </si>
  <si>
    <t>Fellowes Officeware Wire Shelving</t>
  </si>
  <si>
    <t>Colored Envelopes</t>
  </si>
  <si>
    <t>Sony Micro Vault Click 8 GB USB 2.0 Flash Drive</t>
  </si>
  <si>
    <t>Balt Solid Wood Rectangular Table</t>
  </si>
  <si>
    <t>Fayetteville</t>
  </si>
  <si>
    <t>Arkansas</t>
  </si>
  <si>
    <t>Strathmore #10 Envelopes, Ultimate White</t>
  </si>
  <si>
    <t>Costa Mesa</t>
  </si>
  <si>
    <t>Clear Mylar Reinforcing Strips</t>
  </si>
  <si>
    <t>Howard Miller 14-1/2" Diameter Chrome Round Wall Clock</t>
  </si>
  <si>
    <t>Deflect-O Glasstique Clear Desk Accessories</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</si>
  <si>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</si>
  <si>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</si>
  <si>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</si>
  <si>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</si>
  <si>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</si>
  <si>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</si>
  <si>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Atlanta</t>
  </si>
  <si>
    <t>Rogers Handheld Barrel Pencil Sharpener</t>
  </si>
  <si>
    <t>Newell 344</t>
  </si>
  <si>
    <t>Personal File Boxes with Fold-Down Carry Handle</t>
  </si>
  <si>
    <t>Fellowes PB500 Electric Punch Plastic Comb Binding Machine with Manual Bind</t>
  </si>
  <si>
    <t>Gladstone</t>
  </si>
  <si>
    <t>Executive Impressions Supervisor Wall Clock</t>
  </si>
  <si>
    <t>SanDisk Cruzer 32 GB USB Flash Drive</t>
  </si>
  <si>
    <t>Newell 327</t>
  </si>
  <si>
    <t>Newell 317</t>
  </si>
  <si>
    <t>Great Falls</t>
  </si>
  <si>
    <t>Montana</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</si>
  <si>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</si>
  <si>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</si>
  <si>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</si>
  <si>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</si>
  <si>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</si>
  <si>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</si>
  <si>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</si>
  <si>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</si>
  <si>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Lakeland</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</si>
  <si>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</si>
  <si>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</si>
  <si>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</si>
  <si>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</si>
  <si>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</si>
  <si>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</si>
  <si>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Montgomery</t>
  </si>
  <si>
    <t>Panasonic KX-TG9471B</t>
  </si>
  <si>
    <t>Mesa</t>
  </si>
  <si>
    <t>Sterilite Officeware Hinged File Box</t>
  </si>
  <si>
    <t>Premier Elliptical Ring Binder, Black</t>
  </si>
  <si>
    <t>Cardinal Poly Pocket Divider Pockets for Ring Binders</t>
  </si>
  <si>
    <t>Eureka The Boss Cordless Rechargeable Stick Vac</t>
  </si>
  <si>
    <t>Situations Contoured Folding Chairs, 4/Set</t>
  </si>
  <si>
    <t>Green Bay</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</si>
  <si>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</si>
  <si>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</si>
  <si>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</si>
  <si>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</si>
  <si>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</si>
  <si>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</si>
  <si>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</si>
  <si>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</si>
  <si>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</si>
  <si>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</si>
  <si>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Anaheim</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</si>
  <si>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</si>
  <si>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</si>
  <si>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</si>
  <si>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</si>
  <si>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</si>
  <si>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</si>
  <si>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</si>
  <si>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</si>
  <si>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</si>
  <si>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</si>
  <si>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</si>
  <si>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</si>
  <si>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</si>
  <si>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</si>
  <si>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</si>
  <si>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Marysville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</si>
  <si>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</si>
  <si>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</si>
  <si>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</si>
  <si>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</si>
  <si>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</si>
  <si>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</si>
  <si>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</si>
  <si>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</si>
  <si>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Salem</t>
  </si>
  <si>
    <t>i.Sound Portable Power - 8000 mAh</t>
  </si>
  <si>
    <t>Xerox 225</t>
  </si>
  <si>
    <t>Xerox 1894</t>
  </si>
  <si>
    <t>Laredo</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</si>
  <si>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</si>
  <si>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</si>
  <si>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</si>
  <si>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</si>
  <si>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</si>
  <si>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</si>
  <si>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</si>
  <si>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</si>
  <si>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</si>
  <si>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</si>
  <si>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</si>
  <si>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</si>
  <si>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</si>
  <si>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Grove City</t>
  </si>
  <si>
    <t>Prestige Round Ring Binders</t>
  </si>
  <si>
    <t>DAX Metal Frame, Desktop, Stepped-Edge</t>
  </si>
  <si>
    <t>DAX Value U-Channel Document Frames, Easel Back</t>
  </si>
  <si>
    <t>Recycled Easel Ring Binders</t>
  </si>
  <si>
    <t>Grandstream GXP1160 VoIP phone</t>
  </si>
  <si>
    <t>Cardinal Slant-D Ring Binder, Heavy Gauge Vinyl</t>
  </si>
  <si>
    <t>Dearborn</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</si>
  <si>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</si>
  <si>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</si>
  <si>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</si>
  <si>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</si>
  <si>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</si>
  <si>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</si>
  <si>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</si>
  <si>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</si>
  <si>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</si>
  <si>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</si>
  <si>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Warner Robins</t>
  </si>
  <si>
    <t>Office Star - Mesh Screen back chair with Vinyl seat</t>
  </si>
  <si>
    <t>Premium Transparent Presentation Covers by GBC</t>
  </si>
  <si>
    <t>Tripp Lite TLP810NET Broadband Surge for Modem/Fax</t>
  </si>
  <si>
    <t>Vallejo</t>
  </si>
  <si>
    <t>Wilson Jones Turn Tabs Binder Tool for Ring Binders</t>
  </si>
  <si>
    <t>Eldon 200 Class Desk Accessories</t>
  </si>
  <si>
    <t>Mission Viejo</t>
  </si>
  <si>
    <t>Economy Rollaway Files</t>
  </si>
  <si>
    <t>Avery 480</t>
  </si>
  <si>
    <t>Rochester Hills</t>
  </si>
  <si>
    <t>Plainfield</t>
  </si>
  <si>
    <t>Xerox 1993</t>
  </si>
  <si>
    <t>Eureka The Boss Plus 12-Amp Hard Box Upright Vacuum, Red</t>
  </si>
  <si>
    <t>Sierra Vista</t>
  </si>
  <si>
    <t>Belkin F9H710-06 7 Outlet SurgeMaster Surge Protector</t>
  </si>
  <si>
    <t>Vancouver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</si>
  <si>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</si>
  <si>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</si>
  <si>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</si>
  <si>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</si>
  <si>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</si>
  <si>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</si>
  <si>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</si>
  <si>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</si>
  <si>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Cleveland</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</si>
  <si>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</si>
  <si>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</si>
  <si>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</si>
  <si>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</si>
  <si>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</si>
  <si>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</si>
  <si>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</si>
  <si>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Tyler</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</si>
  <si>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</si>
  <si>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</si>
  <si>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</si>
  <si>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</si>
  <si>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</si>
  <si>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</si>
  <si>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Burlington</t>
  </si>
  <si>
    <t>Cubify CubeX 3D Printer Triple Head Print</t>
  </si>
  <si>
    <t>Avery 516</t>
  </si>
  <si>
    <t>Bush Andora Bookcase, Maple/Graphite Gray Finish</t>
  </si>
  <si>
    <t>Waynesboro</t>
  </si>
  <si>
    <t>Luxo Professional Magnifying Clamp-On Fluorescent Lamps</t>
  </si>
  <si>
    <t>Recycled Eldon Regeneration Jumbo File</t>
  </si>
  <si>
    <t>Imation Bio 8GB USB Flash Drive Imation Corp</t>
  </si>
  <si>
    <t>Xerox 1977</t>
  </si>
  <si>
    <t>Chester</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</si>
  <si>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</si>
  <si>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</si>
  <si>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</si>
  <si>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</si>
  <si>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</si>
  <si>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</si>
  <si>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Cary</t>
  </si>
  <si>
    <t>Xerox 220</t>
  </si>
  <si>
    <t>Fellowes 8 Outlet Superior Workstation Surge Protector</t>
  </si>
  <si>
    <t>O'Sullivan Living Dimensions 5-Shelf Bookcases</t>
  </si>
  <si>
    <t>Palm Coast</t>
  </si>
  <si>
    <t>#10- 4 1/8" x 9 1/2" Security-Tint Envelopes</t>
  </si>
  <si>
    <t>Mount Vernon</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</si>
  <si>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</si>
  <si>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</si>
  <si>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</si>
  <si>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</si>
  <si>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</si>
  <si>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</si>
  <si>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</si>
  <si>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</si>
  <si>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Hialeah</t>
  </si>
  <si>
    <t>Acme Softgrip Scissors</t>
  </si>
  <si>
    <t>Manila Recycled Extra-Heavyweight Clasp Envelopes, 6" x 9"</t>
  </si>
  <si>
    <t>ClearSounds CSC500 Amplified Spirit Phone Corded phone</t>
  </si>
  <si>
    <t>Oceanside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</si>
  <si>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</si>
  <si>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</si>
  <si>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</si>
  <si>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</si>
  <si>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</si>
  <si>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</si>
  <si>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</si>
  <si>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</si>
  <si>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</si>
  <si>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</si>
  <si>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</si>
  <si>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Evanston</t>
  </si>
  <si>
    <t>Belkin iPhone and iPad Lightning Cable</t>
  </si>
  <si>
    <t>Trenton</t>
  </si>
  <si>
    <t>GBC Durable Plastic Covers</t>
  </si>
  <si>
    <t>Nu-Dell Leatherette Frames</t>
  </si>
  <si>
    <t>Avery Durable Binders</t>
  </si>
  <si>
    <t>Hewlett Packard 610 Color Digital Copier / Printer</t>
  </si>
  <si>
    <t>Chromcraft Round Conference Tables</t>
  </si>
  <si>
    <t>Cottage Grove</t>
  </si>
  <si>
    <t>Avery 476</t>
  </si>
  <si>
    <t>Bossier City</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</si>
  <si>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</si>
  <si>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</si>
  <si>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</si>
  <si>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</si>
  <si>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</si>
  <si>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</si>
  <si>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</si>
  <si>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</si>
  <si>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</si>
  <si>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</si>
  <si>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</si>
  <si>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</si>
  <si>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</si>
  <si>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</si>
  <si>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</si>
  <si>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</si>
  <si>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Lancaster</t>
  </si>
  <si>
    <t>Heavy-Duty E-Z-D Binders</t>
  </si>
  <si>
    <t>Lifetime Advantage Folding Chairs, 4/Carton</t>
  </si>
  <si>
    <t>Acco PRESSTEX Data Binder with Storage Hooks, Dark Blue, 9 1/2" X 11"</t>
  </si>
  <si>
    <t>Office Star - Contemporary Task Swivel Chair</t>
  </si>
  <si>
    <t>Asheville</t>
  </si>
  <si>
    <t>Cisco Unified IP Phone 7945G VoIP phone</t>
  </si>
  <si>
    <t>Avery 499</t>
  </si>
  <si>
    <t>Xerox 1887</t>
  </si>
  <si>
    <t>Smead Alpha-Z Color-Coded Second Alphabetical Labels and Starter Set</t>
  </si>
  <si>
    <t>Lake Elsinore</t>
  </si>
  <si>
    <t>Executive Impressions 14" Contract Wall Clock</t>
  </si>
  <si>
    <t>Belkin 7 Outlet SurgeMaster II</t>
  </si>
  <si>
    <t>Xerox 218</t>
  </si>
  <si>
    <t>Eldon Stackable Tray, Side-Load, Legal, Smoke</t>
  </si>
  <si>
    <t>Model L Table or Wall-Mount Pencil Sharpener</t>
  </si>
  <si>
    <t>ClearOne CHATAttach 160 - speaker phone</t>
  </si>
  <si>
    <t>Omaha</t>
  </si>
  <si>
    <t xml:space="preserve">Kensington SlimBlade Notebook Wireless Mouse with Nano Receiver </t>
  </si>
  <si>
    <t>Edmonds</t>
  </si>
  <si>
    <t>Newell 32</t>
  </si>
  <si>
    <t>Belkin F9G930V10-GRY 9 Outlet Surge</t>
  </si>
  <si>
    <t>Santa Ana</t>
  </si>
  <si>
    <t>Razer Tiamat Over Ear 7.1 Surround Sound PC Gaming Headset</t>
  </si>
  <si>
    <t>Milwaukee</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</si>
  <si>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</si>
  <si>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</si>
  <si>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</si>
  <si>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</si>
  <si>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</si>
  <si>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</si>
  <si>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</si>
  <si>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</si>
  <si>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</si>
  <si>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</si>
  <si>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Florence</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</si>
  <si>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</si>
  <si>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</si>
  <si>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</si>
  <si>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</si>
  <si>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</si>
  <si>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</si>
  <si>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</si>
  <si>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</si>
  <si>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</si>
  <si>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</si>
  <si>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</si>
  <si>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</si>
  <si>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</si>
  <si>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</si>
  <si>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</si>
  <si>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Lorain</t>
  </si>
  <si>
    <t>Linden 10" Round Wall Clock, Black</t>
  </si>
  <si>
    <t>Linden</t>
  </si>
  <si>
    <t>Maxell DVD-RAM Discs</t>
  </si>
  <si>
    <t>Salinas</t>
  </si>
  <si>
    <t>DIXON Oriole Pencils</t>
  </si>
  <si>
    <t>Xerox 202</t>
  </si>
  <si>
    <t>Xerox 1884</t>
  </si>
  <si>
    <t>Acme Box Cutter Scissors</t>
  </si>
  <si>
    <t>Staple magnet</t>
  </si>
  <si>
    <t>New Brunswick</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</si>
  <si>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</si>
  <si>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</si>
  <si>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</si>
  <si>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</si>
  <si>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</si>
  <si>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</si>
  <si>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</si>
  <si>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</si>
  <si>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</si>
  <si>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New Hampshire</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</si>
  <si>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</si>
  <si>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</si>
  <si>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</si>
  <si>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</si>
  <si>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</si>
  <si>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</si>
  <si>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</si>
  <si>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</si>
  <si>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Maryland</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</si>
  <si>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</si>
  <si>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</si>
  <si>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</si>
  <si>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</si>
  <si>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</si>
  <si>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</si>
  <si>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</si>
  <si>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Garland</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</si>
  <si>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</si>
  <si>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</si>
  <si>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</si>
  <si>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</si>
  <si>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</si>
  <si>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</si>
  <si>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</si>
  <si>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</si>
  <si>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</si>
  <si>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</si>
  <si>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Norwich</t>
  </si>
  <si>
    <t>Lesro Sheffield Collection Coffee Table, End Table, Center Table, Corner Table</t>
  </si>
  <si>
    <t>Acco Perma 4000 Stacking Storage Drawers</t>
  </si>
  <si>
    <t>Alexandria</t>
  </si>
  <si>
    <t>Maxell 4.7GB DVD-R</t>
  </si>
  <si>
    <t>OtterBox Commuter Series Case - iPhone 5 &amp; 5s</t>
  </si>
  <si>
    <t>Kensington 4 Outlet MasterPiece Compact Power Control Center</t>
  </si>
  <si>
    <t>Xerox 1985</t>
  </si>
  <si>
    <t>Hypercom P1300 Pinpad</t>
  </si>
  <si>
    <t>Toledo</t>
  </si>
  <si>
    <t>Sanford Prismacolor Professional Thick Lead Art Pencils, 36-Color Set</t>
  </si>
  <si>
    <t>RSVP Cards &amp; Envelopes, Blank White, 8-1/2" X 11", 24 Cards/25 Envelopes/Set</t>
  </si>
  <si>
    <t>Wirebound Message Books, 2 7/8" x 5", 3 Forms per Page</t>
  </si>
  <si>
    <t>JM Magazine Binder</t>
  </si>
  <si>
    <t>Farmington</t>
  </si>
  <si>
    <t>Riverside</t>
  </si>
  <si>
    <t>Xerox 213</t>
  </si>
  <si>
    <t>Fellowes 8 Outlet Superior Workstation Surge Protector w/o Phone/Fax/Modem Protection</t>
  </si>
  <si>
    <t>Message Book, Standard Line "While You Were Out", 5 1/2" X 4", 200 Sets/Book</t>
  </si>
  <si>
    <t>Torrance</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</si>
  <si>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</si>
  <si>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</si>
  <si>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</si>
  <si>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</si>
  <si>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</si>
  <si>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</si>
  <si>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</si>
  <si>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Round Rock</t>
  </si>
  <si>
    <t>Avery Durable Slant Ring Binders</t>
  </si>
  <si>
    <t>Universal Ultra Bright White Copier/Laser Paper, 8 1/2" x 11", Ream</t>
  </si>
  <si>
    <t>Luxo Professional Combination Clamp-On Lamps</t>
  </si>
  <si>
    <t>Zipper Ring Binder Pockets</t>
  </si>
  <si>
    <t>Boca Raton</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</si>
  <si>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</si>
  <si>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</si>
  <si>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</si>
  <si>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</si>
  <si>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</si>
  <si>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</si>
  <si>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</si>
  <si>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</si>
  <si>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</si>
  <si>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</si>
  <si>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</si>
  <si>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</si>
  <si>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</si>
  <si>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</si>
  <si>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</si>
  <si>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Virginia Beach</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</si>
  <si>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</si>
  <si>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</si>
  <si>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</si>
  <si>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</si>
  <si>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</si>
  <si>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</si>
  <si>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Murrieta</t>
  </si>
  <si>
    <t>Fellowes Super Stor/Drawer Files</t>
  </si>
  <si>
    <t>UniKeep View Case Binders</t>
  </si>
  <si>
    <t>Eldon Delta Triangular Chair Mat, 52" x 58", Clear</t>
  </si>
  <si>
    <t>Olympia</t>
  </si>
  <si>
    <t>Project Tote Personal File</t>
  </si>
  <si>
    <t>Enermax Acrylux Wireless Keyboard</t>
  </si>
  <si>
    <t>G.E. Halogen Desk Lamp Bulbs</t>
  </si>
  <si>
    <t>OtterBox Commuter Series Case - Samsung Galaxy S4</t>
  </si>
  <si>
    <t xml:space="preserve">Iceberg Mobile Mega Data/Printer Cart </t>
  </si>
  <si>
    <t>District of Columbia</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</si>
  <si>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</si>
  <si>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</si>
  <si>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</si>
  <si>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</si>
  <si>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</si>
  <si>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</si>
  <si>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</si>
  <si>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</si>
  <si>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</si>
  <si>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</si>
  <si>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</si>
  <si>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Jefferson City</t>
  </si>
  <si>
    <t>Eldon Advantage Chair Mats for Low to Medium Pile Carpets</t>
  </si>
  <si>
    <t>Aluminum Screw Posts</t>
  </si>
  <si>
    <t>Newell 336</t>
  </si>
  <si>
    <t>Saint Peters</t>
  </si>
  <si>
    <t>Maxell 4.7GB DVD+RW 3/Pack</t>
  </si>
  <si>
    <t>Atlantic Metals Mobile 5-Shelf Bookcases, Custom Colors</t>
  </si>
  <si>
    <t>Quartet Alpha White Chalk, 12/Pack</t>
  </si>
  <si>
    <t>Belkin F9S820V06 8 Outlet Surge</t>
  </si>
  <si>
    <t>Rockford</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</si>
  <si>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</si>
  <si>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</si>
  <si>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</si>
  <si>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</si>
  <si>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</si>
  <si>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</si>
  <si>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</si>
  <si>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</si>
  <si>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</si>
  <si>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</si>
  <si>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</si>
  <si>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</si>
  <si>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</si>
  <si>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</si>
  <si>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Brownsville</t>
  </si>
  <si>
    <t>3M Organizer Strips</t>
  </si>
  <si>
    <t>Avery Durable Slant Ring Binders With Label Holder</t>
  </si>
  <si>
    <t>Micropad Numeric Keypads</t>
  </si>
  <si>
    <t>Newell 328</t>
  </si>
  <si>
    <t>Belkin 8 Outlet SurgeMaster II Gold Surge Protector</t>
  </si>
  <si>
    <t>Global High-Back Leather Tilter, Burgundy</t>
  </si>
  <si>
    <t>Yonkers</t>
  </si>
  <si>
    <t>Ativa V4110MDD Micro-Cut Shredder</t>
  </si>
  <si>
    <t>Xerox 224</t>
  </si>
  <si>
    <t>Oakland</t>
  </si>
  <si>
    <t>Avery 488</t>
  </si>
  <si>
    <t>Innergie mMini Combo Duo USB Travel Charging Kit</t>
  </si>
  <si>
    <t>Stanley Contemporary Battery Pencil Sharpeners</t>
  </si>
  <si>
    <t>AT&amp;T 1080 Corded phone</t>
  </si>
  <si>
    <t>Clinton</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</si>
  <si>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</si>
  <si>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</si>
  <si>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</si>
  <si>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</si>
  <si>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</si>
  <si>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</si>
  <si>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</si>
  <si>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</si>
  <si>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</si>
  <si>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</si>
  <si>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</si>
  <si>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</si>
  <si>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Encinitas</t>
  </si>
  <si>
    <t>Bush Saratoga Collection 5-Shelf Bookcase, Hanover Cherry, *Special Order</t>
  </si>
  <si>
    <t>Roswell</t>
  </si>
  <si>
    <t>Ampad Evidence Wirebond Steno Books, 6" x 9"</t>
  </si>
  <si>
    <t>Jonesboro</t>
  </si>
  <si>
    <t>Apple iPhone 5C</t>
  </si>
  <si>
    <t>Newell 351</t>
  </si>
  <si>
    <t>KI Adjustable-Height Table</t>
  </si>
  <si>
    <t>Xerox 1945</t>
  </si>
  <si>
    <t>Antioch</t>
  </si>
  <si>
    <t>Avery 502</t>
  </si>
  <si>
    <t>Homestead</t>
  </si>
  <si>
    <t>Steel Personal Filing/Posting Tote</t>
  </si>
  <si>
    <t>La Porte</t>
  </si>
  <si>
    <t>Tyvek  Top-Opening Peel &amp; Seel  Envelopes, Gray</t>
  </si>
  <si>
    <t>Xerox 1896</t>
  </si>
  <si>
    <t>Cardinal Slant-D Ring Binders</t>
  </si>
  <si>
    <t>Stockwell Push Pins</t>
  </si>
  <si>
    <t>Star Micronics TSP800 TSP847IIU Receipt Printer</t>
  </si>
  <si>
    <t>Lansing</t>
  </si>
  <si>
    <t>Hoover Shoulder Vac Commercial Portable Vacuum</t>
  </si>
  <si>
    <t>Acco Expandable Hanging Binders</t>
  </si>
  <si>
    <t>Shocksock Galaxy S4 Armband</t>
  </si>
  <si>
    <t>Brother DCP1000 Digital 3 in 1 Multifunction Machine</t>
  </si>
  <si>
    <t>Cuyahoga Falls</t>
  </si>
  <si>
    <t>Eldon Regeneration Recycled Desk Accessories, Smoke</t>
  </si>
  <si>
    <t>Reno</t>
  </si>
  <si>
    <t>Crayola Anti Dust Chalk, 12/Pack</t>
  </si>
  <si>
    <t>Harrisonburg</t>
  </si>
  <si>
    <t>SAFCO Commercial Wire Shelving, 72h</t>
  </si>
  <si>
    <t>Chromcraft 48" x 96" Racetrack Double Pedestal Table</t>
  </si>
  <si>
    <t>Hon Deluxe Fabric Upholstered Stacking Chairs</t>
  </si>
  <si>
    <t>Belkin 325VA UPS Surge Protector, 6'</t>
  </si>
  <si>
    <t>Escondido</t>
  </si>
  <si>
    <t>PowerGen Dual USB Car Charger</t>
  </si>
  <si>
    <t>Cardinal HOLDit! Binder Insert Strips,Extra Strips</t>
  </si>
  <si>
    <t>C-Line Cubicle Keepers Polyproplyene Holder w/Velcro Back, 8-1/2x11, 25/Bx</t>
  </si>
  <si>
    <t>Xerox 1996</t>
  </si>
  <si>
    <t>Iris Project Case</t>
  </si>
  <si>
    <t>Royal Oak</t>
  </si>
  <si>
    <t>Geographics Note Cards, Blank, White, 8 1/2" x 11"</t>
  </si>
  <si>
    <t>ACCOHIDE Binder by Acco</t>
  </si>
  <si>
    <t>Avery 3 1/2" Diskette Storage Pages, 10/Pack</t>
  </si>
  <si>
    <t>Staple-on labels</t>
  </si>
  <si>
    <t>Rockville</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</si>
  <si>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</si>
  <si>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</si>
  <si>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</si>
  <si>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</si>
  <si>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</si>
  <si>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</si>
  <si>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</si>
  <si>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</si>
  <si>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</si>
  <si>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Coral Springs</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</si>
  <si>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</si>
  <si>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</si>
  <si>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</si>
  <si>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</si>
  <si>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</si>
  <si>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</si>
  <si>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</si>
  <si>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</si>
  <si>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</si>
  <si>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</si>
  <si>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</si>
  <si>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</si>
  <si>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</si>
  <si>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Buffalo</t>
  </si>
  <si>
    <t>Blue String-Tie &amp; Button Interoffice Envelopes, 10 x 13</t>
  </si>
  <si>
    <t>Canon Imageclass D680 Copier / Fax</t>
  </si>
  <si>
    <t>Boynton Beach</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</si>
  <si>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</si>
  <si>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</si>
  <si>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</si>
  <si>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</si>
  <si>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</si>
  <si>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</si>
  <si>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Gulfport</t>
  </si>
  <si>
    <t>Fashion Color Clasp Envelopes</t>
  </si>
  <si>
    <t>Fresno</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</si>
  <si>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</si>
  <si>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</si>
  <si>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</si>
  <si>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</si>
  <si>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</si>
  <si>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</si>
  <si>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</si>
  <si>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</si>
  <si>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</si>
  <si>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Greenville</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</si>
  <si>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</si>
  <si>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</si>
  <si>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</si>
  <si>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</si>
  <si>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</si>
  <si>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</si>
  <si>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</si>
  <si>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</si>
  <si>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Macon</t>
  </si>
  <si>
    <t>Memorex Froggy Flash Drive 4 GB</t>
  </si>
  <si>
    <t>Maxell 74 Minute CD-R Spindle, 50/Pack</t>
  </si>
  <si>
    <t>Cedar Rapids</t>
  </si>
  <si>
    <t>Geemarc AmpliPOWER60</t>
  </si>
  <si>
    <t>Avery 48</t>
  </si>
  <si>
    <t>Avery Arch Ring Binders</t>
  </si>
  <si>
    <t>Xerox 1915</t>
  </si>
  <si>
    <t>Avery Reinforcements for Hole-Punch Pages</t>
  </si>
  <si>
    <t>Providence</t>
  </si>
  <si>
    <t>Colorific Watercolor Pencils</t>
  </si>
  <si>
    <t>BIC Liqua Brite Liner</t>
  </si>
  <si>
    <t>ACCOHIDE 3-Ring Binder, Blue, 1"</t>
  </si>
  <si>
    <t>Xerox 1973</t>
  </si>
  <si>
    <t>Pueblo</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</si>
  <si>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</si>
  <si>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</si>
  <si>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</si>
  <si>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</si>
  <si>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</si>
  <si>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</si>
  <si>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</si>
  <si>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</si>
  <si>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</si>
  <si>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</si>
  <si>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</si>
  <si>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Deltona</t>
  </si>
  <si>
    <t>Murray</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</si>
  <si>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</si>
  <si>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</si>
  <si>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</si>
  <si>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</si>
  <si>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</si>
  <si>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Middletown</t>
  </si>
  <si>
    <t>SAFCO Commercial Wire Shelving, Black</t>
  </si>
  <si>
    <t>Tensor Computer Mounted Lamp</t>
  </si>
  <si>
    <t>Polycom SoundPoint IP 450 VoIP phone</t>
  </si>
  <si>
    <t>Rediform S.O.S. 1-Up Phone Message Bk, 4-1/4x3-1/16 Bk, 1 Form/Pg, 40 Messages/Bk, 3/Pk</t>
  </si>
  <si>
    <t>Cisco CP-7937G Unified IP Conference Station Phone</t>
  </si>
  <si>
    <t>Freeport</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</si>
  <si>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</si>
  <si>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</si>
  <si>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</si>
  <si>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</si>
  <si>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</si>
  <si>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</si>
  <si>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</si>
  <si>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</si>
  <si>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</si>
  <si>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</si>
  <si>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</si>
  <si>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</si>
  <si>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</si>
  <si>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Pico Rivera</t>
  </si>
  <si>
    <t>Logitech Desktop MK120 Mouse and keyboard Combo</t>
  </si>
  <si>
    <t>Pressboard Data Binder, Crimson, 12" X 8 1/2"</t>
  </si>
  <si>
    <t>Provo</t>
  </si>
  <si>
    <t>Lesro Round Back Collection Coffee Table, End Table</t>
  </si>
  <si>
    <t>Pleasant Grove</t>
  </si>
  <si>
    <t>Hoover WindTunnel Plus Canister Vacuum</t>
  </si>
  <si>
    <t>Xerox 1934</t>
  </si>
  <si>
    <t>Newell 329</t>
  </si>
  <si>
    <t>Panasonic KX T7731-B Digital phone</t>
  </si>
  <si>
    <t>Safco Wire Cube Shelving System, For Use as 4 or 5 14" Cubes, Black</t>
  </si>
  <si>
    <t>Smyrna</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</si>
  <si>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</si>
  <si>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</si>
  <si>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</si>
  <si>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</si>
  <si>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</si>
  <si>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</si>
  <si>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</si>
  <si>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</si>
  <si>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</si>
  <si>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</si>
  <si>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</si>
  <si>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</si>
  <si>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</si>
  <si>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</si>
  <si>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</si>
  <si>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</si>
  <si>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</si>
  <si>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</si>
  <si>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</si>
  <si>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</si>
  <si>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Parma</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</si>
  <si>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</si>
  <si>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</si>
  <si>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</si>
  <si>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</si>
  <si>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</si>
  <si>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</si>
  <si>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</si>
  <si>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</si>
  <si>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Mobile</t>
  </si>
  <si>
    <t>Surelock Post Binders</t>
  </si>
  <si>
    <t>Hewlett-Packard Deskjet 3050a All-in-One Color Inkjet Printer</t>
  </si>
  <si>
    <t>Ibico Plastic Spiral Binding Combs</t>
  </si>
  <si>
    <t>Iceberg OfficeWorks 42" Round Tables</t>
  </si>
  <si>
    <t>New Bedford</t>
  </si>
  <si>
    <t>Irving</t>
  </si>
  <si>
    <t>DAX Wood Document Frame</t>
  </si>
  <si>
    <t>Wilson Jones Heavy-Duty Casebound Ring Binders with Metal Hinges</t>
  </si>
  <si>
    <t>Vineland</t>
  </si>
  <si>
    <t>Glendale</t>
  </si>
  <si>
    <t>Global Executive Mid-Back Manager's Chair</t>
  </si>
  <si>
    <t>Xerox 1946</t>
  </si>
  <si>
    <t>Newell 320</t>
  </si>
  <si>
    <t>Eldon Image Series Desk Accessories, Burgundy</t>
  </si>
  <si>
    <t>Niagara Falls</t>
  </si>
  <si>
    <t>Newell 340</t>
  </si>
  <si>
    <t>Avery 506</t>
  </si>
  <si>
    <t>Thomasville</t>
  </si>
  <si>
    <t>Westminster</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</si>
  <si>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</si>
  <si>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</si>
  <si>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</si>
  <si>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</si>
  <si>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</si>
  <si>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</si>
  <si>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</si>
  <si>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</si>
  <si>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Coppell</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</si>
  <si>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</si>
  <si>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</si>
  <si>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</si>
  <si>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</si>
  <si>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</si>
  <si>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</si>
  <si>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Pomona</t>
  </si>
  <si>
    <t>North Las Vegas</t>
  </si>
  <si>
    <t>Newell 325</t>
  </si>
  <si>
    <t>Xerox 1970</t>
  </si>
  <si>
    <t>Allentown</t>
  </si>
  <si>
    <t>12 Colored Short Pencils</t>
  </si>
  <si>
    <t>Master Caster Door Stop, Large Neon Orange</t>
  </si>
  <si>
    <t>Rubber Band Ball</t>
  </si>
  <si>
    <t>Loose Memo Sheets</t>
  </si>
  <si>
    <t>Xerox 1988</t>
  </si>
  <si>
    <t>Tempe</t>
  </si>
  <si>
    <t>Neat Ideas Personal Hanging Folder Files, Black</t>
  </si>
  <si>
    <t>Belkin OmniView SE Rackmount Kit</t>
  </si>
  <si>
    <t>Laguna Niguel</t>
  </si>
  <si>
    <t>Bridgeton</t>
  </si>
  <si>
    <t>Rogers Jumbo File, Granite</t>
  </si>
  <si>
    <t>Commercial WindTunnel Clean Air Upright Vacuum, Replacement Belts, Filtration Bags</t>
  </si>
  <si>
    <t>Everett</t>
  </si>
  <si>
    <t>Watertown</t>
  </si>
  <si>
    <t>Tenex Personal Self-Stacking Standard File Box, Black/Gray</t>
  </si>
  <si>
    <t>Hoover Commercial Soft Guard Upright Vacuum And Disposable Filtration Bags</t>
  </si>
  <si>
    <t>Appleton</t>
  </si>
  <si>
    <t>Avery 481</t>
  </si>
  <si>
    <t>Bellevue</t>
  </si>
  <si>
    <t>Newell 310</t>
  </si>
  <si>
    <t>Newell 319</t>
  </si>
  <si>
    <t>Avery 518</t>
  </si>
  <si>
    <t>Sensible Storage WireTech Storage Systems</t>
  </si>
  <si>
    <t>Allen</t>
  </si>
  <si>
    <t>Kingston Digital DataTraveler 16GB USB 2.0</t>
  </si>
  <si>
    <t>GBC Imprintable Covers</t>
  </si>
  <si>
    <t>Newell 347</t>
  </si>
  <si>
    <t>Pastel Pink Envelopes</t>
  </si>
  <si>
    <t>Belkin F8E887 USB Wired Ergonomic Keyboard</t>
  </si>
  <si>
    <t>El Paso</t>
  </si>
  <si>
    <t>ARKON Windshield Dashboard Air Vent Car Mount Holder</t>
  </si>
  <si>
    <t>Xerox 1949</t>
  </si>
  <si>
    <t>Conquest 14 Commercial Heavy-Duty Upright Vacuum, Collection System, Accessory Kit</t>
  </si>
  <si>
    <t>Xerox 1886</t>
  </si>
  <si>
    <t>Acco Clips to Go Binder Clips, 24 Clips in Two Sizes</t>
  </si>
  <si>
    <t>Grapevine</t>
  </si>
  <si>
    <t>Dixon Ticonderoga Erasable Colored Pencil Set, 12-Color</t>
  </si>
  <si>
    <t>Pyle PRT45 Retro Home Telephone</t>
  </si>
  <si>
    <t>Spiral Phone Message Books with Labels by Adams</t>
  </si>
  <si>
    <t>Sauder Inglewood Library Bookcases</t>
  </si>
  <si>
    <t>Carrollton</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</si>
  <si>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</si>
  <si>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</si>
  <si>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</si>
  <si>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</si>
  <si>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</si>
  <si>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</si>
  <si>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</si>
  <si>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</si>
  <si>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</si>
  <si>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</si>
  <si>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</si>
  <si>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</si>
  <si>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</si>
  <si>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Kent</t>
  </si>
  <si>
    <t>GE 48" Fluorescent Tube, Cool White Energy Saver, 34 Watts, 30/Box</t>
  </si>
  <si>
    <t>Micro Innovations USB RF Wireless Keyboard with Mouse</t>
  </si>
  <si>
    <t>Plantronics Savi W720 Multi-Device Wireless Headset System</t>
  </si>
  <si>
    <t>Lafayette</t>
  </si>
  <si>
    <t>Stacking Tray, Side-Loading, Legal, Smoke</t>
  </si>
  <si>
    <t>Smead Adjustable Mobile File Trolley with Lockable Top</t>
  </si>
  <si>
    <t>Tigard</t>
  </si>
  <si>
    <t>Jawbone MINI JAMBOX Wireless Bluetooth Speaker</t>
  </si>
  <si>
    <t>Weyerhaeuser First Choice Laser/Copy Paper (20Lb. and 88 Bright)</t>
  </si>
  <si>
    <t>Skokie</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</si>
  <si>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</si>
  <si>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</si>
  <si>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</si>
  <si>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</si>
  <si>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</si>
  <si>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</si>
  <si>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</si>
  <si>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</si>
  <si>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</si>
  <si>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</si>
  <si>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</si>
  <si>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</si>
  <si>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</si>
  <si>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</si>
  <si>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</si>
  <si>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Plano</t>
  </si>
  <si>
    <t>Suffolk</t>
  </si>
  <si>
    <t>DAX Natural Wood-Tone Poster Frame</t>
  </si>
  <si>
    <t>StarTech.com 10/100 VDSL2 Ethernet Extender Kit</t>
  </si>
  <si>
    <t>Acco Smartsocket Table Surge Protector, 6 Color-Coded Adapter Outlets</t>
  </si>
  <si>
    <t>GBC ProClick Spines for 32-Hole Punch</t>
  </si>
  <si>
    <t>Indianapolis</t>
  </si>
  <si>
    <t>Memorex Mini Travel Drive 4 GB USB 2.0 Flash Drive</t>
  </si>
  <si>
    <t>Bayonne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</si>
  <si>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</si>
  <si>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</si>
  <si>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</si>
  <si>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</si>
  <si>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</si>
  <si>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</si>
  <si>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</si>
  <si>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</si>
  <si>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</si>
  <si>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</si>
  <si>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</si>
  <si>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</si>
  <si>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</si>
  <si>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</si>
  <si>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</si>
  <si>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</si>
  <si>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</si>
  <si>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</si>
  <si>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</si>
  <si>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</si>
  <si>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</si>
  <si>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</si>
  <si>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</si>
  <si>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</si>
  <si>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</si>
  <si>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Greensboro</t>
  </si>
  <si>
    <t>Baltimore</t>
  </si>
  <si>
    <t>Acco Data Flex Cable Posts For Top &amp; Bottom Load Binders, 6" Capacity</t>
  </si>
  <si>
    <t>Recycled Steel Personal File for Standard File Folders</t>
  </si>
  <si>
    <t>Blackstonian Pencils</t>
  </si>
  <si>
    <t>Xerox 1919</t>
  </si>
  <si>
    <t>Tops Wirebound Message Log Books</t>
  </si>
  <si>
    <t>AT&amp;T CL82213</t>
  </si>
  <si>
    <t>Kenosha</t>
  </si>
  <si>
    <t>Maxell LTO Ultrium - 800 GB</t>
  </si>
  <si>
    <t>Office Star - Professional Matrix Back Chair with 2-to-1 Synchro Tilt and Mesh Fabric Seat</t>
  </si>
  <si>
    <t>Hunt BOSTON Vista Battery-Operated Pencil Sharpener, Black</t>
  </si>
  <si>
    <t>Olathe</t>
  </si>
  <si>
    <t>Kansas</t>
  </si>
  <si>
    <t>GE 30522EE2</t>
  </si>
  <si>
    <t>Ink Jet Note and Greeting Cards, 8-1/2" x 5-1/2" Card Size</t>
  </si>
  <si>
    <t>Logitech Wireless Marathon Mouse M705</t>
  </si>
  <si>
    <t>Tulsa</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</si>
  <si>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</si>
  <si>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</si>
  <si>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</si>
  <si>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</si>
  <si>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</si>
  <si>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</si>
  <si>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</si>
  <si>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</si>
  <si>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</si>
  <si>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</si>
  <si>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Redmond</t>
  </si>
  <si>
    <t>Seth Thomas 14" Day/Date Wall Clock</t>
  </si>
  <si>
    <t>Raleigh</t>
  </si>
  <si>
    <t>Samsung Galaxy S4 Mini</t>
  </si>
  <si>
    <t>Apple iPhone 5</t>
  </si>
  <si>
    <t>Muskogee</t>
  </si>
  <si>
    <t>Polycom VVX 310 VoIP phone</t>
  </si>
  <si>
    <t>Bady BDG101FRU Card Printer</t>
  </si>
  <si>
    <t>Xerox 1998</t>
  </si>
  <si>
    <t>Meriden</t>
  </si>
  <si>
    <t>Honeywell Quietcare HEPA Air Cleaner</t>
  </si>
  <si>
    <t>Bowling Green</t>
  </si>
  <si>
    <t>Hon Olson Stacker Stools</t>
  </si>
  <si>
    <t>Dana Fluorescent Magnifying Lamp, White, 36"</t>
  </si>
  <si>
    <t>Flat Face Poster Frame</t>
  </si>
  <si>
    <t>South Bend</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</si>
  <si>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</si>
  <si>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</si>
  <si>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</si>
  <si>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</si>
  <si>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</si>
  <si>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</si>
  <si>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</si>
  <si>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</si>
  <si>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</si>
  <si>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</si>
  <si>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</si>
  <si>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</si>
  <si>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Spokane</t>
  </si>
  <si>
    <t>Safco Drafting Table</t>
  </si>
  <si>
    <t>Keller</t>
  </si>
  <si>
    <t>Avery 510</t>
  </si>
  <si>
    <t>Ultra Door Pull Handle</t>
  </si>
  <si>
    <t>Avery Hi-Liter Fluorescent Desk Style Markers</t>
  </si>
  <si>
    <t>Port Orange</t>
  </si>
  <si>
    <t>Medford</t>
  </si>
  <si>
    <t>IBM Multi-Purpose Copy Paper, 8 1/2 x 11", Case</t>
  </si>
  <si>
    <t>Charlottesville</t>
  </si>
  <si>
    <t>Newell 309</t>
  </si>
  <si>
    <t>Missoula</t>
  </si>
  <si>
    <t>GBC DocuBind TL300 Electric Binding System</t>
  </si>
  <si>
    <t>Jiffy Padded Mailers with Self-Seal Closure</t>
  </si>
  <si>
    <t>GBC DocuBind 200 Manual Binding Machine</t>
  </si>
  <si>
    <t>SKILCRAFT Telephone Shoulder Rest, 2" x 6.5" x 2.5", Black</t>
  </si>
  <si>
    <t>Global Comet Stacking Armless Chair</t>
  </si>
  <si>
    <t>Apopka</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</si>
  <si>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</si>
  <si>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</si>
  <si>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</si>
  <si>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</si>
  <si>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</si>
  <si>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</si>
  <si>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</si>
  <si>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</si>
  <si>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</si>
  <si>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Reading</t>
  </si>
  <si>
    <t>Cisco SPA 502G IP Phone</t>
  </si>
  <si>
    <t>Avaya 4621SW VoIP phone</t>
  </si>
  <si>
    <t>Xerox 214</t>
  </si>
  <si>
    <t>Motorola Moto X</t>
  </si>
  <si>
    <t>O'Sullivan 2-Shelf Heavy-Duty Bookcases</t>
  </si>
  <si>
    <t>Enermax Briskie RF Wireless Keyboard and Mouse Combo</t>
  </si>
  <si>
    <t>Broomfield</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</si>
  <si>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</si>
  <si>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</si>
  <si>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</si>
  <si>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</si>
  <si>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</si>
  <si>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</si>
  <si>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</si>
  <si>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</si>
  <si>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Paterson</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</si>
  <si>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</si>
  <si>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</si>
  <si>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</si>
  <si>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</si>
  <si>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</si>
  <si>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</si>
  <si>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Oklahoma City</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</si>
  <si>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</si>
  <si>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</si>
  <si>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</si>
  <si>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</si>
  <si>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</si>
  <si>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</si>
  <si>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</si>
  <si>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Chesapeake</t>
  </si>
  <si>
    <t>G. Segment</t>
  </si>
  <si>
    <t>Code</t>
  </si>
  <si>
    <t>Delta</t>
  </si>
  <si>
    <t>Canal</t>
  </si>
  <si>
    <t>Upper Egypt</t>
  </si>
  <si>
    <t>G. Cairo</t>
  </si>
  <si>
    <t>Column1</t>
  </si>
  <si>
    <t>Column2</t>
  </si>
  <si>
    <t>F-101</t>
  </si>
  <si>
    <t>O-102</t>
  </si>
  <si>
    <t>T-103</t>
  </si>
  <si>
    <t>Date</t>
  </si>
  <si>
    <t>Branch Code</t>
  </si>
  <si>
    <t>G. Segment Code</t>
  </si>
  <si>
    <t>Product</t>
  </si>
  <si>
    <t>Sub category code</t>
  </si>
  <si>
    <t>Class Code</t>
  </si>
  <si>
    <t>Unit Cost</t>
  </si>
  <si>
    <t>Unit Price</t>
  </si>
  <si>
    <t>COGS</t>
  </si>
  <si>
    <t>Nokia Lumia  - 4G</t>
  </si>
  <si>
    <t>Samsung Galaxy Note 10.1</t>
  </si>
  <si>
    <t>Samsung Galaxy Note3 (32GB) - 4G</t>
  </si>
  <si>
    <t>Samsung Galaxy S3 (16GB) - 3G</t>
  </si>
  <si>
    <t>Samsung Galaxy S4 (16GB) - 4G</t>
  </si>
  <si>
    <t>iPhone 5S (64GB)</t>
  </si>
  <si>
    <t>iPhone 5C (16GB)</t>
  </si>
  <si>
    <t>iPhone 5C (32GB)</t>
  </si>
  <si>
    <t>iPhone 5S (32GB)</t>
  </si>
  <si>
    <t xml:space="preserve">Samsung Galaxy S4 Zoom - 3G  </t>
  </si>
  <si>
    <t>iPhone 5S (16GB)</t>
  </si>
  <si>
    <t>HTC ONE (32GB) Dual Sim - 3G</t>
  </si>
  <si>
    <t>Samsung Galaxy Note3 (32GB) - 3G</t>
  </si>
  <si>
    <t>Sony Xperia Z</t>
  </si>
  <si>
    <t>Samsung Galaxy S4  (16GB) - 3G</t>
  </si>
  <si>
    <t>Microsoft Surface Pro 2</t>
  </si>
  <si>
    <t>HTC One - (32GB) - 4G</t>
  </si>
  <si>
    <t>Sub category</t>
  </si>
  <si>
    <t>Nokia</t>
  </si>
  <si>
    <t>Samsung</t>
  </si>
  <si>
    <t>Apple iPhone</t>
  </si>
  <si>
    <t>HTC</t>
  </si>
  <si>
    <t>Sony</t>
  </si>
  <si>
    <t>Microsoft</t>
  </si>
  <si>
    <t>Class</t>
  </si>
  <si>
    <t>Smartphones</t>
  </si>
  <si>
    <t>Tablets</t>
  </si>
  <si>
    <t>Branch</t>
  </si>
  <si>
    <t>Marasa Matrouh</t>
  </si>
  <si>
    <t>Alex</t>
  </si>
  <si>
    <t>Zagazig</t>
  </si>
  <si>
    <t>Mansoura</t>
  </si>
  <si>
    <t>Ismailia</t>
  </si>
  <si>
    <t>Minia</t>
  </si>
  <si>
    <t>Portsaied</t>
  </si>
  <si>
    <t>Cairo</t>
  </si>
  <si>
    <t>Giza</t>
  </si>
  <si>
    <t>Aswan</t>
  </si>
  <si>
    <t>Total sales</t>
  </si>
  <si>
    <t>Total profit</t>
  </si>
  <si>
    <t>number of quantity</t>
  </si>
  <si>
    <t>profit after discount</t>
  </si>
  <si>
    <t>second hight sales</t>
  </si>
  <si>
    <t>forth low sales</t>
  </si>
  <si>
    <t>max profit</t>
  </si>
  <si>
    <t>total high sales &gt;3000</t>
  </si>
  <si>
    <t>number of hight sales</t>
  </si>
  <si>
    <t>new sales</t>
  </si>
  <si>
    <t>"D"</t>
  </si>
  <si>
    <t>"B"</t>
  </si>
  <si>
    <t>"C"</t>
  </si>
  <si>
    <t>"E"</t>
  </si>
  <si>
    <t>"A"</t>
  </si>
  <si>
    <t>Avarge top 3 profit</t>
  </si>
  <si>
    <t>max new sales</t>
  </si>
  <si>
    <t>min new sales</t>
  </si>
  <si>
    <t>average new sales</t>
  </si>
  <si>
    <t>total new sales of california</t>
  </si>
  <si>
    <t>Row Labels</t>
  </si>
  <si>
    <t>Grand Total</t>
  </si>
  <si>
    <t>Average of new sales</t>
  </si>
  <si>
    <t>average new sales of texas</t>
  </si>
  <si>
    <t>avarge profit</t>
  </si>
  <si>
    <t>Custom</t>
  </si>
  <si>
    <t>sum profit</t>
  </si>
  <si>
    <t>profit</t>
  </si>
  <si>
    <t>Sum of profit</t>
  </si>
  <si>
    <t>profit by 5% discount</t>
  </si>
  <si>
    <t>total sales</t>
  </si>
  <si>
    <t>total profit</t>
  </si>
  <si>
    <t>total quan</t>
  </si>
  <si>
    <t>Sum of Sales</t>
  </si>
  <si>
    <t>Samsung Galaxy S4 Zoom - 3G</t>
  </si>
  <si>
    <t>year</t>
  </si>
  <si>
    <t>month</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</si>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</sst>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AED&quot;* #,##0.00_-;\-&quot;AED&quot;* #,##0.00_-;_-&quot;AED&quot;* &quot;-&quot;??_-;_-@_-"/>
    <numFmt numFmtId="164" formatCode="0.000"/>
    <numFmt numFmtId="165" formatCode="&quot;AED&quot;#,##0.00"/>
  </numFmts>
  <fonts count="5" x14ac:knownFonts="1">
    <font>
      <sz val="11"/>
      <color theme="1"/>
      <name val="Calibri"/>
      <family val="2"/>
      <scheme val="minor"/>
    </font>
    <font>
      <b/>
      <sz val="11"/>
      <color theme="0"/>
      <name val="Calibri"/>
      <family val="2"/>
      <scheme val="minor"/>
    </font>
    <font>
      <sz val="11"/>
      <color theme="0"/>
      <name val="Calibri"/>
      <family val="2"/>
      <scheme val="minor"/>
    </font>
    <font>
      <sz val="11"/>
      <color theme="1"/>
      <name val="Calibri"/>
      <family val="2"/>
      <scheme val="minor"/>
    </font>
    <font>
      <sz val="11"/>
      <color indexed="8"/>
      <name val="Calibri"/>
      <family val="2"/>
    </font>
  </fonts>
  <fills count="5">
    <fill>
      <patternFill patternType="none"/>
    </fill>
    <fill>
      <patternFill patternType="gray125"/>
    </fill>
    <fill>
      <patternFill patternType="solid">
        <fgColor theme="9"/>
      </patternFill>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right/>
      <top style="thin">
        <color theme="9" tint="0.39997558519241921"/>
      </top>
      <bottom style="thin">
        <color theme="9" tint="0.39997558519241921"/>
      </bottom>
      <diagonal/>
    </border>
  </borders>
  <cellStyleXfs count="3">
    <xf numFmtId="0" fontId="0" fillId="0" borderId="0"/>
    <xf numFmtId="0" fontId="2" fillId="2" borderId="0" applyNumberFormat="0" applyBorder="0" applyAlignment="0" applyProtection="0"/>
    <xf numFmtId="44" fontId="3" fillId="0" borderId="0" applyFont="0" applyFill="0" applyBorder="0" applyAlignment="0" applyProtection="0"/>
  </cellStyleXfs>
  <cellXfs count="15">
    <xf numFmtId="0" fontId="0" fillId="0" borderId="0" xfId="0"/>
    <xf numFmtId="0" fontId="0" fillId="0" borderId="0" xfId="0" applyNumberFormat="1"/>
    <xf numFmtId="14" fontId="0" fillId="0" borderId="0" xfId="0" applyNumberFormat="1"/>
    <xf numFmtId="0" fontId="1" fillId="2" borderId="0" xfId="1" applyFont="1"/>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1" fillId="3" borderId="1" xfId="0" applyFont="1" applyFill="1" applyBorder="1"/>
    <xf numFmtId="0" fontId="0" fillId="4" borderId="1" xfId="0" applyFont="1" applyFill="1" applyBorder="1"/>
    <xf numFmtId="0" fontId="0" fillId="0" borderId="1" xfId="0" applyFont="1" applyBorder="1"/>
    <xf numFmtId="0" fontId="4" fillId="0" borderId="0" xfId="0" applyNumberFormat="1" applyFont="1" applyFill="1" applyBorder="1" applyAlignment="1" applyProtection="1"/>
    <xf numFmtId="0" fontId="0" fillId="0" borderId="0" xfId="0" applyAlignment="1">
      <alignment horizontal="left" indent="1"/>
    </xf>
    <xf numFmtId="165" fontId="0" fillId="0" borderId="0" xfId="0" applyNumberFormat="1"/>
    <xf numFmtId="44" fontId="0" fillId="0" borderId="0" xfId="2" applyFont="1"/>
  </cellXfs>
  <cellStyles count="3">
    <cellStyle name="Accent6" xfId="1" builtinId="49"/>
    <cellStyle name="Currency" xfId="2" builtinId="4"/>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2.xml"/><Relationship Id="rId21" Type="http://schemas.openxmlformats.org/officeDocument/2006/relationships/pivotCacheDefinition" Target="pivotCache/pivotCacheDefinition10.xml"/><Relationship Id="rId42" Type="http://schemas.openxmlformats.org/officeDocument/2006/relationships/customXml" Target="../customXml/item7.xml"/><Relationship Id="rId47" Type="http://schemas.openxmlformats.org/officeDocument/2006/relationships/customXml" Target="../customXml/item12.xml"/><Relationship Id="rId63" Type="http://schemas.openxmlformats.org/officeDocument/2006/relationships/customXml" Target="../customXml/item28.xml"/><Relationship Id="rId68" Type="http://schemas.openxmlformats.org/officeDocument/2006/relationships/customXml" Target="../customXml/item33.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microsoft.com/office/2007/relationships/slicerCache" Target="slicerCaches/slicerCache5.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74" Type="http://schemas.openxmlformats.org/officeDocument/2006/relationships/customXml" Target="../customXml/item39.xml"/><Relationship Id="rId5" Type="http://schemas.openxmlformats.org/officeDocument/2006/relationships/worksheet" Target="worksheets/sheet5.xml"/><Relationship Id="rId61" Type="http://schemas.openxmlformats.org/officeDocument/2006/relationships/customXml" Target="../customXml/item26.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3.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69" Type="http://schemas.openxmlformats.org/officeDocument/2006/relationships/customXml" Target="../customXml/item34.xml"/><Relationship Id="rId8" Type="http://schemas.openxmlformats.org/officeDocument/2006/relationships/worksheet" Target="worksheets/sheet8.xml"/><Relationship Id="rId51" Type="http://schemas.openxmlformats.org/officeDocument/2006/relationships/customXml" Target="../customXml/item16.xml"/><Relationship Id="rId72" Type="http://schemas.openxmlformats.org/officeDocument/2006/relationships/customXml" Target="../customXml/item37.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1.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9.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customXml" Target="../customXml/item35.xml"/><Relationship Id="rId75" Type="http://schemas.openxmlformats.org/officeDocument/2006/relationships/customXml" Target="../customXml/item4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microsoft.com/office/2007/relationships/slicerCache" Target="slicerCaches/slicerCache4.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worksheet" Target="worksheets/sheet10.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73"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39" Type="http://schemas.openxmlformats.org/officeDocument/2006/relationships/customXml" Target="../customXml/item4.xml"/><Relationship Id="rId34" Type="http://schemas.openxmlformats.org/officeDocument/2006/relationships/powerPivotData" Target="model/item.data"/><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worksheet" Target="worksheets/sheet7.xml"/><Relationship Id="rId71" Type="http://schemas.openxmlformats.org/officeDocument/2006/relationships/customXml" Target="../customXml/item3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for sales.xlsx]pivot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0"/>
                <c:pt idx="0">
                  <c:v>Alex</c:v>
                </c:pt>
                <c:pt idx="1">
                  <c:v>Aswan</c:v>
                </c:pt>
                <c:pt idx="2">
                  <c:v>Cairo</c:v>
                </c:pt>
                <c:pt idx="3">
                  <c:v>Giza</c:v>
                </c:pt>
                <c:pt idx="4">
                  <c:v>Ismailia</c:v>
                </c:pt>
                <c:pt idx="5">
                  <c:v>Mansoura</c:v>
                </c:pt>
                <c:pt idx="6">
                  <c:v>Marasa Matrouh</c:v>
                </c:pt>
                <c:pt idx="7">
                  <c:v>Minia</c:v>
                </c:pt>
                <c:pt idx="8">
                  <c:v>Portsaied</c:v>
                </c:pt>
                <c:pt idx="9">
                  <c:v>Zagazig</c:v>
                </c:pt>
              </c:strCache>
            </c:strRef>
          </c:cat>
          <c:val>
            <c:numRef>
              <c:f>'pivot table'!$B$4:$B$14</c:f>
              <c:numCache>
                <c:formatCode>General</c:formatCode>
                <c:ptCount val="10"/>
                <c:pt idx="0">
                  <c:v>3326.1</c:v>
                </c:pt>
                <c:pt idx="1">
                  <c:v>3486.5415162454874</c:v>
                </c:pt>
                <c:pt idx="2">
                  <c:v>3384.0604026845635</c:v>
                </c:pt>
                <c:pt idx="3">
                  <c:v>3395.5585284280937</c:v>
                </c:pt>
                <c:pt idx="4">
                  <c:v>3596.4125874125875</c:v>
                </c:pt>
                <c:pt idx="5">
                  <c:v>3451.44</c:v>
                </c:pt>
                <c:pt idx="6">
                  <c:v>3620.5813953488373</c:v>
                </c:pt>
                <c:pt idx="7">
                  <c:v>3052.8810289389066</c:v>
                </c:pt>
                <c:pt idx="8">
                  <c:v>3537.5887850467288</c:v>
                </c:pt>
                <c:pt idx="9">
                  <c:v>3326.7752442996743</c:v>
                </c:pt>
              </c:numCache>
            </c:numRef>
          </c:val>
          <c:extLst>
            <c:ext xmlns:c16="http://schemas.microsoft.com/office/drawing/2014/chart" uri="{C3380CC4-5D6E-409C-BE32-E72D297353CC}">
              <c16:uniqueId val="{00000000-28D7-44A6-B0C2-FAA11D6B795D}"/>
            </c:ext>
          </c:extLst>
        </c:ser>
        <c:dLbls>
          <c:showLegendKey val="0"/>
          <c:showVal val="0"/>
          <c:showCatName val="0"/>
          <c:showSerName val="0"/>
          <c:showPercent val="0"/>
          <c:showBubbleSize val="0"/>
        </c:dLbls>
        <c:gapWidth val="182"/>
        <c:axId val="686971488"/>
        <c:axId val="419807056"/>
      </c:barChart>
      <c:catAx>
        <c:axId val="68697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07056"/>
        <c:crosses val="autoZero"/>
        <c:auto val="1"/>
        <c:lblAlgn val="ctr"/>
        <c:lblOffset val="100"/>
        <c:noMultiLvlLbl val="0"/>
      </c:catAx>
      <c:valAx>
        <c:axId val="41980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7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for sales.xlsx]Sheet6!PivotTable11</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 over</a:t>
            </a:r>
            <a:r>
              <a:rPr lang="en-US" baseline="0"/>
              <a:t> time</a:t>
            </a:r>
            <a:endParaRPr lang="en-US"/>
          </a:p>
          <a:p>
            <a:pPr>
              <a:defRPr sz="1600" b="1" i="0" u="none" strike="noStrike" kern="1200" cap="all" baseline="0">
                <a:solidFill>
                  <a:schemeClr val="tx1">
                    <a:lumMod val="65000"/>
                    <a:lumOff val="35000"/>
                  </a:schemeClr>
                </a:solidFill>
                <a:latin typeface="+mn-lt"/>
                <a:ea typeface="+mn-ea"/>
                <a:cs typeface="+mn-cs"/>
              </a:defRPr>
            </a:pPr>
            <a:endParaRPr lang="en-US"/>
          </a:p>
        </c:rich>
      </c:tx>
      <c:overlay val="0"/>
      <c:spPr>
        <a:noFill/>
        <a:ln>
          <a:noFill/>
        </a:ln>
        <a:effectLst/>
      </c:sp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pivotFmt>
      <c:pivotFmt>
        <c:idx val="10"/>
        <c:spPr>
          <a:solidFill>
            <a:schemeClr val="accent3"/>
          </a:solidFill>
          <a:ln>
            <a:noFill/>
          </a:ln>
          <a:effectLst>
            <a:outerShdw blurRad="63500" sx="102000" sy="102000" algn="ctr" rotWithShape="0">
              <a:prstClr val="black">
                <a:alpha val="20000"/>
              </a:prstClr>
            </a:outerShdw>
          </a:effectLst>
        </c:spPr>
      </c:pivotFmt>
      <c:pivotFmt>
        <c:idx val="11"/>
        <c:spPr>
          <a:solidFill>
            <a:schemeClr val="accent5"/>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Sheet6!$F$8</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F9E-4069-91CB-D83A067F0A27}"/>
              </c:ext>
            </c:extLst>
          </c:dPt>
          <c:dPt>
            <c:idx val="1"/>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F9E-4069-91CB-D83A067F0A27}"/>
              </c:ext>
            </c:extLst>
          </c:dPt>
          <c:dPt>
            <c:idx val="2"/>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F9E-4069-91CB-D83A067F0A2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Sheet6!$E$9:$E$12</c:f>
              <c:strCache>
                <c:ptCount val="3"/>
                <c:pt idx="0">
                  <c:v>2012</c:v>
                </c:pt>
                <c:pt idx="1">
                  <c:v>2013</c:v>
                </c:pt>
                <c:pt idx="2">
                  <c:v>2014</c:v>
                </c:pt>
              </c:strCache>
            </c:strRef>
          </c:cat>
          <c:val>
            <c:numRef>
              <c:f>Sheet6!$F$9:$F$12</c:f>
              <c:numCache>
                <c:formatCode>General</c:formatCode>
                <c:ptCount val="3"/>
                <c:pt idx="0">
                  <c:v>59015523</c:v>
                </c:pt>
                <c:pt idx="1">
                  <c:v>58545540</c:v>
                </c:pt>
                <c:pt idx="2">
                  <c:v>42512850</c:v>
                </c:pt>
              </c:numCache>
            </c:numRef>
          </c:val>
          <c:extLst>
            <c:ext xmlns:c16="http://schemas.microsoft.com/office/drawing/2014/chart" uri="{C3380CC4-5D6E-409C-BE32-E72D297353CC}">
              <c16:uniqueId val="{00000006-8F9E-4069-91CB-D83A067F0A2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for sales.xlsx]pivot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table'!$G$3</c:f>
              <c:strCache>
                <c:ptCount val="1"/>
                <c:pt idx="0">
                  <c:v>Total</c:v>
                </c:pt>
              </c:strCache>
            </c:strRef>
          </c:tx>
          <c:spPr>
            <a:solidFill>
              <a:schemeClr val="accent1"/>
            </a:solidFill>
            <a:ln>
              <a:noFill/>
            </a:ln>
            <a:effectLst/>
          </c:spPr>
          <c:invertIfNegative val="0"/>
          <c:cat>
            <c:multiLvlStrRef>
              <c:f>'pivot table'!$F$4:$F$24</c:f>
              <c:multiLvlStrCache>
                <c:ptCount val="10"/>
                <c:lvl>
                  <c:pt idx="0">
                    <c:v>Alexandria</c:v>
                  </c:pt>
                  <c:pt idx="1">
                    <c:v>Upper Egypt</c:v>
                  </c:pt>
                  <c:pt idx="2">
                    <c:v>G. Cairo</c:v>
                  </c:pt>
                  <c:pt idx="3">
                    <c:v>G. Cairo</c:v>
                  </c:pt>
                  <c:pt idx="4">
                    <c:v>Canal</c:v>
                  </c:pt>
                  <c:pt idx="5">
                    <c:v>Delta</c:v>
                  </c:pt>
                  <c:pt idx="6">
                    <c:v>Alexandria</c:v>
                  </c:pt>
                  <c:pt idx="7">
                    <c:v>Upper Egypt</c:v>
                  </c:pt>
                  <c:pt idx="8">
                    <c:v>Canal</c:v>
                  </c:pt>
                  <c:pt idx="9">
                    <c:v>Delta</c:v>
                  </c:pt>
                </c:lvl>
                <c:lvl>
                  <c:pt idx="0">
                    <c:v>Alex</c:v>
                  </c:pt>
                  <c:pt idx="1">
                    <c:v>Aswan</c:v>
                  </c:pt>
                  <c:pt idx="2">
                    <c:v>Cairo</c:v>
                  </c:pt>
                  <c:pt idx="3">
                    <c:v>Giza</c:v>
                  </c:pt>
                  <c:pt idx="4">
                    <c:v>Ismailia</c:v>
                  </c:pt>
                  <c:pt idx="5">
                    <c:v>Mansoura</c:v>
                  </c:pt>
                  <c:pt idx="6">
                    <c:v>Marasa Matrouh</c:v>
                  </c:pt>
                  <c:pt idx="7">
                    <c:v>Minia</c:v>
                  </c:pt>
                  <c:pt idx="8">
                    <c:v>Portsaied</c:v>
                  </c:pt>
                  <c:pt idx="9">
                    <c:v>Zagazig</c:v>
                  </c:pt>
                </c:lvl>
              </c:multiLvlStrCache>
            </c:multiLvlStrRef>
          </c:cat>
          <c:val>
            <c:numRef>
              <c:f>'pivot table'!$G$4:$G$24</c:f>
              <c:numCache>
                <c:formatCode>General</c:formatCode>
                <c:ptCount val="10"/>
                <c:pt idx="0">
                  <c:v>997830</c:v>
                </c:pt>
                <c:pt idx="1">
                  <c:v>965772</c:v>
                </c:pt>
                <c:pt idx="2">
                  <c:v>1008450</c:v>
                </c:pt>
                <c:pt idx="3">
                  <c:v>1015272</c:v>
                </c:pt>
                <c:pt idx="4">
                  <c:v>1028574</c:v>
                </c:pt>
                <c:pt idx="5">
                  <c:v>1035432</c:v>
                </c:pt>
                <c:pt idx="6">
                  <c:v>1089795</c:v>
                </c:pt>
                <c:pt idx="7">
                  <c:v>949446</c:v>
                </c:pt>
                <c:pt idx="8">
                  <c:v>1135566</c:v>
                </c:pt>
                <c:pt idx="9">
                  <c:v>1021320</c:v>
                </c:pt>
              </c:numCache>
            </c:numRef>
          </c:val>
          <c:extLst>
            <c:ext xmlns:c16="http://schemas.microsoft.com/office/drawing/2014/chart" uri="{C3380CC4-5D6E-409C-BE32-E72D297353CC}">
              <c16:uniqueId val="{00000000-C61F-4589-87D9-7C500FC3FB47}"/>
            </c:ext>
          </c:extLst>
        </c:ser>
        <c:dLbls>
          <c:showLegendKey val="0"/>
          <c:showVal val="0"/>
          <c:showCatName val="0"/>
          <c:showSerName val="0"/>
          <c:showPercent val="0"/>
          <c:showBubbleSize val="0"/>
        </c:dLbls>
        <c:gapWidth val="219"/>
        <c:overlap val="-27"/>
        <c:axId val="233353472"/>
        <c:axId val="696892816"/>
      </c:barChart>
      <c:catAx>
        <c:axId val="23335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92816"/>
        <c:crosses val="autoZero"/>
        <c:auto val="1"/>
        <c:lblAlgn val="ctr"/>
        <c:lblOffset val="100"/>
        <c:noMultiLvlLbl val="0"/>
      </c:catAx>
      <c:valAx>
        <c:axId val="69689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35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for sales.xlsx]pivot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table'!$J$5</c:f>
              <c:strCache>
                <c:ptCount val="1"/>
                <c:pt idx="0">
                  <c:v>Total</c:v>
                </c:pt>
              </c:strCache>
            </c:strRef>
          </c:tx>
          <c:spPr>
            <a:solidFill>
              <a:schemeClr val="accent1"/>
            </a:solidFill>
            <a:ln>
              <a:noFill/>
            </a:ln>
            <a:effectLst/>
            <a:sp3d/>
          </c:spPr>
          <c:invertIfNegative val="0"/>
          <c:cat>
            <c:multiLvlStrRef>
              <c:f>'pivot table'!$I$6:$I$15</c:f>
              <c:multiLvlStrCache>
                <c:ptCount val="7"/>
                <c:lvl>
                  <c:pt idx="0">
                    <c:v>Apple iPhone</c:v>
                  </c:pt>
                  <c:pt idx="1">
                    <c:v>HTC</c:v>
                  </c:pt>
                  <c:pt idx="2">
                    <c:v>Nokia</c:v>
                  </c:pt>
                  <c:pt idx="3">
                    <c:v>Samsung</c:v>
                  </c:pt>
                  <c:pt idx="4">
                    <c:v>Microsoft</c:v>
                  </c:pt>
                  <c:pt idx="5">
                    <c:v>Samsung</c:v>
                  </c:pt>
                  <c:pt idx="6">
                    <c:v>Sony</c:v>
                  </c:pt>
                </c:lvl>
                <c:lvl>
                  <c:pt idx="0">
                    <c:v>Smartphones</c:v>
                  </c:pt>
                  <c:pt idx="4">
                    <c:v>Tablets</c:v>
                  </c:pt>
                </c:lvl>
              </c:multiLvlStrCache>
            </c:multiLvlStrRef>
          </c:cat>
          <c:val>
            <c:numRef>
              <c:f>'pivot table'!$J$6:$J$15</c:f>
              <c:numCache>
                <c:formatCode>General</c:formatCode>
                <c:ptCount val="7"/>
                <c:pt idx="0">
                  <c:v>3320766</c:v>
                </c:pt>
                <c:pt idx="1">
                  <c:v>1014102</c:v>
                </c:pt>
                <c:pt idx="2">
                  <c:v>332355</c:v>
                </c:pt>
                <c:pt idx="3">
                  <c:v>2750958</c:v>
                </c:pt>
                <c:pt idx="4">
                  <c:v>1322244</c:v>
                </c:pt>
                <c:pt idx="5">
                  <c:v>788544</c:v>
                </c:pt>
                <c:pt idx="6">
                  <c:v>718488</c:v>
                </c:pt>
              </c:numCache>
            </c:numRef>
          </c:val>
          <c:extLst>
            <c:ext xmlns:c16="http://schemas.microsoft.com/office/drawing/2014/chart" uri="{C3380CC4-5D6E-409C-BE32-E72D297353CC}">
              <c16:uniqueId val="{00000000-82E7-46F4-BA20-57FA84A58BC6}"/>
            </c:ext>
          </c:extLst>
        </c:ser>
        <c:dLbls>
          <c:showLegendKey val="0"/>
          <c:showVal val="0"/>
          <c:showCatName val="0"/>
          <c:showSerName val="0"/>
          <c:showPercent val="0"/>
          <c:showBubbleSize val="0"/>
        </c:dLbls>
        <c:gapWidth val="150"/>
        <c:shape val="box"/>
        <c:axId val="818488143"/>
        <c:axId val="419804976"/>
        <c:axId val="0"/>
      </c:bar3DChart>
      <c:catAx>
        <c:axId val="818488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04976"/>
        <c:crosses val="autoZero"/>
        <c:auto val="1"/>
        <c:lblAlgn val="ctr"/>
        <c:lblOffset val="100"/>
        <c:noMultiLvlLbl val="0"/>
      </c:catAx>
      <c:valAx>
        <c:axId val="41980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8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for sales.xlsx]Sheet6!PivotTable11</c:name>
    <c:fmtId val="1"/>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s>
    <c:plotArea>
      <c:layout>
        <c:manualLayout>
          <c:layoutTarget val="inner"/>
          <c:xMode val="edge"/>
          <c:yMode val="edge"/>
          <c:x val="0.34799462889303784"/>
          <c:y val="0.36895206174345579"/>
          <c:w val="0.51878771274724678"/>
          <c:h val="0.63001449936128873"/>
        </c:manualLayout>
      </c:layout>
      <c:pieChart>
        <c:varyColors val="1"/>
        <c:ser>
          <c:idx val="0"/>
          <c:order val="0"/>
          <c:tx>
            <c:strRef>
              <c:f>Sheet6!$F$8</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F2B-4338-AA7F-C306610ACC7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F2B-4338-AA7F-C306610ACC7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F2B-4338-AA7F-C306610ACC7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Sheet6!$E$9:$E$12</c:f>
              <c:strCache>
                <c:ptCount val="3"/>
                <c:pt idx="0">
                  <c:v>2012</c:v>
                </c:pt>
                <c:pt idx="1">
                  <c:v>2013</c:v>
                </c:pt>
                <c:pt idx="2">
                  <c:v>2014</c:v>
                </c:pt>
              </c:strCache>
            </c:strRef>
          </c:cat>
          <c:val>
            <c:numRef>
              <c:f>Sheet6!$F$9:$F$12</c:f>
              <c:numCache>
                <c:formatCode>General</c:formatCode>
                <c:ptCount val="3"/>
                <c:pt idx="0">
                  <c:v>59015523</c:v>
                </c:pt>
                <c:pt idx="1">
                  <c:v>58545540</c:v>
                </c:pt>
                <c:pt idx="2">
                  <c:v>42512850</c:v>
                </c:pt>
              </c:numCache>
            </c:numRef>
          </c:val>
          <c:extLst>
            <c:ext xmlns:c16="http://schemas.microsoft.com/office/drawing/2014/chart" uri="{C3380CC4-5D6E-409C-BE32-E72D297353CC}">
              <c16:uniqueId val="{00000000-CF2B-4338-AA7F-C306610ACC72}"/>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for sales.xlsx]Sheet6!PivotTable10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Sheet6!$B$1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FAE-4993-86AB-8A0538745C1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0FAE-4993-86AB-8A0538745C1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0FAE-4993-86AB-8A0538745C1F}"/>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0FAE-4993-86AB-8A0538745C1F}"/>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0FAE-4993-86AB-8A0538745C1F}"/>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0FAE-4993-86AB-8A0538745C1F}"/>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D-0FAE-4993-86AB-8A0538745C1F}"/>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F-0FAE-4993-86AB-8A0538745C1F}"/>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1-0FAE-4993-86AB-8A0538745C1F}"/>
              </c:ext>
            </c:extLst>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3-0FAE-4993-86AB-8A0538745C1F}"/>
              </c:ext>
            </c:extLst>
          </c:dPt>
          <c:dPt>
            <c:idx val="1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5-0FAE-4993-86AB-8A0538745C1F}"/>
              </c:ext>
            </c:extLst>
          </c:dPt>
          <c:dPt>
            <c:idx val="11"/>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7-0FAE-4993-86AB-8A0538745C1F}"/>
              </c:ext>
            </c:extLst>
          </c:dPt>
          <c:dPt>
            <c:idx val="1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9-0FAE-4993-86AB-8A0538745C1F}"/>
              </c:ext>
            </c:extLst>
          </c:dPt>
          <c:dPt>
            <c:idx val="13"/>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B-0FAE-4993-86AB-8A0538745C1F}"/>
              </c:ext>
            </c:extLst>
          </c:dPt>
          <c:dPt>
            <c:idx val="14"/>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D-0FAE-4993-86AB-8A0538745C1F}"/>
              </c:ext>
            </c:extLst>
          </c:dPt>
          <c:dPt>
            <c:idx val="15"/>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1F-0FAE-4993-86AB-8A0538745C1F}"/>
              </c:ext>
            </c:extLst>
          </c:dPt>
          <c:dPt>
            <c:idx val="1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21-0FAE-4993-86AB-8A0538745C1F}"/>
              </c:ext>
            </c:extLst>
          </c:dPt>
          <c:cat>
            <c:strRef>
              <c:f>Sheet6!$A$2:$A$19</c:f>
              <c:strCache>
                <c:ptCount val="17"/>
                <c:pt idx="0">
                  <c:v>HTC One - (32GB) - 4G</c:v>
                </c:pt>
                <c:pt idx="1">
                  <c:v>HTC ONE (32GB) Dual Sim - 3G</c:v>
                </c:pt>
                <c:pt idx="2">
                  <c:v>iPhone 5C (16GB)</c:v>
                </c:pt>
                <c:pt idx="3">
                  <c:v>iPhone 5C (32GB)</c:v>
                </c:pt>
                <c:pt idx="4">
                  <c:v>iPhone 5S (16GB)</c:v>
                </c:pt>
                <c:pt idx="5">
                  <c:v>iPhone 5S (32GB)</c:v>
                </c:pt>
                <c:pt idx="6">
                  <c:v>iPhone 5S (64GB)</c:v>
                </c:pt>
                <c:pt idx="7">
                  <c:v>Microsoft Surface Pro 2</c:v>
                </c:pt>
                <c:pt idx="8">
                  <c:v>Nokia Lumia  - 4G</c:v>
                </c:pt>
                <c:pt idx="9">
                  <c:v>Samsung Galaxy Note 10.1</c:v>
                </c:pt>
                <c:pt idx="10">
                  <c:v>Samsung Galaxy Note3 (32GB) - 3G</c:v>
                </c:pt>
                <c:pt idx="11">
                  <c:v>Samsung Galaxy Note3 (32GB) - 4G</c:v>
                </c:pt>
                <c:pt idx="12">
                  <c:v>Samsung Galaxy S3 (16GB) - 3G</c:v>
                </c:pt>
                <c:pt idx="13">
                  <c:v>Samsung Galaxy S4  (16GB) - 3G</c:v>
                </c:pt>
                <c:pt idx="14">
                  <c:v>Samsung Galaxy S4 (16GB) - 4G</c:v>
                </c:pt>
                <c:pt idx="15">
                  <c:v>Samsung Galaxy S4 Zoom - 3G</c:v>
                </c:pt>
                <c:pt idx="16">
                  <c:v>Sony Xperia Z</c:v>
                </c:pt>
              </c:strCache>
            </c:strRef>
          </c:cat>
          <c:val>
            <c:numRef>
              <c:f>Sheet6!$B$2:$B$19</c:f>
              <c:numCache>
                <c:formatCode>General</c:formatCode>
                <c:ptCount val="17"/>
                <c:pt idx="0">
                  <c:v>8668800</c:v>
                </c:pt>
                <c:pt idx="1">
                  <c:v>7979580</c:v>
                </c:pt>
                <c:pt idx="2">
                  <c:v>7994700</c:v>
                </c:pt>
                <c:pt idx="3">
                  <c:v>9509040</c:v>
                </c:pt>
                <c:pt idx="4">
                  <c:v>9978840</c:v>
                </c:pt>
                <c:pt idx="5">
                  <c:v>13186980</c:v>
                </c:pt>
                <c:pt idx="6">
                  <c:v>13724100</c:v>
                </c:pt>
                <c:pt idx="7">
                  <c:v>18030600</c:v>
                </c:pt>
                <c:pt idx="8">
                  <c:v>5329893</c:v>
                </c:pt>
                <c:pt idx="9">
                  <c:v>10596060</c:v>
                </c:pt>
                <c:pt idx="10">
                  <c:v>10224720</c:v>
                </c:pt>
                <c:pt idx="11">
                  <c:v>10194300</c:v>
                </c:pt>
                <c:pt idx="12">
                  <c:v>4717440</c:v>
                </c:pt>
                <c:pt idx="13">
                  <c:v>7452900</c:v>
                </c:pt>
                <c:pt idx="14">
                  <c:v>7882920</c:v>
                </c:pt>
                <c:pt idx="15">
                  <c:v>4671000</c:v>
                </c:pt>
                <c:pt idx="16">
                  <c:v>9932040</c:v>
                </c:pt>
              </c:numCache>
            </c:numRef>
          </c:val>
          <c:extLst>
            <c:ext xmlns:c16="http://schemas.microsoft.com/office/drawing/2014/chart" uri="{C3380CC4-5D6E-409C-BE32-E72D297353CC}">
              <c16:uniqueId val="{00000000-B087-467B-9D92-79B605BE0AD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for sales.xlsx]Sheet6!PivotTable10</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Sheet6!$A$2:$A$19</c:f>
              <c:strCache>
                <c:ptCount val="17"/>
                <c:pt idx="0">
                  <c:v>HTC One - (32GB) - 4G</c:v>
                </c:pt>
                <c:pt idx="1">
                  <c:v>HTC ONE (32GB) Dual Sim - 3G</c:v>
                </c:pt>
                <c:pt idx="2">
                  <c:v>iPhone 5C (16GB)</c:v>
                </c:pt>
                <c:pt idx="3">
                  <c:v>iPhone 5C (32GB)</c:v>
                </c:pt>
                <c:pt idx="4">
                  <c:v>iPhone 5S (16GB)</c:v>
                </c:pt>
                <c:pt idx="5">
                  <c:v>iPhone 5S (32GB)</c:v>
                </c:pt>
                <c:pt idx="6">
                  <c:v>iPhone 5S (64GB)</c:v>
                </c:pt>
                <c:pt idx="7">
                  <c:v>Microsoft Surface Pro 2</c:v>
                </c:pt>
                <c:pt idx="8">
                  <c:v>Nokia Lumia  - 4G</c:v>
                </c:pt>
                <c:pt idx="9">
                  <c:v>Samsung Galaxy Note 10.1</c:v>
                </c:pt>
                <c:pt idx="10">
                  <c:v>Samsung Galaxy Note3 (32GB) - 3G</c:v>
                </c:pt>
                <c:pt idx="11">
                  <c:v>Samsung Galaxy Note3 (32GB) - 4G</c:v>
                </c:pt>
                <c:pt idx="12">
                  <c:v>Samsung Galaxy S3 (16GB) - 3G</c:v>
                </c:pt>
                <c:pt idx="13">
                  <c:v>Samsung Galaxy S4  (16GB) - 3G</c:v>
                </c:pt>
                <c:pt idx="14">
                  <c:v>Samsung Galaxy S4 (16GB) - 4G</c:v>
                </c:pt>
                <c:pt idx="15">
                  <c:v>Samsung Galaxy S4 Zoom - 3G</c:v>
                </c:pt>
                <c:pt idx="16">
                  <c:v>Sony Xperia Z</c:v>
                </c:pt>
              </c:strCache>
            </c:strRef>
          </c:cat>
          <c:val>
            <c:numRef>
              <c:f>Sheet6!$B$2:$B$19</c:f>
              <c:numCache>
                <c:formatCode>General</c:formatCode>
                <c:ptCount val="17"/>
                <c:pt idx="0">
                  <c:v>8668800</c:v>
                </c:pt>
                <c:pt idx="1">
                  <c:v>7979580</c:v>
                </c:pt>
                <c:pt idx="2">
                  <c:v>7994700</c:v>
                </c:pt>
                <c:pt idx="3">
                  <c:v>9509040</c:v>
                </c:pt>
                <c:pt idx="4">
                  <c:v>9978840</c:v>
                </c:pt>
                <c:pt idx="5">
                  <c:v>13186980</c:v>
                </c:pt>
                <c:pt idx="6">
                  <c:v>13724100</c:v>
                </c:pt>
                <c:pt idx="7">
                  <c:v>18030600</c:v>
                </c:pt>
                <c:pt idx="8">
                  <c:v>5329893</c:v>
                </c:pt>
                <c:pt idx="9">
                  <c:v>10596060</c:v>
                </c:pt>
                <c:pt idx="10">
                  <c:v>10224720</c:v>
                </c:pt>
                <c:pt idx="11">
                  <c:v>10194300</c:v>
                </c:pt>
                <c:pt idx="12">
                  <c:v>4717440</c:v>
                </c:pt>
                <c:pt idx="13">
                  <c:v>7452900</c:v>
                </c:pt>
                <c:pt idx="14">
                  <c:v>7882920</c:v>
                </c:pt>
                <c:pt idx="15">
                  <c:v>4671000</c:v>
                </c:pt>
                <c:pt idx="16">
                  <c:v>9932040</c:v>
                </c:pt>
              </c:numCache>
            </c:numRef>
          </c:val>
          <c:extLst>
            <c:ext xmlns:c16="http://schemas.microsoft.com/office/drawing/2014/chart" uri="{C3380CC4-5D6E-409C-BE32-E72D297353CC}">
              <c16:uniqueId val="{00000000-2765-4AC9-98C4-4B833D3C2804}"/>
            </c:ext>
          </c:extLst>
        </c:ser>
        <c:dLbls>
          <c:showLegendKey val="0"/>
          <c:showVal val="0"/>
          <c:showCatName val="0"/>
          <c:showSerName val="0"/>
          <c:showPercent val="0"/>
          <c:showBubbleSize val="0"/>
        </c:dLbls>
        <c:gapWidth val="182"/>
        <c:axId val="725086672"/>
        <c:axId val="233358240"/>
      </c:barChart>
      <c:catAx>
        <c:axId val="725086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358240"/>
        <c:crosses val="autoZero"/>
        <c:auto val="1"/>
        <c:lblAlgn val="ctr"/>
        <c:lblOffset val="100"/>
        <c:noMultiLvlLbl val="0"/>
      </c:catAx>
      <c:valAx>
        <c:axId val="23335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08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for sales.xlsx]pivot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200" b="1" i="0" u="none" strike="noStrike" baseline="0"/>
              <a:t>Sales by Branch</a:t>
            </a:r>
            <a:endParaRPr lang="en-US" sz="12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table'!$A$4:$A$14</c:f>
              <c:strCache>
                <c:ptCount val="10"/>
                <c:pt idx="0">
                  <c:v>Alex</c:v>
                </c:pt>
                <c:pt idx="1">
                  <c:v>Aswan</c:v>
                </c:pt>
                <c:pt idx="2">
                  <c:v>Cairo</c:v>
                </c:pt>
                <c:pt idx="3">
                  <c:v>Giza</c:v>
                </c:pt>
                <c:pt idx="4">
                  <c:v>Ismailia</c:v>
                </c:pt>
                <c:pt idx="5">
                  <c:v>Mansoura</c:v>
                </c:pt>
                <c:pt idx="6">
                  <c:v>Marasa Matrouh</c:v>
                </c:pt>
                <c:pt idx="7">
                  <c:v>Minia</c:v>
                </c:pt>
                <c:pt idx="8">
                  <c:v>Portsaied</c:v>
                </c:pt>
                <c:pt idx="9">
                  <c:v>Zagazig</c:v>
                </c:pt>
              </c:strCache>
            </c:strRef>
          </c:cat>
          <c:val>
            <c:numRef>
              <c:f>'pivot table'!$B$4:$B$14</c:f>
              <c:numCache>
                <c:formatCode>General</c:formatCode>
                <c:ptCount val="10"/>
                <c:pt idx="0">
                  <c:v>3326.1</c:v>
                </c:pt>
                <c:pt idx="1">
                  <c:v>3486.5415162454874</c:v>
                </c:pt>
                <c:pt idx="2">
                  <c:v>3384.0604026845635</c:v>
                </c:pt>
                <c:pt idx="3">
                  <c:v>3395.5585284280937</c:v>
                </c:pt>
                <c:pt idx="4">
                  <c:v>3596.4125874125875</c:v>
                </c:pt>
                <c:pt idx="5">
                  <c:v>3451.44</c:v>
                </c:pt>
                <c:pt idx="6">
                  <c:v>3620.5813953488373</c:v>
                </c:pt>
                <c:pt idx="7">
                  <c:v>3052.8810289389066</c:v>
                </c:pt>
                <c:pt idx="8">
                  <c:v>3537.5887850467288</c:v>
                </c:pt>
                <c:pt idx="9">
                  <c:v>3326.7752442996743</c:v>
                </c:pt>
              </c:numCache>
            </c:numRef>
          </c:val>
          <c:extLst>
            <c:ext xmlns:c16="http://schemas.microsoft.com/office/drawing/2014/chart" uri="{C3380CC4-5D6E-409C-BE32-E72D297353CC}">
              <c16:uniqueId val="{00000000-BB35-4DA1-89F7-075D5B27D88A}"/>
            </c:ext>
          </c:extLst>
        </c:ser>
        <c:dLbls>
          <c:showLegendKey val="0"/>
          <c:showVal val="0"/>
          <c:showCatName val="0"/>
          <c:showSerName val="0"/>
          <c:showPercent val="0"/>
          <c:showBubbleSize val="0"/>
        </c:dLbls>
        <c:gapWidth val="115"/>
        <c:overlap val="-20"/>
        <c:axId val="686971488"/>
        <c:axId val="419807056"/>
      </c:barChart>
      <c:catAx>
        <c:axId val="6869714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07056"/>
        <c:crosses val="autoZero"/>
        <c:auto val="1"/>
        <c:lblAlgn val="ctr"/>
        <c:lblOffset val="100"/>
        <c:noMultiLvlLbl val="0"/>
      </c:catAx>
      <c:valAx>
        <c:axId val="41980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7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for sales.xlsx]pivot table!PivotTable6</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sz="1200" b="1" i="0" u="none" strike="noStrike" cap="all" baseline="0"/>
              <a:t>Top Selling Products class</a:t>
            </a:r>
            <a:endParaRPr lang="en-US" sz="12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table'!$J$5</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table'!$I$6:$I$15</c:f>
              <c:multiLvlStrCache>
                <c:ptCount val="7"/>
                <c:lvl>
                  <c:pt idx="0">
                    <c:v>Apple iPhone</c:v>
                  </c:pt>
                  <c:pt idx="1">
                    <c:v>HTC</c:v>
                  </c:pt>
                  <c:pt idx="2">
                    <c:v>Nokia</c:v>
                  </c:pt>
                  <c:pt idx="3">
                    <c:v>Samsung</c:v>
                  </c:pt>
                  <c:pt idx="4">
                    <c:v>Microsoft</c:v>
                  </c:pt>
                  <c:pt idx="5">
                    <c:v>Samsung</c:v>
                  </c:pt>
                  <c:pt idx="6">
                    <c:v>Sony</c:v>
                  </c:pt>
                </c:lvl>
                <c:lvl>
                  <c:pt idx="0">
                    <c:v>Smartphones</c:v>
                  </c:pt>
                  <c:pt idx="4">
                    <c:v>Tablets</c:v>
                  </c:pt>
                </c:lvl>
              </c:multiLvlStrCache>
            </c:multiLvlStrRef>
          </c:cat>
          <c:val>
            <c:numRef>
              <c:f>'pivot table'!$J$6:$J$15</c:f>
              <c:numCache>
                <c:formatCode>General</c:formatCode>
                <c:ptCount val="7"/>
                <c:pt idx="0">
                  <c:v>3320766</c:v>
                </c:pt>
                <c:pt idx="1">
                  <c:v>1014102</c:v>
                </c:pt>
                <c:pt idx="2">
                  <c:v>332355</c:v>
                </c:pt>
                <c:pt idx="3">
                  <c:v>2750958</c:v>
                </c:pt>
                <c:pt idx="4">
                  <c:v>1322244</c:v>
                </c:pt>
                <c:pt idx="5">
                  <c:v>788544</c:v>
                </c:pt>
                <c:pt idx="6">
                  <c:v>718488</c:v>
                </c:pt>
              </c:numCache>
            </c:numRef>
          </c:val>
          <c:extLst>
            <c:ext xmlns:c16="http://schemas.microsoft.com/office/drawing/2014/chart" uri="{C3380CC4-5D6E-409C-BE32-E72D297353CC}">
              <c16:uniqueId val="{00000000-9AFF-4C78-8AD2-43E8E13DE2B5}"/>
            </c:ext>
          </c:extLst>
        </c:ser>
        <c:dLbls>
          <c:showLegendKey val="0"/>
          <c:showVal val="1"/>
          <c:showCatName val="0"/>
          <c:showSerName val="0"/>
          <c:showPercent val="0"/>
          <c:showBubbleSize val="0"/>
        </c:dLbls>
        <c:gapWidth val="150"/>
        <c:gapDepth val="0"/>
        <c:shape val="box"/>
        <c:axId val="818488143"/>
        <c:axId val="419804976"/>
        <c:axId val="0"/>
      </c:bar3DChart>
      <c:catAx>
        <c:axId val="818488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04976"/>
        <c:crosses val="autoZero"/>
        <c:auto val="1"/>
        <c:lblAlgn val="ctr"/>
        <c:lblOffset val="100"/>
        <c:noMultiLvlLbl val="0"/>
      </c:catAx>
      <c:valAx>
        <c:axId val="41980497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8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for 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i="0" u="none" strike="noStrike" baseline="0"/>
              <a:t>Profit by Segment”</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7.3933248838190255E-3"/>
              <c:y val="7.47773786584834E-3"/>
            </c:manualLayout>
          </c:layout>
          <c:spPr>
            <a:solidFill>
              <a:sysClr val="window" lastClr="FFFFFF"/>
            </a:solidFill>
            <a:ln>
              <a:solidFill>
                <a:sysClr val="windowText" lastClr="000000"/>
              </a:solid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effectLst>
                    <a:outerShdw blurRad="50800" dist="50800" dir="5400000" sx="1000" sy="1000" algn="ctr" rotWithShape="0">
                      <a:schemeClr val="tx1">
                        <a:alpha val="43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88804393747359E-2"/>
                  <c:h val="7.5453370443498174E-2"/>
                </c:manualLayout>
              </c15:layout>
            </c:ext>
          </c:extLst>
        </c:dLbl>
      </c:pivotFmt>
      <c:pivotFmt>
        <c:idx val="4"/>
        <c:spPr>
          <a:solidFill>
            <a:schemeClr val="accent1"/>
          </a:solidFill>
          <a:ln>
            <a:noFill/>
          </a:ln>
          <a:effectLst/>
        </c:spPr>
        <c:dLbl>
          <c:idx val="0"/>
          <c:layout>
            <c:manualLayout>
              <c:x val="0"/>
              <c:y val="2.5100903172601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7.7452984991756612E-17"/>
              <c:y val="9.99516299133303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1123785382340513E-3"/>
              <c:y val="9.99516299133303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1123785382340513E-3"/>
              <c:y val="9.995162991332986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9.99516299133303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9.99516299133303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9363246247939153E-17"/>
              <c:y val="9.99516299133307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6.3371356147021544E-3"/>
              <c:y val="9.99516299133303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6.3371356147021544E-3"/>
              <c:y val="9.99516299133303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8-F4FC-4A03-BD5E-8E26A3823C41}"/>
              </c:ext>
            </c:extLst>
          </c:dPt>
          <c:dPt>
            <c:idx val="1"/>
            <c:invertIfNegative val="0"/>
            <c:bubble3D val="0"/>
            <c:extLst>
              <c:ext xmlns:c16="http://schemas.microsoft.com/office/drawing/2014/chart" uri="{C3380CC4-5D6E-409C-BE32-E72D297353CC}">
                <c16:uniqueId val="{00000007-F4FC-4A03-BD5E-8E26A3823C41}"/>
              </c:ext>
            </c:extLst>
          </c:dPt>
          <c:dPt>
            <c:idx val="2"/>
            <c:invertIfNegative val="0"/>
            <c:bubble3D val="0"/>
            <c:extLst>
              <c:ext xmlns:c16="http://schemas.microsoft.com/office/drawing/2014/chart" uri="{C3380CC4-5D6E-409C-BE32-E72D297353CC}">
                <c16:uniqueId val="{00000006-F4FC-4A03-BD5E-8E26A3823C41}"/>
              </c:ext>
            </c:extLst>
          </c:dPt>
          <c:dPt>
            <c:idx val="3"/>
            <c:invertIfNegative val="0"/>
            <c:bubble3D val="0"/>
            <c:extLst>
              <c:ext xmlns:c16="http://schemas.microsoft.com/office/drawing/2014/chart" uri="{C3380CC4-5D6E-409C-BE32-E72D297353CC}">
                <c16:uniqueId val="{00000005-F4FC-4A03-BD5E-8E26A3823C41}"/>
              </c:ext>
            </c:extLst>
          </c:dPt>
          <c:dPt>
            <c:idx val="4"/>
            <c:invertIfNegative val="0"/>
            <c:bubble3D val="0"/>
            <c:extLst>
              <c:ext xmlns:c16="http://schemas.microsoft.com/office/drawing/2014/chart" uri="{C3380CC4-5D6E-409C-BE32-E72D297353CC}">
                <c16:uniqueId val="{00000004-F4FC-4A03-BD5E-8E26A3823C41}"/>
              </c:ext>
            </c:extLst>
          </c:dPt>
          <c:dPt>
            <c:idx val="5"/>
            <c:invertIfNegative val="0"/>
            <c:bubble3D val="0"/>
            <c:extLst>
              <c:ext xmlns:c16="http://schemas.microsoft.com/office/drawing/2014/chart" uri="{C3380CC4-5D6E-409C-BE32-E72D297353CC}">
                <c16:uniqueId val="{00000003-F4FC-4A03-BD5E-8E26A3823C41}"/>
              </c:ext>
            </c:extLst>
          </c:dPt>
          <c:dPt>
            <c:idx val="6"/>
            <c:invertIfNegative val="0"/>
            <c:bubble3D val="0"/>
            <c:extLst>
              <c:ext xmlns:c16="http://schemas.microsoft.com/office/drawing/2014/chart" uri="{C3380CC4-5D6E-409C-BE32-E72D297353CC}">
                <c16:uniqueId val="{00000002-F4FC-4A03-BD5E-8E26A3823C41}"/>
              </c:ext>
            </c:extLst>
          </c:dPt>
          <c:dPt>
            <c:idx val="7"/>
            <c:invertIfNegative val="0"/>
            <c:bubble3D val="0"/>
            <c:extLst>
              <c:ext xmlns:c16="http://schemas.microsoft.com/office/drawing/2014/chart" uri="{C3380CC4-5D6E-409C-BE32-E72D297353CC}">
                <c16:uniqueId val="{00000009-F4FC-4A03-BD5E-8E26A3823C41}"/>
              </c:ext>
            </c:extLst>
          </c:dPt>
          <c:dPt>
            <c:idx val="8"/>
            <c:invertIfNegative val="0"/>
            <c:bubble3D val="0"/>
            <c:extLst>
              <c:ext xmlns:c16="http://schemas.microsoft.com/office/drawing/2014/chart" uri="{C3380CC4-5D6E-409C-BE32-E72D297353CC}">
                <c16:uniqueId val="{00000001-F4FC-4A03-BD5E-8E26A3823C41}"/>
              </c:ext>
            </c:extLst>
          </c:dPt>
          <c:dPt>
            <c:idx val="9"/>
            <c:invertIfNegative val="0"/>
            <c:bubble3D val="0"/>
            <c:extLst>
              <c:ext xmlns:c16="http://schemas.microsoft.com/office/drawing/2014/chart" uri="{C3380CC4-5D6E-409C-BE32-E72D297353CC}">
                <c16:uniqueId val="{0000000A-F4FC-4A03-BD5E-8E26A3823C41}"/>
              </c:ext>
            </c:extLst>
          </c:dPt>
          <c:dLbls>
            <c:dLbl>
              <c:idx val="0"/>
              <c:layout>
                <c:manualLayout>
                  <c:x val="-1.9363246247939153E-17"/>
                  <c:y val="9.995162991333078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4FC-4A03-BD5E-8E26A3823C41}"/>
                </c:ext>
              </c:extLst>
            </c:dLbl>
            <c:dLbl>
              <c:idx val="1"/>
              <c:layout>
                <c:manualLayout>
                  <c:x val="0"/>
                  <c:y val="9.99516299133303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4FC-4A03-BD5E-8E26A3823C41}"/>
                </c:ext>
              </c:extLst>
            </c:dLbl>
            <c:dLbl>
              <c:idx val="2"/>
              <c:layout>
                <c:manualLayout>
                  <c:x val="0"/>
                  <c:y val="9.99516299133303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4FC-4A03-BD5E-8E26A3823C41}"/>
                </c:ext>
              </c:extLst>
            </c:dLbl>
            <c:dLbl>
              <c:idx val="3"/>
              <c:layout>
                <c:manualLayout>
                  <c:x val="-2.1123785382340513E-3"/>
                  <c:y val="9.995162991332986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4FC-4A03-BD5E-8E26A3823C41}"/>
                </c:ext>
              </c:extLst>
            </c:dLbl>
            <c:dLbl>
              <c:idx val="4"/>
              <c:layout>
                <c:manualLayout>
                  <c:x val="-2.1123785382340513E-3"/>
                  <c:y val="9.99516299133303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4FC-4A03-BD5E-8E26A3823C41}"/>
                </c:ext>
              </c:extLst>
            </c:dLbl>
            <c:dLbl>
              <c:idx val="5"/>
              <c:layout>
                <c:manualLayout>
                  <c:x val="-7.7452984991756612E-17"/>
                  <c:y val="9.99516299133303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4FC-4A03-BD5E-8E26A3823C41}"/>
                </c:ext>
              </c:extLst>
            </c:dLbl>
            <c:dLbl>
              <c:idx val="6"/>
              <c:layout>
                <c:manualLayout>
                  <c:x val="0"/>
                  <c:y val="2.510090317260189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4FC-4A03-BD5E-8E26A3823C41}"/>
                </c:ext>
              </c:extLst>
            </c:dLbl>
            <c:dLbl>
              <c:idx val="7"/>
              <c:layout>
                <c:manualLayout>
                  <c:x val="-6.3371356147021544E-3"/>
                  <c:y val="9.99516299133303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4FC-4A03-BD5E-8E26A3823C41}"/>
                </c:ext>
              </c:extLst>
            </c:dLbl>
            <c:dLbl>
              <c:idx val="8"/>
              <c:layout>
                <c:manualLayout>
                  <c:x val="7.3933248838190255E-3"/>
                  <c:y val="7.47773786584834E-3"/>
                </c:manualLayout>
              </c:layout>
              <c:spPr>
                <a:solidFill>
                  <a:sysClr val="window" lastClr="FFFFFF"/>
                </a:solidFill>
                <a:ln>
                  <a:solidFill>
                    <a:sysClr val="windowText" lastClr="000000"/>
                  </a:solid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effectLst>
                        <a:outerShdw blurRad="50800" dist="50800" dir="5400000" sx="1000" sy="1000" algn="ctr" rotWithShape="0">
                          <a:schemeClr val="tx1">
                            <a:alpha val="43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88804393747359E-2"/>
                      <c:h val="7.5453370443498174E-2"/>
                    </c:manualLayout>
                  </c15:layout>
                </c:ext>
                <c:ext xmlns:c16="http://schemas.microsoft.com/office/drawing/2014/chart" uri="{C3380CC4-5D6E-409C-BE32-E72D297353CC}">
                  <c16:uniqueId val="{00000001-F4FC-4A03-BD5E-8E26A3823C41}"/>
                </c:ext>
              </c:extLst>
            </c:dLbl>
            <c:dLbl>
              <c:idx val="9"/>
              <c:layout>
                <c:manualLayout>
                  <c:x val="-6.3371356147021544E-3"/>
                  <c:y val="9.99516299133303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4FC-4A03-BD5E-8E26A3823C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table'!$F$4:$F$24</c:f>
              <c:multiLvlStrCache>
                <c:ptCount val="10"/>
                <c:lvl>
                  <c:pt idx="0">
                    <c:v>Alexandria</c:v>
                  </c:pt>
                  <c:pt idx="1">
                    <c:v>Upper Egypt</c:v>
                  </c:pt>
                  <c:pt idx="2">
                    <c:v>G. Cairo</c:v>
                  </c:pt>
                  <c:pt idx="3">
                    <c:v>G. Cairo</c:v>
                  </c:pt>
                  <c:pt idx="4">
                    <c:v>Canal</c:v>
                  </c:pt>
                  <c:pt idx="5">
                    <c:v>Delta</c:v>
                  </c:pt>
                  <c:pt idx="6">
                    <c:v>Alexandria</c:v>
                  </c:pt>
                  <c:pt idx="7">
                    <c:v>Upper Egypt</c:v>
                  </c:pt>
                  <c:pt idx="8">
                    <c:v>Canal</c:v>
                  </c:pt>
                  <c:pt idx="9">
                    <c:v>Delta</c:v>
                  </c:pt>
                </c:lvl>
                <c:lvl>
                  <c:pt idx="0">
                    <c:v>Alex</c:v>
                  </c:pt>
                  <c:pt idx="1">
                    <c:v>Aswan</c:v>
                  </c:pt>
                  <c:pt idx="2">
                    <c:v>Cairo</c:v>
                  </c:pt>
                  <c:pt idx="3">
                    <c:v>Giza</c:v>
                  </c:pt>
                  <c:pt idx="4">
                    <c:v>Ismailia</c:v>
                  </c:pt>
                  <c:pt idx="5">
                    <c:v>Mansoura</c:v>
                  </c:pt>
                  <c:pt idx="6">
                    <c:v>Marasa Matrouh</c:v>
                  </c:pt>
                  <c:pt idx="7">
                    <c:v>Minia</c:v>
                  </c:pt>
                  <c:pt idx="8">
                    <c:v>Portsaied</c:v>
                  </c:pt>
                  <c:pt idx="9">
                    <c:v>Zagazig</c:v>
                  </c:pt>
                </c:lvl>
              </c:multiLvlStrCache>
            </c:multiLvlStrRef>
          </c:cat>
          <c:val>
            <c:numRef>
              <c:f>'pivot table'!$G$4:$G$24</c:f>
              <c:numCache>
                <c:formatCode>General</c:formatCode>
                <c:ptCount val="10"/>
                <c:pt idx="0">
                  <c:v>997830</c:v>
                </c:pt>
                <c:pt idx="1">
                  <c:v>965772</c:v>
                </c:pt>
                <c:pt idx="2">
                  <c:v>1008450</c:v>
                </c:pt>
                <c:pt idx="3">
                  <c:v>1015272</c:v>
                </c:pt>
                <c:pt idx="4">
                  <c:v>1028574</c:v>
                </c:pt>
                <c:pt idx="5">
                  <c:v>1035432</c:v>
                </c:pt>
                <c:pt idx="6">
                  <c:v>1089795</c:v>
                </c:pt>
                <c:pt idx="7">
                  <c:v>949446</c:v>
                </c:pt>
                <c:pt idx="8">
                  <c:v>1135566</c:v>
                </c:pt>
                <c:pt idx="9">
                  <c:v>1021320</c:v>
                </c:pt>
              </c:numCache>
            </c:numRef>
          </c:val>
          <c:extLst>
            <c:ext xmlns:c16="http://schemas.microsoft.com/office/drawing/2014/chart" uri="{C3380CC4-5D6E-409C-BE32-E72D297353CC}">
              <c16:uniqueId val="{00000000-F4FC-4A03-BD5E-8E26A3823C41}"/>
            </c:ext>
          </c:extLst>
        </c:ser>
        <c:dLbls>
          <c:dLblPos val="inEnd"/>
          <c:showLegendKey val="0"/>
          <c:showVal val="1"/>
          <c:showCatName val="0"/>
          <c:showSerName val="0"/>
          <c:showPercent val="0"/>
          <c:showBubbleSize val="0"/>
        </c:dLbls>
        <c:gapWidth val="219"/>
        <c:overlap val="-27"/>
        <c:axId val="233353472"/>
        <c:axId val="696892816"/>
      </c:barChart>
      <c:catAx>
        <c:axId val="23335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92816"/>
        <c:crosses val="autoZero"/>
        <c:auto val="1"/>
        <c:lblAlgn val="ctr"/>
        <c:lblOffset val="100"/>
        <c:noMultiLvlLbl val="0"/>
      </c:catAx>
      <c:valAx>
        <c:axId val="69689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35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3.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350520</xdr:colOff>
      <xdr:row>0</xdr:row>
      <xdr:rowOff>118110</xdr:rowOff>
    </xdr:from>
    <xdr:to>
      <xdr:col>18</xdr:col>
      <xdr:colOff>22860</xdr:colOff>
      <xdr:row>15</xdr:row>
      <xdr:rowOff>118110</xdr:rowOff>
    </xdr:to>
    <xdr:graphicFrame macro="">
      <xdr:nvGraphicFramePr>
        <xdr:cNvPr id="2" name="Chart 1">
          <a:extLst>
            <a:ext uri="{FF2B5EF4-FFF2-40B4-BE49-F238E27FC236}">
              <a16:creationId xmlns:a16="http://schemas.microsoft.com/office/drawing/2014/main" id="{81D04C06-71BD-43AB-B682-D7317EB06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60960</xdr:colOff>
      <xdr:row>15</xdr:row>
      <xdr:rowOff>148590</xdr:rowOff>
    </xdr:from>
    <xdr:to>
      <xdr:col>19</xdr:col>
      <xdr:colOff>152400</xdr:colOff>
      <xdr:row>30</xdr:row>
      <xdr:rowOff>148590</xdr:rowOff>
    </xdr:to>
    <xdr:graphicFrame macro="">
      <xdr:nvGraphicFramePr>
        <xdr:cNvPr id="3" name="Chart 2">
          <a:extLst>
            <a:ext uri="{FF2B5EF4-FFF2-40B4-BE49-F238E27FC236}">
              <a16:creationId xmlns:a16="http://schemas.microsoft.com/office/drawing/2014/main" id="{152DFEB7-45D3-4402-BA2A-7B2CE4BB5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30480</xdr:colOff>
      <xdr:row>0</xdr:row>
      <xdr:rowOff>125730</xdr:rowOff>
    </xdr:from>
    <xdr:to>
      <xdr:col>19</xdr:col>
      <xdr:colOff>1082040</xdr:colOff>
      <xdr:row>13</xdr:row>
      <xdr:rowOff>60960</xdr:rowOff>
    </xdr:to>
    <xdr:graphicFrame macro="">
      <xdr:nvGraphicFramePr>
        <xdr:cNvPr id="4" name="Chart 3">
          <a:extLst>
            <a:ext uri="{FF2B5EF4-FFF2-40B4-BE49-F238E27FC236}">
              <a16:creationId xmlns:a16="http://schemas.microsoft.com/office/drawing/2014/main" id="{EC838BD6-A2B6-40F1-89C3-6367079D9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541020</xdr:colOff>
      <xdr:row>2</xdr:row>
      <xdr:rowOff>30480</xdr:rowOff>
    </xdr:from>
    <xdr:to>
      <xdr:col>26</xdr:col>
      <xdr:colOff>441960</xdr:colOff>
      <xdr:row>15</xdr:row>
      <xdr:rowOff>120015</xdr:rowOff>
    </xdr:to>
    <mc:AlternateContent xmlns:mc="http://schemas.openxmlformats.org/markup-compatibility/2006" xmlns:a14="http://schemas.microsoft.com/office/drawing/2010/main">
      <mc:Choice Requires="a14">
        <xdr:graphicFrame macro="">
          <xdr:nvGraphicFramePr>
            <xdr:cNvPr id="5" name="Branch">
              <a:extLst>
                <a:ext uri="{FF2B5EF4-FFF2-40B4-BE49-F238E27FC236}">
                  <a16:creationId xmlns:a16="http://schemas.microsoft.com/office/drawing/2014/main" id="{A4B31E50-EBC0-4697-8570-60F58D315B9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9766280" y="396240"/>
              <a:ext cx="1828800" cy="24669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579120</xdr:colOff>
      <xdr:row>9</xdr:row>
      <xdr:rowOff>0</xdr:rowOff>
    </xdr:from>
    <xdr:to>
      <xdr:col>36</xdr:col>
      <xdr:colOff>579120</xdr:colOff>
      <xdr:row>22</xdr:row>
      <xdr:rowOff>89535</xdr:rowOff>
    </xdr:to>
    <mc:AlternateContent xmlns:mc="http://schemas.openxmlformats.org/markup-compatibility/2006" xmlns:a14="http://schemas.microsoft.com/office/drawing/2010/main">
      <mc:Choice Requires="a14">
        <xdr:graphicFrame macro="">
          <xdr:nvGraphicFramePr>
            <xdr:cNvPr id="6" name="G. Segment">
              <a:extLst>
                <a:ext uri="{FF2B5EF4-FFF2-40B4-BE49-F238E27FC236}">
                  <a16:creationId xmlns:a16="http://schemas.microsoft.com/office/drawing/2014/main" id="{571A51BF-D082-4D41-9CED-68ECC098AE93}"/>
                </a:ext>
              </a:extLst>
            </xdr:cNvPr>
            <xdr:cNvGraphicFramePr/>
          </xdr:nvGraphicFramePr>
          <xdr:xfrm>
            <a:off x="0" y="0"/>
            <a:ext cx="0" cy="0"/>
          </xdr:xfrm>
          <a:graphic>
            <a:graphicData uri="http://schemas.microsoft.com/office/drawing/2010/slicer">
              <sle:slicer xmlns:sle="http://schemas.microsoft.com/office/drawing/2010/slicer" name="G. Segment"/>
            </a:graphicData>
          </a:graphic>
        </xdr:graphicFrame>
      </mc:Choice>
      <mc:Fallback xmlns="">
        <xdr:sp macro="" textlink="">
          <xdr:nvSpPr>
            <xdr:cNvPr id="0" name=""/>
            <xdr:cNvSpPr>
              <a:spLocks noTextEdit="1"/>
            </xdr:cNvSpPr>
          </xdr:nvSpPr>
          <xdr:spPr>
            <a:xfrm>
              <a:off x="28468320" y="1645920"/>
              <a:ext cx="1828800" cy="24669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15</xdr:row>
      <xdr:rowOff>76200</xdr:rowOff>
    </xdr:from>
    <xdr:to>
      <xdr:col>9</xdr:col>
      <xdr:colOff>800100</xdr:colOff>
      <xdr:row>28</xdr:row>
      <xdr:rowOff>165735</xdr:rowOff>
    </xdr:to>
    <mc:AlternateContent xmlns:mc="http://schemas.openxmlformats.org/markup-compatibility/2006" xmlns:a14="http://schemas.microsoft.com/office/drawing/2010/main">
      <mc:Choice Requires="a14">
        <xdr:graphicFrame macro="">
          <xdr:nvGraphicFramePr>
            <xdr:cNvPr id="7" name="Class">
              <a:extLst>
                <a:ext uri="{FF2B5EF4-FFF2-40B4-BE49-F238E27FC236}">
                  <a16:creationId xmlns:a16="http://schemas.microsoft.com/office/drawing/2014/main" id="{B16A45FC-719B-4A60-9F20-D4E0E8C8EB50}"/>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6408420" y="2819400"/>
              <a:ext cx="1828800" cy="24669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xdr:colOff>
      <xdr:row>15</xdr:row>
      <xdr:rowOff>91440</xdr:rowOff>
    </xdr:from>
    <xdr:to>
      <xdr:col>13</xdr:col>
      <xdr:colOff>45720</xdr:colOff>
      <xdr:row>28</xdr:row>
      <xdr:rowOff>180975</xdr:rowOff>
    </xdr:to>
    <mc:AlternateContent xmlns:mc="http://schemas.openxmlformats.org/markup-compatibility/2006" xmlns:a14="http://schemas.microsoft.com/office/drawing/2010/main">
      <mc:Choice Requires="a14">
        <xdr:graphicFrame macro="">
          <xdr:nvGraphicFramePr>
            <xdr:cNvPr id="8" name="Date">
              <a:extLst>
                <a:ext uri="{FF2B5EF4-FFF2-40B4-BE49-F238E27FC236}">
                  <a16:creationId xmlns:a16="http://schemas.microsoft.com/office/drawing/2014/main" id="{0D1C99B8-77AC-4D04-B021-35CEF3B9149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313420" y="2834640"/>
              <a:ext cx="1828800" cy="24669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22860</xdr:colOff>
      <xdr:row>4</xdr:row>
      <xdr:rowOff>91440</xdr:rowOff>
    </xdr:from>
    <xdr:to>
      <xdr:col>28</xdr:col>
      <xdr:colOff>800100</xdr:colOff>
      <xdr:row>6</xdr:row>
      <xdr:rowOff>114300</xdr:rowOff>
    </xdr:to>
    <xdr:sp macro="" textlink="">
      <xdr:nvSpPr>
        <xdr:cNvPr id="9" name="Rectangle: Rounded Corners 8">
          <a:extLst>
            <a:ext uri="{FF2B5EF4-FFF2-40B4-BE49-F238E27FC236}">
              <a16:creationId xmlns:a16="http://schemas.microsoft.com/office/drawing/2014/main" id="{974970A8-9237-4843-87A6-4039BEA48105}"/>
            </a:ext>
          </a:extLst>
        </xdr:cNvPr>
        <xdr:cNvSpPr/>
      </xdr:nvSpPr>
      <xdr:spPr>
        <a:xfrm>
          <a:off x="18653760" y="822960"/>
          <a:ext cx="1790700" cy="3886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E" sz="1100" b="1"/>
            <a:t>TOP</a:t>
          </a:r>
          <a:r>
            <a:rPr lang="en-AE" sz="1100" b="1" baseline="0"/>
            <a:t> PRANCHES REVENUE</a:t>
          </a:r>
          <a:endParaRPr lang="en-AE" sz="1100" b="1"/>
        </a:p>
      </xdr:txBody>
    </xdr:sp>
    <xdr:clientData/>
  </xdr:twoCellAnchor>
  <xdr:twoCellAnchor>
    <xdr:from>
      <xdr:col>27</xdr:col>
      <xdr:colOff>15240</xdr:colOff>
      <xdr:row>15</xdr:row>
      <xdr:rowOff>106680</xdr:rowOff>
    </xdr:from>
    <xdr:to>
      <xdr:col>28</xdr:col>
      <xdr:colOff>655320</xdr:colOff>
      <xdr:row>17</xdr:row>
      <xdr:rowOff>129540</xdr:rowOff>
    </xdr:to>
    <xdr:sp macro="" textlink="">
      <xdr:nvSpPr>
        <xdr:cNvPr id="10" name="Rectangle: Rounded Corners 9">
          <a:extLst>
            <a:ext uri="{FF2B5EF4-FFF2-40B4-BE49-F238E27FC236}">
              <a16:creationId xmlns:a16="http://schemas.microsoft.com/office/drawing/2014/main" id="{7B726668-83B7-4155-A737-DD254FCE5354}"/>
            </a:ext>
          </a:extLst>
        </xdr:cNvPr>
        <xdr:cNvSpPr/>
      </xdr:nvSpPr>
      <xdr:spPr>
        <a:xfrm>
          <a:off x="21777960" y="2849880"/>
          <a:ext cx="2209800" cy="3886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E" sz="1100" b="1"/>
            <a:t>TOP</a:t>
          </a:r>
          <a:r>
            <a:rPr lang="en-AE" sz="1100" b="1" baseline="0"/>
            <a:t> SELLING PROUDCT</a:t>
          </a:r>
          <a:endParaRPr lang="en-AE" sz="1100" b="1"/>
        </a:p>
      </xdr:txBody>
    </xdr:sp>
    <xdr:clientData/>
  </xdr:twoCellAnchor>
  <xdr:twoCellAnchor>
    <xdr:from>
      <xdr:col>30</xdr:col>
      <xdr:colOff>563880</xdr:colOff>
      <xdr:row>9</xdr:row>
      <xdr:rowOff>0</xdr:rowOff>
    </xdr:from>
    <xdr:to>
      <xdr:col>33</xdr:col>
      <xdr:colOff>388620</xdr:colOff>
      <xdr:row>11</xdr:row>
      <xdr:rowOff>22860</xdr:rowOff>
    </xdr:to>
    <xdr:sp macro="" textlink="">
      <xdr:nvSpPr>
        <xdr:cNvPr id="11" name="Rectangle: Rounded Corners 10">
          <a:extLst>
            <a:ext uri="{FF2B5EF4-FFF2-40B4-BE49-F238E27FC236}">
              <a16:creationId xmlns:a16="http://schemas.microsoft.com/office/drawing/2014/main" id="{4671AFB9-012E-4540-B936-6BDFF7D33C0A}"/>
            </a:ext>
          </a:extLst>
        </xdr:cNvPr>
        <xdr:cNvSpPr/>
      </xdr:nvSpPr>
      <xdr:spPr>
        <a:xfrm>
          <a:off x="26319480" y="1645920"/>
          <a:ext cx="1958340" cy="3886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E" sz="1100" b="1"/>
            <a:t>MOST</a:t>
          </a:r>
          <a:r>
            <a:rPr lang="en-AE" sz="1100" b="1" baseline="0"/>
            <a:t> PROFITABLE SEGEMNT</a:t>
          </a:r>
          <a:endParaRPr lang="en-AE"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160020</xdr:colOff>
      <xdr:row>9</xdr:row>
      <xdr:rowOff>15240</xdr:rowOff>
    </xdr:from>
    <xdr:to>
      <xdr:col>11</xdr:col>
      <xdr:colOff>160020</xdr:colOff>
      <xdr:row>22</xdr:row>
      <xdr:rowOff>72390</xdr:rowOff>
    </xdr:to>
    <xdr:graphicFrame macro="">
      <xdr:nvGraphicFramePr>
        <xdr:cNvPr id="3" name="Chart 2">
          <a:extLst>
            <a:ext uri="{FF2B5EF4-FFF2-40B4-BE49-F238E27FC236}">
              <a16:creationId xmlns:a16="http://schemas.microsoft.com/office/drawing/2014/main" id="{50C58A89-77BC-4864-80C7-26267E457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7620</xdr:colOff>
      <xdr:row>2</xdr:row>
      <xdr:rowOff>60960</xdr:rowOff>
    </xdr:from>
    <xdr:to>
      <xdr:col>11</xdr:col>
      <xdr:colOff>358140</xdr:colOff>
      <xdr:row>15</xdr:row>
      <xdr:rowOff>150495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FAB8D743-F559-4EDE-9F61-7932E592709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029700" y="426720"/>
              <a:ext cx="1828800" cy="24669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266700</xdr:colOff>
      <xdr:row>14</xdr:row>
      <xdr:rowOff>95250</xdr:rowOff>
    </xdr:from>
    <xdr:to>
      <xdr:col>7</xdr:col>
      <xdr:colOff>137160</xdr:colOff>
      <xdr:row>29</xdr:row>
      <xdr:rowOff>95250</xdr:rowOff>
    </xdr:to>
    <xdr:graphicFrame macro="">
      <xdr:nvGraphicFramePr>
        <xdr:cNvPr id="6" name="Chart 5">
          <a:extLst>
            <a:ext uri="{FF2B5EF4-FFF2-40B4-BE49-F238E27FC236}">
              <a16:creationId xmlns:a16="http://schemas.microsoft.com/office/drawing/2014/main" id="{4A27BF6D-340C-4BF5-BC10-7E7E0D4F9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0</xdr:row>
      <xdr:rowOff>11430</xdr:rowOff>
    </xdr:from>
    <xdr:to>
      <xdr:col>7</xdr:col>
      <xdr:colOff>251460</xdr:colOff>
      <xdr:row>15</xdr:row>
      <xdr:rowOff>11430</xdr:rowOff>
    </xdr:to>
    <xdr:graphicFrame macro="">
      <xdr:nvGraphicFramePr>
        <xdr:cNvPr id="9" name="Chart 8">
          <a:extLst>
            <a:ext uri="{FF2B5EF4-FFF2-40B4-BE49-F238E27FC236}">
              <a16:creationId xmlns:a16="http://schemas.microsoft.com/office/drawing/2014/main" id="{BAC82B5A-F302-4B9F-A381-F1A34058F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393958</xdr:colOff>
      <xdr:row>19</xdr:row>
      <xdr:rowOff>51954</xdr:rowOff>
    </xdr:from>
    <xdr:to>
      <xdr:col>14</xdr:col>
      <xdr:colOff>289258</xdr:colOff>
      <xdr:row>32</xdr:row>
      <xdr:rowOff>161222</xdr:rowOff>
    </xdr:to>
    <xdr:graphicFrame macro="">
      <xdr:nvGraphicFramePr>
        <xdr:cNvPr id="2" name="Chart 1">
          <a:extLst>
            <a:ext uri="{FF2B5EF4-FFF2-40B4-BE49-F238E27FC236}">
              <a16:creationId xmlns:a16="http://schemas.microsoft.com/office/drawing/2014/main" id="{D3FBD6FD-215E-419E-B7EE-F50DECDC6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533153</xdr:colOff>
      <xdr:row>19</xdr:row>
      <xdr:rowOff>112064</xdr:rowOff>
    </xdr:from>
    <xdr:to>
      <xdr:col>25</xdr:col>
      <xdr:colOff>428453</xdr:colOff>
      <xdr:row>33</xdr:row>
      <xdr:rowOff>27276</xdr:rowOff>
    </xdr:to>
    <xdr:graphicFrame macro="">
      <xdr:nvGraphicFramePr>
        <xdr:cNvPr id="4" name="Chart 3">
          <a:extLst>
            <a:ext uri="{FF2B5EF4-FFF2-40B4-BE49-F238E27FC236}">
              <a16:creationId xmlns:a16="http://schemas.microsoft.com/office/drawing/2014/main" id="{39364F22-7277-4CA3-8AB1-2EE30BCFD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398696</xdr:colOff>
      <xdr:row>4</xdr:row>
      <xdr:rowOff>120729</xdr:rowOff>
    </xdr:from>
    <xdr:to>
      <xdr:col>14</xdr:col>
      <xdr:colOff>294407</xdr:colOff>
      <xdr:row>18</xdr:row>
      <xdr:rowOff>82629</xdr:rowOff>
    </xdr:to>
    <xdr:graphicFrame macro="">
      <xdr:nvGraphicFramePr>
        <xdr:cNvPr id="5" name="Chart 4">
          <a:extLst>
            <a:ext uri="{FF2B5EF4-FFF2-40B4-BE49-F238E27FC236}">
              <a16:creationId xmlns:a16="http://schemas.microsoft.com/office/drawing/2014/main" id="{C7A3CFF4-E37F-45D4-931F-D52D03CB0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377716</xdr:colOff>
      <xdr:row>0</xdr:row>
      <xdr:rowOff>0</xdr:rowOff>
    </xdr:from>
    <xdr:to>
      <xdr:col>29</xdr:col>
      <xdr:colOff>321973</xdr:colOff>
      <xdr:row>3</xdr:row>
      <xdr:rowOff>155401</xdr:rowOff>
    </xdr:to>
    <xdr:sp macro="" textlink="">
      <xdr:nvSpPr>
        <xdr:cNvPr id="6" name="Rectangle: Rounded Corners 5">
          <a:extLst>
            <a:ext uri="{FF2B5EF4-FFF2-40B4-BE49-F238E27FC236}">
              <a16:creationId xmlns:a16="http://schemas.microsoft.com/office/drawing/2014/main" id="{1AAFBFC1-D2CC-4B52-9B79-ED7547FF70DB}"/>
            </a:ext>
          </a:extLst>
        </xdr:cNvPr>
        <xdr:cNvSpPr/>
      </xdr:nvSpPr>
      <xdr:spPr>
        <a:xfrm>
          <a:off x="2212955" y="0"/>
          <a:ext cx="15849666" cy="702753"/>
        </a:xfrm>
        <a:prstGeom prst="roundRect">
          <a:avLst/>
        </a:prstGeom>
        <a:solidFill>
          <a:schemeClr val="accent1">
            <a:lumMod val="75000"/>
          </a:schemeClr>
        </a:solidFill>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ctr"/>
          <a:r>
            <a:rPr lang="en-AE" sz="2800" b="1"/>
            <a:t>SALES</a:t>
          </a:r>
          <a:r>
            <a:rPr lang="en-AE" sz="2800" b="1" baseline="0"/>
            <a:t> DASHBOARD</a:t>
          </a:r>
          <a:endParaRPr lang="en-AE" sz="2800" b="1"/>
        </a:p>
      </xdr:txBody>
    </xdr:sp>
    <xdr:clientData/>
  </xdr:twoCellAnchor>
  <xdr:twoCellAnchor editAs="oneCell">
    <xdr:from>
      <xdr:col>0</xdr:col>
      <xdr:colOff>107457</xdr:colOff>
      <xdr:row>12</xdr:row>
      <xdr:rowOff>161656</xdr:rowOff>
    </xdr:from>
    <xdr:to>
      <xdr:col>3</xdr:col>
      <xdr:colOff>107457</xdr:colOff>
      <xdr:row>22</xdr:row>
      <xdr:rowOff>121995</xdr:rowOff>
    </xdr:to>
    <mc:AlternateContent xmlns:mc="http://schemas.openxmlformats.org/markup-compatibility/2006" xmlns:a14="http://schemas.microsoft.com/office/drawing/2010/main">
      <mc:Choice Requires="a14">
        <xdr:graphicFrame macro="">
          <xdr:nvGraphicFramePr>
            <xdr:cNvPr id="7" name="Branch 1">
              <a:extLst>
                <a:ext uri="{FF2B5EF4-FFF2-40B4-BE49-F238E27FC236}">
                  <a16:creationId xmlns:a16="http://schemas.microsoft.com/office/drawing/2014/main" id="{905A537E-C56D-4387-8248-7E409C7A4864}"/>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07457" y="2412487"/>
              <a:ext cx="1828800" cy="1836031"/>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122330</xdr:colOff>
      <xdr:row>1</xdr:row>
      <xdr:rowOff>157193</xdr:rowOff>
    </xdr:from>
    <xdr:to>
      <xdr:col>3</xdr:col>
      <xdr:colOff>133347</xdr:colOff>
      <xdr:row>11</xdr:row>
      <xdr:rowOff>157192</xdr:rowOff>
    </xdr:to>
    <mc:AlternateContent xmlns:mc="http://schemas.openxmlformats.org/markup-compatibility/2006" xmlns:a14="http://schemas.microsoft.com/office/drawing/2010/main">
      <mc:Choice Requires="a14">
        <xdr:graphicFrame macro="">
          <xdr:nvGraphicFramePr>
            <xdr:cNvPr id="8" name="G. Segment 1">
              <a:extLst>
                <a:ext uri="{FF2B5EF4-FFF2-40B4-BE49-F238E27FC236}">
                  <a16:creationId xmlns:a16="http://schemas.microsoft.com/office/drawing/2014/main" id="{EABE7CA2-A146-45AC-8FC5-E75684590B65}"/>
                </a:ext>
              </a:extLst>
            </xdr:cNvPr>
            <xdr:cNvGraphicFramePr/>
          </xdr:nvGraphicFramePr>
          <xdr:xfrm>
            <a:off x="0" y="0"/>
            <a:ext cx="0" cy="0"/>
          </xdr:xfrm>
          <a:graphic>
            <a:graphicData uri="http://schemas.microsoft.com/office/drawing/2010/slicer">
              <sle:slicer xmlns:sle="http://schemas.microsoft.com/office/drawing/2010/slicer" name="G. Segment 1"/>
            </a:graphicData>
          </a:graphic>
        </xdr:graphicFrame>
      </mc:Choice>
      <mc:Fallback xmlns="">
        <xdr:sp macro="" textlink="">
          <xdr:nvSpPr>
            <xdr:cNvPr id="0" name=""/>
            <xdr:cNvSpPr>
              <a:spLocks noTextEdit="1"/>
            </xdr:cNvSpPr>
          </xdr:nvSpPr>
          <xdr:spPr>
            <a:xfrm>
              <a:off x="122330" y="344762"/>
              <a:ext cx="1839817" cy="187569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101849</xdr:colOff>
      <xdr:row>23</xdr:row>
      <xdr:rowOff>123452</xdr:rowOff>
    </xdr:from>
    <xdr:to>
      <xdr:col>3</xdr:col>
      <xdr:colOff>112866</xdr:colOff>
      <xdr:row>32</xdr:row>
      <xdr:rowOff>159764</xdr:rowOff>
    </xdr:to>
    <mc:AlternateContent xmlns:mc="http://schemas.openxmlformats.org/markup-compatibility/2006" xmlns:a14="http://schemas.microsoft.com/office/drawing/2010/main">
      <mc:Choice Requires="a14">
        <xdr:graphicFrame macro="">
          <xdr:nvGraphicFramePr>
            <xdr:cNvPr id="9" name="Class 1">
              <a:extLst>
                <a:ext uri="{FF2B5EF4-FFF2-40B4-BE49-F238E27FC236}">
                  <a16:creationId xmlns:a16="http://schemas.microsoft.com/office/drawing/2014/main" id="{4584C179-CFF3-4F07-9C0D-5B8A7FD0FFCD}"/>
                </a:ext>
              </a:extLst>
            </xdr:cNvPr>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mlns="">
        <xdr:sp macro="" textlink="">
          <xdr:nvSpPr>
            <xdr:cNvPr id="0" name=""/>
            <xdr:cNvSpPr>
              <a:spLocks noTextEdit="1"/>
            </xdr:cNvSpPr>
          </xdr:nvSpPr>
          <xdr:spPr>
            <a:xfrm>
              <a:off x="101849" y="4437544"/>
              <a:ext cx="1839817" cy="172443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17</xdr:col>
      <xdr:colOff>486578</xdr:colOff>
      <xdr:row>4</xdr:row>
      <xdr:rowOff>82626</xdr:rowOff>
    </xdr:from>
    <xdr:ext cx="184731" cy="264560"/>
    <xdr:sp macro="" textlink="">
      <xdr:nvSpPr>
        <xdr:cNvPr id="29" name="TextBox 28">
          <a:extLst>
            <a:ext uri="{FF2B5EF4-FFF2-40B4-BE49-F238E27FC236}">
              <a16:creationId xmlns:a16="http://schemas.microsoft.com/office/drawing/2014/main" id="{FFD88BF0-A651-4693-9BB4-A92735191DE8}"/>
            </a:ext>
          </a:extLst>
        </xdr:cNvPr>
        <xdr:cNvSpPr txBox="1"/>
      </xdr:nvSpPr>
      <xdr:spPr>
        <a:xfrm>
          <a:off x="10787349" y="81708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twoCellAnchor>
    <xdr:from>
      <xdr:col>14</xdr:col>
      <xdr:colOff>467747</xdr:colOff>
      <xdr:row>4</xdr:row>
      <xdr:rowOff>116270</xdr:rowOff>
    </xdr:from>
    <xdr:to>
      <xdr:col>20</xdr:col>
      <xdr:colOff>8280</xdr:colOff>
      <xdr:row>10</xdr:row>
      <xdr:rowOff>151046</xdr:rowOff>
    </xdr:to>
    <xdr:sp macro="" textlink="">
      <xdr:nvSpPr>
        <xdr:cNvPr id="30" name="Rectangle: Rounded Corners 29">
          <a:extLst>
            <a:ext uri="{FF2B5EF4-FFF2-40B4-BE49-F238E27FC236}">
              <a16:creationId xmlns:a16="http://schemas.microsoft.com/office/drawing/2014/main" id="{9D012B28-C79F-43D3-A7C6-5D02B64256A9}"/>
            </a:ext>
          </a:extLst>
        </xdr:cNvPr>
        <xdr:cNvSpPr/>
      </xdr:nvSpPr>
      <xdr:spPr>
        <a:xfrm>
          <a:off x="9048530" y="845140"/>
          <a:ext cx="3218011" cy="112808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AE" sz="1600" b="1">
              <a:solidFill>
                <a:schemeClr val="lt1"/>
              </a:solidFill>
              <a:latin typeface="+mn-lt"/>
              <a:ea typeface="+mn-ea"/>
              <a:cs typeface="+mn-cs"/>
            </a:rPr>
            <a:t>TOTAL</a:t>
          </a:r>
          <a:r>
            <a:rPr lang="en-AE" sz="1100" b="1">
              <a:solidFill>
                <a:schemeClr val="lt1"/>
              </a:solidFill>
              <a:effectLst/>
              <a:latin typeface="+mn-lt"/>
              <a:ea typeface="+mn-ea"/>
              <a:cs typeface="+mn-cs"/>
            </a:rPr>
            <a:t> </a:t>
          </a:r>
          <a:r>
            <a:rPr lang="en-AE" sz="1600" b="1">
              <a:solidFill>
                <a:schemeClr val="lt1"/>
              </a:solidFill>
              <a:latin typeface="+mn-lt"/>
              <a:ea typeface="+mn-ea"/>
              <a:cs typeface="+mn-cs"/>
            </a:rPr>
            <a:t>SALES</a:t>
          </a:r>
        </a:p>
      </xdr:txBody>
    </xdr:sp>
    <xdr:clientData/>
  </xdr:twoCellAnchor>
  <xdr:twoCellAnchor>
    <xdr:from>
      <xdr:col>14</xdr:col>
      <xdr:colOff>446539</xdr:colOff>
      <xdr:row>11</xdr:row>
      <xdr:rowOff>147887</xdr:rowOff>
    </xdr:from>
    <xdr:to>
      <xdr:col>20</xdr:col>
      <xdr:colOff>24848</xdr:colOff>
      <xdr:row>18</xdr:row>
      <xdr:rowOff>445</xdr:rowOff>
    </xdr:to>
    <xdr:sp macro="" textlink="">
      <xdr:nvSpPr>
        <xdr:cNvPr id="33" name="Rectangle: Rounded Corners 32">
          <a:extLst>
            <a:ext uri="{FF2B5EF4-FFF2-40B4-BE49-F238E27FC236}">
              <a16:creationId xmlns:a16="http://schemas.microsoft.com/office/drawing/2014/main" id="{93B4C056-29AC-415A-80A8-41F87AA9E0B1}"/>
            </a:ext>
          </a:extLst>
        </xdr:cNvPr>
        <xdr:cNvSpPr/>
      </xdr:nvSpPr>
      <xdr:spPr>
        <a:xfrm>
          <a:off x="9027322" y="2152278"/>
          <a:ext cx="3255787" cy="112808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AE" sz="1600" b="1">
              <a:solidFill>
                <a:schemeClr val="lt1"/>
              </a:solidFill>
              <a:latin typeface="+mn-lt"/>
              <a:ea typeface="+mn-ea"/>
              <a:cs typeface="+mn-cs"/>
            </a:rPr>
            <a:t>TOTAL</a:t>
          </a:r>
          <a:r>
            <a:rPr lang="en-AE" sz="1100" b="1">
              <a:solidFill>
                <a:schemeClr val="lt1"/>
              </a:solidFill>
              <a:effectLst/>
              <a:latin typeface="+mn-lt"/>
              <a:ea typeface="+mn-ea"/>
              <a:cs typeface="+mn-cs"/>
            </a:rPr>
            <a:t> </a:t>
          </a:r>
          <a:r>
            <a:rPr lang="en-AE" sz="1600" b="1">
              <a:solidFill>
                <a:schemeClr val="lt1"/>
              </a:solidFill>
              <a:latin typeface="+mn-lt"/>
              <a:ea typeface="+mn-ea"/>
              <a:cs typeface="+mn-cs"/>
            </a:rPr>
            <a:t>PROFIT</a:t>
          </a:r>
        </a:p>
        <a:p>
          <a:pPr algn="l"/>
          <a:endParaRPr lang="en-US" sz="1100"/>
        </a:p>
      </xdr:txBody>
    </xdr:sp>
    <xdr:clientData/>
  </xdr:twoCellAnchor>
  <xdr:twoCellAnchor>
    <xdr:from>
      <xdr:col>20</xdr:col>
      <xdr:colOff>134747</xdr:colOff>
      <xdr:row>4</xdr:row>
      <xdr:rowOff>159718</xdr:rowOff>
    </xdr:from>
    <xdr:to>
      <xdr:col>25</xdr:col>
      <xdr:colOff>414131</xdr:colOff>
      <xdr:row>11</xdr:row>
      <xdr:rowOff>7853</xdr:rowOff>
    </xdr:to>
    <xdr:sp macro="" textlink="">
      <xdr:nvSpPr>
        <xdr:cNvPr id="34" name="Rectangle: Rounded Corners 33">
          <a:extLst>
            <a:ext uri="{FF2B5EF4-FFF2-40B4-BE49-F238E27FC236}">
              <a16:creationId xmlns:a16="http://schemas.microsoft.com/office/drawing/2014/main" id="{85B950B3-379D-4F88-B1FF-B7AD1945AA44}"/>
            </a:ext>
          </a:extLst>
        </xdr:cNvPr>
        <xdr:cNvSpPr/>
      </xdr:nvSpPr>
      <xdr:spPr>
        <a:xfrm>
          <a:off x="12393008" y="888588"/>
          <a:ext cx="3343949" cy="1123656"/>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lt1"/>
              </a:solidFill>
              <a:latin typeface="+mn-lt"/>
              <a:ea typeface="+mn-ea"/>
              <a:cs typeface="+mn-cs"/>
            </a:rPr>
            <a:t>Profit</a:t>
          </a:r>
          <a:r>
            <a:rPr lang="en-US" sz="1100" baseline="0"/>
            <a:t> </a:t>
          </a:r>
          <a:r>
            <a:rPr lang="en-US" sz="1600" b="1">
              <a:solidFill>
                <a:schemeClr val="lt1"/>
              </a:solidFill>
              <a:latin typeface="+mn-lt"/>
              <a:ea typeface="+mn-ea"/>
              <a:cs typeface="+mn-cs"/>
            </a:rPr>
            <a:t>After</a:t>
          </a:r>
          <a:r>
            <a:rPr lang="en-US" sz="1100" baseline="0"/>
            <a:t> </a:t>
          </a:r>
          <a:r>
            <a:rPr lang="en-US" sz="1600" b="1">
              <a:solidFill>
                <a:schemeClr val="lt1"/>
              </a:solidFill>
              <a:latin typeface="+mn-lt"/>
              <a:ea typeface="+mn-ea"/>
              <a:cs typeface="+mn-cs"/>
            </a:rPr>
            <a:t>Discount</a:t>
          </a:r>
        </a:p>
      </xdr:txBody>
    </xdr:sp>
    <xdr:clientData/>
  </xdr:twoCellAnchor>
  <xdr:twoCellAnchor>
    <xdr:from>
      <xdr:col>20</xdr:col>
      <xdr:colOff>195021</xdr:colOff>
      <xdr:row>11</xdr:row>
      <xdr:rowOff>157722</xdr:rowOff>
    </xdr:from>
    <xdr:to>
      <xdr:col>25</xdr:col>
      <xdr:colOff>422414</xdr:colOff>
      <xdr:row>18</xdr:row>
      <xdr:rowOff>5855</xdr:rowOff>
    </xdr:to>
    <xdr:sp macro="" textlink="">
      <xdr:nvSpPr>
        <xdr:cNvPr id="35" name="Rectangle: Rounded Corners 34">
          <a:extLst>
            <a:ext uri="{FF2B5EF4-FFF2-40B4-BE49-F238E27FC236}">
              <a16:creationId xmlns:a16="http://schemas.microsoft.com/office/drawing/2014/main" id="{8DEC254E-2CF5-44B7-B3BC-1B00ECD4C020}"/>
            </a:ext>
          </a:extLst>
        </xdr:cNvPr>
        <xdr:cNvSpPr/>
      </xdr:nvSpPr>
      <xdr:spPr>
        <a:xfrm>
          <a:off x="12453282" y="2162113"/>
          <a:ext cx="3291958" cy="112365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lt1"/>
              </a:solidFill>
              <a:latin typeface="+mn-lt"/>
              <a:ea typeface="+mn-ea"/>
              <a:cs typeface="+mn-cs"/>
            </a:rPr>
            <a:t>Total</a:t>
          </a:r>
          <a:r>
            <a:rPr lang="en-US" sz="1100"/>
            <a:t> </a:t>
          </a:r>
          <a:r>
            <a:rPr lang="en-US" sz="1600" b="1">
              <a:solidFill>
                <a:schemeClr val="lt1"/>
              </a:solidFill>
              <a:latin typeface="+mn-lt"/>
              <a:ea typeface="+mn-ea"/>
              <a:cs typeface="+mn-cs"/>
            </a:rPr>
            <a:t>Quantity</a:t>
          </a:r>
          <a:r>
            <a:rPr lang="en-US" sz="1100"/>
            <a:t> </a:t>
          </a:r>
          <a:r>
            <a:rPr lang="en-US" sz="1600" b="1">
              <a:solidFill>
                <a:schemeClr val="lt1"/>
              </a:solidFill>
              <a:latin typeface="+mn-lt"/>
              <a:ea typeface="+mn-ea"/>
              <a:cs typeface="+mn-cs"/>
            </a:rPr>
            <a:t>Sold</a:t>
          </a:r>
        </a:p>
      </xdr:txBody>
    </xdr:sp>
    <xdr:clientData/>
  </xdr:twoCellAnchor>
  <xdr:oneCellAnchor>
    <xdr:from>
      <xdr:col>17</xdr:col>
      <xdr:colOff>195147</xdr:colOff>
      <xdr:row>20</xdr:row>
      <xdr:rowOff>18586</xdr:rowOff>
    </xdr:from>
    <xdr:ext cx="184731" cy="264560"/>
    <xdr:sp macro="" textlink="">
      <xdr:nvSpPr>
        <xdr:cNvPr id="36" name="TextBox 35">
          <a:extLst>
            <a:ext uri="{FF2B5EF4-FFF2-40B4-BE49-F238E27FC236}">
              <a16:creationId xmlns:a16="http://schemas.microsoft.com/office/drawing/2014/main" id="{7014A928-10B9-4110-A8C4-C07F11A6F090}"/>
            </a:ext>
          </a:extLst>
        </xdr:cNvPr>
        <xdr:cNvSpPr txBox="1"/>
      </xdr:nvSpPr>
      <xdr:spPr>
        <a:xfrm>
          <a:off x="10621537" y="373565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16</xdr:col>
      <xdr:colOff>228728</xdr:colOff>
      <xdr:row>7</xdr:row>
      <xdr:rowOff>118056</xdr:rowOff>
    </xdr:from>
    <xdr:ext cx="1885554" cy="342786"/>
    <xdr:sp macro="" textlink="sales">
      <xdr:nvSpPr>
        <xdr:cNvPr id="37" name="TextBox 36">
          <a:extLst>
            <a:ext uri="{FF2B5EF4-FFF2-40B4-BE49-F238E27FC236}">
              <a16:creationId xmlns:a16="http://schemas.microsoft.com/office/drawing/2014/main" id="{0E1C3AE4-80DF-4389-8242-EDD4EC9BA4F1}"/>
            </a:ext>
          </a:extLst>
        </xdr:cNvPr>
        <xdr:cNvSpPr txBox="1"/>
      </xdr:nvSpPr>
      <xdr:spPr>
        <a:xfrm>
          <a:off x="10016672" y="1395211"/>
          <a:ext cx="1885554" cy="342786"/>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4F447DF-5012-4547-A8C9-269ED3578E6C}" type="TxLink">
            <a:rPr lang="en-US" sz="1600" b="0"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rPr>
            <a:pPr/>
            <a:t>AED160,073,913.00</a:t>
          </a:fld>
          <a:endParaRPr lang="en-AE" sz="1600" b="1">
            <a:solidFill>
              <a:schemeClr val="bg1"/>
            </a:solidFill>
          </a:endParaRPr>
        </a:p>
      </xdr:txBody>
    </xdr:sp>
    <xdr:clientData/>
  </xdr:oneCellAnchor>
  <xdr:oneCellAnchor>
    <xdr:from>
      <xdr:col>16</xdr:col>
      <xdr:colOff>32933</xdr:colOff>
      <xdr:row>14</xdr:row>
      <xdr:rowOff>107324</xdr:rowOff>
    </xdr:from>
    <xdr:ext cx="1780842" cy="342786"/>
    <xdr:sp macro="" textlink="profit">
      <xdr:nvSpPr>
        <xdr:cNvPr id="38" name="TextBox 37">
          <a:extLst>
            <a:ext uri="{FF2B5EF4-FFF2-40B4-BE49-F238E27FC236}">
              <a16:creationId xmlns:a16="http://schemas.microsoft.com/office/drawing/2014/main" id="{7744DF04-4B75-4BF5-9280-B62C3BF59D63}"/>
            </a:ext>
          </a:extLst>
        </xdr:cNvPr>
        <xdr:cNvSpPr txBox="1"/>
      </xdr:nvSpPr>
      <xdr:spPr>
        <a:xfrm>
          <a:off x="9820877" y="2661634"/>
          <a:ext cx="1780842" cy="342786"/>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E749192-3C59-4F40-8A20-799555BFB72B}" type="TxLink">
            <a:rPr lang="en-US" sz="1600" b="0"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rPr>
            <a:pPr marL="0" indent="0"/>
            <a:t> AED10,247,457.00 </a:t>
          </a:fld>
          <a:endParaRPr lang="en-AE" sz="1600" b="0"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endParaRPr>
        </a:p>
      </xdr:txBody>
    </xdr:sp>
    <xdr:clientData/>
  </xdr:oneCellAnchor>
  <xdr:oneCellAnchor>
    <xdr:from>
      <xdr:col>21</xdr:col>
      <xdr:colOff>580950</xdr:colOff>
      <xdr:row>7</xdr:row>
      <xdr:rowOff>166500</xdr:rowOff>
    </xdr:from>
    <xdr:ext cx="1919698" cy="342786"/>
    <xdr:sp macro="" textlink="profitafterdis">
      <xdr:nvSpPr>
        <xdr:cNvPr id="39" name="TextBox 38">
          <a:extLst>
            <a:ext uri="{FF2B5EF4-FFF2-40B4-BE49-F238E27FC236}">
              <a16:creationId xmlns:a16="http://schemas.microsoft.com/office/drawing/2014/main" id="{F57675DE-D111-4FBB-A285-802C661B3029}"/>
            </a:ext>
          </a:extLst>
        </xdr:cNvPr>
        <xdr:cNvSpPr txBox="1"/>
      </xdr:nvSpPr>
      <xdr:spPr>
        <a:xfrm>
          <a:off x="13427626" y="1443655"/>
          <a:ext cx="1919698" cy="342786"/>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4A61AB3C-0535-4644-A1D9-18110E84148E}" type="TxLink">
            <a:rPr lang="en-US" sz="1600" b="0"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rPr>
            <a:pPr marL="0" indent="0"/>
            <a:t> AED512,372.85 </a:t>
          </a:fld>
          <a:endParaRPr lang="en-AE" sz="1600" b="0"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endParaRPr>
        </a:p>
      </xdr:txBody>
    </xdr:sp>
    <xdr:clientData/>
  </xdr:oneCellAnchor>
  <xdr:oneCellAnchor>
    <xdr:from>
      <xdr:col>22</xdr:col>
      <xdr:colOff>189160</xdr:colOff>
      <xdr:row>15</xdr:row>
      <xdr:rowOff>0</xdr:rowOff>
    </xdr:from>
    <xdr:ext cx="1345572" cy="342786"/>
    <xdr:sp macro="" textlink="quantitysold">
      <xdr:nvSpPr>
        <xdr:cNvPr id="40" name="TextBox 39">
          <a:extLst>
            <a:ext uri="{FF2B5EF4-FFF2-40B4-BE49-F238E27FC236}">
              <a16:creationId xmlns:a16="http://schemas.microsoft.com/office/drawing/2014/main" id="{04A014B8-9B42-446A-AAD2-F781CD58DDE6}"/>
            </a:ext>
          </a:extLst>
        </xdr:cNvPr>
        <xdr:cNvSpPr txBox="1"/>
      </xdr:nvSpPr>
      <xdr:spPr>
        <a:xfrm>
          <a:off x="13647583" y="2736761"/>
          <a:ext cx="1345572" cy="342786"/>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1B618697-8594-465C-B4AE-067EC65B57FC}" type="TxLink">
            <a:rPr lang="en-US" sz="1600" b="0"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rPr>
            <a:pPr marL="0" indent="0"/>
            <a:t>43608</a:t>
          </a:fld>
          <a:endParaRPr lang="en-AE" sz="1600" b="0"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endParaRPr>
        </a:p>
      </xdr:txBody>
    </xdr:sp>
    <xdr:clientData/>
  </xdr:oneCellAnchor>
  <xdr:twoCellAnchor editAs="oneCell">
    <xdr:from>
      <xdr:col>26</xdr:col>
      <xdr:colOff>68386</xdr:colOff>
      <xdr:row>4</xdr:row>
      <xdr:rowOff>87923</xdr:rowOff>
    </xdr:from>
    <xdr:to>
      <xdr:col>29</xdr:col>
      <xdr:colOff>338666</xdr:colOff>
      <xdr:row>18</xdr:row>
      <xdr:rowOff>105833</xdr:rowOff>
    </xdr:to>
    <mc:AlternateContent xmlns:mc="http://schemas.openxmlformats.org/markup-compatibility/2006" xmlns:a14="http://schemas.microsoft.com/office/drawing/2010/main">
      <mc:Choice Requires="a14">
        <xdr:graphicFrame macro="">
          <xdr:nvGraphicFramePr>
            <xdr:cNvPr id="42" name="Date 1">
              <a:extLst>
                <a:ext uri="{FF2B5EF4-FFF2-40B4-BE49-F238E27FC236}">
                  <a16:creationId xmlns:a16="http://schemas.microsoft.com/office/drawing/2014/main" id="{744C75EF-6979-43E4-BC0B-B94964335A8D}"/>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5917986" y="838200"/>
              <a:ext cx="2099080" cy="264387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547076</xdr:colOff>
      <xdr:row>19</xdr:row>
      <xdr:rowOff>136769</xdr:rowOff>
    </xdr:from>
    <xdr:to>
      <xdr:col>31</xdr:col>
      <xdr:colOff>289774</xdr:colOff>
      <xdr:row>32</xdr:row>
      <xdr:rowOff>158359</xdr:rowOff>
    </xdr:to>
    <xdr:graphicFrame macro="">
      <xdr:nvGraphicFramePr>
        <xdr:cNvPr id="43" name="Chart 42">
          <a:extLst>
            <a:ext uri="{FF2B5EF4-FFF2-40B4-BE49-F238E27FC236}">
              <a16:creationId xmlns:a16="http://schemas.microsoft.com/office/drawing/2014/main" id="{B05E8920-CCD8-4277-AB68-8310396D9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601013</xdr:colOff>
      <xdr:row>5</xdr:row>
      <xdr:rowOff>42929</xdr:rowOff>
    </xdr:from>
    <xdr:to>
      <xdr:col>15</xdr:col>
      <xdr:colOff>598952</xdr:colOff>
      <xdr:row>9</xdr:row>
      <xdr:rowOff>128789</xdr:rowOff>
    </xdr:to>
    <xdr:pic>
      <xdr:nvPicPr>
        <xdr:cNvPr id="46" name="Picture 45">
          <a:extLst>
            <a:ext uri="{FF2B5EF4-FFF2-40B4-BE49-F238E27FC236}">
              <a16:creationId xmlns:a16="http://schemas.microsoft.com/office/drawing/2014/main" id="{03630924-AAF8-4D7C-9F34-D4977CDCB65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165464" y="955183"/>
          <a:ext cx="609685" cy="815662"/>
        </a:xfrm>
        <a:prstGeom prst="rect">
          <a:avLst/>
        </a:prstGeom>
      </xdr:spPr>
    </xdr:pic>
    <xdr:clientData/>
  </xdr:twoCellAnchor>
  <xdr:twoCellAnchor editAs="oneCell">
    <xdr:from>
      <xdr:col>14</xdr:col>
      <xdr:colOff>519811</xdr:colOff>
      <xdr:row>12</xdr:row>
      <xdr:rowOff>96591</xdr:rowOff>
    </xdr:from>
    <xdr:to>
      <xdr:col>16</xdr:col>
      <xdr:colOff>85859</xdr:colOff>
      <xdr:row>16</xdr:row>
      <xdr:rowOff>128787</xdr:rowOff>
    </xdr:to>
    <xdr:pic>
      <xdr:nvPicPr>
        <xdr:cNvPr id="48" name="Picture 47">
          <a:extLst>
            <a:ext uri="{FF2B5EF4-FFF2-40B4-BE49-F238E27FC236}">
              <a16:creationId xmlns:a16="http://schemas.microsoft.com/office/drawing/2014/main" id="{B11B5CA9-F1A1-4BC6-A2C5-99328B9A020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084262" y="2285999"/>
          <a:ext cx="789541" cy="761999"/>
        </a:xfrm>
        <a:prstGeom prst="rect">
          <a:avLst/>
        </a:prstGeom>
      </xdr:spPr>
    </xdr:pic>
    <xdr:clientData/>
  </xdr:twoCellAnchor>
  <xdr:twoCellAnchor editAs="oneCell">
    <xdr:from>
      <xdr:col>20</xdr:col>
      <xdr:colOff>236111</xdr:colOff>
      <xdr:row>6</xdr:row>
      <xdr:rowOff>42930</xdr:rowOff>
    </xdr:from>
    <xdr:to>
      <xdr:col>21</xdr:col>
      <xdr:colOff>346688</xdr:colOff>
      <xdr:row>10</xdr:row>
      <xdr:rowOff>35450</xdr:rowOff>
    </xdr:to>
    <xdr:pic>
      <xdr:nvPicPr>
        <xdr:cNvPr id="56" name="Picture 55">
          <a:extLst>
            <a:ext uri="{FF2B5EF4-FFF2-40B4-BE49-F238E27FC236}">
              <a16:creationId xmlns:a16="http://schemas.microsoft.com/office/drawing/2014/main" id="{C596A822-A1ED-4958-856B-0ACB15D287F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471041" y="1137634"/>
          <a:ext cx="722323" cy="72232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5.036022569446" createdVersion="6" refreshedVersion="6" minRefreshableVersion="3" recordCount="1999" xr:uid="{D82ED69D-DFE5-44BA-BBC2-724A45699332}">
  <cacheSource type="worksheet">
    <worksheetSource name="data"/>
  </cacheSource>
  <cacheFields count="17">
    <cacheField name="Row ID" numFmtId="0">
      <sharedItems containsSemiMixedTypes="0" containsString="0" containsNumber="1" containsInteger="1" minValue="1" maxValue="1999"/>
    </cacheField>
    <cacheField name="Ship Mode" numFmtId="0">
      <sharedItems/>
    </cacheField>
    <cacheField name="Segment" numFmtId="0">
      <sharedItems/>
    </cacheField>
    <cacheField name="City" numFmtId="0">
      <sharedItems/>
    </cacheField>
    <cacheField name="State" numFmtId="0">
      <sharedItems count="42">
        <s v="Texas"/>
        <s v="North Carolina"/>
        <s v="Georgia"/>
        <s v="New York"/>
        <s v="Pennsylvania"/>
        <s v="California"/>
        <s v="Washington"/>
        <s v="Michigan"/>
        <s v="Alabama"/>
        <s v="Montana"/>
        <s v="Wisconsin"/>
        <s v="Illinois"/>
        <s v="Virginia"/>
        <s v="Minnesota"/>
        <s v="Colorado"/>
        <s v="Nevada"/>
        <s v="Massachusetts"/>
        <s v="Ohio"/>
        <s v="Oklahoma"/>
        <s v="District of Columbia"/>
        <s v="Florida"/>
        <s v="New Jersey"/>
        <s v="Arizona"/>
        <s v="Utah"/>
        <s v="Arkansas"/>
        <s v="Connecticut"/>
        <s v="Missouri"/>
        <s v="Indiana"/>
        <s v="Mississippi"/>
        <s v="Tennessee"/>
        <s v="Kentucky"/>
        <s v="Oregon"/>
        <s v="Louisiana"/>
        <s v="Maryland"/>
        <s v="New Hampshire"/>
        <s v="South Carolina"/>
        <s v="Iowa"/>
        <s v="Delaware"/>
        <s v="New Mexico"/>
        <s v="Nebraska"/>
        <s v="Kansas"/>
        <s v="Rhode Island"/>
      </sharedItems>
    </cacheField>
    <cacheField name="Region" numFmtId="0">
      <sharedItems/>
    </cacheField>
    <cacheField name="Category" numFmtId="0">
      <sharedItems/>
    </cacheField>
    <cacheField name="Sub-Category" numFmtId="0">
      <sharedItems/>
    </cacheField>
    <cacheField name="Product Name" numFmtId="0">
      <sharedItems/>
    </cacheField>
    <cacheField name="Sales" numFmtId="0">
      <sharedItems containsSemiMixedTypes="0" containsString="0" containsNumber="1" minValue="1.0799999999999998" maxValue="8159.9519999999993"/>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3839.9903999999988" maxValue="3177.4749999999999"/>
    </cacheField>
    <cacheField name="profit after discount" numFmtId="0">
      <sharedItems containsSemiMixedTypes="0" containsString="0" containsNumber="1" minValue="-1919.9951999999994" maxValue="3177.4749999999999"/>
    </cacheField>
    <cacheField name="new sales" numFmtId="0">
      <sharedItems containsSemiMixedTypes="0" containsString="0" containsNumber="1" minValue="45.000000000000007" maxValue="2100"/>
    </cacheField>
    <cacheField name="Custom" numFmtId="0">
      <sharedItems/>
    </cacheField>
    <cacheField name="Column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5.036013425924" backgroundQuery="1" createdVersion="3" refreshedVersion="6" minRefreshableVersion="3" recordCount="0" supportSubquery="1" supportAdvancedDrill="1" xr:uid="{79B3EBE0-E34A-48A9-8DF8-4E1F2F2D4716}">
  <cacheSource type="external" connectionId="8">
    <extLst>
      <ext xmlns:x14="http://schemas.microsoft.com/office/spreadsheetml/2009/9/main" uri="{F057638F-6D5F-4e77-A914-E7F072B9BCA8}">
        <x14:sourceConnection name="ThisWorkbookDataModel"/>
      </ext>
    </extLst>
  </cacheSource>
  <cacheFields count="0"/>
  <cacheHierarchies count="40">
    <cacheHierarchy uniqueName="[Table3].[Date]" caption="Date" attribute="1" time="1" defaultMemberUniqueName="[Table3].[Date].[All]" allUniqueName="[Table3].[Date].[All]" dimensionUniqueName="[Table3]" displayFolder="" count="0" memberValueDatatype="7" unbalanced="0"/>
    <cacheHierarchy uniqueName="[Table3].[Branch Code]" caption="Branch Code" attribute="1" defaultMemberUniqueName="[Table3].[Branch Code].[All]" allUniqueName="[Table3].[Branch Code].[All]" dimensionUniqueName="[Table3]" displayFolder="" count="0" memberValueDatatype="20" unbalanced="0"/>
    <cacheHierarchy uniqueName="[Table3].[G. Segment Code]" caption="G. Segment Code" attribute="1" defaultMemberUniqueName="[Table3].[G. Segment Code].[All]" allUniqueName="[Table3].[G. Segment Code].[All]" dimensionUniqueName="[Table3]" displayFolder="" count="0" memberValueDatatype="20" unbalanced="0"/>
    <cacheHierarchy uniqueName="[Table3].[Product]" caption="Product" attribute="1" defaultMemberUniqueName="[Table3].[Product].[All]" allUniqueName="[Table3].[Product].[All]" dimensionUniqueName="[Table3]" displayFolder="" count="0" memberValueDatatype="130" unbalanced="0"/>
    <cacheHierarchy uniqueName="[Table3].[Sub category code]" caption="Sub category code" attribute="1" defaultMemberUniqueName="[Table3].[Sub category code].[All]" allUniqueName="[Table3].[Sub category code].[All]" dimensionUniqueName="[Table3]" displayFolder="" count="0" memberValueDatatype="20" unbalanced="0"/>
    <cacheHierarchy uniqueName="[Table3].[Class Code]" caption="Class Code" attribute="1" defaultMemberUniqueName="[Table3].[Class Code].[All]" allUniqueName="[Table3].[Class Code].[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Unit Cost]" caption="Unit Cost" attribute="1" defaultMemberUniqueName="[Table3].[Unit Cost].[All]" allUniqueName="[Table3].[Unit Cost].[All]" dimensionUniqueName="[Table3]" displayFolder="" count="0" memberValueDatatype="20" unbalanced="0"/>
    <cacheHierarchy uniqueName="[Table3].[Unit Price]" caption="Unit Price" attribute="1" defaultMemberUniqueName="[Table3].[Unit Price].[All]" allUniqueName="[Table3].[Unit Price].[All]" dimensionUniqueName="[Table3]" displayFolder="" count="0" memberValueDatatype="20" unbalanced="0"/>
    <cacheHierarchy uniqueName="[Table3].[COGS]" caption="COGS" attribute="1" defaultMemberUniqueName="[Table3].[COGS].[All]" allUniqueName="[Table3].[COGS].[All]" dimensionUniqueName="[Table3]" displayFolder="" count="0" memberValueDatatype="20" unbalanced="0"/>
    <cacheHierarchy uniqueName="[Table3].[Sales]" caption="Sales" attribute="1" defaultMemberUniqueName="[Table3].[Sales].[All]" allUniqueName="[Table3].[Sales].[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20" unbalanced="0"/>
    <cacheHierarchy uniqueName="[Table3].[profit by 5% discount]" caption="profit by 5% discount" attribute="1" defaultMemberUniqueName="[Table3].[profit by 5% discount].[All]" allUniqueName="[Table3].[profit by 5% discount].[All]" dimensionUniqueName="[Table3]" displayFolder="" count="0" memberValueDatatype="5" unbalanced="0"/>
    <cacheHierarchy uniqueName="[Table3].[year]" caption="year" attribute="1" defaultMemberUniqueName="[Table3].[year].[All]" allUniqueName="[Table3].[year].[All]" dimensionUniqueName="[Table3]" displayFolder="" count="0" memberValueDatatype="20" unbalanced="0"/>
    <cacheHierarchy uniqueName="[Table3].[day]" caption="day" attribute="1" defaultMemberUniqueName="[Table3].[day].[All]" allUniqueName="[Table3].[day].[All]" dimensionUniqueName="[Table3]" displayFolder="" count="0" memberValueDatatype="20" unbalanced="0"/>
    <cacheHierarchy uniqueName="[Table3].[month]" caption="month" attribute="1" defaultMemberUniqueName="[Table3].[month].[All]" allUniqueName="[Table3].[month].[All]" dimensionUniqueName="[Table3]" displayFolder="" count="0" memberValueDatatype="20" unbalanced="0"/>
    <cacheHierarchy uniqueName="[Table4].[Sub category]" caption="Sub category" attribute="1" defaultMemberUniqueName="[Table4].[Sub category].[All]" allUniqueName="[Table4].[Sub category].[All]" dimensionUniqueName="[Table4]" displayFolder="" count="0" memberValueDatatype="130" unbalanced="0"/>
    <cacheHierarchy uniqueName="[Table4].[Sub category code]" caption="Sub category code" attribute="1" defaultMemberUniqueName="[Table4].[Sub category code].[All]" allUniqueName="[Table4].[Sub category code].[All]" dimensionUniqueName="[Table4]" displayFolder="" count="0" memberValueDatatype="20" unbalanced="0"/>
    <cacheHierarchy uniqueName="[Table5].[Class]" caption="Class" attribute="1" defaultMemberUniqueName="[Table5].[Class].[All]" allUniqueName="[Table5].[Class].[All]" dimensionUniqueName="[Table5]" displayFolder="" count="0" memberValueDatatype="130" unbalanced="0"/>
    <cacheHierarchy uniqueName="[Table5].[Class Code]" caption="Class Code" attribute="1" defaultMemberUniqueName="[Table5].[Class Code].[All]" allUniqueName="[Table5].[Class Code].[All]" dimensionUniqueName="[Table5]" displayFolder="" count="0" memberValueDatatype="20" unbalanced="0"/>
    <cacheHierarchy uniqueName="[Table5].[Column1]" caption="Column1" attribute="1" defaultMemberUniqueName="[Table5].[Column1].[All]" allUniqueName="[Table5].[Column1].[All]" dimensionUniqueName="[Table5]" displayFolder="" count="0" memberValueDatatype="130" unbalanced="0"/>
    <cacheHierarchy uniqueName="[Table6].[Branch]" caption="Branch" attribute="1" defaultMemberUniqueName="[Table6].[Branch].[All]" allUniqueName="[Table6].[Branch].[All]" dimensionUniqueName="[Table6]" displayFolder="" count="2" memberValueDatatype="130" unbalanced="0"/>
    <cacheHierarchy uniqueName="[Table6].[Branch Code]" caption="Branch Code" attribute="1" defaultMemberUniqueName="[Table6].[Branch Code].[All]" allUniqueName="[Table6].[Branch Code].[All]" dimensionUniqueName="[Table6]" displayFolder="" count="0" memberValueDatatype="20" unbalanced="0"/>
    <cacheHierarchy uniqueName="[Table7].[G. Segment]" caption="G. Segment" attribute="1" defaultMemberUniqueName="[Table7].[G. Segment].[All]" allUniqueName="[Table7].[G. Segment].[All]" dimensionUniqueName="[Table7]" displayFolder="" count="0" memberValueDatatype="130" unbalanced="0"/>
    <cacheHierarchy uniqueName="[Table7].[G. Segment Code]" caption="G. Segment Code" attribute="1" defaultMemberUniqueName="[Table7].[G. Segment Code].[All]" allUniqueName="[Table7].[G. Segment Code].[All]" dimensionUniqueName="[Table7]" displayFolder="" count="0" memberValueDatatype="20" unbalanced="0"/>
    <cacheHierarchy uniqueName="[Measures].[sum profit]" caption="sum profit" measure="1" displayFolder="" measureGroup="Table3" count="0"/>
    <cacheHierarchy uniqueName="[Measures].[avarge profit]" caption="avarge profit" measure="1" displayFolder="" measureGroup="Table3" count="0"/>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G. Segment Code]" caption="Sum of G. Segment Code" measure="1" displayFolder="" measureGroup="Table7" count="0" hidden="1">
      <extLst>
        <ext xmlns:x15="http://schemas.microsoft.com/office/spreadsheetml/2010/11/main" uri="{B97F6D7D-B522-45F9-BDA1-12C45D357490}">
          <x15:cacheHierarchy aggregatedColumn="24"/>
        </ext>
      </extLst>
    </cacheHierarchy>
    <cacheHierarchy uniqueName="[Measures].[Sum of Class Code]" caption="Sum of Class Code" measure="1" displayFolder="" measureGroup="Table5" count="0" hidden="1">
      <extLst>
        <ext xmlns:x15="http://schemas.microsoft.com/office/spreadsheetml/2010/11/main" uri="{B97F6D7D-B522-45F9-BDA1-12C45D357490}">
          <x15:cacheHierarchy aggregatedColumn="19"/>
        </ext>
      </extLst>
    </cacheHierarchy>
    <cacheHierarchy uniqueName="[Measures].[Sum of Branch Code]" caption="Sum of Branch Code" measure="1" displayFolder="" measureGroup="Table3"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1"/>
        </ext>
      </extLst>
    </cacheHierarchy>
    <cacheHierarchy uniqueName="[Measures].[Sum of G. Segment Code 2]" caption="Sum of G. Segment Code 2" measure="1" displayFolder="" measureGroup="Table3"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588400322"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5.036016435188" backgroundQuery="1" createdVersion="3" refreshedVersion="6" minRefreshableVersion="3" recordCount="0" supportSubquery="1" supportAdvancedDrill="1" xr:uid="{1BD269A8-86BF-49AC-8407-B04AF50D3C4B}">
  <cacheSource type="external" connectionId="8">
    <extLst>
      <ext xmlns:x14="http://schemas.microsoft.com/office/spreadsheetml/2009/9/main" uri="{F057638F-6D5F-4e77-A914-E7F072B9BCA8}">
        <x14:sourceConnection name="ThisWorkbookDataModel"/>
      </ext>
    </extLst>
  </cacheSource>
  <cacheFields count="0"/>
  <cacheHierarchies count="40">
    <cacheHierarchy uniqueName="[Table3].[Date]" caption="Date" attribute="1" time="1" defaultMemberUniqueName="[Table3].[Date].[All]" allUniqueName="[Table3].[Date].[All]" dimensionUniqueName="[Table3]" displayFolder="" count="0" memberValueDatatype="7" unbalanced="0"/>
    <cacheHierarchy uniqueName="[Table3].[Branch Code]" caption="Branch Code" attribute="1" defaultMemberUniqueName="[Table3].[Branch Code].[All]" allUniqueName="[Table3].[Branch Code].[All]" dimensionUniqueName="[Table3]" displayFolder="" count="0" memberValueDatatype="20" unbalanced="0"/>
    <cacheHierarchy uniqueName="[Table3].[G. Segment Code]" caption="G. Segment Code" attribute="1" defaultMemberUniqueName="[Table3].[G. Segment Code].[All]" allUniqueName="[Table3].[G. Segment Code].[All]" dimensionUniqueName="[Table3]" displayFolder="" count="0" memberValueDatatype="20" unbalanced="0"/>
    <cacheHierarchy uniqueName="[Table3].[Product]" caption="Product" attribute="1" defaultMemberUniqueName="[Table3].[Product].[All]" allUniqueName="[Table3].[Product].[All]" dimensionUniqueName="[Table3]" displayFolder="" count="0" memberValueDatatype="130" unbalanced="0"/>
    <cacheHierarchy uniqueName="[Table3].[Sub category code]" caption="Sub category code" attribute="1" defaultMemberUniqueName="[Table3].[Sub category code].[All]" allUniqueName="[Table3].[Sub category code].[All]" dimensionUniqueName="[Table3]" displayFolder="" count="0" memberValueDatatype="20" unbalanced="0"/>
    <cacheHierarchy uniqueName="[Table3].[Class Code]" caption="Class Code" attribute="1" defaultMemberUniqueName="[Table3].[Class Code].[All]" allUniqueName="[Table3].[Class Code].[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Unit Cost]" caption="Unit Cost" attribute="1" defaultMemberUniqueName="[Table3].[Unit Cost].[All]" allUniqueName="[Table3].[Unit Cost].[All]" dimensionUniqueName="[Table3]" displayFolder="" count="0" memberValueDatatype="20" unbalanced="0"/>
    <cacheHierarchy uniqueName="[Table3].[Unit Price]" caption="Unit Price" attribute="1" defaultMemberUniqueName="[Table3].[Unit Price].[All]" allUniqueName="[Table3].[Unit Price].[All]" dimensionUniqueName="[Table3]" displayFolder="" count="0" memberValueDatatype="20" unbalanced="0"/>
    <cacheHierarchy uniqueName="[Table3].[COGS]" caption="COGS" attribute="1" defaultMemberUniqueName="[Table3].[COGS].[All]" allUniqueName="[Table3].[COGS].[All]" dimensionUniqueName="[Table3]" displayFolder="" count="0" memberValueDatatype="20" unbalanced="0"/>
    <cacheHierarchy uniqueName="[Table3].[Sales]" caption="Sales" attribute="1" defaultMemberUniqueName="[Table3].[Sales].[All]" allUniqueName="[Table3].[Sales].[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20" unbalanced="0"/>
    <cacheHierarchy uniqueName="[Table3].[profit by 5% discount]" caption="profit by 5% discount" attribute="1" defaultMemberUniqueName="[Table3].[profit by 5% discount].[All]" allUniqueName="[Table3].[profit by 5% discount].[All]" dimensionUniqueName="[Table3]" displayFolder="" count="0" memberValueDatatype="5" unbalanced="0"/>
    <cacheHierarchy uniqueName="[Table3].[year]" caption="year" attribute="1" defaultMemberUniqueName="[Table3].[year].[All]" allUniqueName="[Table3].[year].[All]" dimensionUniqueName="[Table3]" displayFolder="" count="0" memberValueDatatype="20" unbalanced="0"/>
    <cacheHierarchy uniqueName="[Table3].[day]" caption="day" attribute="1" defaultMemberUniqueName="[Table3].[day].[All]" allUniqueName="[Table3].[day].[All]" dimensionUniqueName="[Table3]" displayFolder="" count="0" memberValueDatatype="20" unbalanced="0"/>
    <cacheHierarchy uniqueName="[Table3].[month]" caption="month" attribute="1" defaultMemberUniqueName="[Table3].[month].[All]" allUniqueName="[Table3].[month].[All]" dimensionUniqueName="[Table3]" displayFolder="" count="0" memberValueDatatype="20" unbalanced="0"/>
    <cacheHierarchy uniqueName="[Table4].[Sub category]" caption="Sub category" attribute="1" defaultMemberUniqueName="[Table4].[Sub category].[All]" allUniqueName="[Table4].[Sub category].[All]" dimensionUniqueName="[Table4]" displayFolder="" count="0" memberValueDatatype="130" unbalanced="0"/>
    <cacheHierarchy uniqueName="[Table4].[Sub category code]" caption="Sub category code" attribute="1" defaultMemberUniqueName="[Table4].[Sub category code].[All]" allUniqueName="[Table4].[Sub category code].[All]" dimensionUniqueName="[Table4]" displayFolder="" count="0" memberValueDatatype="20" unbalanced="0"/>
    <cacheHierarchy uniqueName="[Table5].[Class]" caption="Class" attribute="1" defaultMemberUniqueName="[Table5].[Class].[All]" allUniqueName="[Table5].[Class].[All]" dimensionUniqueName="[Table5]" displayFolder="" count="0" memberValueDatatype="130" unbalanced="0"/>
    <cacheHierarchy uniqueName="[Table5].[Class Code]" caption="Class Code" attribute="1" defaultMemberUniqueName="[Table5].[Class Code].[All]" allUniqueName="[Table5].[Class Code].[All]" dimensionUniqueName="[Table5]" displayFolder="" count="0" memberValueDatatype="20" unbalanced="0"/>
    <cacheHierarchy uniqueName="[Table5].[Column1]" caption="Column1" attribute="1" defaultMemberUniqueName="[Table5].[Column1].[All]" allUniqueName="[Table5].[Column1].[All]" dimensionUniqueName="[Table5]" displayFolder="" count="0" memberValueDatatype="130" unbalanced="0"/>
    <cacheHierarchy uniqueName="[Table6].[Branch]" caption="Branch" attribute="1" defaultMemberUniqueName="[Table6].[Branch].[All]" allUniqueName="[Table6].[Branch].[All]" dimensionUniqueName="[Table6]" displayFolder="" count="0" memberValueDatatype="130" unbalanced="0"/>
    <cacheHierarchy uniqueName="[Table6].[Branch Code]" caption="Branch Code" attribute="1" defaultMemberUniqueName="[Table6].[Branch Code].[All]" allUniqueName="[Table6].[Branch Code].[All]" dimensionUniqueName="[Table6]" displayFolder="" count="0" memberValueDatatype="20" unbalanced="0"/>
    <cacheHierarchy uniqueName="[Table7].[G. Segment]" caption="G. Segment" attribute="1" defaultMemberUniqueName="[Table7].[G. Segment].[All]" allUniqueName="[Table7].[G. Segment].[All]" dimensionUniqueName="[Table7]" displayFolder="" count="2" memberValueDatatype="130" unbalanced="0"/>
    <cacheHierarchy uniqueName="[Table7].[G. Segment Code]" caption="G. Segment Code" attribute="1" defaultMemberUniqueName="[Table7].[G. Segment Code].[All]" allUniqueName="[Table7].[G. Segment Code].[All]" dimensionUniqueName="[Table7]" displayFolder="" count="0" memberValueDatatype="20" unbalanced="0"/>
    <cacheHierarchy uniqueName="[Measures].[sum profit]" caption="sum profit" measure="1" displayFolder="" measureGroup="Table3" count="0"/>
    <cacheHierarchy uniqueName="[Measures].[avarge profit]" caption="avarge profit" measure="1" displayFolder="" measureGroup="Table3" count="0"/>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G. Segment Code]" caption="Sum of G. Segment Code" measure="1" displayFolder="" measureGroup="Table7" count="0" hidden="1">
      <extLst>
        <ext xmlns:x15="http://schemas.microsoft.com/office/spreadsheetml/2010/11/main" uri="{B97F6D7D-B522-45F9-BDA1-12C45D357490}">
          <x15:cacheHierarchy aggregatedColumn="24"/>
        </ext>
      </extLst>
    </cacheHierarchy>
    <cacheHierarchy uniqueName="[Measures].[Sum of Class Code]" caption="Sum of Class Code" measure="1" displayFolder="" measureGroup="Table5" count="0" hidden="1">
      <extLst>
        <ext xmlns:x15="http://schemas.microsoft.com/office/spreadsheetml/2010/11/main" uri="{B97F6D7D-B522-45F9-BDA1-12C45D357490}">
          <x15:cacheHierarchy aggregatedColumn="19"/>
        </ext>
      </extLst>
    </cacheHierarchy>
    <cacheHierarchy uniqueName="[Measures].[Sum of Branch Code]" caption="Sum of Branch Code" measure="1" displayFolder="" measureGroup="Table3"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1"/>
        </ext>
      </extLst>
    </cacheHierarchy>
    <cacheHierarchy uniqueName="[Measures].[Sum of G. Segment Code 2]" caption="Sum of G. Segment Code 2" measure="1" displayFolder="" measureGroup="Table3"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054018853"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5.036018981482" backgroundQuery="1" createdVersion="3" refreshedVersion="6" minRefreshableVersion="3" recordCount="0" supportSubquery="1" supportAdvancedDrill="1" xr:uid="{1A372316-73D8-4655-BF14-EBC9A922D2EC}">
  <cacheSource type="external" connectionId="8">
    <extLst>
      <ext xmlns:x14="http://schemas.microsoft.com/office/spreadsheetml/2009/9/main" uri="{F057638F-6D5F-4e77-A914-E7F072B9BCA8}">
        <x14:sourceConnection name="ThisWorkbookDataModel"/>
      </ext>
    </extLst>
  </cacheSource>
  <cacheFields count="0"/>
  <cacheHierarchies count="40">
    <cacheHierarchy uniqueName="[Table3].[Date]" caption="Date" attribute="1" time="1" defaultMemberUniqueName="[Table3].[Date].[All]" allUniqueName="[Table3].[Date].[All]" dimensionUniqueName="[Table3]" displayFolder="" count="2" memberValueDatatype="7" unbalanced="0"/>
    <cacheHierarchy uniqueName="[Table3].[Branch Code]" caption="Branch Code" attribute="1" defaultMemberUniqueName="[Table3].[Branch Code].[All]" allUniqueName="[Table3].[Branch Code].[All]" dimensionUniqueName="[Table3]" displayFolder="" count="0" memberValueDatatype="20" unbalanced="0"/>
    <cacheHierarchy uniqueName="[Table3].[G. Segment Code]" caption="G. Segment Code" attribute="1" defaultMemberUniqueName="[Table3].[G. Segment Code].[All]" allUniqueName="[Table3].[G. Segment Code].[All]" dimensionUniqueName="[Table3]" displayFolder="" count="0" memberValueDatatype="20" unbalanced="0"/>
    <cacheHierarchy uniqueName="[Table3].[Product]" caption="Product" attribute="1" defaultMemberUniqueName="[Table3].[Product].[All]" allUniqueName="[Table3].[Product].[All]" dimensionUniqueName="[Table3]" displayFolder="" count="0" memberValueDatatype="130" unbalanced="0"/>
    <cacheHierarchy uniqueName="[Table3].[Sub category code]" caption="Sub category code" attribute="1" defaultMemberUniqueName="[Table3].[Sub category code].[All]" allUniqueName="[Table3].[Sub category code].[All]" dimensionUniqueName="[Table3]" displayFolder="" count="0" memberValueDatatype="20" unbalanced="0"/>
    <cacheHierarchy uniqueName="[Table3].[Class Code]" caption="Class Code" attribute="1" defaultMemberUniqueName="[Table3].[Class Code].[All]" allUniqueName="[Table3].[Class Code].[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Unit Cost]" caption="Unit Cost" attribute="1" defaultMemberUniqueName="[Table3].[Unit Cost].[All]" allUniqueName="[Table3].[Unit Cost].[All]" dimensionUniqueName="[Table3]" displayFolder="" count="0" memberValueDatatype="20" unbalanced="0"/>
    <cacheHierarchy uniqueName="[Table3].[Unit Price]" caption="Unit Price" attribute="1" defaultMemberUniqueName="[Table3].[Unit Price].[All]" allUniqueName="[Table3].[Unit Price].[All]" dimensionUniqueName="[Table3]" displayFolder="" count="0" memberValueDatatype="20" unbalanced="0"/>
    <cacheHierarchy uniqueName="[Table3].[COGS]" caption="COGS" attribute="1" defaultMemberUniqueName="[Table3].[COGS].[All]" allUniqueName="[Table3].[COGS].[All]" dimensionUniqueName="[Table3]" displayFolder="" count="0" memberValueDatatype="20" unbalanced="0"/>
    <cacheHierarchy uniqueName="[Table3].[Sales]" caption="Sales" attribute="1" defaultMemberUniqueName="[Table3].[Sales].[All]" allUniqueName="[Table3].[Sales].[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20" unbalanced="0"/>
    <cacheHierarchy uniqueName="[Table3].[profit by 5% discount]" caption="profit by 5% discount" attribute="1" defaultMemberUniqueName="[Table3].[profit by 5% discount].[All]" allUniqueName="[Table3].[profit by 5% discount].[All]" dimensionUniqueName="[Table3]" displayFolder="" count="0" memberValueDatatype="5" unbalanced="0"/>
    <cacheHierarchy uniqueName="[Table3].[year]" caption="year" attribute="1" defaultMemberUniqueName="[Table3].[year].[All]" allUniqueName="[Table3].[year].[All]" dimensionUniqueName="[Table3]" displayFolder="" count="0" memberValueDatatype="20" unbalanced="0"/>
    <cacheHierarchy uniqueName="[Table3].[day]" caption="day" attribute="1" defaultMemberUniqueName="[Table3].[day].[All]" allUniqueName="[Table3].[day].[All]" dimensionUniqueName="[Table3]" displayFolder="" count="0" memberValueDatatype="20" unbalanced="0"/>
    <cacheHierarchy uniqueName="[Table3].[month]" caption="month" attribute="1" defaultMemberUniqueName="[Table3].[month].[All]" allUniqueName="[Table3].[month].[All]" dimensionUniqueName="[Table3]" displayFolder="" count="0" memberValueDatatype="20" unbalanced="0"/>
    <cacheHierarchy uniqueName="[Table4].[Sub category]" caption="Sub category" attribute="1" defaultMemberUniqueName="[Table4].[Sub category].[All]" allUniqueName="[Table4].[Sub category].[All]" dimensionUniqueName="[Table4]" displayFolder="" count="0" memberValueDatatype="130" unbalanced="0"/>
    <cacheHierarchy uniqueName="[Table4].[Sub category code]" caption="Sub category code" attribute="1" defaultMemberUniqueName="[Table4].[Sub category code].[All]" allUniqueName="[Table4].[Sub category code].[All]" dimensionUniqueName="[Table4]" displayFolder="" count="0" memberValueDatatype="20" unbalanced="0"/>
    <cacheHierarchy uniqueName="[Table5].[Class]" caption="Class" attribute="1" defaultMemberUniqueName="[Table5].[Class].[All]" allUniqueName="[Table5].[Class].[All]" dimensionUniqueName="[Table5]" displayFolder="" count="2" memberValueDatatype="130" unbalanced="0"/>
    <cacheHierarchy uniqueName="[Table5].[Class Code]" caption="Class Code" attribute="1" defaultMemberUniqueName="[Table5].[Class Code].[All]" allUniqueName="[Table5].[Class Code].[All]" dimensionUniqueName="[Table5]" displayFolder="" count="0" memberValueDatatype="20" unbalanced="0"/>
    <cacheHierarchy uniqueName="[Table5].[Column1]" caption="Column1" attribute="1" defaultMemberUniqueName="[Table5].[Column1].[All]" allUniqueName="[Table5].[Column1].[All]" dimensionUniqueName="[Table5]" displayFolder="" count="0" memberValueDatatype="130" unbalanced="0"/>
    <cacheHierarchy uniqueName="[Table6].[Branch]" caption="Branch" attribute="1" defaultMemberUniqueName="[Table6].[Branch].[All]" allUniqueName="[Table6].[Branch].[All]" dimensionUniqueName="[Table6]" displayFolder="" count="0" memberValueDatatype="130" unbalanced="0"/>
    <cacheHierarchy uniqueName="[Table6].[Branch Code]" caption="Branch Code" attribute="1" defaultMemberUniqueName="[Table6].[Branch Code].[All]" allUniqueName="[Table6].[Branch Code].[All]" dimensionUniqueName="[Table6]" displayFolder="" count="0" memberValueDatatype="20" unbalanced="0"/>
    <cacheHierarchy uniqueName="[Table7].[G. Segment]" caption="G. Segment" attribute="1" defaultMemberUniqueName="[Table7].[G. Segment].[All]" allUniqueName="[Table7].[G. Segment].[All]" dimensionUniqueName="[Table7]" displayFolder="" count="0" memberValueDatatype="130" unbalanced="0"/>
    <cacheHierarchy uniqueName="[Table7].[G. Segment Code]" caption="G. Segment Code" attribute="1" defaultMemberUniqueName="[Table7].[G. Segment Code].[All]" allUniqueName="[Table7].[G. Segment Code].[All]" dimensionUniqueName="[Table7]" displayFolder="" count="0" memberValueDatatype="20" unbalanced="0"/>
    <cacheHierarchy uniqueName="[Measures].[sum profit]" caption="sum profit" measure="1" displayFolder="" measureGroup="Table3" count="0"/>
    <cacheHierarchy uniqueName="[Measures].[avarge profit]" caption="avarge profit" measure="1" displayFolder="" measureGroup="Table3" count="0"/>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G. Segment Code]" caption="Sum of G. Segment Code" measure="1" displayFolder="" measureGroup="Table7" count="0" hidden="1">
      <extLst>
        <ext xmlns:x15="http://schemas.microsoft.com/office/spreadsheetml/2010/11/main" uri="{B97F6D7D-B522-45F9-BDA1-12C45D357490}">
          <x15:cacheHierarchy aggregatedColumn="24"/>
        </ext>
      </extLst>
    </cacheHierarchy>
    <cacheHierarchy uniqueName="[Measures].[Sum of Class Code]" caption="Sum of Class Code" measure="1" displayFolder="" measureGroup="Table5" count="0" hidden="1">
      <extLst>
        <ext xmlns:x15="http://schemas.microsoft.com/office/spreadsheetml/2010/11/main" uri="{B97F6D7D-B522-45F9-BDA1-12C45D357490}">
          <x15:cacheHierarchy aggregatedColumn="19"/>
        </ext>
      </extLst>
    </cacheHierarchy>
    <cacheHierarchy uniqueName="[Measures].[Sum of Branch Code]" caption="Sum of Branch Code" measure="1" displayFolder="" measureGroup="Table3"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1"/>
        </ext>
      </extLst>
    </cacheHierarchy>
    <cacheHierarchy uniqueName="[Measures].[Sum of G. Segment Code 2]" caption="Sum of G. Segment Code 2" measure="1" displayFolder="" measureGroup="Table3"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645214220"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5.039164814814" backgroundQuery="1" createdVersion="3" refreshedVersion="6" minRefreshableVersion="3" recordCount="0" supportSubquery="1" supportAdvancedDrill="1" xr:uid="{1F8A4BE1-37AA-4D47-951A-2AB3704C57A9}">
  <cacheSource type="external" connectionId="8">
    <extLst>
      <ext xmlns:x14="http://schemas.microsoft.com/office/spreadsheetml/2009/9/main" uri="{F057638F-6D5F-4e77-A914-E7F072B9BCA8}">
        <x14:sourceConnection name="ThisWorkbookDataModel"/>
      </ext>
    </extLst>
  </cacheSource>
  <cacheFields count="0"/>
  <cacheHierarchies count="42">
    <cacheHierarchy uniqueName="[Table3].[Date]" caption="Date" attribute="1" time="1" defaultMemberUniqueName="[Table3].[Date].[All]" allUniqueName="[Table3].[Date].[All]" dimensionUniqueName="[Table3]" displayFolder="" count="0" memberValueDatatype="7" unbalanced="0"/>
    <cacheHierarchy uniqueName="[Table3].[Branch Code]" caption="Branch Code" attribute="1" defaultMemberUniqueName="[Table3].[Branch Code].[All]" allUniqueName="[Table3].[Branch Code].[All]" dimensionUniqueName="[Table3]" displayFolder="" count="0" memberValueDatatype="20" unbalanced="0"/>
    <cacheHierarchy uniqueName="[Table3].[G. Segment Code]" caption="G. Segment Code" attribute="1" defaultMemberUniqueName="[Table3].[G. Segment Code].[All]" allUniqueName="[Table3].[G. Segment Code].[All]" dimensionUniqueName="[Table3]" displayFolder="" count="0" memberValueDatatype="20" unbalanced="0"/>
    <cacheHierarchy uniqueName="[Table3].[Product]" caption="Product" attribute="1" defaultMemberUniqueName="[Table3].[Product].[All]" allUniqueName="[Table3].[Product].[All]" dimensionUniqueName="[Table3]" displayFolder="" count="0" memberValueDatatype="130" unbalanced="0"/>
    <cacheHierarchy uniqueName="[Table3].[Sub category code]" caption="Sub category code" attribute="1" defaultMemberUniqueName="[Table3].[Sub category code].[All]" allUniqueName="[Table3].[Sub category code].[All]" dimensionUniqueName="[Table3]" displayFolder="" count="0" memberValueDatatype="20" unbalanced="0"/>
    <cacheHierarchy uniqueName="[Table3].[Class Code]" caption="Class Code" attribute="1" defaultMemberUniqueName="[Table3].[Class Code].[All]" allUniqueName="[Table3].[Class Code].[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Unit Cost]" caption="Unit Cost" attribute="1" defaultMemberUniqueName="[Table3].[Unit Cost].[All]" allUniqueName="[Table3].[Unit Cost].[All]" dimensionUniqueName="[Table3]" displayFolder="" count="0" memberValueDatatype="20" unbalanced="0"/>
    <cacheHierarchy uniqueName="[Table3].[Unit Price]" caption="Unit Price" attribute="1" defaultMemberUniqueName="[Table3].[Unit Price].[All]" allUniqueName="[Table3].[Unit Price].[All]" dimensionUniqueName="[Table3]" displayFolder="" count="0" memberValueDatatype="20" unbalanced="0"/>
    <cacheHierarchy uniqueName="[Table3].[COGS]" caption="COGS" attribute="1" defaultMemberUniqueName="[Table3].[COGS].[All]" allUniqueName="[Table3].[COGS].[All]" dimensionUniqueName="[Table3]" displayFolder="" count="0" memberValueDatatype="20" unbalanced="0"/>
    <cacheHierarchy uniqueName="[Table3].[Sales]" caption="Sales" attribute="1" defaultMemberUniqueName="[Table3].[Sales].[All]" allUniqueName="[Table3].[Sales].[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20" unbalanced="0"/>
    <cacheHierarchy uniqueName="[Table3].[profit by 5% discount]" caption="profit by 5% discount" attribute="1" defaultMemberUniqueName="[Table3].[profit by 5% discount].[All]" allUniqueName="[Table3].[profit by 5% discount].[All]" dimensionUniqueName="[Table3]" displayFolder="" count="0" memberValueDatatype="5" unbalanced="0"/>
    <cacheHierarchy uniqueName="[Table3].[year]" caption="year" attribute="1" defaultMemberUniqueName="[Table3].[year].[All]" allUniqueName="[Table3].[year].[All]" dimensionUniqueName="[Table3]" displayFolder="" count="2" memberValueDatatype="20" unbalanced="0"/>
    <cacheHierarchy uniqueName="[Table3].[day]" caption="day" attribute="1" defaultMemberUniqueName="[Table3].[day].[All]" allUniqueName="[Table3].[day].[All]" dimensionUniqueName="[Table3]" displayFolder="" count="0" memberValueDatatype="20" unbalanced="0"/>
    <cacheHierarchy uniqueName="[Table3].[month]" caption="month" attribute="1" defaultMemberUniqueName="[Table3].[month].[All]" allUniqueName="[Table3].[month].[All]" dimensionUniqueName="[Table3]" displayFolder="" count="0" memberValueDatatype="20" unbalanced="0"/>
    <cacheHierarchy uniqueName="[Table4].[Sub category]" caption="Sub category" attribute="1" defaultMemberUniqueName="[Table4].[Sub category].[All]" allUniqueName="[Table4].[Sub category].[All]" dimensionUniqueName="[Table4]" displayFolder="" count="0" memberValueDatatype="130" unbalanced="0"/>
    <cacheHierarchy uniqueName="[Table4].[Sub category code]" caption="Sub category code" attribute="1" defaultMemberUniqueName="[Table4].[Sub category code].[All]" allUniqueName="[Table4].[Sub category code].[All]" dimensionUniqueName="[Table4]" displayFolder="" count="0" memberValueDatatype="20" unbalanced="0"/>
    <cacheHierarchy uniqueName="[Table5].[Class]" caption="Class" attribute="1" defaultMemberUniqueName="[Table5].[Class].[All]" allUniqueName="[Table5].[Class].[All]" dimensionUniqueName="[Table5]" displayFolder="" count="0" memberValueDatatype="130" unbalanced="0"/>
    <cacheHierarchy uniqueName="[Table5].[Class Code]" caption="Class Code" attribute="1" defaultMemberUniqueName="[Table5].[Class Code].[All]" allUniqueName="[Table5].[Class Code].[All]" dimensionUniqueName="[Table5]" displayFolder="" count="0" memberValueDatatype="20" unbalanced="0"/>
    <cacheHierarchy uniqueName="[Table5].[Column1]" caption="Column1" attribute="1" defaultMemberUniqueName="[Table5].[Column1].[All]" allUniqueName="[Table5].[Column1].[All]" dimensionUniqueName="[Table5]" displayFolder="" count="0" memberValueDatatype="130" unbalanced="0"/>
    <cacheHierarchy uniqueName="[Table6].[Branch]" caption="Branch" attribute="1" defaultMemberUniqueName="[Table6].[Branch].[All]" allUniqueName="[Table6].[Branch].[All]" dimensionUniqueName="[Table6]" displayFolder="" count="0" memberValueDatatype="130" unbalanced="0"/>
    <cacheHierarchy uniqueName="[Table6].[Branch Code]" caption="Branch Code" attribute="1" defaultMemberUniqueName="[Table6].[Branch Code].[All]" allUniqueName="[Table6].[Branch Code].[All]" dimensionUniqueName="[Table6]" displayFolder="" count="0" memberValueDatatype="20" unbalanced="0"/>
    <cacheHierarchy uniqueName="[Table7].[G. Segment]" caption="G. Segment" attribute="1" defaultMemberUniqueName="[Table7].[G. Segment].[All]" allUniqueName="[Table7].[G. Segment].[All]" dimensionUniqueName="[Table7]" displayFolder="" count="0" memberValueDatatype="130" unbalanced="0"/>
    <cacheHierarchy uniqueName="[Table7].[G. Segment Code]" caption="G. Segment Code" attribute="1" defaultMemberUniqueName="[Table7].[G. Segment Code].[All]" allUniqueName="[Table7].[G. Segment Code].[All]" dimensionUniqueName="[Table7]" displayFolder="" count="0" memberValueDatatype="20" unbalanced="0"/>
    <cacheHierarchy uniqueName="[Measures].[sum profit]" caption="sum profit" measure="1" displayFolder="" measureGroup="Table3" count="0"/>
    <cacheHierarchy uniqueName="[Measures].[avarge profit]" caption="avarge profit" measure="1" displayFolder="" measureGroup="Table3" count="0"/>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G. Segment Code]" caption="Sum of G. Segment Code" measure="1" displayFolder="" measureGroup="Table7" count="0" hidden="1">
      <extLst>
        <ext xmlns:x15="http://schemas.microsoft.com/office/spreadsheetml/2010/11/main" uri="{B97F6D7D-B522-45F9-BDA1-12C45D357490}">
          <x15:cacheHierarchy aggregatedColumn="24"/>
        </ext>
      </extLst>
    </cacheHierarchy>
    <cacheHierarchy uniqueName="[Measures].[Sum of Class Code]" caption="Sum of Class Code" measure="1" displayFolder="" measureGroup="Table5" count="0" hidden="1">
      <extLst>
        <ext xmlns:x15="http://schemas.microsoft.com/office/spreadsheetml/2010/11/main" uri="{B97F6D7D-B522-45F9-BDA1-12C45D357490}">
          <x15:cacheHierarchy aggregatedColumn="19"/>
        </ext>
      </extLst>
    </cacheHierarchy>
    <cacheHierarchy uniqueName="[Measures].[Sum of Branch Code]" caption="Sum of Branch Code" measure="1" displayFolder="" measureGroup="Table3"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1"/>
        </ext>
      </extLst>
    </cacheHierarchy>
    <cacheHierarchy uniqueName="[Measures].[Sum of G. Segment Code 2]" caption="Sum of G. Segment Code 2" measure="1" displayFolder="" measureGroup="Table3"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3"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Table3"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9375274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5.03916724537" backgroundQuery="1" createdVersion="6" refreshedVersion="6" minRefreshableVersion="3" recordCount="0" supportSubquery="1" supportAdvancedDrill="1" xr:uid="{EF301781-6F87-4796-8051-FA13C5B300AE}">
  <cacheSource type="external" connectionId="8"/>
  <cacheFields count="5">
    <cacheField name="[Measures].[Sum of Sales]" caption="Sum of Sales" numFmtId="0" hierarchy="38" level="32767"/>
    <cacheField name="[Table3].[year].[year]" caption="year" numFmtId="0" hierarchy="13" level="1">
      <sharedItems containsSemiMixedTypes="0" containsString="0" containsNumber="1" containsInteger="1" minValue="2012" maxValue="2014" count="3">
        <n v="2012"/>
        <n v="2013"/>
        <n v="2014"/>
      </sharedItems>
      <extLst>
        <ext xmlns:x15="http://schemas.microsoft.com/office/spreadsheetml/2010/11/main" uri="{4F2E5C28-24EA-4eb8-9CBF-B6C8F9C3D259}">
          <x15:cachedUniqueNames>
            <x15:cachedUniqueName index="0" name="[Table3].[year].&amp;[2012]"/>
            <x15:cachedUniqueName index="1" name="[Table3].[year].&amp;[2013]"/>
            <x15:cachedUniqueName index="2" name="[Table3].[year].&amp;[2014]"/>
          </x15:cachedUniqueNames>
        </ext>
      </extLst>
    </cacheField>
    <cacheField name="[Table3].[month].[month]" caption="month" numFmtId="0" hierarchy="15" level="1">
      <sharedItems containsSemiMixedTypes="0" containsNonDate="0" containsString="0" containsNumber="1" containsInteger="1" minValue="1" maxValue="9" count="9">
        <n v="1"/>
        <n v="2"/>
        <n v="3"/>
        <n v="4"/>
        <n v="5"/>
        <n v="6"/>
        <n v="7"/>
        <n v="8"/>
        <n v="9"/>
      </sharedItems>
      <extLst>
        <ext xmlns:x15="http://schemas.microsoft.com/office/spreadsheetml/2010/11/main" uri="{4F2E5C28-24EA-4eb8-9CBF-B6C8F9C3D259}">
          <x15:cachedUniqueNames>
            <x15:cachedUniqueName index="0" name="[Table3].[month].&amp;[1]"/>
            <x15:cachedUniqueName index="1" name="[Table3].[month].&amp;[2]"/>
            <x15:cachedUniqueName index="2" name="[Table3].[month].&amp;[3]"/>
            <x15:cachedUniqueName index="3" name="[Table3].[month].&amp;[4]"/>
            <x15:cachedUniqueName index="4" name="[Table3].[month].&amp;[5]"/>
            <x15:cachedUniqueName index="5" name="[Table3].[month].&amp;[6]"/>
            <x15:cachedUniqueName index="6" name="[Table3].[month].&amp;[7]"/>
            <x15:cachedUniqueName index="7" name="[Table3].[month].&amp;[8]"/>
            <x15:cachedUniqueName index="8" name="[Table3].[month].&amp;[9]"/>
          </x15:cachedUniqueNames>
        </ext>
      </extLst>
    </cacheField>
    <cacheField name="[Table3].[day].[day]" caption="day" numFmtId="0" hierarchy="14" level="1">
      <sharedItems containsSemiMixedTypes="0" containsNonDate="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Table3].[day].&amp;[1]"/>
            <x15:cachedUniqueName index="1" name="[Table3].[day].&amp;[2]"/>
            <x15:cachedUniqueName index="2" name="[Table3].[day].&amp;[3]"/>
            <x15:cachedUniqueName index="3" name="[Table3].[day].&amp;[4]"/>
            <x15:cachedUniqueName index="4" name="[Table3].[day].&amp;[5]"/>
            <x15:cachedUniqueName index="5" name="[Table3].[day].&amp;[6]"/>
            <x15:cachedUniqueName index="6" name="[Table3].[day].&amp;[7]"/>
            <x15:cachedUniqueName index="7" name="[Table3].[day].&amp;[8]"/>
            <x15:cachedUniqueName index="8" name="[Table3].[day].&amp;[9]"/>
            <x15:cachedUniqueName index="9" name="[Table3].[day].&amp;[10]"/>
            <x15:cachedUniqueName index="10" name="[Table3].[day].&amp;[11]"/>
            <x15:cachedUniqueName index="11" name="[Table3].[day].&amp;[12]"/>
            <x15:cachedUniqueName index="12" name="[Table3].[day].&amp;[13]"/>
            <x15:cachedUniqueName index="13" name="[Table3].[day].&amp;[14]"/>
            <x15:cachedUniqueName index="14" name="[Table3].[day].&amp;[15]"/>
            <x15:cachedUniqueName index="15" name="[Table3].[day].&amp;[16]"/>
            <x15:cachedUniqueName index="16" name="[Table3].[day].&amp;[17]"/>
            <x15:cachedUniqueName index="17" name="[Table3].[day].&amp;[18]"/>
            <x15:cachedUniqueName index="18" name="[Table3].[day].&amp;[19]"/>
            <x15:cachedUniqueName index="19" name="[Table3].[day].&amp;[20]"/>
            <x15:cachedUniqueName index="20" name="[Table3].[day].&amp;[21]"/>
            <x15:cachedUniqueName index="21" name="[Table3].[day].&amp;[22]"/>
            <x15:cachedUniqueName index="22" name="[Table3].[day].&amp;[23]"/>
            <x15:cachedUniqueName index="23" name="[Table3].[day].&amp;[24]"/>
            <x15:cachedUniqueName index="24" name="[Table3].[day].&amp;[25]"/>
            <x15:cachedUniqueName index="25" name="[Table3].[day].&amp;[26]"/>
            <x15:cachedUniqueName index="26" name="[Table3].[day].&amp;[27]"/>
            <x15:cachedUniqueName index="27" name="[Table3].[day].&amp;[28]"/>
            <x15:cachedUniqueName index="28" name="[Table3].[day].&amp;[29]"/>
            <x15:cachedUniqueName index="29" name="[Table3].[day].&amp;[30]"/>
            <x15:cachedUniqueName index="30" name="[Table3].[day].&amp;[31]"/>
          </x15:cachedUniqueNames>
        </ext>
      </extLst>
    </cacheField>
    <cacheField name="[Table3].[Date].[Date]" caption="Date" numFmtId="0" level="1">
      <sharedItems containsSemiMixedTypes="0" containsNonDate="0" containsString="0"/>
    </cacheField>
  </cacheFields>
  <cacheHierarchies count="45">
    <cacheHierarchy uniqueName="[Table3].[Date]" caption="Date" attribute="1" time="1" defaultMemberUniqueName="[Table3].[Date].[All]" allUniqueName="[Table3].[Date].[All]" dimensionUniqueName="[Table3]" displayFolder="" count="2" memberValueDatatype="7" unbalanced="0">
      <fieldsUsage count="2">
        <fieldUsage x="-1"/>
        <fieldUsage x="4"/>
      </fieldsUsage>
    </cacheHierarchy>
    <cacheHierarchy uniqueName="[Table3].[Branch Code]" caption="Branch Code" attribute="1" defaultMemberUniqueName="[Table3].[Branch Code].[All]" allUniqueName="[Table3].[Branch Code].[All]" dimensionUniqueName="[Table3]" displayFolder="" count="0" memberValueDatatype="20" unbalanced="0"/>
    <cacheHierarchy uniqueName="[Table3].[G. Segment Code]" caption="G. Segment Code" attribute="1" defaultMemberUniqueName="[Table3].[G. Segment Code].[All]" allUniqueName="[Table3].[G. Segment Code].[All]" dimensionUniqueName="[Table3]" displayFolder="" count="0" memberValueDatatype="20" unbalanced="0"/>
    <cacheHierarchy uniqueName="[Table3].[Product]" caption="Product" attribute="1" defaultMemberUniqueName="[Table3].[Product].[All]" allUniqueName="[Table3].[Product].[All]" dimensionUniqueName="[Table3]" displayFolder="" count="0" memberValueDatatype="130" unbalanced="0"/>
    <cacheHierarchy uniqueName="[Table3].[Sub category code]" caption="Sub category code" attribute="1" defaultMemberUniqueName="[Table3].[Sub category code].[All]" allUniqueName="[Table3].[Sub category code].[All]" dimensionUniqueName="[Table3]" displayFolder="" count="0" memberValueDatatype="20" unbalanced="0"/>
    <cacheHierarchy uniqueName="[Table3].[Class Code]" caption="Class Code" attribute="1" defaultMemberUniqueName="[Table3].[Class Code].[All]" allUniqueName="[Table3].[Class Code].[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Unit Cost]" caption="Unit Cost" attribute="1" defaultMemberUniqueName="[Table3].[Unit Cost].[All]" allUniqueName="[Table3].[Unit Cost].[All]" dimensionUniqueName="[Table3]" displayFolder="" count="0" memberValueDatatype="20" unbalanced="0"/>
    <cacheHierarchy uniqueName="[Table3].[Unit Price]" caption="Unit Price" attribute="1" defaultMemberUniqueName="[Table3].[Unit Price].[All]" allUniqueName="[Table3].[Unit Price].[All]" dimensionUniqueName="[Table3]" displayFolder="" count="0" memberValueDatatype="20" unbalanced="0"/>
    <cacheHierarchy uniqueName="[Table3].[COGS]" caption="COGS" attribute="1" defaultMemberUniqueName="[Table3].[COGS].[All]" allUniqueName="[Table3].[COGS].[All]" dimensionUniqueName="[Table3]" displayFolder="" count="0" memberValueDatatype="20" unbalanced="0"/>
    <cacheHierarchy uniqueName="[Table3].[Sales]" caption="Sales" attribute="1" defaultMemberUniqueName="[Table3].[Sales].[All]" allUniqueName="[Table3].[Sales].[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20" unbalanced="0"/>
    <cacheHierarchy uniqueName="[Table3].[profit by 5% discount]" caption="profit by 5% discount" attribute="1" defaultMemberUniqueName="[Table3].[profit by 5% discount].[All]" allUniqueName="[Table3].[profit by 5% discount].[All]" dimensionUniqueName="[Table3]"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1"/>
      </fieldsUsage>
    </cacheHierarchy>
    <cacheHierarchy uniqueName="[Table3].[day]" caption="day" attribute="1" defaultMemberUniqueName="[Table3].[day].[All]" allUniqueName="[Table3].[day].[All]" dimensionUniqueName="[Table3]" displayFolder="" count="2" memberValueDatatype="20" unbalanced="0">
      <fieldsUsage count="2">
        <fieldUsage x="-1"/>
        <fieldUsage x="3"/>
      </fieldsUsage>
    </cacheHierarchy>
    <cacheHierarchy uniqueName="[Table3].[month]" caption="month" attribute="1" defaultMemberUniqueName="[Table3].[month].[All]" allUniqueName="[Table3].[month].[All]" dimensionUniqueName="[Table3]" displayFolder="" count="2" memberValueDatatype="20" unbalanced="0">
      <fieldsUsage count="2">
        <fieldUsage x="-1"/>
        <fieldUsage x="2"/>
      </fieldsUsage>
    </cacheHierarchy>
    <cacheHierarchy uniqueName="[Table4].[Sub category]" caption="Sub category" attribute="1" defaultMemberUniqueName="[Table4].[Sub category].[All]" allUniqueName="[Table4].[Sub category].[All]" dimensionUniqueName="[Table4]" displayFolder="" count="0" memberValueDatatype="130" unbalanced="0"/>
    <cacheHierarchy uniqueName="[Table4].[Sub category code]" caption="Sub category code" attribute="1" defaultMemberUniqueName="[Table4].[Sub category code].[All]" allUniqueName="[Table4].[Sub category code].[All]" dimensionUniqueName="[Table4]" displayFolder="" count="0" memberValueDatatype="20" unbalanced="0"/>
    <cacheHierarchy uniqueName="[Table5].[Class]" caption="Class" attribute="1" defaultMemberUniqueName="[Table5].[Class].[All]" allUniqueName="[Table5].[Class].[All]" dimensionUniqueName="[Table5]" displayFolder="" count="0" memberValueDatatype="130" unbalanced="0"/>
    <cacheHierarchy uniqueName="[Table5].[Class Code]" caption="Class Code" attribute="1" defaultMemberUniqueName="[Table5].[Class Code].[All]" allUniqueName="[Table5].[Class Code].[All]" dimensionUniqueName="[Table5]" displayFolder="" count="0" memberValueDatatype="20" unbalanced="0"/>
    <cacheHierarchy uniqueName="[Table5].[Column1]" caption="Column1" attribute="1" defaultMemberUniqueName="[Table5].[Column1].[All]" allUniqueName="[Table5].[Column1].[All]" dimensionUniqueName="[Table5]" displayFolder="" count="0" memberValueDatatype="130" unbalanced="0"/>
    <cacheHierarchy uniqueName="[Table6].[Branch]" caption="Branch" attribute="1" defaultMemberUniqueName="[Table6].[Branch].[All]" allUniqueName="[Table6].[Branch].[All]" dimensionUniqueName="[Table6]" displayFolder="" count="0" memberValueDatatype="130" unbalanced="0"/>
    <cacheHierarchy uniqueName="[Table6].[Branch Code]" caption="Branch Code" attribute="1" defaultMemberUniqueName="[Table6].[Branch Code].[All]" allUniqueName="[Table6].[Branch Code].[All]" dimensionUniqueName="[Table6]" displayFolder="" count="0" memberValueDatatype="20" unbalanced="0"/>
    <cacheHierarchy uniqueName="[Table7].[G. Segment]" caption="G. Segment" attribute="1" defaultMemberUniqueName="[Table7].[G. Segment].[All]" allUniqueName="[Table7].[G. Segment].[All]" dimensionUniqueName="[Table7]" displayFolder="" count="0" memberValueDatatype="130" unbalanced="0"/>
    <cacheHierarchy uniqueName="[Table7].[G. Segment Code]" caption="G. Segment Code" attribute="1" defaultMemberUniqueName="[Table7].[G. Segment Code].[All]" allUniqueName="[Table7].[G. Segment Code].[All]" dimensionUniqueName="[Table7]" displayFolder="" count="0" memberValueDatatype="20" unbalanced="0"/>
    <cacheHierarchy uniqueName="[Measures].[sum profit]" caption="sum profit" measure="1" displayFolder="" measureGroup="Table3" count="0"/>
    <cacheHierarchy uniqueName="[Measures].[avarge profit]" caption="avarge profit" measure="1" displayFolder="" measureGroup="Table3" count="0"/>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G. Segment Code]" caption="Sum of G. Segment Code" measure="1" displayFolder="" measureGroup="Table7" count="0" hidden="1">
      <extLst>
        <ext xmlns:x15="http://schemas.microsoft.com/office/spreadsheetml/2010/11/main" uri="{B97F6D7D-B522-45F9-BDA1-12C45D357490}">
          <x15:cacheHierarchy aggregatedColumn="24"/>
        </ext>
      </extLst>
    </cacheHierarchy>
    <cacheHierarchy uniqueName="[Measures].[Sum of Class Code]" caption="Sum of Class Code" measure="1" displayFolder="" measureGroup="Table5" count="0" hidden="1">
      <extLst>
        <ext xmlns:x15="http://schemas.microsoft.com/office/spreadsheetml/2010/11/main" uri="{B97F6D7D-B522-45F9-BDA1-12C45D357490}">
          <x15:cacheHierarchy aggregatedColumn="19"/>
        </ext>
      </extLst>
    </cacheHierarchy>
    <cacheHierarchy uniqueName="[Measures].[Sum of Branch Code]" caption="Sum of Branch Code" measure="1" displayFolder="" measureGroup="Table3"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1"/>
        </ext>
      </extLst>
    </cacheHierarchy>
    <cacheHierarchy uniqueName="[Measures].[Sum of G. Segment Code 2]" caption="Sum of G. Segment Code 2" measure="1" displayFolder="" measureGroup="Table3"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3"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3"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Table3" count="0" hidden="1">
      <extLst>
        <ext xmlns:x15="http://schemas.microsoft.com/office/spreadsheetml/2010/11/main" uri="{B97F6D7D-B522-45F9-BDA1-12C45D357490}">
          <x15:cacheHierarchy aggregatedColumn="15"/>
        </ext>
      </extLst>
    </cacheHierarchy>
    <cacheHierarchy uniqueName="[Measures].[Sum of Class Code 2]" caption="Sum of Class Code 2" measure="1" displayFolder="" measureGroup="Table3" count="0" hidden="1">
      <extLst>
        <ext xmlns:x15="http://schemas.microsoft.com/office/spreadsheetml/2010/11/main" uri="{B97F6D7D-B522-45F9-BDA1-12C45D357490}">
          <x15:cacheHierarchy aggregatedColumn="5"/>
        </ext>
      </extLst>
    </cacheHierarchy>
    <cacheHierarchy uniqueName="[Measures].[Sum of Sub category code]" caption="Sum of Sub category code" measure="1" displayFolder="" measureGroup="Table3" count="0" hidden="1">
      <extLst>
        <ext xmlns:x15="http://schemas.microsoft.com/office/spreadsheetml/2010/11/main" uri="{B97F6D7D-B522-45F9-BDA1-12C45D357490}">
          <x15:cacheHierarchy aggregatedColumn="4"/>
        </ext>
      </extLst>
    </cacheHierarchy>
    <cacheHierarchy uniqueName="[Measures].[Sum of Sub category code 2]" caption="Sum of Sub category code 2" measure="1" displayFolder="" measureGroup="Table4" count="0" hidden="1">
      <extLst>
        <ext xmlns:x15="http://schemas.microsoft.com/office/spreadsheetml/2010/11/main" uri="{B97F6D7D-B522-45F9-BDA1-12C45D357490}">
          <x15:cacheHierarchy aggregatedColumn="17"/>
        </ext>
      </extLst>
    </cacheHierarchy>
  </cacheHierarchies>
  <kpis count="0"/>
  <dimensions count="6">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 name="Table7" uniqueName="[Table7]" caption="Table7"/>
  </dimensions>
  <measureGroups count="5">
    <measureGroup name="Table3" caption="Table3"/>
    <measureGroup name="Table4" caption="Table4"/>
    <measureGroup name="Table5" caption="Table5"/>
    <measureGroup name="Table6" caption="Table6"/>
    <measureGroup name="Table7" caption="Table7"/>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5.036011458331" backgroundQuery="1" createdVersion="6" refreshedVersion="6" minRefreshableVersion="3" recordCount="0" supportSubquery="1" supportAdvancedDrill="1" xr:uid="{819AFE48-969B-464E-9D7B-33771D768E32}">
  <cacheSource type="external" connectionId="8"/>
  <cacheFields count="2">
    <cacheField name="[Table3].[Product].[Product]" caption="Product" numFmtId="0" hierarchy="3" level="1">
      <sharedItems count="17">
        <s v="HTC One - (32GB) - 4G"/>
        <s v="HTC ONE (32GB) Dual Sim - 3G"/>
        <s v="iPhone 5C (16GB)"/>
        <s v="iPhone 5C (32GB)"/>
        <s v="iPhone 5S (16GB)"/>
        <s v="iPhone 5S (32GB)"/>
        <s v="iPhone 5S (64GB)"/>
        <s v="Microsoft Surface Pro 2"/>
        <s v="Nokia Lumia  - 4G"/>
        <s v="Samsung Galaxy Note 10.1"/>
        <s v="Samsung Galaxy Note3 (32GB) - 3G"/>
        <s v="Samsung Galaxy Note3 (32GB) - 4G"/>
        <s v="Samsung Galaxy S3 (16GB) - 3G"/>
        <s v="Samsung Galaxy S4  (16GB) - 3G"/>
        <s v="Samsung Galaxy S4 (16GB) - 4G"/>
        <s v="Samsung Galaxy S4 Zoom - 3G"/>
        <s v="Sony Xperia Z"/>
      </sharedItems>
    </cacheField>
    <cacheField name="[Measures].[Sum of Sales]" caption="Sum of Sales" numFmtId="0" hierarchy="38" level="32767"/>
  </cacheFields>
  <cacheHierarchies count="45">
    <cacheHierarchy uniqueName="[Table3].[Date]" caption="Date" attribute="1" time="1" defaultMemberUniqueName="[Table3].[Date].[All]" allUniqueName="[Table3].[Date].[All]" dimensionUniqueName="[Table3]" displayFolder="" count="0" memberValueDatatype="7" unbalanced="0"/>
    <cacheHierarchy uniqueName="[Table3].[Branch Code]" caption="Branch Code" attribute="1" defaultMemberUniqueName="[Table3].[Branch Code].[All]" allUniqueName="[Table3].[Branch Code].[All]" dimensionUniqueName="[Table3]" displayFolder="" count="0" memberValueDatatype="20" unbalanced="0"/>
    <cacheHierarchy uniqueName="[Table3].[G. Segment Code]" caption="G. Segment Code" attribute="1" defaultMemberUniqueName="[Table3].[G. Segment Code].[All]" allUniqueName="[Table3].[G. Segment Code].[All]" dimensionUniqueName="[Table3]" displayFolder="" count="0" memberValueDatatype="20" unbalanced="0"/>
    <cacheHierarchy uniqueName="[Table3].[Product]" caption="Product" attribute="1" defaultMemberUniqueName="[Table3].[Product].[All]" allUniqueName="[Table3].[Product].[All]" dimensionUniqueName="[Table3]" displayFolder="" count="2" memberValueDatatype="130" unbalanced="0">
      <fieldsUsage count="2">
        <fieldUsage x="-1"/>
        <fieldUsage x="0"/>
      </fieldsUsage>
    </cacheHierarchy>
    <cacheHierarchy uniqueName="[Table3].[Sub category code]" caption="Sub category code" attribute="1" defaultMemberUniqueName="[Table3].[Sub category code].[All]" allUniqueName="[Table3].[Sub category code].[All]" dimensionUniqueName="[Table3]" displayFolder="" count="0" memberValueDatatype="20" unbalanced="0"/>
    <cacheHierarchy uniqueName="[Table3].[Class Code]" caption="Class Code" attribute="1" defaultMemberUniqueName="[Table3].[Class Code].[All]" allUniqueName="[Table3].[Class Code].[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Unit Cost]" caption="Unit Cost" attribute="1" defaultMemberUniqueName="[Table3].[Unit Cost].[All]" allUniqueName="[Table3].[Unit Cost].[All]" dimensionUniqueName="[Table3]" displayFolder="" count="0" memberValueDatatype="20" unbalanced="0"/>
    <cacheHierarchy uniqueName="[Table3].[Unit Price]" caption="Unit Price" attribute="1" defaultMemberUniqueName="[Table3].[Unit Price].[All]" allUniqueName="[Table3].[Unit Price].[All]" dimensionUniqueName="[Table3]" displayFolder="" count="0" memberValueDatatype="20" unbalanced="0"/>
    <cacheHierarchy uniqueName="[Table3].[COGS]" caption="COGS" attribute="1" defaultMemberUniqueName="[Table3].[COGS].[All]" allUniqueName="[Table3].[COGS].[All]" dimensionUniqueName="[Table3]" displayFolder="" count="0" memberValueDatatype="20" unbalanced="0"/>
    <cacheHierarchy uniqueName="[Table3].[Sales]" caption="Sales" attribute="1" defaultMemberUniqueName="[Table3].[Sales].[All]" allUniqueName="[Table3].[Sales].[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20" unbalanced="0"/>
    <cacheHierarchy uniqueName="[Table3].[profit by 5% discount]" caption="profit by 5% discount" attribute="1" defaultMemberUniqueName="[Table3].[profit by 5% discount].[All]" allUniqueName="[Table3].[profit by 5% discount].[All]" dimensionUniqueName="[Table3]" displayFolder="" count="0" memberValueDatatype="5" unbalanced="0"/>
    <cacheHierarchy uniqueName="[Table3].[year]" caption="year" attribute="1" defaultMemberUniqueName="[Table3].[year].[All]" allUniqueName="[Table3].[year].[All]" dimensionUniqueName="[Table3]" displayFolder="" count="0" memberValueDatatype="20" unbalanced="0"/>
    <cacheHierarchy uniqueName="[Table3].[day]" caption="day" attribute="1" defaultMemberUniqueName="[Table3].[day].[All]" allUniqueName="[Table3].[day].[All]" dimensionUniqueName="[Table3]" displayFolder="" count="0" memberValueDatatype="20" unbalanced="0"/>
    <cacheHierarchy uniqueName="[Table3].[month]" caption="month" attribute="1" defaultMemberUniqueName="[Table3].[month].[All]" allUniqueName="[Table3].[month].[All]" dimensionUniqueName="[Table3]" displayFolder="" count="0" memberValueDatatype="20" unbalanced="0"/>
    <cacheHierarchy uniqueName="[Table4].[Sub category]" caption="Sub category" attribute="1" defaultMemberUniqueName="[Table4].[Sub category].[All]" allUniqueName="[Table4].[Sub category].[All]" dimensionUniqueName="[Table4]" displayFolder="" count="0" memberValueDatatype="130" unbalanced="0"/>
    <cacheHierarchy uniqueName="[Table4].[Sub category code]" caption="Sub category code" attribute="1" defaultMemberUniqueName="[Table4].[Sub category code].[All]" allUniqueName="[Table4].[Sub category code].[All]" dimensionUniqueName="[Table4]" displayFolder="" count="0" memberValueDatatype="20" unbalanced="0"/>
    <cacheHierarchy uniqueName="[Table5].[Class]" caption="Class" attribute="1" defaultMemberUniqueName="[Table5].[Class].[All]" allUniqueName="[Table5].[Class].[All]" dimensionUniqueName="[Table5]" displayFolder="" count="0" memberValueDatatype="130" unbalanced="0"/>
    <cacheHierarchy uniqueName="[Table5].[Class Code]" caption="Class Code" attribute="1" defaultMemberUniqueName="[Table5].[Class Code].[All]" allUniqueName="[Table5].[Class Code].[All]" dimensionUniqueName="[Table5]" displayFolder="" count="0" memberValueDatatype="20" unbalanced="0"/>
    <cacheHierarchy uniqueName="[Table5].[Column1]" caption="Column1" attribute="1" defaultMemberUniqueName="[Table5].[Column1].[All]" allUniqueName="[Table5].[Column1].[All]" dimensionUniqueName="[Table5]" displayFolder="" count="0" memberValueDatatype="130" unbalanced="0"/>
    <cacheHierarchy uniqueName="[Table6].[Branch]" caption="Branch" attribute="1" defaultMemberUniqueName="[Table6].[Branch].[All]" allUniqueName="[Table6].[Branch].[All]" dimensionUniqueName="[Table6]" displayFolder="" count="0" memberValueDatatype="130" unbalanced="0"/>
    <cacheHierarchy uniqueName="[Table6].[Branch Code]" caption="Branch Code" attribute="1" defaultMemberUniqueName="[Table6].[Branch Code].[All]" allUniqueName="[Table6].[Branch Code].[All]" dimensionUniqueName="[Table6]" displayFolder="" count="0" memberValueDatatype="20" unbalanced="0"/>
    <cacheHierarchy uniqueName="[Table7].[G. Segment]" caption="G. Segment" attribute="1" defaultMemberUniqueName="[Table7].[G. Segment].[All]" allUniqueName="[Table7].[G. Segment].[All]" dimensionUniqueName="[Table7]" displayFolder="" count="0" memberValueDatatype="130" unbalanced="0"/>
    <cacheHierarchy uniqueName="[Table7].[G. Segment Code]" caption="G. Segment Code" attribute="1" defaultMemberUniqueName="[Table7].[G. Segment Code].[All]" allUniqueName="[Table7].[G. Segment Code].[All]" dimensionUniqueName="[Table7]" displayFolder="" count="0" memberValueDatatype="20" unbalanced="0"/>
    <cacheHierarchy uniqueName="[Measures].[sum profit]" caption="sum profit" measure="1" displayFolder="" measureGroup="Table3" count="0"/>
    <cacheHierarchy uniqueName="[Measures].[avarge profit]" caption="avarge profit" measure="1" displayFolder="" measureGroup="Table3" count="0"/>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G. Segment Code]" caption="Sum of G. Segment Code" measure="1" displayFolder="" measureGroup="Table7" count="0" hidden="1">
      <extLst>
        <ext xmlns:x15="http://schemas.microsoft.com/office/spreadsheetml/2010/11/main" uri="{B97F6D7D-B522-45F9-BDA1-12C45D357490}">
          <x15:cacheHierarchy aggregatedColumn="24"/>
        </ext>
      </extLst>
    </cacheHierarchy>
    <cacheHierarchy uniqueName="[Measures].[Sum of Class Code]" caption="Sum of Class Code" measure="1" displayFolder="" measureGroup="Table5" count="0" hidden="1">
      <extLst>
        <ext xmlns:x15="http://schemas.microsoft.com/office/spreadsheetml/2010/11/main" uri="{B97F6D7D-B522-45F9-BDA1-12C45D357490}">
          <x15:cacheHierarchy aggregatedColumn="19"/>
        </ext>
      </extLst>
    </cacheHierarchy>
    <cacheHierarchy uniqueName="[Measures].[Sum of Branch Code]" caption="Sum of Branch Code" measure="1" displayFolder="" measureGroup="Table3"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1"/>
        </ext>
      </extLst>
    </cacheHierarchy>
    <cacheHierarchy uniqueName="[Measures].[Sum of G. Segment Code 2]" caption="Sum of G. Segment Code 2" measure="1" displayFolder="" measureGroup="Table3"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3"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3"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Table3" count="0" hidden="1">
      <extLst>
        <ext xmlns:x15="http://schemas.microsoft.com/office/spreadsheetml/2010/11/main" uri="{B97F6D7D-B522-45F9-BDA1-12C45D357490}">
          <x15:cacheHierarchy aggregatedColumn="15"/>
        </ext>
      </extLst>
    </cacheHierarchy>
    <cacheHierarchy uniqueName="[Measures].[Sum of Class Code 2]" caption="Sum of Class Code 2" measure="1" displayFolder="" measureGroup="Table3" count="0" hidden="1">
      <extLst>
        <ext xmlns:x15="http://schemas.microsoft.com/office/spreadsheetml/2010/11/main" uri="{B97F6D7D-B522-45F9-BDA1-12C45D357490}">
          <x15:cacheHierarchy aggregatedColumn="5"/>
        </ext>
      </extLst>
    </cacheHierarchy>
    <cacheHierarchy uniqueName="[Measures].[Sum of Sub category code]" caption="Sum of Sub category code" measure="1" displayFolder="" measureGroup="Table3" count="0" hidden="1">
      <extLst>
        <ext xmlns:x15="http://schemas.microsoft.com/office/spreadsheetml/2010/11/main" uri="{B97F6D7D-B522-45F9-BDA1-12C45D357490}">
          <x15:cacheHierarchy aggregatedColumn="4"/>
        </ext>
      </extLst>
    </cacheHierarchy>
    <cacheHierarchy uniqueName="[Measures].[Sum of Sub category code 2]" caption="Sum of Sub category code 2" measure="1" displayFolder="" measureGroup="Table4" count="0" hidden="1">
      <extLst>
        <ext xmlns:x15="http://schemas.microsoft.com/office/spreadsheetml/2010/11/main" uri="{B97F6D7D-B522-45F9-BDA1-12C45D357490}">
          <x15:cacheHierarchy aggregatedColumn="17"/>
        </ext>
      </extLst>
    </cacheHierarchy>
  </cacheHierarchies>
  <kpis count="0"/>
  <dimensions count="6">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 name="Table7" uniqueName="[Table7]" caption="Table7"/>
  </dimensions>
  <measureGroups count="5">
    <measureGroup name="Table3" caption="Table3"/>
    <measureGroup name="Table4" caption="Table4"/>
    <measureGroup name="Table5" caption="Table5"/>
    <measureGroup name="Table6" caption="Table6"/>
    <measureGroup name="Table7" caption="Table7"/>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5.626096064814" backgroundQuery="1" createdVersion="6" refreshedVersion="6" minRefreshableVersion="3" recordCount="0" supportSubquery="1" supportAdvancedDrill="1" xr:uid="{9303CBE5-5827-4ACD-A3A3-093F7FA9D098}">
  <cacheSource type="external" connectionId="8"/>
  <cacheFields count="2">
    <cacheField name="[Table3].[Product].[Product]" caption="Product" numFmtId="0" hierarchy="3" level="1">
      <sharedItems count="5">
        <s v="iPhone 5S (32GB)"/>
        <s v="iPhone 5S (64GB)"/>
        <s v="Microsoft Surface Pro 2"/>
        <s v="Samsung Galaxy Note 10.1"/>
        <s v="Sony Xperia Z"/>
      </sharedItems>
    </cacheField>
    <cacheField name="[Measures].[sum profit]" caption="sum profit" numFmtId="0" hierarchy="25" level="32767"/>
  </cacheFields>
  <cacheHierarchies count="45">
    <cacheHierarchy uniqueName="[Table3].[Date]" caption="Date" attribute="1" time="1" defaultMemberUniqueName="[Table3].[Date].[All]" allUniqueName="[Table3].[Date].[All]" dimensionUniqueName="[Table3]" displayFolder="" count="0" memberValueDatatype="7" unbalanced="0"/>
    <cacheHierarchy uniqueName="[Table3].[Branch Code]" caption="Branch Code" attribute="1" defaultMemberUniqueName="[Table3].[Branch Code].[All]" allUniqueName="[Table3].[Branch Code].[All]" dimensionUniqueName="[Table3]" displayFolder="" count="0" memberValueDatatype="20" unbalanced="0"/>
    <cacheHierarchy uniqueName="[Table3].[G. Segment Code]" caption="G. Segment Code" attribute="1" defaultMemberUniqueName="[Table3].[G. Segment Code].[All]" allUniqueName="[Table3].[G. Segment Code].[All]" dimensionUniqueName="[Table3]" displayFolder="" count="0" memberValueDatatype="20" unbalanced="0"/>
    <cacheHierarchy uniqueName="[Table3].[Product]" caption="Product" attribute="1" defaultMemberUniqueName="[Table3].[Product].[All]" allUniqueName="[Table3].[Product].[All]" dimensionUniqueName="[Table3]" displayFolder="" count="2" memberValueDatatype="130" unbalanced="0">
      <fieldsUsage count="2">
        <fieldUsage x="-1"/>
        <fieldUsage x="0"/>
      </fieldsUsage>
    </cacheHierarchy>
    <cacheHierarchy uniqueName="[Table3].[Sub category code]" caption="Sub category code" attribute="1" defaultMemberUniqueName="[Table3].[Sub category code].[All]" allUniqueName="[Table3].[Sub category code].[All]" dimensionUniqueName="[Table3]" displayFolder="" count="0" memberValueDatatype="20" unbalanced="0"/>
    <cacheHierarchy uniqueName="[Table3].[Class Code]" caption="Class Code" attribute="1" defaultMemberUniqueName="[Table3].[Class Code].[All]" allUniqueName="[Table3].[Class Code].[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Unit Cost]" caption="Unit Cost" attribute="1" defaultMemberUniqueName="[Table3].[Unit Cost].[All]" allUniqueName="[Table3].[Unit Cost].[All]" dimensionUniqueName="[Table3]" displayFolder="" count="0" memberValueDatatype="20" unbalanced="0"/>
    <cacheHierarchy uniqueName="[Table3].[Unit Price]" caption="Unit Price" attribute="1" defaultMemberUniqueName="[Table3].[Unit Price].[All]" allUniqueName="[Table3].[Unit Price].[All]" dimensionUniqueName="[Table3]" displayFolder="" count="0" memberValueDatatype="20" unbalanced="0"/>
    <cacheHierarchy uniqueName="[Table3].[COGS]" caption="COGS" attribute="1" defaultMemberUniqueName="[Table3].[COGS].[All]" allUniqueName="[Table3].[COGS].[All]" dimensionUniqueName="[Table3]" displayFolder="" count="0" memberValueDatatype="20" unbalanced="0"/>
    <cacheHierarchy uniqueName="[Table3].[Sales]" caption="Sales" attribute="1" defaultMemberUniqueName="[Table3].[Sales].[All]" allUniqueName="[Table3].[Sales].[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20" unbalanced="0"/>
    <cacheHierarchy uniqueName="[Table3].[profit by 5% discount]" caption="profit by 5% discount" attribute="1" defaultMemberUniqueName="[Table3].[profit by 5% discount].[All]" allUniqueName="[Table3].[profit by 5% discount].[All]" dimensionUniqueName="[Table3]" displayFolder="" count="0" memberValueDatatype="5" unbalanced="0"/>
    <cacheHierarchy uniqueName="[Table3].[year]" caption="year" attribute="1" defaultMemberUniqueName="[Table3].[year].[All]" allUniqueName="[Table3].[year].[All]" dimensionUniqueName="[Table3]" displayFolder="" count="0" memberValueDatatype="20" unbalanced="0"/>
    <cacheHierarchy uniqueName="[Table3].[day]" caption="day" attribute="1" defaultMemberUniqueName="[Table3].[day].[All]" allUniqueName="[Table3].[day].[All]" dimensionUniqueName="[Table3]" displayFolder="" count="0" memberValueDatatype="20" unbalanced="0"/>
    <cacheHierarchy uniqueName="[Table3].[month]" caption="month" attribute="1" defaultMemberUniqueName="[Table3].[month].[All]" allUniqueName="[Table3].[month].[All]" dimensionUniqueName="[Table3]" displayFolder="" count="0" memberValueDatatype="20" unbalanced="0"/>
    <cacheHierarchy uniqueName="[Table4].[Sub category]" caption="Sub category" attribute="1" defaultMemberUniqueName="[Table4].[Sub category].[All]" allUniqueName="[Table4].[Sub category].[All]" dimensionUniqueName="[Table4]" displayFolder="" count="2" memberValueDatatype="130" unbalanced="0"/>
    <cacheHierarchy uniqueName="[Table4].[Sub category code]" caption="Sub category code" attribute="1" defaultMemberUniqueName="[Table4].[Sub category code].[All]" allUniqueName="[Table4].[Sub category code].[All]" dimensionUniqueName="[Table4]" displayFolder="" count="0" memberValueDatatype="20" unbalanced="0"/>
    <cacheHierarchy uniqueName="[Table5].[Class]" caption="Class" attribute="1" defaultMemberUniqueName="[Table5].[Class].[All]" allUniqueName="[Table5].[Class].[All]" dimensionUniqueName="[Table5]" displayFolder="" count="2" memberValueDatatype="130" unbalanced="0"/>
    <cacheHierarchy uniqueName="[Table5].[Class Code]" caption="Class Code" attribute="1" defaultMemberUniqueName="[Table5].[Class Code].[All]" allUniqueName="[Table5].[Class Code].[All]" dimensionUniqueName="[Table5]" displayFolder="" count="0" memberValueDatatype="20" unbalanced="0"/>
    <cacheHierarchy uniqueName="[Table5].[Column1]" caption="Column1" attribute="1" defaultMemberUniqueName="[Table5].[Column1].[All]" allUniqueName="[Table5].[Column1].[All]" dimensionUniqueName="[Table5]" displayFolder="" count="0" memberValueDatatype="130" unbalanced="0"/>
    <cacheHierarchy uniqueName="[Table6].[Branch]" caption="Branch" attribute="1" defaultMemberUniqueName="[Table6].[Branch].[All]" allUniqueName="[Table6].[Branch].[All]" dimensionUniqueName="[Table6]" displayFolder="" count="0" memberValueDatatype="130" unbalanced="0"/>
    <cacheHierarchy uniqueName="[Table6].[Branch Code]" caption="Branch Code" attribute="1" defaultMemberUniqueName="[Table6].[Branch Code].[All]" allUniqueName="[Table6].[Branch Code].[All]" dimensionUniqueName="[Table6]" displayFolder="" count="0" memberValueDatatype="20" unbalanced="0"/>
    <cacheHierarchy uniqueName="[Table7].[G. Segment]" caption="G. Segment" attribute="1" defaultMemberUniqueName="[Table7].[G. Segment].[All]" allUniqueName="[Table7].[G. Segment].[All]" dimensionUniqueName="[Table7]" displayFolder="" count="0" memberValueDatatype="130" unbalanced="0"/>
    <cacheHierarchy uniqueName="[Table7].[G. Segment Code]" caption="G. Segment Code" attribute="1" defaultMemberUniqueName="[Table7].[G. Segment Code].[All]" allUniqueName="[Table7].[G. Segment Code].[All]" dimensionUniqueName="[Table7]" displayFolder="" count="0" memberValueDatatype="20" unbalanced="0"/>
    <cacheHierarchy uniqueName="[Measures].[sum profit]" caption="sum profit" measure="1" displayFolder="" measureGroup="Table3" count="0" oneField="1">
      <fieldsUsage count="1">
        <fieldUsage x="1"/>
      </fieldsUsage>
    </cacheHierarchy>
    <cacheHierarchy uniqueName="[Measures].[avarge profit]" caption="avarge profit" measure="1" displayFolder="" measureGroup="Table3" count="0"/>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G. Segment Code]" caption="Sum of G. Segment Code" measure="1" displayFolder="" measureGroup="Table7" count="0" hidden="1">
      <extLst>
        <ext xmlns:x15="http://schemas.microsoft.com/office/spreadsheetml/2010/11/main" uri="{B97F6D7D-B522-45F9-BDA1-12C45D357490}">
          <x15:cacheHierarchy aggregatedColumn="24"/>
        </ext>
      </extLst>
    </cacheHierarchy>
    <cacheHierarchy uniqueName="[Measures].[Sum of Class Code]" caption="Sum of Class Code" measure="1" displayFolder="" measureGroup="Table5" count="0" hidden="1">
      <extLst>
        <ext xmlns:x15="http://schemas.microsoft.com/office/spreadsheetml/2010/11/main" uri="{B97F6D7D-B522-45F9-BDA1-12C45D357490}">
          <x15:cacheHierarchy aggregatedColumn="19"/>
        </ext>
      </extLst>
    </cacheHierarchy>
    <cacheHierarchy uniqueName="[Measures].[Sum of Branch Code]" caption="Sum of Branch Code" measure="1" displayFolder="" measureGroup="Table3"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1"/>
        </ext>
      </extLst>
    </cacheHierarchy>
    <cacheHierarchy uniqueName="[Measures].[Sum of G. Segment Code 2]" caption="Sum of G. Segment Code 2" measure="1" displayFolder="" measureGroup="Table3"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3"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Table3" count="0" hidden="1">
      <extLst>
        <ext xmlns:x15="http://schemas.microsoft.com/office/spreadsheetml/2010/11/main" uri="{B97F6D7D-B522-45F9-BDA1-12C45D357490}">
          <x15:cacheHierarchy aggregatedColumn="15"/>
        </ext>
      </extLst>
    </cacheHierarchy>
    <cacheHierarchy uniqueName="[Measures].[Sum of Class Code 2]" caption="Sum of Class Code 2" measure="1" displayFolder="" measureGroup="Table3" count="0" hidden="1">
      <extLst>
        <ext xmlns:x15="http://schemas.microsoft.com/office/spreadsheetml/2010/11/main" uri="{B97F6D7D-B522-45F9-BDA1-12C45D357490}">
          <x15:cacheHierarchy aggregatedColumn="5"/>
        </ext>
      </extLst>
    </cacheHierarchy>
    <cacheHierarchy uniqueName="[Measures].[Sum of Sub category code]" caption="Sum of Sub category code" measure="1" displayFolder="" measureGroup="Table3" count="0" hidden="1">
      <extLst>
        <ext xmlns:x15="http://schemas.microsoft.com/office/spreadsheetml/2010/11/main" uri="{B97F6D7D-B522-45F9-BDA1-12C45D357490}">
          <x15:cacheHierarchy aggregatedColumn="4"/>
        </ext>
      </extLst>
    </cacheHierarchy>
    <cacheHierarchy uniqueName="[Measures].[Sum of Sub category code 2]" caption="Sum of Sub category code 2" measure="1" displayFolder="" measureGroup="Table4" count="0" hidden="1">
      <extLst>
        <ext xmlns:x15="http://schemas.microsoft.com/office/spreadsheetml/2010/11/main" uri="{B97F6D7D-B522-45F9-BDA1-12C45D357490}">
          <x15:cacheHierarchy aggregatedColumn="17"/>
        </ext>
      </extLst>
    </cacheHierarchy>
  </cacheHierarchies>
  <kpis count="0"/>
  <dimensions count="6">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 name="Table7" uniqueName="[Table7]" caption="Table7"/>
  </dimensions>
  <measureGroups count="5">
    <measureGroup name="Table3" caption="Table3"/>
    <measureGroup name="Table4" caption="Table4"/>
    <measureGroup name="Table5" caption="Table5"/>
    <measureGroup name="Table6" caption="Table6"/>
    <measureGroup name="Table7" caption="Table7"/>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8.496644675928" backgroundQuery="1" createdVersion="6" refreshedVersion="6" minRefreshableVersion="3" recordCount="0" supportSubquery="1" supportAdvancedDrill="1" xr:uid="{0DEE7A3D-CEE3-47F4-B48D-D1B5D847FDCB}">
  <cacheSource type="external" connectionId="8"/>
  <cacheFields count="2">
    <cacheField name="[Measures].[avarge profit]" caption="avarge profit" numFmtId="0" hierarchy="26" level="32767"/>
    <cacheField name="[Table6].[Branch].[Branch]" caption="Branch" numFmtId="0" hierarchy="21" level="1">
      <sharedItems count="1">
        <s v="Alex"/>
      </sharedItems>
    </cacheField>
  </cacheFields>
  <cacheHierarchies count="45">
    <cacheHierarchy uniqueName="[Table3].[Date]" caption="Date" attribute="1" time="1" defaultMemberUniqueName="[Table3].[Date].[All]" allUniqueName="[Table3].[Date].[All]" dimensionUniqueName="[Table3]" displayFolder="" count="0" memberValueDatatype="7" unbalanced="0"/>
    <cacheHierarchy uniqueName="[Table3].[Branch Code]" caption="Branch Code" attribute="1" defaultMemberUniqueName="[Table3].[Branch Code].[All]" allUniqueName="[Table3].[Branch Code].[All]" dimensionUniqueName="[Table3]" displayFolder="" count="0" memberValueDatatype="20" unbalanced="0"/>
    <cacheHierarchy uniqueName="[Table3].[G. Segment Code]" caption="G. Segment Code" attribute="1" defaultMemberUniqueName="[Table3].[G. Segment Code].[All]" allUniqueName="[Table3].[G. Segment Code].[All]" dimensionUniqueName="[Table3]" displayFolder="" count="0" memberValueDatatype="20" unbalanced="0"/>
    <cacheHierarchy uniqueName="[Table3].[Product]" caption="Product" attribute="1" defaultMemberUniqueName="[Table3].[Product].[All]" allUniqueName="[Table3].[Product].[All]" dimensionUniqueName="[Table3]" displayFolder="" count="0" memberValueDatatype="130" unbalanced="0"/>
    <cacheHierarchy uniqueName="[Table3].[Sub category code]" caption="Sub category code" attribute="1" defaultMemberUniqueName="[Table3].[Sub category code].[All]" allUniqueName="[Table3].[Sub category code].[All]" dimensionUniqueName="[Table3]" displayFolder="" count="0" memberValueDatatype="20" unbalanced="0"/>
    <cacheHierarchy uniqueName="[Table3].[Class Code]" caption="Class Code" attribute="1" defaultMemberUniqueName="[Table3].[Class Code].[All]" allUniqueName="[Table3].[Class Code].[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Unit Cost]" caption="Unit Cost" attribute="1" defaultMemberUniqueName="[Table3].[Unit Cost].[All]" allUniqueName="[Table3].[Unit Cost].[All]" dimensionUniqueName="[Table3]" displayFolder="" count="0" memberValueDatatype="20" unbalanced="0"/>
    <cacheHierarchy uniqueName="[Table3].[Unit Price]" caption="Unit Price" attribute="1" defaultMemberUniqueName="[Table3].[Unit Price].[All]" allUniqueName="[Table3].[Unit Price].[All]" dimensionUniqueName="[Table3]" displayFolder="" count="0" memberValueDatatype="20" unbalanced="0"/>
    <cacheHierarchy uniqueName="[Table3].[COGS]" caption="COGS" attribute="1" defaultMemberUniqueName="[Table3].[COGS].[All]" allUniqueName="[Table3].[COGS].[All]" dimensionUniqueName="[Table3]" displayFolder="" count="0" memberValueDatatype="20" unbalanced="0"/>
    <cacheHierarchy uniqueName="[Table3].[Sales]" caption="Sales" attribute="1" defaultMemberUniqueName="[Table3].[Sales].[All]" allUniqueName="[Table3].[Sales].[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20" unbalanced="0"/>
    <cacheHierarchy uniqueName="[Table3].[profit by 5% discount]" caption="profit by 5% discount" attribute="1" defaultMemberUniqueName="[Table3].[profit by 5% discount].[All]" allUniqueName="[Table3].[profit by 5% discount].[All]" dimensionUniqueName="[Table3]" displayFolder="" count="0" memberValueDatatype="5" unbalanced="0"/>
    <cacheHierarchy uniqueName="[Table3].[year]" caption="year" attribute="1" defaultMemberUniqueName="[Table3].[year].[All]" allUniqueName="[Table3].[year].[All]" dimensionUniqueName="[Table3]" displayFolder="" count="0" memberValueDatatype="20" unbalanced="0"/>
    <cacheHierarchy uniqueName="[Table3].[day]" caption="day" attribute="1" defaultMemberUniqueName="[Table3].[day].[All]" allUniqueName="[Table3].[day].[All]" dimensionUniqueName="[Table3]" displayFolder="" count="0" memberValueDatatype="20" unbalanced="0"/>
    <cacheHierarchy uniqueName="[Table3].[month]" caption="month" attribute="1" defaultMemberUniqueName="[Table3].[month].[All]" allUniqueName="[Table3].[month].[All]" dimensionUniqueName="[Table3]" displayFolder="" count="0" memberValueDatatype="20" unbalanced="0"/>
    <cacheHierarchy uniqueName="[Table4].[Sub category]" caption="Sub category" attribute="1" defaultMemberUniqueName="[Table4].[Sub category].[All]" allUniqueName="[Table4].[Sub category].[All]" dimensionUniqueName="[Table4]" displayFolder="" count="0" memberValueDatatype="130" unbalanced="0"/>
    <cacheHierarchy uniqueName="[Table4].[Sub category code]" caption="Sub category code" attribute="1" defaultMemberUniqueName="[Table4].[Sub category code].[All]" allUniqueName="[Table4].[Sub category code].[All]" dimensionUniqueName="[Table4]" displayFolder="" count="0" memberValueDatatype="20" unbalanced="0"/>
    <cacheHierarchy uniqueName="[Table5].[Class]" caption="Class" attribute="1" defaultMemberUniqueName="[Table5].[Class].[All]" allUniqueName="[Table5].[Class].[All]" dimensionUniqueName="[Table5]" displayFolder="" count="0" memberValueDatatype="130" unbalanced="0"/>
    <cacheHierarchy uniqueName="[Table5].[Class Code]" caption="Class Code" attribute="1" defaultMemberUniqueName="[Table5].[Class Code].[All]" allUniqueName="[Table5].[Class Code].[All]" dimensionUniqueName="[Table5]" displayFolder="" count="0" memberValueDatatype="20" unbalanced="0"/>
    <cacheHierarchy uniqueName="[Table5].[Column1]" caption="Column1" attribute="1" defaultMemberUniqueName="[Table5].[Column1].[All]" allUniqueName="[Table5].[Column1].[All]" dimensionUniqueName="[Table5]" displayFolder="" count="0" memberValueDatatype="130" unbalanced="0"/>
    <cacheHierarchy uniqueName="[Table6].[Branch]" caption="Branch" attribute="1" defaultMemberUniqueName="[Table6].[Branch].[All]" allUniqueName="[Table6].[Branch].[All]" dimensionUniqueName="[Table6]" displayFolder="" count="2" memberValueDatatype="130" unbalanced="0">
      <fieldsUsage count="2">
        <fieldUsage x="-1"/>
        <fieldUsage x="1"/>
      </fieldsUsage>
    </cacheHierarchy>
    <cacheHierarchy uniqueName="[Table6].[Branch Code]" caption="Branch Code" attribute="1" defaultMemberUniqueName="[Table6].[Branch Code].[All]" allUniqueName="[Table6].[Branch Code].[All]" dimensionUniqueName="[Table6]" displayFolder="" count="0" memberValueDatatype="20" unbalanced="0"/>
    <cacheHierarchy uniqueName="[Table7].[G. Segment]" caption="G. Segment" attribute="1" defaultMemberUniqueName="[Table7].[G. Segment].[All]" allUniqueName="[Table7].[G. Segment].[All]" dimensionUniqueName="[Table7]" displayFolder="" count="0" memberValueDatatype="130" unbalanced="0"/>
    <cacheHierarchy uniqueName="[Table7].[G. Segment Code]" caption="G. Segment Code" attribute="1" defaultMemberUniqueName="[Table7].[G. Segment Code].[All]" allUniqueName="[Table7].[G. Segment Code].[All]" dimensionUniqueName="[Table7]" displayFolder="" count="0" memberValueDatatype="20" unbalanced="0"/>
    <cacheHierarchy uniqueName="[Measures].[sum profit]" caption="sum profit" measure="1" displayFolder="" measureGroup="Table3" count="0"/>
    <cacheHierarchy uniqueName="[Measures].[avarge profit]" caption="avarge profit" measure="1" displayFolder="" measureGroup="Table3" count="0" oneField="1">
      <fieldsUsage count="1">
        <fieldUsage x="0"/>
      </fieldsUsage>
    </cacheHierarchy>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G. Segment Code]" caption="Sum of G. Segment Code" measure="1" displayFolder="" measureGroup="Table7" count="0" hidden="1">
      <extLst>
        <ext xmlns:x15="http://schemas.microsoft.com/office/spreadsheetml/2010/11/main" uri="{B97F6D7D-B522-45F9-BDA1-12C45D357490}">
          <x15:cacheHierarchy aggregatedColumn="24"/>
        </ext>
      </extLst>
    </cacheHierarchy>
    <cacheHierarchy uniqueName="[Measures].[Sum of Class Code]" caption="Sum of Class Code" measure="1" displayFolder="" measureGroup="Table5" count="0" hidden="1">
      <extLst>
        <ext xmlns:x15="http://schemas.microsoft.com/office/spreadsheetml/2010/11/main" uri="{B97F6D7D-B522-45F9-BDA1-12C45D357490}">
          <x15:cacheHierarchy aggregatedColumn="19"/>
        </ext>
      </extLst>
    </cacheHierarchy>
    <cacheHierarchy uniqueName="[Measures].[Sum of Branch Code]" caption="Sum of Branch Code" measure="1" displayFolder="" measureGroup="Table3"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1"/>
        </ext>
      </extLst>
    </cacheHierarchy>
    <cacheHierarchy uniqueName="[Measures].[Sum of G. Segment Code 2]" caption="Sum of G. Segment Code 2" measure="1" displayFolder="" measureGroup="Table3"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3"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Table3" count="0" hidden="1">
      <extLst>
        <ext xmlns:x15="http://schemas.microsoft.com/office/spreadsheetml/2010/11/main" uri="{B97F6D7D-B522-45F9-BDA1-12C45D357490}">
          <x15:cacheHierarchy aggregatedColumn="15"/>
        </ext>
      </extLst>
    </cacheHierarchy>
    <cacheHierarchy uniqueName="[Measures].[Sum of Class Code 2]" caption="Sum of Class Code 2" measure="1" displayFolder="" measureGroup="Table3" count="0" hidden="1">
      <extLst>
        <ext xmlns:x15="http://schemas.microsoft.com/office/spreadsheetml/2010/11/main" uri="{B97F6D7D-B522-45F9-BDA1-12C45D357490}">
          <x15:cacheHierarchy aggregatedColumn="5"/>
        </ext>
      </extLst>
    </cacheHierarchy>
    <cacheHierarchy uniqueName="[Measures].[Sum of Sub category code]" caption="Sum of Sub category code" measure="1" displayFolder="" measureGroup="Table3" count="0" hidden="1">
      <extLst>
        <ext xmlns:x15="http://schemas.microsoft.com/office/spreadsheetml/2010/11/main" uri="{B97F6D7D-B522-45F9-BDA1-12C45D357490}">
          <x15:cacheHierarchy aggregatedColumn="4"/>
        </ext>
      </extLst>
    </cacheHierarchy>
    <cacheHierarchy uniqueName="[Measures].[Sum of Sub category code 2]" caption="Sum of Sub category code 2" measure="1" displayFolder="" measureGroup="Table4" count="0" hidden="1">
      <extLst>
        <ext xmlns:x15="http://schemas.microsoft.com/office/spreadsheetml/2010/11/main" uri="{B97F6D7D-B522-45F9-BDA1-12C45D357490}">
          <x15:cacheHierarchy aggregatedColumn="17"/>
        </ext>
      </extLst>
    </cacheHierarchy>
  </cacheHierarchies>
  <kpis count="0"/>
  <dimensions count="6">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 name="Table7" uniqueName="[Table7]" caption="Table7"/>
  </dimensions>
  <measureGroups count="5">
    <measureGroup name="Table3" caption="Table3"/>
    <measureGroup name="Table4" caption="Table4"/>
    <measureGroup name="Table5" caption="Table5"/>
    <measureGroup name="Table6" caption="Table6"/>
    <measureGroup name="Table7" caption="Table7"/>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8.496647106484" backgroundQuery="1" createdVersion="6" refreshedVersion="6" minRefreshableVersion="3" recordCount="0" supportSubquery="1" supportAdvancedDrill="1" xr:uid="{418CAE7E-707D-4201-B061-1F96A11C942B}">
  <cacheSource type="external" connectionId="8"/>
  <cacheFields count="4">
    <cacheField name="[Measures].[Sum of profit]" caption="Sum of profit" numFmtId="0" hierarchy="36" level="32767"/>
    <cacheField name="[Table5].[Class].[Class]" caption="Class" numFmtId="0" hierarchy="18" level="1">
      <sharedItems count="2">
        <s v="Smartphones"/>
        <s v="Tablets"/>
      </sharedItems>
    </cacheField>
    <cacheField name="[Table4].[Sub category].[Sub category]" caption="Sub category" numFmtId="0" hierarchy="16" level="1">
      <sharedItems count="6">
        <s v="Apple iPhone"/>
        <s v="HTC"/>
        <s v="Nokia"/>
        <s v="Samsung"/>
        <s v="Microsoft"/>
        <s v="Sony"/>
      </sharedItems>
    </cacheField>
    <cacheField name="[Table6].[Branch].[Branch]" caption="Branch" numFmtId="0" hierarchy="21" level="1">
      <sharedItems containsSemiMixedTypes="0" containsNonDate="0" containsString="0"/>
    </cacheField>
  </cacheFields>
  <cacheHierarchies count="45">
    <cacheHierarchy uniqueName="[Table3].[Date]" caption="Date" attribute="1" time="1" defaultMemberUniqueName="[Table3].[Date].[All]" allUniqueName="[Table3].[Date].[All]" dimensionUniqueName="[Table3]" displayFolder="" count="2" memberValueDatatype="7" unbalanced="0"/>
    <cacheHierarchy uniqueName="[Table3].[Branch Code]" caption="Branch Code" attribute="1" defaultMemberUniqueName="[Table3].[Branch Code].[All]" allUniqueName="[Table3].[Branch Code].[All]" dimensionUniqueName="[Table3]" displayFolder="" count="0" memberValueDatatype="20" unbalanced="0"/>
    <cacheHierarchy uniqueName="[Table3].[G. Segment Code]" caption="G. Segment Code" attribute="1" defaultMemberUniqueName="[Table3].[G. Segment Code].[All]" allUniqueName="[Table3].[G. Segment Code].[All]" dimensionUniqueName="[Table3]" displayFolder="" count="0" memberValueDatatype="20" unbalanced="0"/>
    <cacheHierarchy uniqueName="[Table3].[Product]" caption="Product" attribute="1" defaultMemberUniqueName="[Table3].[Product].[All]" allUniqueName="[Table3].[Product].[All]" dimensionUniqueName="[Table3]" displayFolder="" count="0" memberValueDatatype="130" unbalanced="0"/>
    <cacheHierarchy uniqueName="[Table3].[Sub category code]" caption="Sub category code" attribute="1" defaultMemberUniqueName="[Table3].[Sub category code].[All]" allUniqueName="[Table3].[Sub category code].[All]" dimensionUniqueName="[Table3]" displayFolder="" count="0" memberValueDatatype="20" unbalanced="0"/>
    <cacheHierarchy uniqueName="[Table3].[Class Code]" caption="Class Code" attribute="1" defaultMemberUniqueName="[Table3].[Class Code].[All]" allUniqueName="[Table3].[Class Code].[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Unit Cost]" caption="Unit Cost" attribute="1" defaultMemberUniqueName="[Table3].[Unit Cost].[All]" allUniqueName="[Table3].[Unit Cost].[All]" dimensionUniqueName="[Table3]" displayFolder="" count="0" memberValueDatatype="20" unbalanced="0"/>
    <cacheHierarchy uniqueName="[Table3].[Unit Price]" caption="Unit Price" attribute="1" defaultMemberUniqueName="[Table3].[Unit Price].[All]" allUniqueName="[Table3].[Unit Price].[All]" dimensionUniqueName="[Table3]" displayFolder="" count="0" memberValueDatatype="20" unbalanced="0"/>
    <cacheHierarchy uniqueName="[Table3].[COGS]" caption="COGS" attribute="1" defaultMemberUniqueName="[Table3].[COGS].[All]" allUniqueName="[Table3].[COGS].[All]" dimensionUniqueName="[Table3]" displayFolder="" count="0" memberValueDatatype="20" unbalanced="0"/>
    <cacheHierarchy uniqueName="[Table3].[Sales]" caption="Sales" attribute="1" defaultMemberUniqueName="[Table3].[Sales].[All]" allUniqueName="[Table3].[Sales].[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20" unbalanced="0"/>
    <cacheHierarchy uniqueName="[Table3].[profit by 5% discount]" caption="profit by 5% discount" attribute="1" defaultMemberUniqueName="[Table3].[profit by 5% discount].[All]" allUniqueName="[Table3].[profit by 5% discount].[All]" dimensionUniqueName="[Table3]" displayFolder="" count="0" memberValueDatatype="5" unbalanced="0"/>
    <cacheHierarchy uniqueName="[Table3].[year]" caption="year" attribute="1" defaultMemberUniqueName="[Table3].[year].[All]" allUniqueName="[Table3].[year].[All]" dimensionUniqueName="[Table3]" displayFolder="" count="0" memberValueDatatype="20" unbalanced="0"/>
    <cacheHierarchy uniqueName="[Table3].[day]" caption="day" attribute="1" defaultMemberUniqueName="[Table3].[day].[All]" allUniqueName="[Table3].[day].[All]" dimensionUniqueName="[Table3]" displayFolder="" count="0" memberValueDatatype="20" unbalanced="0"/>
    <cacheHierarchy uniqueName="[Table3].[month]" caption="month" attribute="1" defaultMemberUniqueName="[Table3].[month].[All]" allUniqueName="[Table3].[month].[All]" dimensionUniqueName="[Table3]" displayFolder="" count="0" memberValueDatatype="20" unbalanced="0"/>
    <cacheHierarchy uniqueName="[Table4].[Sub category]" caption="Sub category" attribute="1" defaultMemberUniqueName="[Table4].[Sub category].[All]" allUniqueName="[Table4].[Sub category].[All]" dimensionUniqueName="[Table4]" displayFolder="" count="2" memberValueDatatype="130" unbalanced="0">
      <fieldsUsage count="2">
        <fieldUsage x="-1"/>
        <fieldUsage x="2"/>
      </fieldsUsage>
    </cacheHierarchy>
    <cacheHierarchy uniqueName="[Table4].[Sub category code]" caption="Sub category code" attribute="1" defaultMemberUniqueName="[Table4].[Sub category code].[All]" allUniqueName="[Table4].[Sub category code].[All]" dimensionUniqueName="[Table4]" displayFolder="" count="0" memberValueDatatype="20" unbalanced="0"/>
    <cacheHierarchy uniqueName="[Table5].[Class]" caption="Class" attribute="1" defaultMemberUniqueName="[Table5].[Class].[All]" allUniqueName="[Table5].[Class].[All]" dimensionUniqueName="[Table5]" displayFolder="" count="2" memberValueDatatype="130" unbalanced="0">
      <fieldsUsage count="2">
        <fieldUsage x="-1"/>
        <fieldUsage x="1"/>
      </fieldsUsage>
    </cacheHierarchy>
    <cacheHierarchy uniqueName="[Table5].[Class Code]" caption="Class Code" attribute="1" defaultMemberUniqueName="[Table5].[Class Code].[All]" allUniqueName="[Table5].[Class Code].[All]" dimensionUniqueName="[Table5]" displayFolder="" count="0" memberValueDatatype="20" unbalanced="0"/>
    <cacheHierarchy uniqueName="[Table5].[Column1]" caption="Column1" attribute="1" defaultMemberUniqueName="[Table5].[Column1].[All]" allUniqueName="[Table5].[Column1].[All]" dimensionUniqueName="[Table5]" displayFolder="" count="0" memberValueDatatype="130" unbalanced="0"/>
    <cacheHierarchy uniqueName="[Table6].[Branch]" caption="Branch" attribute="1" defaultMemberUniqueName="[Table6].[Branch].[All]" allUniqueName="[Table6].[Branch].[All]" dimensionUniqueName="[Table6]" displayFolder="" count="2" memberValueDatatype="130" unbalanced="0">
      <fieldsUsage count="2">
        <fieldUsage x="-1"/>
        <fieldUsage x="3"/>
      </fieldsUsage>
    </cacheHierarchy>
    <cacheHierarchy uniqueName="[Table6].[Branch Code]" caption="Branch Code" attribute="1" defaultMemberUniqueName="[Table6].[Branch Code].[All]" allUniqueName="[Table6].[Branch Code].[All]" dimensionUniqueName="[Table6]" displayFolder="" count="0" memberValueDatatype="20" unbalanced="0"/>
    <cacheHierarchy uniqueName="[Table7].[G. Segment]" caption="G. Segment" attribute="1" defaultMemberUniqueName="[Table7].[G. Segment].[All]" allUniqueName="[Table7].[G. Segment].[All]" dimensionUniqueName="[Table7]" displayFolder="" count="0" memberValueDatatype="130" unbalanced="0"/>
    <cacheHierarchy uniqueName="[Table7].[G. Segment Code]" caption="G. Segment Code" attribute="1" defaultMemberUniqueName="[Table7].[G. Segment Code].[All]" allUniqueName="[Table7].[G. Segment Code].[All]" dimensionUniqueName="[Table7]" displayFolder="" count="0" memberValueDatatype="20" unbalanced="0"/>
    <cacheHierarchy uniqueName="[Measures].[sum profit]" caption="sum profit" measure="1" displayFolder="" measureGroup="Table3" count="0"/>
    <cacheHierarchy uniqueName="[Measures].[avarge profit]" caption="avarge profit" measure="1" displayFolder="" measureGroup="Table3" count="0"/>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G. Segment Code]" caption="Sum of G. Segment Code" measure="1" displayFolder="" measureGroup="Table7" count="0" hidden="1">
      <extLst>
        <ext xmlns:x15="http://schemas.microsoft.com/office/spreadsheetml/2010/11/main" uri="{B97F6D7D-B522-45F9-BDA1-12C45D357490}">
          <x15:cacheHierarchy aggregatedColumn="24"/>
        </ext>
      </extLst>
    </cacheHierarchy>
    <cacheHierarchy uniqueName="[Measures].[Sum of Class Code]" caption="Sum of Class Code" measure="1" displayFolder="" measureGroup="Table5" count="0" hidden="1">
      <extLst>
        <ext xmlns:x15="http://schemas.microsoft.com/office/spreadsheetml/2010/11/main" uri="{B97F6D7D-B522-45F9-BDA1-12C45D357490}">
          <x15:cacheHierarchy aggregatedColumn="19"/>
        </ext>
      </extLst>
    </cacheHierarchy>
    <cacheHierarchy uniqueName="[Measures].[Sum of Branch Code]" caption="Sum of Branch Code" measure="1" displayFolder="" measureGroup="Table3"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Table3"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G. Segment Code 2]" caption="Sum of G. Segment Code 2" measure="1" displayFolder="" measureGroup="Table3"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3"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Table3" count="0" hidden="1">
      <extLst>
        <ext xmlns:x15="http://schemas.microsoft.com/office/spreadsheetml/2010/11/main" uri="{B97F6D7D-B522-45F9-BDA1-12C45D357490}">
          <x15:cacheHierarchy aggregatedColumn="15"/>
        </ext>
      </extLst>
    </cacheHierarchy>
    <cacheHierarchy uniqueName="[Measures].[Sum of Class Code 2]" caption="Sum of Class Code 2" measure="1" displayFolder="" measureGroup="Table3" count="0" hidden="1">
      <extLst>
        <ext xmlns:x15="http://schemas.microsoft.com/office/spreadsheetml/2010/11/main" uri="{B97F6D7D-B522-45F9-BDA1-12C45D357490}">
          <x15:cacheHierarchy aggregatedColumn="5"/>
        </ext>
      </extLst>
    </cacheHierarchy>
    <cacheHierarchy uniqueName="[Measures].[Sum of Sub category code]" caption="Sum of Sub category code" measure="1" displayFolder="" measureGroup="Table3" count="0" hidden="1">
      <extLst>
        <ext xmlns:x15="http://schemas.microsoft.com/office/spreadsheetml/2010/11/main" uri="{B97F6D7D-B522-45F9-BDA1-12C45D357490}">
          <x15:cacheHierarchy aggregatedColumn="4"/>
        </ext>
      </extLst>
    </cacheHierarchy>
    <cacheHierarchy uniqueName="[Measures].[Sum of Sub category code 2]" caption="Sum of Sub category code 2" measure="1" displayFolder="" measureGroup="Table4" count="0" hidden="1">
      <extLst>
        <ext xmlns:x15="http://schemas.microsoft.com/office/spreadsheetml/2010/11/main" uri="{B97F6D7D-B522-45F9-BDA1-12C45D357490}">
          <x15:cacheHierarchy aggregatedColumn="17"/>
        </ext>
      </extLst>
    </cacheHierarchy>
  </cacheHierarchies>
  <kpis count="0"/>
  <dimensions count="6">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 name="Table7" uniqueName="[Table7]" caption="Table7"/>
  </dimensions>
  <measureGroups count="5">
    <measureGroup name="Table3" caption="Table3"/>
    <measureGroup name="Table4" caption="Table4"/>
    <measureGroup name="Table5" caption="Table5"/>
    <measureGroup name="Table6" caption="Table6"/>
    <measureGroup name="Table7" caption="Table7"/>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8.49936898148" backgroundQuery="1" createdVersion="6" refreshedVersion="6" minRefreshableVersion="3" recordCount="0" supportSubquery="1" supportAdvancedDrill="1" xr:uid="{E08859CF-CCE0-4179-85F2-ACFCDC403950}">
  <cacheSource type="external" connectionId="8"/>
  <cacheFields count="3">
    <cacheField name="[Table6].[Branch].[Branch]" caption="Branch" numFmtId="0" hierarchy="21" level="1">
      <sharedItems count="10">
        <s v="Alex"/>
        <s v="Aswan"/>
        <s v="Cairo"/>
        <s v="Giza"/>
        <s v="Ismailia"/>
        <s v="Mansoura"/>
        <s v="Marasa Matrouh"/>
        <s v="Minia"/>
        <s v="Portsaied"/>
        <s v="Zagazig"/>
      </sharedItems>
    </cacheField>
    <cacheField name="[Measures].[sum profit]" caption="sum profit" numFmtId="0" hierarchy="25" level="32767"/>
    <cacheField name="[Table7].[G. Segment].[G. Segment]" caption="G. Segment" numFmtId="0" hierarchy="23" level="1">
      <sharedItems count="5">
        <s v="Alexandria"/>
        <s v="Upper Egypt"/>
        <s v="G. Cairo"/>
        <s v="Canal"/>
        <s v="Delta"/>
      </sharedItems>
    </cacheField>
  </cacheFields>
  <cacheHierarchies count="45">
    <cacheHierarchy uniqueName="[Table3].[Date]" caption="Date" attribute="1" time="1" defaultMemberUniqueName="[Table3].[Date].[All]" allUniqueName="[Table3].[Date].[All]" dimensionUniqueName="[Table3]" displayFolder="" count="0" memberValueDatatype="7" unbalanced="0"/>
    <cacheHierarchy uniqueName="[Table3].[Branch Code]" caption="Branch Code" attribute="1" defaultMemberUniqueName="[Table3].[Branch Code].[All]" allUniqueName="[Table3].[Branch Code].[All]" dimensionUniqueName="[Table3]" displayFolder="" count="0" memberValueDatatype="20" unbalanced="0"/>
    <cacheHierarchy uniqueName="[Table3].[G. Segment Code]" caption="G. Segment Code" attribute="1" defaultMemberUniqueName="[Table3].[G. Segment Code].[All]" allUniqueName="[Table3].[G. Segment Code].[All]" dimensionUniqueName="[Table3]" displayFolder="" count="0" memberValueDatatype="20" unbalanced="0"/>
    <cacheHierarchy uniqueName="[Table3].[Product]" caption="Product" attribute="1" defaultMemberUniqueName="[Table3].[Product].[All]" allUniqueName="[Table3].[Product].[All]" dimensionUniqueName="[Table3]" displayFolder="" count="0" memberValueDatatype="130" unbalanced="0"/>
    <cacheHierarchy uniqueName="[Table3].[Sub category code]" caption="Sub category code" attribute="1" defaultMemberUniqueName="[Table3].[Sub category code].[All]" allUniqueName="[Table3].[Sub category code].[All]" dimensionUniqueName="[Table3]" displayFolder="" count="0" memberValueDatatype="20" unbalanced="0"/>
    <cacheHierarchy uniqueName="[Table3].[Class Code]" caption="Class Code" attribute="1" defaultMemberUniqueName="[Table3].[Class Code].[All]" allUniqueName="[Table3].[Class Code].[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Unit Cost]" caption="Unit Cost" attribute="1" defaultMemberUniqueName="[Table3].[Unit Cost].[All]" allUniqueName="[Table3].[Unit Cost].[All]" dimensionUniqueName="[Table3]" displayFolder="" count="0" memberValueDatatype="20" unbalanced="0"/>
    <cacheHierarchy uniqueName="[Table3].[Unit Price]" caption="Unit Price" attribute="1" defaultMemberUniqueName="[Table3].[Unit Price].[All]" allUniqueName="[Table3].[Unit Price].[All]" dimensionUniqueName="[Table3]" displayFolder="" count="0" memberValueDatatype="20" unbalanced="0"/>
    <cacheHierarchy uniqueName="[Table3].[COGS]" caption="COGS" attribute="1" defaultMemberUniqueName="[Table3].[COGS].[All]" allUniqueName="[Table3].[COGS].[All]" dimensionUniqueName="[Table3]" displayFolder="" count="0" memberValueDatatype="20" unbalanced="0"/>
    <cacheHierarchy uniqueName="[Table3].[Sales]" caption="Sales" attribute="1" defaultMemberUniqueName="[Table3].[Sales].[All]" allUniqueName="[Table3].[Sales].[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20" unbalanced="0"/>
    <cacheHierarchy uniqueName="[Table3].[profit by 5% discount]" caption="profit by 5% discount" attribute="1" defaultMemberUniqueName="[Table3].[profit by 5% discount].[All]" allUniqueName="[Table3].[profit by 5% discount].[All]" dimensionUniqueName="[Table3]" displayFolder="" count="0" memberValueDatatype="5" unbalanced="0"/>
    <cacheHierarchy uniqueName="[Table3].[year]" caption="year" attribute="1" defaultMemberUniqueName="[Table3].[year].[All]" allUniqueName="[Table3].[year].[All]" dimensionUniqueName="[Table3]" displayFolder="" count="0" memberValueDatatype="20" unbalanced="0"/>
    <cacheHierarchy uniqueName="[Table3].[day]" caption="day" attribute="1" defaultMemberUniqueName="[Table3].[day].[All]" allUniqueName="[Table3].[day].[All]" dimensionUniqueName="[Table3]" displayFolder="" count="0" memberValueDatatype="20" unbalanced="0"/>
    <cacheHierarchy uniqueName="[Table3].[month]" caption="month" attribute="1" defaultMemberUniqueName="[Table3].[month].[All]" allUniqueName="[Table3].[month].[All]" dimensionUniqueName="[Table3]" displayFolder="" count="0" memberValueDatatype="20" unbalanced="0"/>
    <cacheHierarchy uniqueName="[Table4].[Sub category]" caption="Sub category" attribute="1" defaultMemberUniqueName="[Table4].[Sub category].[All]" allUniqueName="[Table4].[Sub category].[All]" dimensionUniqueName="[Table4]" displayFolder="" count="0" memberValueDatatype="130" unbalanced="0"/>
    <cacheHierarchy uniqueName="[Table4].[Sub category code]" caption="Sub category code" attribute="1" defaultMemberUniqueName="[Table4].[Sub category code].[All]" allUniqueName="[Table4].[Sub category code].[All]" dimensionUniqueName="[Table4]" displayFolder="" count="0" memberValueDatatype="20" unbalanced="0"/>
    <cacheHierarchy uniqueName="[Table5].[Class]" caption="Class" attribute="1" defaultMemberUniqueName="[Table5].[Class].[All]" allUniqueName="[Table5].[Class].[All]" dimensionUniqueName="[Table5]" displayFolder="" count="0" memberValueDatatype="130" unbalanced="0"/>
    <cacheHierarchy uniqueName="[Table5].[Class Code]" caption="Class Code" attribute="1" defaultMemberUniqueName="[Table5].[Class Code].[All]" allUniqueName="[Table5].[Class Code].[All]" dimensionUniqueName="[Table5]" displayFolder="" count="0" memberValueDatatype="20" unbalanced="0"/>
    <cacheHierarchy uniqueName="[Table5].[Column1]" caption="Column1" attribute="1" defaultMemberUniqueName="[Table5].[Column1].[All]" allUniqueName="[Table5].[Column1].[All]" dimensionUniqueName="[Table5]" displayFolder="" count="0" memberValueDatatype="130" unbalanced="0"/>
    <cacheHierarchy uniqueName="[Table6].[Branch]" caption="Branch" attribute="1" defaultMemberUniqueName="[Table6].[Branch].[All]" allUniqueName="[Table6].[Branch].[All]" dimensionUniqueName="[Table6]" displayFolder="" count="2" memberValueDatatype="130" unbalanced="0">
      <fieldsUsage count="2">
        <fieldUsage x="-1"/>
        <fieldUsage x="0"/>
      </fieldsUsage>
    </cacheHierarchy>
    <cacheHierarchy uniqueName="[Table6].[Branch Code]" caption="Branch Code" attribute="1" defaultMemberUniqueName="[Table6].[Branch Code].[All]" allUniqueName="[Table6].[Branch Code].[All]" dimensionUniqueName="[Table6]" displayFolder="" count="0" memberValueDatatype="20" unbalanced="0"/>
    <cacheHierarchy uniqueName="[Table7].[G. Segment]" caption="G. Segment" attribute="1" defaultMemberUniqueName="[Table7].[G. Segment].[All]" allUniqueName="[Table7].[G. Segment].[All]" dimensionUniqueName="[Table7]" displayFolder="" count="2" memberValueDatatype="130" unbalanced="0">
      <fieldsUsage count="2">
        <fieldUsage x="-1"/>
        <fieldUsage x="2"/>
      </fieldsUsage>
    </cacheHierarchy>
    <cacheHierarchy uniqueName="[Table7].[G. Segment Code]" caption="G. Segment Code" attribute="1" defaultMemberUniqueName="[Table7].[G. Segment Code].[All]" allUniqueName="[Table7].[G. Segment Code].[All]" dimensionUniqueName="[Table7]" displayFolder="" count="0" memberValueDatatype="20" unbalanced="0"/>
    <cacheHierarchy uniqueName="[Measures].[sum profit]" caption="sum profit" measure="1" displayFolder="" measureGroup="Table3" count="0" oneField="1">
      <fieldsUsage count="1">
        <fieldUsage x="1"/>
      </fieldsUsage>
    </cacheHierarchy>
    <cacheHierarchy uniqueName="[Measures].[avarge profit]" caption="avarge profit" measure="1" displayFolder="" measureGroup="Table3" count="0"/>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G. Segment Code]" caption="Sum of G. Segment Code" measure="1" displayFolder="" measureGroup="Table7" count="0" hidden="1">
      <extLst>
        <ext xmlns:x15="http://schemas.microsoft.com/office/spreadsheetml/2010/11/main" uri="{B97F6D7D-B522-45F9-BDA1-12C45D357490}">
          <x15:cacheHierarchy aggregatedColumn="24"/>
        </ext>
      </extLst>
    </cacheHierarchy>
    <cacheHierarchy uniqueName="[Measures].[Sum of Class Code]" caption="Sum of Class Code" measure="1" displayFolder="" measureGroup="Table5" count="0" hidden="1">
      <extLst>
        <ext xmlns:x15="http://schemas.microsoft.com/office/spreadsheetml/2010/11/main" uri="{B97F6D7D-B522-45F9-BDA1-12C45D357490}">
          <x15:cacheHierarchy aggregatedColumn="19"/>
        </ext>
      </extLst>
    </cacheHierarchy>
    <cacheHierarchy uniqueName="[Measures].[Sum of Branch Code]" caption="Sum of Branch Code" measure="1" displayFolder="" measureGroup="Table3"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1"/>
        </ext>
      </extLst>
    </cacheHierarchy>
    <cacheHierarchy uniqueName="[Measures].[Sum of G. Segment Code 2]" caption="Sum of G. Segment Code 2" measure="1" displayFolder="" measureGroup="Table3"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3"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Table3" count="0" hidden="1">
      <extLst>
        <ext xmlns:x15="http://schemas.microsoft.com/office/spreadsheetml/2010/11/main" uri="{B97F6D7D-B522-45F9-BDA1-12C45D357490}">
          <x15:cacheHierarchy aggregatedColumn="15"/>
        </ext>
      </extLst>
    </cacheHierarchy>
    <cacheHierarchy uniqueName="[Measures].[Sum of Class Code 2]" caption="Sum of Class Code 2" measure="1" displayFolder="" measureGroup="Table3" count="0" hidden="1">
      <extLst>
        <ext xmlns:x15="http://schemas.microsoft.com/office/spreadsheetml/2010/11/main" uri="{B97F6D7D-B522-45F9-BDA1-12C45D357490}">
          <x15:cacheHierarchy aggregatedColumn="5"/>
        </ext>
      </extLst>
    </cacheHierarchy>
    <cacheHierarchy uniqueName="[Measures].[Sum of Sub category code]" caption="Sum of Sub category code" measure="1" displayFolder="" measureGroup="Table3" count="0" hidden="1">
      <extLst>
        <ext xmlns:x15="http://schemas.microsoft.com/office/spreadsheetml/2010/11/main" uri="{B97F6D7D-B522-45F9-BDA1-12C45D357490}">
          <x15:cacheHierarchy aggregatedColumn="4"/>
        </ext>
      </extLst>
    </cacheHierarchy>
    <cacheHierarchy uniqueName="[Measures].[Sum of Sub category code 2]" caption="Sum of Sub category code 2" measure="1" displayFolder="" measureGroup="Table4" count="0" hidden="1">
      <extLst>
        <ext xmlns:x15="http://schemas.microsoft.com/office/spreadsheetml/2010/11/main" uri="{B97F6D7D-B522-45F9-BDA1-12C45D357490}">
          <x15:cacheHierarchy aggregatedColumn="17"/>
        </ext>
      </extLst>
    </cacheHierarchy>
  </cacheHierarchies>
  <kpis count="0"/>
  <dimensions count="6">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 name="Table7" uniqueName="[Table7]" caption="Table7"/>
  </dimensions>
  <measureGroups count="5">
    <measureGroup name="Table3" caption="Table3"/>
    <measureGroup name="Table4" caption="Table4"/>
    <measureGroup name="Table5" caption="Table5"/>
    <measureGroup name="Table6" caption="Table6"/>
    <measureGroup name="Table7" caption="Table7"/>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8.499369444442" backgroundQuery="1" createdVersion="6" refreshedVersion="6" minRefreshableVersion="3" recordCount="0" supportSubquery="1" supportAdvancedDrill="1" xr:uid="{E8994B07-5D4C-4118-B5A5-80DC1D8A3244}">
  <cacheSource type="external" connectionId="8"/>
  <cacheFields count="2">
    <cacheField name="[Measures].[sum profit]" caption="sum profit" numFmtId="0" hierarchy="25" level="32767"/>
    <cacheField name="[Table7].[G. Segment].[G. Segment]" caption="G. Segment" numFmtId="0" hierarchy="23" level="1">
      <sharedItems count="5">
        <s v="Alexandria"/>
        <s v="Canal"/>
        <s v="Delta"/>
        <s v="G. Cairo"/>
        <s v="Upper Egypt"/>
      </sharedItems>
    </cacheField>
  </cacheFields>
  <cacheHierarchies count="45">
    <cacheHierarchy uniqueName="[Table3].[Date]" caption="Date" attribute="1" time="1" defaultMemberUniqueName="[Table3].[Date].[All]" allUniqueName="[Table3].[Date].[All]" dimensionUniqueName="[Table3]" displayFolder="" count="0" memberValueDatatype="7" unbalanced="0"/>
    <cacheHierarchy uniqueName="[Table3].[Branch Code]" caption="Branch Code" attribute="1" defaultMemberUniqueName="[Table3].[Branch Code].[All]" allUniqueName="[Table3].[Branch Code].[All]" dimensionUniqueName="[Table3]" displayFolder="" count="0" memberValueDatatype="20" unbalanced="0"/>
    <cacheHierarchy uniqueName="[Table3].[G. Segment Code]" caption="G. Segment Code" attribute="1" defaultMemberUniqueName="[Table3].[G. Segment Code].[All]" allUniqueName="[Table3].[G. Segment Code].[All]" dimensionUniqueName="[Table3]" displayFolder="" count="0" memberValueDatatype="20" unbalanced="0"/>
    <cacheHierarchy uniqueName="[Table3].[Product]" caption="Product" attribute="1" defaultMemberUniqueName="[Table3].[Product].[All]" allUniqueName="[Table3].[Product].[All]" dimensionUniqueName="[Table3]" displayFolder="" count="0" memberValueDatatype="130" unbalanced="0"/>
    <cacheHierarchy uniqueName="[Table3].[Sub category code]" caption="Sub category code" attribute="1" defaultMemberUniqueName="[Table3].[Sub category code].[All]" allUniqueName="[Table3].[Sub category code].[All]" dimensionUniqueName="[Table3]" displayFolder="" count="0" memberValueDatatype="20" unbalanced="0"/>
    <cacheHierarchy uniqueName="[Table3].[Class Code]" caption="Class Code" attribute="1" defaultMemberUniqueName="[Table3].[Class Code].[All]" allUniqueName="[Table3].[Class Code].[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Unit Cost]" caption="Unit Cost" attribute="1" defaultMemberUniqueName="[Table3].[Unit Cost].[All]" allUniqueName="[Table3].[Unit Cost].[All]" dimensionUniqueName="[Table3]" displayFolder="" count="0" memberValueDatatype="20" unbalanced="0"/>
    <cacheHierarchy uniqueName="[Table3].[Unit Price]" caption="Unit Price" attribute="1" defaultMemberUniqueName="[Table3].[Unit Price].[All]" allUniqueName="[Table3].[Unit Price].[All]" dimensionUniqueName="[Table3]" displayFolder="" count="0" memberValueDatatype="20" unbalanced="0"/>
    <cacheHierarchy uniqueName="[Table3].[COGS]" caption="COGS" attribute="1" defaultMemberUniqueName="[Table3].[COGS].[All]" allUniqueName="[Table3].[COGS].[All]" dimensionUniqueName="[Table3]" displayFolder="" count="0" memberValueDatatype="20" unbalanced="0"/>
    <cacheHierarchy uniqueName="[Table3].[Sales]" caption="Sales" attribute="1" defaultMemberUniqueName="[Table3].[Sales].[All]" allUniqueName="[Table3].[Sales].[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20" unbalanced="0"/>
    <cacheHierarchy uniqueName="[Table3].[profit by 5% discount]" caption="profit by 5% discount" attribute="1" defaultMemberUniqueName="[Table3].[profit by 5% discount].[All]" allUniqueName="[Table3].[profit by 5% discount].[All]" dimensionUniqueName="[Table3]" displayFolder="" count="0" memberValueDatatype="5" unbalanced="0"/>
    <cacheHierarchy uniqueName="[Table3].[year]" caption="year" attribute="1" defaultMemberUniqueName="[Table3].[year].[All]" allUniqueName="[Table3].[year].[All]" dimensionUniqueName="[Table3]" displayFolder="" count="0" memberValueDatatype="20" unbalanced="0"/>
    <cacheHierarchy uniqueName="[Table3].[day]" caption="day" attribute="1" defaultMemberUniqueName="[Table3].[day].[All]" allUniqueName="[Table3].[day].[All]" dimensionUniqueName="[Table3]" displayFolder="" count="0" memberValueDatatype="20" unbalanced="0"/>
    <cacheHierarchy uniqueName="[Table3].[month]" caption="month" attribute="1" defaultMemberUniqueName="[Table3].[month].[All]" allUniqueName="[Table3].[month].[All]" dimensionUniqueName="[Table3]" displayFolder="" count="0" memberValueDatatype="20" unbalanced="0"/>
    <cacheHierarchy uniqueName="[Table4].[Sub category]" caption="Sub category" attribute="1" defaultMemberUniqueName="[Table4].[Sub category].[All]" allUniqueName="[Table4].[Sub category].[All]" dimensionUniqueName="[Table4]" displayFolder="" count="0" memberValueDatatype="130" unbalanced="0"/>
    <cacheHierarchy uniqueName="[Table4].[Sub category code]" caption="Sub category code" attribute="1" defaultMemberUniqueName="[Table4].[Sub category code].[All]" allUniqueName="[Table4].[Sub category code].[All]" dimensionUniqueName="[Table4]" displayFolder="" count="0" memberValueDatatype="20" unbalanced="0"/>
    <cacheHierarchy uniqueName="[Table5].[Class]" caption="Class" attribute="1" defaultMemberUniqueName="[Table5].[Class].[All]" allUniqueName="[Table5].[Class].[All]" dimensionUniqueName="[Table5]" displayFolder="" count="0" memberValueDatatype="130" unbalanced="0"/>
    <cacheHierarchy uniqueName="[Table5].[Class Code]" caption="Class Code" attribute="1" defaultMemberUniqueName="[Table5].[Class Code].[All]" allUniqueName="[Table5].[Class Code].[All]" dimensionUniqueName="[Table5]" displayFolder="" count="0" memberValueDatatype="20" unbalanced="0"/>
    <cacheHierarchy uniqueName="[Table5].[Column1]" caption="Column1" attribute="1" defaultMemberUniqueName="[Table5].[Column1].[All]" allUniqueName="[Table5].[Column1].[All]" dimensionUniqueName="[Table5]" displayFolder="" count="0" memberValueDatatype="130" unbalanced="0"/>
    <cacheHierarchy uniqueName="[Table6].[Branch]" caption="Branch" attribute="1" defaultMemberUniqueName="[Table6].[Branch].[All]" allUniqueName="[Table6].[Branch].[All]" dimensionUniqueName="[Table6]" displayFolder="" count="2" memberValueDatatype="130" unbalanced="0"/>
    <cacheHierarchy uniqueName="[Table6].[Branch Code]" caption="Branch Code" attribute="1" defaultMemberUniqueName="[Table6].[Branch Code].[All]" allUniqueName="[Table6].[Branch Code].[All]" dimensionUniqueName="[Table6]" displayFolder="" count="0" memberValueDatatype="20" unbalanced="0"/>
    <cacheHierarchy uniqueName="[Table7].[G. Segment]" caption="G. Segment" attribute="1" defaultMemberUniqueName="[Table7].[G. Segment].[All]" allUniqueName="[Table7].[G. Segment].[All]" dimensionUniqueName="[Table7]" displayFolder="" count="2" memberValueDatatype="130" unbalanced="0">
      <fieldsUsage count="2">
        <fieldUsage x="-1"/>
        <fieldUsage x="1"/>
      </fieldsUsage>
    </cacheHierarchy>
    <cacheHierarchy uniqueName="[Table7].[G. Segment Code]" caption="G. Segment Code" attribute="1" defaultMemberUniqueName="[Table7].[G. Segment Code].[All]" allUniqueName="[Table7].[G. Segment Code].[All]" dimensionUniqueName="[Table7]" displayFolder="" count="0" memberValueDatatype="20" unbalanced="0"/>
    <cacheHierarchy uniqueName="[Measures].[sum profit]" caption="sum profit" measure="1" displayFolder="" measureGroup="Table3" count="0" oneField="1">
      <fieldsUsage count="1">
        <fieldUsage x="0"/>
      </fieldsUsage>
    </cacheHierarchy>
    <cacheHierarchy uniqueName="[Measures].[avarge profit]" caption="avarge profit" measure="1" displayFolder="" measureGroup="Table3" count="0"/>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G. Segment Code]" caption="Sum of G. Segment Code" measure="1" displayFolder="" measureGroup="Table7" count="0" hidden="1">
      <extLst>
        <ext xmlns:x15="http://schemas.microsoft.com/office/spreadsheetml/2010/11/main" uri="{B97F6D7D-B522-45F9-BDA1-12C45D357490}">
          <x15:cacheHierarchy aggregatedColumn="24"/>
        </ext>
      </extLst>
    </cacheHierarchy>
    <cacheHierarchy uniqueName="[Measures].[Sum of Class Code]" caption="Sum of Class Code" measure="1" displayFolder="" measureGroup="Table5" count="0" hidden="1">
      <extLst>
        <ext xmlns:x15="http://schemas.microsoft.com/office/spreadsheetml/2010/11/main" uri="{B97F6D7D-B522-45F9-BDA1-12C45D357490}">
          <x15:cacheHierarchy aggregatedColumn="19"/>
        </ext>
      </extLst>
    </cacheHierarchy>
    <cacheHierarchy uniqueName="[Measures].[Sum of Branch Code]" caption="Sum of Branch Code" measure="1" displayFolder="" measureGroup="Table3"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1"/>
        </ext>
      </extLst>
    </cacheHierarchy>
    <cacheHierarchy uniqueName="[Measures].[Sum of G. Segment Code 2]" caption="Sum of G. Segment Code 2" measure="1" displayFolder="" measureGroup="Table3"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3"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Table3" count="0" hidden="1">
      <extLst>
        <ext xmlns:x15="http://schemas.microsoft.com/office/spreadsheetml/2010/11/main" uri="{B97F6D7D-B522-45F9-BDA1-12C45D357490}">
          <x15:cacheHierarchy aggregatedColumn="15"/>
        </ext>
      </extLst>
    </cacheHierarchy>
    <cacheHierarchy uniqueName="[Measures].[Sum of Class Code 2]" caption="Sum of Class Code 2" measure="1" displayFolder="" measureGroup="Table3" count="0" hidden="1">
      <extLst>
        <ext xmlns:x15="http://schemas.microsoft.com/office/spreadsheetml/2010/11/main" uri="{B97F6D7D-B522-45F9-BDA1-12C45D357490}">
          <x15:cacheHierarchy aggregatedColumn="5"/>
        </ext>
      </extLst>
    </cacheHierarchy>
    <cacheHierarchy uniqueName="[Measures].[Sum of Sub category code]" caption="Sum of Sub category code" measure="1" displayFolder="" measureGroup="Table3" count="0" hidden="1">
      <extLst>
        <ext xmlns:x15="http://schemas.microsoft.com/office/spreadsheetml/2010/11/main" uri="{B97F6D7D-B522-45F9-BDA1-12C45D357490}">
          <x15:cacheHierarchy aggregatedColumn="4"/>
        </ext>
      </extLst>
    </cacheHierarchy>
    <cacheHierarchy uniqueName="[Measures].[Sum of Sub category code 2]" caption="Sum of Sub category code 2" measure="1" displayFolder="" measureGroup="Table4" count="0" hidden="1">
      <extLst>
        <ext xmlns:x15="http://schemas.microsoft.com/office/spreadsheetml/2010/11/main" uri="{B97F6D7D-B522-45F9-BDA1-12C45D357490}">
          <x15:cacheHierarchy aggregatedColumn="17"/>
        </ext>
      </extLst>
    </cacheHierarchy>
  </cacheHierarchies>
  <kpis count="0"/>
  <dimensions count="6">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 name="Table7" uniqueName="[Table7]" caption="Table7"/>
  </dimensions>
  <measureGroups count="5">
    <measureGroup name="Table3" caption="Table3"/>
    <measureGroup name="Table4" caption="Table4"/>
    <measureGroup name="Table5" caption="Table5"/>
    <measureGroup name="Table6" caption="Table6"/>
    <measureGroup name="Table7" caption="Table7"/>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8.49969837963" backgroundQuery="1" createdVersion="6" refreshedVersion="6" minRefreshableVersion="3" recordCount="0" supportSubquery="1" supportAdvancedDrill="1" xr:uid="{70F52A89-96F3-4B61-906C-1A8F602BE780}">
  <cacheSource type="external" connectionId="8"/>
  <cacheFields count="3">
    <cacheField name="[Measures].[avarge profit]" caption="avarge profit" numFmtId="0" hierarchy="26" level="32767"/>
    <cacheField name="[Table6].[Branch].[Branch]" caption="Branch" numFmtId="0" hierarchy="21" level="1">
      <sharedItems count="10">
        <s v="Alex"/>
        <s v="Aswan"/>
        <s v="Cairo"/>
        <s v="Giza"/>
        <s v="Ismailia"/>
        <s v="Mansoura"/>
        <s v="Marasa Matrouh"/>
        <s v="Minia"/>
        <s v="Portsaied"/>
        <s v="Zagazig"/>
      </sharedItems>
    </cacheField>
    <cacheField name="[Table3].[Date].[Date]" caption="Date" numFmtId="0" level="1">
      <sharedItems containsSemiMixedTypes="0" containsNonDate="0" containsString="0"/>
    </cacheField>
  </cacheFields>
  <cacheHierarchies count="45">
    <cacheHierarchy uniqueName="[Table3].[Date]" caption="Date" attribute="1" time="1" defaultMemberUniqueName="[Table3].[Date].[All]" allUniqueName="[Table3].[Date].[All]" dimensionUniqueName="[Table3]" displayFolder="" count="2" memberValueDatatype="7" unbalanced="0">
      <fieldsUsage count="2">
        <fieldUsage x="-1"/>
        <fieldUsage x="2"/>
      </fieldsUsage>
    </cacheHierarchy>
    <cacheHierarchy uniqueName="[Table3].[Branch Code]" caption="Branch Code" attribute="1" defaultMemberUniqueName="[Table3].[Branch Code].[All]" allUniqueName="[Table3].[Branch Code].[All]" dimensionUniqueName="[Table3]" displayFolder="" count="0" memberValueDatatype="20" unbalanced="0"/>
    <cacheHierarchy uniqueName="[Table3].[G. Segment Code]" caption="G. Segment Code" attribute="1" defaultMemberUniqueName="[Table3].[G. Segment Code].[All]" allUniqueName="[Table3].[G. Segment Code].[All]" dimensionUniqueName="[Table3]" displayFolder="" count="0" memberValueDatatype="20" unbalanced="0"/>
    <cacheHierarchy uniqueName="[Table3].[Product]" caption="Product" attribute="1" defaultMemberUniqueName="[Table3].[Product].[All]" allUniqueName="[Table3].[Product].[All]" dimensionUniqueName="[Table3]" displayFolder="" count="0" memberValueDatatype="130" unbalanced="0"/>
    <cacheHierarchy uniqueName="[Table3].[Sub category code]" caption="Sub category code" attribute="1" defaultMemberUniqueName="[Table3].[Sub category code].[All]" allUniqueName="[Table3].[Sub category code].[All]" dimensionUniqueName="[Table3]" displayFolder="" count="0" memberValueDatatype="20" unbalanced="0"/>
    <cacheHierarchy uniqueName="[Table3].[Class Code]" caption="Class Code" attribute="1" defaultMemberUniqueName="[Table3].[Class Code].[All]" allUniqueName="[Table3].[Class Code].[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Unit Cost]" caption="Unit Cost" attribute="1" defaultMemberUniqueName="[Table3].[Unit Cost].[All]" allUniqueName="[Table3].[Unit Cost].[All]" dimensionUniqueName="[Table3]" displayFolder="" count="0" memberValueDatatype="20" unbalanced="0"/>
    <cacheHierarchy uniqueName="[Table3].[Unit Price]" caption="Unit Price" attribute="1" defaultMemberUniqueName="[Table3].[Unit Price].[All]" allUniqueName="[Table3].[Unit Price].[All]" dimensionUniqueName="[Table3]" displayFolder="" count="0" memberValueDatatype="20" unbalanced="0"/>
    <cacheHierarchy uniqueName="[Table3].[COGS]" caption="COGS" attribute="1" defaultMemberUniqueName="[Table3].[COGS].[All]" allUniqueName="[Table3].[COGS].[All]" dimensionUniqueName="[Table3]" displayFolder="" count="0" memberValueDatatype="20" unbalanced="0"/>
    <cacheHierarchy uniqueName="[Table3].[Sales]" caption="Sales" attribute="1" defaultMemberUniqueName="[Table3].[Sales].[All]" allUniqueName="[Table3].[Sales].[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20" unbalanced="0"/>
    <cacheHierarchy uniqueName="[Table3].[profit by 5% discount]" caption="profit by 5% discount" attribute="1" defaultMemberUniqueName="[Table3].[profit by 5% discount].[All]" allUniqueName="[Table3].[profit by 5% discount].[All]" dimensionUniqueName="[Table3]" displayFolder="" count="0" memberValueDatatype="5" unbalanced="0"/>
    <cacheHierarchy uniqueName="[Table3].[year]" caption="year" attribute="1" defaultMemberUniqueName="[Table3].[year].[All]" allUniqueName="[Table3].[year].[All]" dimensionUniqueName="[Table3]" displayFolder="" count="0" memberValueDatatype="20" unbalanced="0"/>
    <cacheHierarchy uniqueName="[Table3].[day]" caption="day" attribute="1" defaultMemberUniqueName="[Table3].[day].[All]" allUniqueName="[Table3].[day].[All]" dimensionUniqueName="[Table3]" displayFolder="" count="0" memberValueDatatype="20" unbalanced="0"/>
    <cacheHierarchy uniqueName="[Table3].[month]" caption="month" attribute="1" defaultMemberUniqueName="[Table3].[month].[All]" allUniqueName="[Table3].[month].[All]" dimensionUniqueName="[Table3]" displayFolder="" count="0" memberValueDatatype="20" unbalanced="0"/>
    <cacheHierarchy uniqueName="[Table4].[Sub category]" caption="Sub category" attribute="1" defaultMemberUniqueName="[Table4].[Sub category].[All]" allUniqueName="[Table4].[Sub category].[All]" dimensionUniqueName="[Table4]" displayFolder="" count="0" memberValueDatatype="130" unbalanced="0"/>
    <cacheHierarchy uniqueName="[Table4].[Sub category code]" caption="Sub category code" attribute="1" defaultMemberUniqueName="[Table4].[Sub category code].[All]" allUniqueName="[Table4].[Sub category code].[All]" dimensionUniqueName="[Table4]" displayFolder="" count="0" memberValueDatatype="20" unbalanced="0"/>
    <cacheHierarchy uniqueName="[Table5].[Class]" caption="Class" attribute="1" defaultMemberUniqueName="[Table5].[Class].[All]" allUniqueName="[Table5].[Class].[All]" dimensionUniqueName="[Table5]" displayFolder="" count="0" memberValueDatatype="130" unbalanced="0"/>
    <cacheHierarchy uniqueName="[Table5].[Class Code]" caption="Class Code" attribute="1" defaultMemberUniqueName="[Table5].[Class Code].[All]" allUniqueName="[Table5].[Class Code].[All]" dimensionUniqueName="[Table5]" displayFolder="" count="0" memberValueDatatype="20" unbalanced="0"/>
    <cacheHierarchy uniqueName="[Table5].[Column1]" caption="Column1" attribute="1" defaultMemberUniqueName="[Table5].[Column1].[All]" allUniqueName="[Table5].[Column1].[All]" dimensionUniqueName="[Table5]" displayFolder="" count="0" memberValueDatatype="130" unbalanced="0"/>
    <cacheHierarchy uniqueName="[Table6].[Branch]" caption="Branch" attribute="1" defaultMemberUniqueName="[Table6].[Branch].[All]" allUniqueName="[Table6].[Branch].[All]" dimensionUniqueName="[Table6]" displayFolder="" count="2" memberValueDatatype="130" unbalanced="0">
      <fieldsUsage count="2">
        <fieldUsage x="-1"/>
        <fieldUsage x="1"/>
      </fieldsUsage>
    </cacheHierarchy>
    <cacheHierarchy uniqueName="[Table6].[Branch Code]" caption="Branch Code" attribute="1" defaultMemberUniqueName="[Table6].[Branch Code].[All]" allUniqueName="[Table6].[Branch Code].[All]" dimensionUniqueName="[Table6]" displayFolder="" count="0" memberValueDatatype="20" unbalanced="0"/>
    <cacheHierarchy uniqueName="[Table7].[G. Segment]" caption="G. Segment" attribute="1" defaultMemberUniqueName="[Table7].[G. Segment].[All]" allUniqueName="[Table7].[G. Segment].[All]" dimensionUniqueName="[Table7]" displayFolder="" count="2" memberValueDatatype="130" unbalanced="0"/>
    <cacheHierarchy uniqueName="[Table7].[G. Segment Code]" caption="G. Segment Code" attribute="1" defaultMemberUniqueName="[Table7].[G. Segment Code].[All]" allUniqueName="[Table7].[G. Segment Code].[All]" dimensionUniqueName="[Table7]" displayFolder="" count="0" memberValueDatatype="20" unbalanced="0"/>
    <cacheHierarchy uniqueName="[Measures].[sum profit]" caption="sum profit" measure="1" displayFolder="" measureGroup="Table3" count="0"/>
    <cacheHierarchy uniqueName="[Measures].[avarge profit]" caption="avarge profit" measure="1" displayFolder="" measureGroup="Table3" count="0" oneField="1">
      <fieldsUsage count="1">
        <fieldUsage x="0"/>
      </fieldsUsage>
    </cacheHierarchy>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G. Segment Code]" caption="Sum of G. Segment Code" measure="1" displayFolder="" measureGroup="Table7" count="0" hidden="1">
      <extLst>
        <ext xmlns:x15="http://schemas.microsoft.com/office/spreadsheetml/2010/11/main" uri="{B97F6D7D-B522-45F9-BDA1-12C45D357490}">
          <x15:cacheHierarchy aggregatedColumn="24"/>
        </ext>
      </extLst>
    </cacheHierarchy>
    <cacheHierarchy uniqueName="[Measures].[Sum of Class Code]" caption="Sum of Class Code" measure="1" displayFolder="" measureGroup="Table5" count="0" hidden="1">
      <extLst>
        <ext xmlns:x15="http://schemas.microsoft.com/office/spreadsheetml/2010/11/main" uri="{B97F6D7D-B522-45F9-BDA1-12C45D357490}">
          <x15:cacheHierarchy aggregatedColumn="19"/>
        </ext>
      </extLst>
    </cacheHierarchy>
    <cacheHierarchy uniqueName="[Measures].[Sum of Branch Code]" caption="Sum of Branch Code" measure="1" displayFolder="" measureGroup="Table3"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1"/>
        </ext>
      </extLst>
    </cacheHierarchy>
    <cacheHierarchy uniqueName="[Measures].[Sum of G. Segment Code 2]" caption="Sum of G. Segment Code 2" measure="1" displayFolder="" measureGroup="Table3"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3"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Table3" count="0" hidden="1">
      <extLst>
        <ext xmlns:x15="http://schemas.microsoft.com/office/spreadsheetml/2010/11/main" uri="{B97F6D7D-B522-45F9-BDA1-12C45D357490}">
          <x15:cacheHierarchy aggregatedColumn="15"/>
        </ext>
      </extLst>
    </cacheHierarchy>
    <cacheHierarchy uniqueName="[Measures].[Sum of Class Code 2]" caption="Sum of Class Code 2" measure="1" displayFolder="" measureGroup="Table3" count="0" hidden="1">
      <extLst>
        <ext xmlns:x15="http://schemas.microsoft.com/office/spreadsheetml/2010/11/main" uri="{B97F6D7D-B522-45F9-BDA1-12C45D357490}">
          <x15:cacheHierarchy aggregatedColumn="5"/>
        </ext>
      </extLst>
    </cacheHierarchy>
    <cacheHierarchy uniqueName="[Measures].[Sum of Sub category code]" caption="Sum of Sub category code" measure="1" displayFolder="" measureGroup="Table3" count="0" hidden="1">
      <extLst>
        <ext xmlns:x15="http://schemas.microsoft.com/office/spreadsheetml/2010/11/main" uri="{B97F6D7D-B522-45F9-BDA1-12C45D357490}">
          <x15:cacheHierarchy aggregatedColumn="4"/>
        </ext>
      </extLst>
    </cacheHierarchy>
    <cacheHierarchy uniqueName="[Measures].[Sum of Sub category code 2]" caption="Sum of Sub category code 2" measure="1" displayFolder="" measureGroup="Table4" count="0" hidden="1">
      <extLst>
        <ext xmlns:x15="http://schemas.microsoft.com/office/spreadsheetml/2010/11/main" uri="{B97F6D7D-B522-45F9-BDA1-12C45D357490}">
          <x15:cacheHierarchy aggregatedColumn="17"/>
        </ext>
      </extLst>
    </cacheHierarchy>
  </cacheHierarchies>
  <kpis count="0"/>
  <dimensions count="6">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 name="Table7" uniqueName="[Table7]" caption="Table7"/>
  </dimensions>
  <measureGroups count="5">
    <measureGroup name="Table3" caption="Table3"/>
    <measureGroup name="Table4" caption="Table4"/>
    <measureGroup name="Table5" caption="Table5"/>
    <measureGroup name="Table6" caption="Table6"/>
    <measureGroup name="Table7" caption="Table7"/>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n v="166"/>
    <s v="Standard Class"/>
    <s v="Consumer"/>
    <s v="San Antonio"/>
    <x v="0"/>
    <s v="Central"/>
    <s v="Technology"/>
    <s v="Machines"/>
    <s v="Lexmark MX611dhe Monochrome Laser Printer"/>
    <n v="8159.9519999999993"/>
    <n v="8"/>
    <n v="0.4"/>
    <n v="-1359.992000000002"/>
    <n v="-815.9952000000012"/>
    <n v="720"/>
    <s v="&quot;C&quot;"/>
    <m/>
  </r>
  <r>
    <n v="684"/>
    <s v="Same Day"/>
    <s v="Corporate"/>
    <s v="Burlington"/>
    <x v="1"/>
    <s v="South"/>
    <s v="Technology"/>
    <s v="Machines"/>
    <s v="Cubify CubeX 3D Printer Triple Head Print"/>
    <n v="7999.98"/>
    <n v="4"/>
    <n v="0.5"/>
    <n v="-3839.9903999999988"/>
    <n v="-1919.9951999999994"/>
    <n v="300"/>
    <s v="&quot;D&quot;"/>
    <m/>
  </r>
  <r>
    <n v="510"/>
    <s v="Standard Class"/>
    <s v="Consumer"/>
    <s v="Atlanta"/>
    <x v="2"/>
    <s v="South"/>
    <s v="Office Supplies"/>
    <s v="Binders"/>
    <s v="Fellowes PB500 Electric Punch Plastic Comb Binding Machine with Manual Bind"/>
    <n v="6354.95"/>
    <n v="5"/>
    <n v="0"/>
    <n v="3177.4749999999999"/>
    <n v="3177.4749999999999"/>
    <n v="750"/>
    <s v="&quot;C&quot;"/>
    <m/>
  </r>
  <r>
    <n v="1086"/>
    <s v="Standard Class"/>
    <s v="Consumer"/>
    <s v="Yonkers"/>
    <x v="3"/>
    <s v="East"/>
    <s v="Technology"/>
    <s v="Machines"/>
    <s v="Ativa V4110MDD Micro-Cut Shredder"/>
    <n v="4899.93"/>
    <n v="7"/>
    <n v="0"/>
    <n v="2400.9656999999997"/>
    <n v="2400.9656999999997"/>
    <n v="1050"/>
    <s v="&quot;B&quot;"/>
    <m/>
  </r>
  <r>
    <n v="1804"/>
    <s v="Second Class"/>
    <s v="Consumer"/>
    <s v="Philadelphia"/>
    <x v="4"/>
    <s v="East"/>
    <s v="Office Supplies"/>
    <s v="Supplies"/>
    <s v="Martin Yale Chadless Opener Electric Letter Opener"/>
    <n v="4663.7360000000008"/>
    <n v="7"/>
    <n v="0.2"/>
    <n v="-1049.3406"/>
    <n v="-839.47248000000002"/>
    <n v="840"/>
    <s v="&quot;C&quot;"/>
    <m/>
  </r>
  <r>
    <n v="354"/>
    <s v="First Class"/>
    <s v="Home Office"/>
    <s v="New York City"/>
    <x v="3"/>
    <s v="East"/>
    <s v="Office Supplies"/>
    <s v="Binders"/>
    <s v="GBC DocuBind P400 Electric Binding System"/>
    <n v="4355.1680000000006"/>
    <n v="4"/>
    <n v="0.2"/>
    <n v="1415.4295999999997"/>
    <n v="1132.3436799999997"/>
    <n v="480"/>
    <s v="&quot;D&quot;"/>
    <m/>
  </r>
  <r>
    <n v="319"/>
    <s v="Standard Class"/>
    <s v="Home Office"/>
    <s v="New York City"/>
    <x v="3"/>
    <s v="East"/>
    <s v="Technology"/>
    <s v="Machines"/>
    <s v="Canon imageCLASS MF7460 Monochrome Digital Laser Multifunction Copier"/>
    <n v="3991.98"/>
    <n v="2"/>
    <n v="0"/>
    <n v="1995.99"/>
    <n v="1995.99"/>
    <n v="300"/>
    <s v="&quot;D&quot;"/>
    <m/>
  </r>
  <r>
    <n v="1247"/>
    <s v="Second Class"/>
    <s v="Consumer"/>
    <s v="Fresno"/>
    <x v="5"/>
    <s v="West"/>
    <s v="Furniture"/>
    <s v="Tables"/>
    <s v="Bretford Rectangular Conference Table Tops"/>
    <n v="3610.848"/>
    <n v="12"/>
    <n v="0.2"/>
    <n v="135.4068000000002"/>
    <n v="108.32544000000017"/>
    <n v="1440"/>
    <s v="&quot;B&quot;"/>
    <m/>
  </r>
  <r>
    <n v="252"/>
    <s v="Standard Class"/>
    <s v="Consumer"/>
    <s v="San Diego"/>
    <x v="5"/>
    <s v="West"/>
    <s v="Technology"/>
    <s v="Accessories"/>
    <s v="Logitech P710e Mobile Speakerphone"/>
    <n v="3347.37"/>
    <n v="13"/>
    <n v="0"/>
    <n v="636.0002999999997"/>
    <n v="636.0002999999997"/>
    <n v="1950"/>
    <s v="&quot;B&quot;"/>
    <m/>
  </r>
  <r>
    <n v="1645"/>
    <s v="First Class"/>
    <s v="Corporate"/>
    <s v="Seattle"/>
    <x v="6"/>
    <s v="West"/>
    <s v="Technology"/>
    <s v="Copiers"/>
    <s v="Canon PC940 Copier"/>
    <n v="3149.9300000000003"/>
    <n v="7"/>
    <n v="0"/>
    <n v="1480.4670999999998"/>
    <n v="1480.4670999999998"/>
    <n v="1050"/>
    <s v="&quot;B&quot;"/>
    <m/>
  </r>
  <r>
    <n v="28"/>
    <s v="Standard Class"/>
    <s v="Consumer"/>
    <s v="Philadelphia"/>
    <x v="4"/>
    <s v="East"/>
    <s v="Furniture"/>
    <s v="Bookcases"/>
    <s v="Riverside Palais Royal Lawyers Bookcase, Royale Cherry Finish"/>
    <n v="3083.4300000000003"/>
    <n v="7"/>
    <n v="0.5"/>
    <n v="-1665.0522000000001"/>
    <n v="-832.52610000000004"/>
    <n v="525"/>
    <s v="&quot;C&quot;"/>
    <m/>
  </r>
  <r>
    <n v="263"/>
    <s v="Second Class"/>
    <s v="Corporate"/>
    <s v="Houston"/>
    <x v="0"/>
    <s v="Central"/>
    <s v="Technology"/>
    <s v="Machines"/>
    <s v="Lexmark MX611dhe Monochrome Laser Printer"/>
    <n v="3059.982"/>
    <n v="3"/>
    <n v="0.4"/>
    <n v="-509.99700000000075"/>
    <n v="-305.99820000000045"/>
    <n v="270"/>
    <s v="&quot;D&quot;"/>
    <m/>
  </r>
  <r>
    <n v="978"/>
    <s v="First Class"/>
    <s v="Corporate"/>
    <s v="Detroit"/>
    <x v="7"/>
    <s v="Central"/>
    <s v="Technology"/>
    <s v="Machines"/>
    <s v="Lexmark MX611dhe Monochrome Laser Printer"/>
    <n v="3059.982"/>
    <n v="2"/>
    <n v="0.1"/>
    <n v="679.99599999999964"/>
    <n v="611.99639999999965"/>
    <n v="270"/>
    <s v="&quot;D&quot;"/>
    <m/>
  </r>
  <r>
    <n v="1455"/>
    <s v="First Class"/>
    <s v="Corporate"/>
    <s v="Mobile"/>
    <x v="8"/>
    <s v="South"/>
    <s v="Technology"/>
    <s v="Machines"/>
    <s v="Hewlett-Packard Deskjet 3050a All-in-One Color Inkjet Printer"/>
    <n v="3040"/>
    <n v="8"/>
    <n v="0"/>
    <n v="1459.2"/>
    <n v="1459.2"/>
    <n v="1200"/>
    <s v="&quot;B&quot;"/>
    <m/>
  </r>
  <r>
    <n v="516"/>
    <s v="Standard Class"/>
    <s v="Home Office"/>
    <s v="Great Falls"/>
    <x v="9"/>
    <s v="West"/>
    <s v="Technology"/>
    <s v="Copiers"/>
    <s v="Canon Image Class D660 Copier"/>
    <n v="2999.95"/>
    <n v="5"/>
    <n v="0"/>
    <n v="1379.9769999999999"/>
    <n v="1379.9769999999999"/>
    <n v="750"/>
    <s v="&quot;C&quot;"/>
    <m/>
  </r>
  <r>
    <n v="1792"/>
    <s v="First Class"/>
    <s v="Consumer"/>
    <s v="Madison"/>
    <x v="10"/>
    <s v="Central"/>
    <s v="Furniture"/>
    <s v="Chairs"/>
    <s v="Office Star - Professional Matrix Back Chair with 2-to-1 Synchro Tilt and Mesh Fabric Seat"/>
    <n v="2807.84"/>
    <n v="8"/>
    <n v="0"/>
    <n v="673.88160000000016"/>
    <n v="673.88160000000016"/>
    <n v="1200"/>
    <s v="&quot;B&quot;"/>
    <m/>
  </r>
  <r>
    <n v="488"/>
    <s v="First Class"/>
    <s v="Consumer"/>
    <s v="Chicago"/>
    <x v="11"/>
    <s v="Central"/>
    <s v="Technology"/>
    <s v="Phones"/>
    <s v="Apple iPhone 5S"/>
    <n v="2735.9520000000002"/>
    <n v="6"/>
    <n v="0.2"/>
    <n v="341.99399999999969"/>
    <n v="273.59519999999975"/>
    <n v="720"/>
    <s v="&quot;C&quot;"/>
    <m/>
  </r>
  <r>
    <n v="995"/>
    <s v="Standard Class"/>
    <s v="Corporate"/>
    <s v="Virginia Beach"/>
    <x v="12"/>
    <s v="South"/>
    <s v="Office Supplies"/>
    <s v="Binders"/>
    <s v="Fellowes PB300 Plastic Comb Binding Machine"/>
    <n v="2715.9300000000003"/>
    <n v="7"/>
    <n v="0"/>
    <n v="1276.4871000000001"/>
    <n v="1276.4871000000001"/>
    <n v="1050"/>
    <s v="&quot;B&quot;"/>
    <m/>
  </r>
  <r>
    <n v="1806"/>
    <s v="First Class"/>
    <s v="Corporate"/>
    <s v="Los Angeles"/>
    <x v="5"/>
    <s v="West"/>
    <s v="Technology"/>
    <s v="Phones"/>
    <s v="Samsung Galaxy Note 2"/>
    <n v="2575.944"/>
    <n v="7"/>
    <n v="0.2"/>
    <n v="257.59440000000029"/>
    <n v="206.07552000000024"/>
    <n v="840"/>
    <s v="&quot;C&quot;"/>
    <m/>
  </r>
  <r>
    <n v="264"/>
    <s v="Second Class"/>
    <s v="Corporate"/>
    <s v="Houston"/>
    <x v="0"/>
    <s v="Central"/>
    <s v="Technology"/>
    <s v="Machines"/>
    <s v="Xerox WorkCentre 6505DN Laser Multifunction Printer"/>
    <n v="2519.9579999999996"/>
    <n v="7"/>
    <n v="0.4"/>
    <n v="-251.99579999999992"/>
    <n v="-151.19747999999996"/>
    <n v="630"/>
    <s v="&quot;C&quot;"/>
    <m/>
  </r>
  <r>
    <n v="1439"/>
    <s v="Same Day"/>
    <s v="Consumer"/>
    <s v="Amarillo"/>
    <x v="0"/>
    <s v="Central"/>
    <s v="Furniture"/>
    <s v="Chairs"/>
    <s v="HON 5400 Series Task Chairs for Big and Tall"/>
    <n v="2453.4299999999998"/>
    <n v="5"/>
    <n v="0.3"/>
    <n v="-350.4899999999999"/>
    <n v="-245.3429999999999"/>
    <n v="525"/>
    <s v="&quot;C&quot;"/>
    <m/>
  </r>
  <r>
    <n v="400"/>
    <s v="Second Class"/>
    <s v="Consumer"/>
    <s v="Houston"/>
    <x v="0"/>
    <s v="Central"/>
    <s v="Furniture"/>
    <s v="Bookcases"/>
    <s v="Riverside Palais Royal Lawyers Bookcase, Royale Cherry Finish"/>
    <n v="2396.2655999999997"/>
    <n v="4"/>
    <n v="0.32"/>
    <n v="-317.15280000000007"/>
    <n v="-215.66390400000003"/>
    <n v="407.99999999999994"/>
    <s v="&quot;D&quot;"/>
    <m/>
  </r>
  <r>
    <n v="1002"/>
    <s v="Same Day"/>
    <s v="Consumer"/>
    <s v="New York City"/>
    <x v="3"/>
    <s v="East"/>
    <s v="Technology"/>
    <s v="Accessories"/>
    <s v="Plantronics CS510 - Over-the-Head monaural Wireless Headset System"/>
    <n v="2309.65"/>
    <n v="7"/>
    <n v="0"/>
    <n v="762.18449999999984"/>
    <n v="762.18449999999984"/>
    <n v="1050"/>
    <s v="&quot;B&quot;"/>
    <m/>
  </r>
  <r>
    <n v="1156"/>
    <s v="First Class"/>
    <s v="Home Office"/>
    <s v="Harrisonburg"/>
    <x v="12"/>
    <s v="South"/>
    <s v="Furniture"/>
    <s v="Tables"/>
    <s v="Chromcraft 48&quot; x 96&quot; Racetrack Double Pedestal Table"/>
    <n v="2244.48"/>
    <n v="7"/>
    <n v="0"/>
    <n v="493.78559999999993"/>
    <n v="493.78559999999993"/>
    <n v="1050"/>
    <s v="&quot;B&quot;"/>
    <m/>
  </r>
  <r>
    <n v="950"/>
    <s v="Standard Class"/>
    <s v="Home Office"/>
    <s v="Philadelphia"/>
    <x v="4"/>
    <s v="East"/>
    <s v="Furniture"/>
    <s v="Tables"/>
    <s v="Riverside Furniture Oval Coffee Table, Oval End Table, End Table with Drawer"/>
    <n v="2065.3200000000002"/>
    <n v="12"/>
    <n v="0.4"/>
    <n v="-619.59600000000012"/>
    <n v="-371.75760000000008"/>
    <n v="1080"/>
    <s v="&quot;B&quot;"/>
    <m/>
  </r>
  <r>
    <n v="245"/>
    <s v="Second Class"/>
    <s v="Home Office"/>
    <s v="Lakeville"/>
    <x v="13"/>
    <s v="Central"/>
    <s v="Furniture"/>
    <s v="Chairs"/>
    <s v="Global Deluxe High-Back Manager's Chair"/>
    <n v="2001.8600000000001"/>
    <n v="7"/>
    <n v="0"/>
    <n v="580.53939999999989"/>
    <n v="580.53939999999989"/>
    <n v="1050"/>
    <s v="&quot;B&quot;"/>
    <m/>
  </r>
  <r>
    <n v="807"/>
    <s v="Standard Class"/>
    <s v="Consumer"/>
    <s v="Denver"/>
    <x v="14"/>
    <s v="West"/>
    <s v="Technology"/>
    <s v="Phones"/>
    <s v="ClearOne CHATAttach 160 - speaker phone"/>
    <n v="1983.9680000000001"/>
    <n v="4"/>
    <n v="0.2"/>
    <n v="247.99599999999981"/>
    <n v="198.39679999999987"/>
    <n v="480"/>
    <s v="&quot;D&quot;"/>
    <m/>
  </r>
  <r>
    <n v="1445"/>
    <s v="Standard Class"/>
    <s v="Consumer"/>
    <s v="Chicago"/>
    <x v="11"/>
    <s v="Central"/>
    <s v="Technology"/>
    <s v="Phones"/>
    <s v="Mitel MiVoice 5330e IP Phone"/>
    <n v="1979.9280000000001"/>
    <n v="9"/>
    <n v="0.2"/>
    <n v="148.49459999999993"/>
    <n v="118.79567999999995"/>
    <n v="1080"/>
    <s v="&quot;B&quot;"/>
    <m/>
  </r>
  <r>
    <n v="150"/>
    <s v="Standard Class"/>
    <s v="Corporate"/>
    <s v="Franklin"/>
    <x v="10"/>
    <s v="Central"/>
    <s v="Furniture"/>
    <s v="Chairs"/>
    <s v="Hon Deluxe Fabric Upholstered Stacking Chairs, Rounded Back"/>
    <n v="1951.84"/>
    <n v="8"/>
    <n v="0"/>
    <n v="585.55199999999991"/>
    <n v="585.55199999999991"/>
    <n v="1200"/>
    <s v="&quot;B&quot;"/>
    <m/>
  </r>
  <r>
    <n v="1220"/>
    <s v="Standard Class"/>
    <s v="Corporate"/>
    <s v="Philadelphia"/>
    <x v="4"/>
    <s v="East"/>
    <s v="Technology"/>
    <s v="Phones"/>
    <s v="Samsung Galaxy Note 2"/>
    <n v="1931.9579999999999"/>
    <n v="7"/>
    <n v="0.4"/>
    <n v="-386.3915999999997"/>
    <n v="-231.8349599999998"/>
    <n v="630"/>
    <s v="&quot;C&quot;"/>
    <m/>
  </r>
  <r>
    <n v="1702"/>
    <s v="Second Class"/>
    <s v="Consumer"/>
    <s v="New York City"/>
    <x v="3"/>
    <s v="East"/>
    <s v="Furniture"/>
    <s v="Chairs"/>
    <s v="Safco Contoured Stacking Chairs"/>
    <n v="1931.04"/>
    <n v="9"/>
    <n v="0.1"/>
    <n v="321.83999999999992"/>
    <n v="289.65599999999995"/>
    <n v="1215"/>
    <s v="&quot;B&quot;"/>
    <m/>
  </r>
  <r>
    <n v="911"/>
    <s v="Standard Class"/>
    <s v="Home Office"/>
    <s v="Jackson"/>
    <x v="7"/>
    <s v="Central"/>
    <s v="Technology"/>
    <s v="Accessories"/>
    <s v="Maxell iVDR EX 500GB Cartridge"/>
    <n v="1928.7800000000002"/>
    <n v="7"/>
    <n v="0"/>
    <n v="829.37540000000024"/>
    <n v="829.37540000000024"/>
    <n v="1050"/>
    <s v="&quot;B&quot;"/>
    <m/>
  </r>
  <r>
    <n v="1434"/>
    <s v="Second Class"/>
    <s v="Consumer"/>
    <s v="Florence"/>
    <x v="8"/>
    <s v="South"/>
    <s v="Furniture"/>
    <s v="Chairs"/>
    <s v="High-Back Leather Manager's Chair"/>
    <n v="1819.8600000000001"/>
    <n v="14"/>
    <n v="0"/>
    <n v="163.78740000000002"/>
    <n v="163.78740000000002"/>
    <n v="2100"/>
    <s v="&quot;A&quot;"/>
    <m/>
  </r>
  <r>
    <n v="393"/>
    <s v="Second Class"/>
    <s v="Consumer"/>
    <s v="Des Moines"/>
    <x v="6"/>
    <s v="West"/>
    <s v="Technology"/>
    <s v="Copiers"/>
    <s v="Canon PC1080F Personal Copier"/>
    <n v="1799.97"/>
    <n v="3"/>
    <n v="0"/>
    <n v="701.98829999999998"/>
    <n v="701.98829999999998"/>
    <n v="450"/>
    <s v="&quot;D&quot;"/>
    <m/>
  </r>
  <r>
    <n v="1897"/>
    <s v="First Class"/>
    <s v="Consumer"/>
    <s v="Minneapolis"/>
    <x v="13"/>
    <s v="Central"/>
    <s v="Office Supplies"/>
    <s v="Binders"/>
    <s v="GBC DocuBind TL300 Electric Binding System"/>
    <n v="1793.98"/>
    <n v="2"/>
    <n v="0"/>
    <n v="843.17059999999992"/>
    <n v="843.17059999999992"/>
    <n v="300"/>
    <s v="&quot;D&quot;"/>
    <m/>
  </r>
  <r>
    <n v="168"/>
    <s v="Standard Class"/>
    <s v="Consumer"/>
    <s v="San Antonio"/>
    <x v="0"/>
    <s v="Central"/>
    <s v="Furniture"/>
    <s v="Chairs"/>
    <s v="SAFCO Arco Folding Chair"/>
    <n v="1740.0599999999997"/>
    <n v="9"/>
    <n v="0.3"/>
    <n v="-24.858000000000175"/>
    <n v="-17.400600000000122"/>
    <n v="944.99999999999989"/>
    <s v="&quot;C&quot;"/>
    <m/>
  </r>
  <r>
    <n v="1757"/>
    <s v="Second Class"/>
    <s v="Home Office"/>
    <s v="Fort Worth"/>
    <x v="0"/>
    <s v="Central"/>
    <s v="Technology"/>
    <s v="Phones"/>
    <s v="Wilson Electronics DB Pro Signal Booster"/>
    <n v="1718.4"/>
    <n v="6"/>
    <n v="0.2"/>
    <n v="150.36000000000013"/>
    <n v="120.28800000000011"/>
    <n v="720"/>
    <s v="&quot;C&quot;"/>
    <m/>
  </r>
  <r>
    <n v="11"/>
    <s v="Standard Class"/>
    <s v="Consumer"/>
    <s v="Los Angeles"/>
    <x v="5"/>
    <s v="West"/>
    <s v="Furniture"/>
    <s v="Tables"/>
    <s v="Chromcraft Rectangular Conference Tables"/>
    <n v="1706.1840000000002"/>
    <n v="9"/>
    <n v="0.2"/>
    <n v="85.309199999999805"/>
    <n v="68.247359999999844"/>
    <n v="1080"/>
    <s v="&quot;B&quot;"/>
    <m/>
  </r>
  <r>
    <n v="1251"/>
    <s v="Standard Class"/>
    <s v="Consumer"/>
    <s v="New York City"/>
    <x v="3"/>
    <s v="East"/>
    <s v="Office Supplies"/>
    <s v="Appliances"/>
    <s v="Kensington 7 Outlet MasterPiece HOMEOFFICE Power Control Center"/>
    <n v="1704.56"/>
    <n v="13"/>
    <n v="0"/>
    <n v="511.36799999999999"/>
    <n v="511.36799999999999"/>
    <n v="1950"/>
    <s v="&quot;B&quot;"/>
    <m/>
  </r>
  <r>
    <n v="1712"/>
    <s v="Standard Class"/>
    <s v="Consumer"/>
    <s v="San Francisco"/>
    <x v="5"/>
    <s v="West"/>
    <s v="Office Supplies"/>
    <s v="Appliances"/>
    <s v="Acco 7-Outlet Masterpiece Power Center, Wihtout Fax/Phone Line Protection"/>
    <n v="1702.12"/>
    <n v="14"/>
    <n v="0"/>
    <n v="510.63599999999985"/>
    <n v="510.63599999999985"/>
    <n v="2100"/>
    <s v="&quot;A&quot;"/>
    <m/>
  </r>
  <r>
    <n v="1517"/>
    <s v="Second Class"/>
    <s v="Consumer"/>
    <s v="North Las Vegas"/>
    <x v="15"/>
    <s v="West"/>
    <s v="Furniture"/>
    <s v="Tables"/>
    <s v="Bretford “Just In Time” Height-Adjustable Multi-Task Work Tables"/>
    <n v="1669.6"/>
    <n v="4"/>
    <n v="0"/>
    <n v="116.87199999999984"/>
    <n v="116.87199999999984"/>
    <n v="600"/>
    <s v="&quot;C&quot;"/>
    <m/>
  </r>
  <r>
    <n v="722"/>
    <s v="Standard Class"/>
    <s v="Corporate"/>
    <s v="Detroit"/>
    <x v="7"/>
    <s v="Central"/>
    <s v="Furniture"/>
    <s v="Tables"/>
    <s v="Chromcraft Bull-Nose Wood Oval Conference Tables &amp; Bases"/>
    <n v="1652.94"/>
    <n v="3"/>
    <n v="0"/>
    <n v="231.41160000000002"/>
    <n v="231.41160000000002"/>
    <n v="450"/>
    <s v="&quot;D&quot;"/>
    <m/>
  </r>
  <r>
    <n v="1014"/>
    <s v="Second Class"/>
    <s v="Consumer"/>
    <s v="Seattle"/>
    <x v="6"/>
    <s v="West"/>
    <s v="Furniture"/>
    <s v="Tables"/>
    <s v="Bevis 36 x 72 Conference Tables"/>
    <n v="1618.37"/>
    <n v="13"/>
    <n v="0"/>
    <n v="356.04139999999995"/>
    <n v="356.04139999999995"/>
    <n v="1950"/>
    <s v="&quot;B&quot;"/>
    <m/>
  </r>
  <r>
    <n v="1546"/>
    <s v="Second Class"/>
    <s v="Corporate"/>
    <s v="Watertown"/>
    <x v="3"/>
    <s v="East"/>
    <s v="Furniture"/>
    <s v="Bookcases"/>
    <s v="Atlantic Metals Mobile 4-Shelf Bookcases, Custom Colors"/>
    <n v="1573.4880000000001"/>
    <n v="7"/>
    <n v="0.2"/>
    <n v="196.68599999999986"/>
    <n v="157.3487999999999"/>
    <n v="840"/>
    <s v="&quot;C&quot;"/>
    <m/>
  </r>
  <r>
    <n v="248"/>
    <s v="Second Class"/>
    <s v="Home Office"/>
    <s v="Lakeville"/>
    <x v="13"/>
    <s v="Central"/>
    <s v="Office Supplies"/>
    <s v="Appliances"/>
    <s v="Honeywell Enviracaire Portable HEPA Air Cleaner for 17' x 22' Room"/>
    <n v="1503.25"/>
    <n v="5"/>
    <n v="0"/>
    <n v="496.07249999999993"/>
    <n v="496.07249999999993"/>
    <n v="750"/>
    <s v="&quot;C&quot;"/>
    <m/>
  </r>
  <r>
    <n v="378"/>
    <s v="Standard Class"/>
    <s v="Corporate"/>
    <s v="Franklin"/>
    <x v="16"/>
    <s v="East"/>
    <s v="Furniture"/>
    <s v="Tables"/>
    <s v="Office Impressions End Table, 20-1/2&quot;H x 24&quot;W x 20&quot;D"/>
    <n v="1488.4239999999998"/>
    <n v="7"/>
    <n v="0.3"/>
    <n v="-297.68479999999983"/>
    <n v="-208.37935999999988"/>
    <n v="735"/>
    <s v="&quot;C&quot;"/>
    <m/>
  </r>
  <r>
    <n v="1812"/>
    <s v="Second Class"/>
    <s v="Consumer"/>
    <s v="Harrisonburg"/>
    <x v="12"/>
    <s v="South"/>
    <s v="Furniture"/>
    <s v="Tables"/>
    <s v="Bevis 44 x 96 Conference Tables"/>
    <n v="1441.3"/>
    <n v="7"/>
    <n v="0"/>
    <n v="245.0209999999999"/>
    <n v="245.0209999999999"/>
    <n v="1050"/>
    <s v="&quot;B&quot;"/>
    <m/>
  </r>
  <r>
    <n v="1834"/>
    <s v="Standard Class"/>
    <s v="Corporate"/>
    <s v="Austin"/>
    <x v="0"/>
    <s v="Central"/>
    <s v="Technology"/>
    <s v="Machines"/>
    <s v="Bady BDG101FRU Card Printer"/>
    <n v="1439.982"/>
    <n v="3"/>
    <n v="0.4"/>
    <n v="-263.99670000000026"/>
    <n v="-158.39802000000014"/>
    <n v="270"/>
    <s v="&quot;D&quot;"/>
    <m/>
  </r>
  <r>
    <n v="1987"/>
    <s v="First Class"/>
    <s v="Consumer"/>
    <s v="Columbus"/>
    <x v="17"/>
    <s v="East"/>
    <s v="Technology"/>
    <s v="Copiers"/>
    <s v="Hewlett Packard LaserJet 3310 Copier"/>
    <n v="1439.9759999999999"/>
    <n v="4"/>
    <n v="0.4"/>
    <n v="191.99680000000001"/>
    <n v="115.19808"/>
    <n v="360"/>
    <s v="&quot;D&quot;"/>
    <m/>
  </r>
  <r>
    <n v="1831"/>
    <s v="Same Day"/>
    <s v="Home Office"/>
    <s v="Muskogee"/>
    <x v="18"/>
    <s v="Central"/>
    <s v="Technology"/>
    <s v="Phones"/>
    <s v="Polycom VVX 310 VoIP phone"/>
    <n v="1439.92"/>
    <n v="8"/>
    <n v="0"/>
    <n v="374.37920000000008"/>
    <n v="374.37920000000008"/>
    <n v="1200"/>
    <s v="&quot;B&quot;"/>
    <m/>
  </r>
  <r>
    <n v="815"/>
    <s v="Same Day"/>
    <s v="Consumer"/>
    <s v="Santa Ana"/>
    <x v="5"/>
    <s v="West"/>
    <s v="Technology"/>
    <s v="Accessories"/>
    <s v="Razer Tiamat Over Ear 7.1 Surround Sound PC Gaming Headset"/>
    <n v="1399.93"/>
    <n v="7"/>
    <n v="0"/>
    <n v="601.96990000000005"/>
    <n v="601.96990000000005"/>
    <n v="1050"/>
    <s v="&quot;B&quot;"/>
    <m/>
  </r>
  <r>
    <n v="1977"/>
    <s v="Second Class"/>
    <s v="Corporate"/>
    <s v="Montgomery"/>
    <x v="8"/>
    <s v="South"/>
    <s v="Technology"/>
    <s v="Phones"/>
    <s v="Avaya IP Phone 1140E VoIP phone"/>
    <n v="1394.95"/>
    <n v="5"/>
    <n v="0"/>
    <n v="362.68699999999995"/>
    <n v="362.68699999999995"/>
    <n v="750"/>
    <s v="&quot;C&quot;"/>
    <m/>
  </r>
  <r>
    <n v="1023"/>
    <s v="Standard Class"/>
    <s v="Consumer"/>
    <s v="Washington"/>
    <x v="19"/>
    <s v="East"/>
    <s v="Technology"/>
    <s v="Machines"/>
    <s v="Cisco SPA525G2 5-Line IP Phone"/>
    <n v="1379.92"/>
    <n v="8"/>
    <n v="0"/>
    <n v="648.56240000000003"/>
    <n v="648.56240000000003"/>
    <n v="1200"/>
    <s v="&quot;B&quot;"/>
    <m/>
  </r>
  <r>
    <n v="793"/>
    <s v="Same Day"/>
    <s v="Consumer"/>
    <s v="Asheville"/>
    <x v="1"/>
    <s v="South"/>
    <s v="Technology"/>
    <s v="Phones"/>
    <s v="Cisco Unified IP Phone 7945G VoIP phone"/>
    <n v="1363.96"/>
    <n v="5"/>
    <n v="0.2"/>
    <n v="85.247500000000002"/>
    <n v="68.198000000000008"/>
    <n v="600"/>
    <s v="&quot;C&quot;"/>
    <m/>
  </r>
  <r>
    <n v="1047"/>
    <s v="Standard Class"/>
    <s v="Consumer"/>
    <s v="Miami"/>
    <x v="20"/>
    <s v="South"/>
    <s v="Technology"/>
    <s v="Phones"/>
    <s v="Cisco Unified IP Phone 7945G VoIP phone"/>
    <n v="1363.96"/>
    <n v="5"/>
    <n v="0.2"/>
    <n v="85.247500000000002"/>
    <n v="68.198000000000008"/>
    <n v="600"/>
    <s v="&quot;C&quot;"/>
    <m/>
  </r>
  <r>
    <n v="413"/>
    <s v="Standard Class"/>
    <s v="Consumer"/>
    <s v="San Francisco"/>
    <x v="5"/>
    <s v="West"/>
    <s v="Furniture"/>
    <s v="Bookcases"/>
    <s v="O'Sullivan 4-Shelf Bookcase in Odessa Pine"/>
    <n v="1336.829"/>
    <n v="13"/>
    <n v="0.15"/>
    <n v="31.454799999999949"/>
    <n v="26.736579999999957"/>
    <n v="1657.5"/>
    <s v="&quot;B&quot;"/>
    <m/>
  </r>
  <r>
    <n v="558"/>
    <s v="Standard Class"/>
    <s v="Consumer"/>
    <s v="Los Angeles"/>
    <x v="5"/>
    <s v="West"/>
    <s v="Furniture"/>
    <s v="Tables"/>
    <s v="Bretford “Just In Time” Height-Adjustable Multi-Task Work Tables"/>
    <n v="1335.68"/>
    <n v="4"/>
    <n v="0.2"/>
    <n v="-217.04800000000017"/>
    <n v="-173.63840000000016"/>
    <n v="480"/>
    <s v="&quot;D&quot;"/>
    <m/>
  </r>
  <r>
    <n v="1181"/>
    <s v="Standard Class"/>
    <s v="Consumer"/>
    <s v="Lakewood"/>
    <x v="21"/>
    <s v="East"/>
    <s v="Technology"/>
    <s v="Phones"/>
    <s v="Wireless Extenders zBoost YX545 SOHO Signal Booster"/>
    <n v="1322.93"/>
    <n v="7"/>
    <n v="0"/>
    <n v="357.19110000000001"/>
    <n v="357.19110000000001"/>
    <n v="1050"/>
    <s v="&quot;B&quot;"/>
    <m/>
  </r>
  <r>
    <n v="811"/>
    <s v="First Class"/>
    <s v="Consumer"/>
    <s v="Edmonds"/>
    <x v="6"/>
    <s v="West"/>
    <s v="Furniture"/>
    <s v="Tables"/>
    <s v="Bevis Round Bullnose 29&quot; High Table Top"/>
    <n v="1298.55"/>
    <n v="5"/>
    <n v="0"/>
    <n v="311.65199999999999"/>
    <n v="311.65199999999999"/>
    <n v="750"/>
    <s v="&quot;C&quot;"/>
    <m/>
  </r>
  <r>
    <n v="555"/>
    <s v="Second Class"/>
    <s v="Corporate"/>
    <s v="Anaheim"/>
    <x v="5"/>
    <s v="West"/>
    <s v="Office Supplies"/>
    <s v="Storage"/>
    <s v="Tennsco 16-Compartment Lockers with Coat Rack"/>
    <n v="1295.78"/>
    <n v="2"/>
    <n v="0"/>
    <n v="310.98720000000003"/>
    <n v="310.98720000000003"/>
    <n v="300"/>
    <s v="&quot;D&quot;"/>
    <m/>
  </r>
  <r>
    <n v="1954"/>
    <s v="Standard Class"/>
    <s v="Corporate"/>
    <s v="New York City"/>
    <x v="3"/>
    <s v="East"/>
    <s v="Furniture"/>
    <s v="Chairs"/>
    <s v="Global Commerce Series High-Back Swivel/Tilt Chairs"/>
    <n v="1282.4100000000001"/>
    <n v="5"/>
    <n v="0.1"/>
    <n v="213.73500000000001"/>
    <n v="192.36150000000001"/>
    <n v="675"/>
    <s v="&quot;C&quot;"/>
    <m/>
  </r>
  <r>
    <n v="464"/>
    <s v="Standard Class"/>
    <s v="Home Office"/>
    <s v="Phoenix"/>
    <x v="22"/>
    <s v="West"/>
    <s v="Furniture"/>
    <s v="Tables"/>
    <s v="Bush Advantage Collection Racetrack Conference Table"/>
    <n v="1272.6299999999999"/>
    <n v="6"/>
    <n v="0.5"/>
    <n v="-814.4831999999999"/>
    <n v="-407.24159999999995"/>
    <n v="450"/>
    <s v="&quot;D&quot;"/>
    <m/>
  </r>
  <r>
    <n v="1022"/>
    <s v="Standard Class"/>
    <s v="Consumer"/>
    <s v="Washington"/>
    <x v="19"/>
    <s v="East"/>
    <s v="Furniture"/>
    <s v="Chairs"/>
    <s v="Global Comet Stacking Arm Chair"/>
    <n v="1267.53"/>
    <n v="3"/>
    <n v="0"/>
    <n v="316.88249999999999"/>
    <n v="316.88249999999999"/>
    <n v="450"/>
    <s v="&quot;D&quot;"/>
    <m/>
  </r>
  <r>
    <n v="1626"/>
    <s v="Standard Class"/>
    <s v="Consumer"/>
    <s v="Los Angeles"/>
    <x v="5"/>
    <s v="West"/>
    <s v="Technology"/>
    <s v="Accessories"/>
    <s v="Plantronics Savi W720 Multi-Device Wireless Headset System"/>
    <n v="1265.8499999999999"/>
    <n v="3"/>
    <n v="0"/>
    <n v="556.97400000000005"/>
    <n v="556.97400000000005"/>
    <n v="450"/>
    <s v="&quot;D&quot;"/>
    <m/>
  </r>
  <r>
    <n v="1644"/>
    <s v="First Class"/>
    <s v="Corporate"/>
    <s v="Seattle"/>
    <x v="6"/>
    <s v="West"/>
    <s v="Office Supplies"/>
    <s v="Storage"/>
    <s v="Deluxe Rollaway Locking File with Drawer"/>
    <n v="1247.6399999999999"/>
    <n v="3"/>
    <n v="0"/>
    <n v="349.33919999999995"/>
    <n v="349.33919999999995"/>
    <n v="450"/>
    <s v="&quot;D&quot;"/>
    <m/>
  </r>
  <r>
    <n v="1837"/>
    <s v="Second Class"/>
    <s v="Corporate"/>
    <s v="Roswell"/>
    <x v="2"/>
    <s v="South"/>
    <s v="Office Supplies"/>
    <s v="Appliances"/>
    <s v="Kensington 7 Outlet MasterPiece Power Center"/>
    <n v="1245.8599999999999"/>
    <n v="7"/>
    <n v="0"/>
    <n v="361.29939999999988"/>
    <n v="361.29939999999988"/>
    <n v="1050"/>
    <s v="&quot;B&quot;"/>
    <m/>
  </r>
  <r>
    <n v="881"/>
    <s v="Second Class"/>
    <s v="Home Office"/>
    <s v="New York City"/>
    <x v="3"/>
    <s v="East"/>
    <s v="Furniture"/>
    <s v="Chairs"/>
    <s v="SAFCO Arco Folding Chair"/>
    <n v="1242.8999999999999"/>
    <n v="5"/>
    <n v="0.1"/>
    <n v="262.38999999999987"/>
    <n v="236.1509999999999"/>
    <n v="675"/>
    <s v="&quot;C&quot;"/>
    <m/>
  </r>
  <r>
    <n v="820"/>
    <s v="Standard Class"/>
    <s v="Consumer"/>
    <s v="Philadelphia"/>
    <x v="4"/>
    <s v="East"/>
    <s v="Furniture"/>
    <s v="Chairs"/>
    <s v="Global Leather Executive Chair"/>
    <n v="1228.4649999999999"/>
    <n v="5"/>
    <n v="0.3"/>
    <n v="0"/>
    <n v="0"/>
    <n v="525"/>
    <s v="&quot;C&quot;"/>
    <m/>
  </r>
  <r>
    <n v="1583"/>
    <s v="First Class"/>
    <s v="Consumer"/>
    <s v="New York City"/>
    <x v="3"/>
    <s v="East"/>
    <s v="Office Supplies"/>
    <s v="Binders"/>
    <s v="GBC Ibimaster 500 Manual ProClick Binding System"/>
    <n v="1217.568"/>
    <n v="2"/>
    <n v="0.2"/>
    <n v="456.58800000000002"/>
    <n v="365.27040000000005"/>
    <n v="240"/>
    <s v="&quot;D&quot;"/>
    <m/>
  </r>
  <r>
    <n v="1487"/>
    <s v="Standard Class"/>
    <s v="Home Office"/>
    <s v="Los Angeles"/>
    <x v="5"/>
    <s v="West"/>
    <s v="Technology"/>
    <s v="Phones"/>
    <s v="Cisco IP Phone 7961G-GE VoIP phone"/>
    <n v="1212.848"/>
    <n v="7"/>
    <n v="0.2"/>
    <n v="106.12420000000014"/>
    <n v="84.899360000000115"/>
    <n v="840"/>
    <s v="&quot;C&quot;"/>
    <m/>
  </r>
  <r>
    <n v="407"/>
    <s v="Standard Class"/>
    <s v="Consumer"/>
    <s v="San Francisco"/>
    <x v="5"/>
    <s v="West"/>
    <s v="Technology"/>
    <s v="Copiers"/>
    <s v="Sharp AL-1530CS Digital Copier"/>
    <n v="1199.9760000000001"/>
    <n v="3"/>
    <n v="0.2"/>
    <n v="434.99130000000002"/>
    <n v="347.99304000000006"/>
    <n v="360"/>
    <s v="&quot;D&quot;"/>
    <m/>
  </r>
  <r>
    <n v="596"/>
    <s v="Standard Class"/>
    <s v="Consumer"/>
    <s v="San Diego"/>
    <x v="5"/>
    <s v="West"/>
    <s v="Technology"/>
    <s v="Copiers"/>
    <s v="Sharp AL-1530CS Digital Copier"/>
    <n v="1199.9760000000001"/>
    <n v="3"/>
    <n v="0.2"/>
    <n v="434.99130000000002"/>
    <n v="347.99304000000006"/>
    <n v="360"/>
    <s v="&quot;D&quot;"/>
    <m/>
  </r>
  <r>
    <n v="754"/>
    <s v="First Class"/>
    <s v="Corporate"/>
    <s v="San Francisco"/>
    <x v="5"/>
    <s v="West"/>
    <s v="Technology"/>
    <s v="Copiers"/>
    <s v="Hewlett Packard 610 Color Digital Copier / Printer"/>
    <n v="1199.9760000000001"/>
    <n v="3"/>
    <n v="0.2"/>
    <n v="374.99249999999995"/>
    <n v="299.99399999999997"/>
    <n v="360"/>
    <s v="&quot;D&quot;"/>
    <m/>
  </r>
  <r>
    <n v="910"/>
    <s v="Standard Class"/>
    <s v="Home Office"/>
    <s v="Jackson"/>
    <x v="7"/>
    <s v="Central"/>
    <s v="Technology"/>
    <s v="Phones"/>
    <s v="Polycom CX600 IP Phone VoIP phone"/>
    <n v="1199.8"/>
    <n v="4"/>
    <n v="0"/>
    <n v="323.94600000000003"/>
    <n v="323.94600000000003"/>
    <n v="600"/>
    <s v="&quot;C&quot;"/>
    <m/>
  </r>
  <r>
    <n v="216"/>
    <s v="Standard Class"/>
    <s v="Corporate"/>
    <s v="Medina"/>
    <x v="17"/>
    <s v="East"/>
    <s v="Technology"/>
    <s v="Machines"/>
    <s v="Cisco 9971 IP Video Phone Charcoal"/>
    <n v="1188.0000000000002"/>
    <n v="9"/>
    <n v="0.7"/>
    <n v="-950.40000000000009"/>
    <n v="-285.12000000000006"/>
    <n v="405.00000000000006"/>
    <s v="&quot;D&quot;"/>
    <m/>
  </r>
  <r>
    <n v="991"/>
    <s v="Second Class"/>
    <s v="Home Office"/>
    <s v="Jacksonville"/>
    <x v="20"/>
    <s v="South"/>
    <s v="Furniture"/>
    <s v="Chairs"/>
    <s v="Hon 4070 Series Pagoda Armless Upholstered Stacking Chairs"/>
    <n v="1166.92"/>
    <n v="5"/>
    <n v="0.2"/>
    <n v="131.27849999999995"/>
    <n v="105.02279999999996"/>
    <n v="600"/>
    <s v="&quot;C&quot;"/>
    <m/>
  </r>
  <r>
    <n v="1250"/>
    <s v="Standard Class"/>
    <s v="Consumer"/>
    <s v="New York City"/>
    <x v="3"/>
    <s v="East"/>
    <s v="Furniture"/>
    <s v="Chairs"/>
    <s v="Office Star - Contemporary Swivel Chair with Padded Adjustable Arms and Flex Back"/>
    <n v="1141.9379999999999"/>
    <n v="9"/>
    <n v="0.1"/>
    <n v="139.57019999999989"/>
    <n v="125.6131799999999"/>
    <n v="1215"/>
    <s v="&quot;B&quot;"/>
    <m/>
  </r>
  <r>
    <n v="870"/>
    <s v="First Class"/>
    <s v="Home Office"/>
    <s v="Philadelphia"/>
    <x v="4"/>
    <s v="East"/>
    <s v="Office Supplies"/>
    <s v="Binders"/>
    <s v="GBC Ibimaster 500 Manual ProClick Binding System"/>
    <n v="1141.4700000000003"/>
    <n v="5"/>
    <n v="0.7"/>
    <n v="-760.98000000000025"/>
    <n v="-228.2940000000001"/>
    <n v="225.00000000000003"/>
    <s v="&quot;D&quot;"/>
    <m/>
  </r>
  <r>
    <n v="1828"/>
    <s v="Second Class"/>
    <s v="Home Office"/>
    <s v="Raleigh"/>
    <x v="1"/>
    <s v="South"/>
    <s v="Technology"/>
    <s v="Phones"/>
    <s v="Samsung Galaxy S4 Mini"/>
    <n v="1127.9760000000001"/>
    <n v="3"/>
    <n v="0.2"/>
    <n v="126.8972999999998"/>
    <n v="101.51783999999985"/>
    <n v="360"/>
    <s v="&quot;D&quot;"/>
    <m/>
  </r>
  <r>
    <n v="519"/>
    <s v="Standard Class"/>
    <s v="Home Office"/>
    <s v="Great Falls"/>
    <x v="9"/>
    <s v="West"/>
    <s v="Office Supplies"/>
    <s v="Storage"/>
    <s v="Tennsco Single-Tier Lockers"/>
    <n v="1126.02"/>
    <n v="3"/>
    <n v="0"/>
    <n v="56.300999999999988"/>
    <n v="56.300999999999988"/>
    <n v="450"/>
    <s v="&quot;D&quot;"/>
    <m/>
  </r>
  <r>
    <n v="552"/>
    <s v="Second Class"/>
    <s v="Consumer"/>
    <s v="San Francisco"/>
    <x v="5"/>
    <s v="West"/>
    <s v="Furniture"/>
    <s v="Chairs"/>
    <s v="HON 5400 Series Task Chairs for Big and Tall"/>
    <n v="1121.568"/>
    <n v="2"/>
    <n v="0.2"/>
    <n v="0"/>
    <n v="0"/>
    <n v="240"/>
    <s v="&quot;D&quot;"/>
    <m/>
  </r>
  <r>
    <n v="282"/>
    <s v="Second Class"/>
    <s v="Consumer"/>
    <s v="Houston"/>
    <x v="0"/>
    <s v="Central"/>
    <s v="Technology"/>
    <s v="Phones"/>
    <s v="Bose SoundLink Bluetooth Speaker"/>
    <n v="1114.4000000000001"/>
    <n v="7"/>
    <n v="0.2"/>
    <n v="376.11"/>
    <n v="300.88800000000003"/>
    <n v="840"/>
    <s v="&quot;C&quot;"/>
    <m/>
  </r>
  <r>
    <n v="943"/>
    <s v="Standard Class"/>
    <s v="Corporate"/>
    <s v="Torrance"/>
    <x v="5"/>
    <s v="West"/>
    <s v="Furniture"/>
    <s v="Tables"/>
    <s v="Bretford CR4500 Series Slim Rectangular Table"/>
    <n v="1114.2719999999999"/>
    <n v="4"/>
    <n v="0.2"/>
    <n v="41.785200000000032"/>
    <n v="33.428160000000027"/>
    <n v="480"/>
    <s v="&quot;D&quot;"/>
    <m/>
  </r>
  <r>
    <n v="1049"/>
    <s v="Second Class"/>
    <s v="Consumer"/>
    <s v="San Francisco"/>
    <x v="5"/>
    <s v="West"/>
    <s v="Technology"/>
    <s v="Phones"/>
    <s v="Plantronics HL10 Handset Lifter"/>
    <n v="1113.5039999999999"/>
    <n v="12"/>
    <n v="0.2"/>
    <n v="125.2691999999999"/>
    <n v="100.21535999999992"/>
    <n v="1440"/>
    <s v="&quot;B&quot;"/>
    <m/>
  </r>
  <r>
    <n v="68"/>
    <s v="Standard Class"/>
    <s v="Corporate"/>
    <s v="Gilbert"/>
    <x v="22"/>
    <s v="West"/>
    <s v="Office Supplies"/>
    <s v="Art"/>
    <s v="Hunt BOSTON Model 1606 High-Volume Electric Pencil Sharpener, Beige"/>
    <n v="1113.0240000000001"/>
    <n v="8"/>
    <n v="0.2"/>
    <n v="111.30239999999998"/>
    <n v="89.04191999999999"/>
    <n v="960"/>
    <s v="&quot;C&quot;"/>
    <m/>
  </r>
  <r>
    <n v="1082"/>
    <s v="Standard Class"/>
    <s v="Corporate"/>
    <s v="Detroit"/>
    <x v="7"/>
    <s v="Central"/>
    <s v="Furniture"/>
    <s v="Chairs"/>
    <s v="Global High-Back Leather Tilter, Burgundy"/>
    <n v="1106.9099999999999"/>
    <n v="9"/>
    <n v="0"/>
    <n v="121.76009999999994"/>
    <n v="121.76009999999994"/>
    <n v="1350"/>
    <s v="&quot;B&quot;"/>
    <m/>
  </r>
  <r>
    <n v="1253"/>
    <s v="Standard Class"/>
    <s v="Consumer"/>
    <s v="Milwaukee"/>
    <x v="10"/>
    <s v="Central"/>
    <s v="Technology"/>
    <s v="Phones"/>
    <s v="Mitel MiVoice 5330e IP Phone"/>
    <n v="1099.96"/>
    <n v="4"/>
    <n v="0"/>
    <n v="285.9896"/>
    <n v="285.9896"/>
    <n v="600"/>
    <s v="&quot;C&quot;"/>
    <m/>
  </r>
  <r>
    <n v="36"/>
    <s v="First Class"/>
    <s v="Corporate"/>
    <s v="Richardson"/>
    <x v="0"/>
    <s v="Central"/>
    <s v="Technology"/>
    <s v="Phones"/>
    <s v="GE 30524EE4"/>
    <n v="1097.5440000000003"/>
    <n v="7"/>
    <n v="0.2"/>
    <n v="123.47369999999989"/>
    <n v="98.778959999999927"/>
    <n v="840"/>
    <s v="&quot;C&quot;"/>
    <m/>
  </r>
  <r>
    <n v="1003"/>
    <s v="Same Day"/>
    <s v="Consumer"/>
    <s v="New York City"/>
    <x v="3"/>
    <s v="East"/>
    <s v="Furniture"/>
    <s v="Tables"/>
    <s v="Bevis Round Bullnose 29&quot; High Table Top"/>
    <n v="1090.7819999999999"/>
    <n v="7"/>
    <n v="0.4"/>
    <n v="-290.87520000000001"/>
    <n v="-174.52511999999999"/>
    <n v="630"/>
    <s v="&quot;C&quot;"/>
    <m/>
  </r>
  <r>
    <n v="1376"/>
    <s v="Second Class"/>
    <s v="Consumer"/>
    <s v="Pleasant Grove"/>
    <x v="23"/>
    <s v="West"/>
    <s v="Office Supplies"/>
    <s v="Appliances"/>
    <s v="Hoover WindTunnel Plus Canister Vacuum"/>
    <n v="1089.75"/>
    <n v="3"/>
    <n v="0"/>
    <n v="305.13000000000011"/>
    <n v="305.13000000000011"/>
    <n v="450"/>
    <s v="&quot;D&quot;"/>
    <m/>
  </r>
  <r>
    <n v="1200"/>
    <s v="Standard Class"/>
    <s v="Consumer"/>
    <s v="Houston"/>
    <x v="0"/>
    <s v="Central"/>
    <s v="Office Supplies"/>
    <s v="Binders"/>
    <s v="GBC DocuBind P400 Electric Binding System"/>
    <n v="1088.7919999999997"/>
    <n v="4"/>
    <n v="0.8"/>
    <n v="-1850.9464000000007"/>
    <n v="-370.18928000000005"/>
    <n v="119.99999999999997"/>
    <s v="&quot;D&quot;"/>
    <m/>
  </r>
  <r>
    <n v="300"/>
    <s v="Standard Class"/>
    <s v="Corporate"/>
    <s v="Belleville"/>
    <x v="21"/>
    <s v="East"/>
    <s v="Office Supplies"/>
    <s v="Storage"/>
    <s v="Tennsco Stur-D-Stor Boltless Shelving, 5 Shelves, 24&quot; Deep, Sand"/>
    <n v="1082.48"/>
    <n v="8"/>
    <n v="0"/>
    <n v="10.824800000000096"/>
    <n v="10.824800000000096"/>
    <n v="1200"/>
    <s v="&quot;B&quot;"/>
    <m/>
  </r>
  <r>
    <n v="1127"/>
    <s v="Standard Class"/>
    <s v="Consumer"/>
    <s v="Jonesboro"/>
    <x v="24"/>
    <s v="South"/>
    <s v="Furniture"/>
    <s v="Chairs"/>
    <s v="Hon 4700 Series Mobuis Mid-Back Task Chairs with Adjustable Arms"/>
    <n v="1067.94"/>
    <n v="3"/>
    <n v="0"/>
    <n v="224.2673999999999"/>
    <n v="224.2673999999999"/>
    <n v="450"/>
    <s v="&quot;D&quot;"/>
    <m/>
  </r>
  <r>
    <n v="639"/>
    <s v="Standard Class"/>
    <s v="Home Office"/>
    <s v="Vallejo"/>
    <x v="5"/>
    <s v="West"/>
    <s v="Furniture"/>
    <s v="Furnishings"/>
    <s v="Luxo Professional Fluorescent Magnifier Lamp with Clamp-Mount Base"/>
    <n v="1049.2"/>
    <n v="5"/>
    <n v="0"/>
    <n v="272.79200000000003"/>
    <n v="272.79200000000003"/>
    <n v="750"/>
    <s v="&quot;C&quot;"/>
    <m/>
  </r>
  <r>
    <n v="1728"/>
    <s v="Second Class"/>
    <s v="Corporate"/>
    <s v="Dublin"/>
    <x v="17"/>
    <s v="East"/>
    <s v="Furniture"/>
    <s v="Tables"/>
    <s v="SAFCO PlanMaster Heigh-Adjustable Drafting Table Base, 43w x 30d x 30-37h, Black"/>
    <n v="1048.3499999999999"/>
    <n v="5"/>
    <n v="0.4"/>
    <n v="-69.889999999999986"/>
    <n v="-41.93399999999999"/>
    <n v="450"/>
    <s v="&quot;D&quot;"/>
    <m/>
  </r>
  <r>
    <n v="25"/>
    <s v="Standard Class"/>
    <s v="Consumer"/>
    <s v="Orem"/>
    <x v="23"/>
    <s v="West"/>
    <s v="Furniture"/>
    <s v="Tables"/>
    <s v="Bretford CR4500 Series Slim Rectangular Table"/>
    <n v="1044.6299999999999"/>
    <n v="3"/>
    <n v="0"/>
    <n v="240.26490000000001"/>
    <n v="240.26490000000001"/>
    <n v="450"/>
    <s v="&quot;D&quot;"/>
    <m/>
  </r>
  <r>
    <n v="1563"/>
    <s v="Same Day"/>
    <s v="Consumer"/>
    <s v="New York City"/>
    <x v="3"/>
    <s v="East"/>
    <s v="Furniture"/>
    <s v="Tables"/>
    <s v="Bretford CR4500 Series Slim Rectangular Table"/>
    <n v="1044.6299999999999"/>
    <n v="5"/>
    <n v="0.4"/>
    <n v="-295.97849999999994"/>
    <n v="-177.58709999999996"/>
    <n v="450"/>
    <s v="&quot;D&quot;"/>
    <m/>
  </r>
  <r>
    <n v="370"/>
    <s v="Same Day"/>
    <s v="Corporate"/>
    <s v="Manchester"/>
    <x v="25"/>
    <s v="East"/>
    <s v="Furniture"/>
    <s v="Bookcases"/>
    <s v="Atlantic Metals Mobile 3-Shelf Bookcases, Custom Colors"/>
    <n v="1043.92"/>
    <n v="4"/>
    <n v="0"/>
    <n v="271.41920000000005"/>
    <n v="271.41920000000005"/>
    <n v="600"/>
    <s v="&quot;C&quot;"/>
    <m/>
  </r>
  <r>
    <n v="283"/>
    <s v="Standard Class"/>
    <s v="Consumer"/>
    <s v="Los Angeles"/>
    <x v="5"/>
    <s v="West"/>
    <s v="Furniture"/>
    <s v="Tables"/>
    <s v="Bevis Round Bullnose 29&quot; High Table Top"/>
    <n v="1038.8399999999999"/>
    <n v="5"/>
    <n v="0.2"/>
    <n v="51.942000000000007"/>
    <n v="41.55360000000001"/>
    <n v="600"/>
    <s v="&quot;C&quot;"/>
    <m/>
  </r>
  <r>
    <n v="55"/>
    <s v="Standard Class"/>
    <s v="Corporate"/>
    <s v="New York City"/>
    <x v="3"/>
    <s v="East"/>
    <s v="Technology"/>
    <s v="Phones"/>
    <s v="AT&amp;T CL83451 4-Handset Telephone"/>
    <n v="1029.95"/>
    <n v="5"/>
    <n v="0"/>
    <n v="298.68549999999999"/>
    <n v="298.68549999999999"/>
    <n v="750"/>
    <s v="&quot;C&quot;"/>
    <m/>
  </r>
  <r>
    <n v="1464"/>
    <s v="First Class"/>
    <s v="Corporate"/>
    <s v="Pasadena"/>
    <x v="0"/>
    <s v="Central"/>
    <s v="Furniture"/>
    <s v="Chairs"/>
    <s v="Hon Deluxe Fabric Upholstered Stacking Chairs"/>
    <n v="1024.7159999999999"/>
    <n v="6"/>
    <n v="0.3"/>
    <n v="-29.277599999999893"/>
    <n v="-20.494319999999924"/>
    <n v="630"/>
    <s v="&quot;C&quot;"/>
    <m/>
  </r>
  <r>
    <n v="1989"/>
    <s v="Standard Class"/>
    <s v="Consumer"/>
    <s v="Springfield"/>
    <x v="26"/>
    <s v="Central"/>
    <s v="Furniture"/>
    <s v="Tables"/>
    <s v="Bevis Round Conference Table Top &amp; Single Column Base"/>
    <n v="1024.3800000000001"/>
    <n v="7"/>
    <n v="0"/>
    <n v="215.11979999999994"/>
    <n v="215.11979999999994"/>
    <n v="1050"/>
    <s v="&quot;B&quot;"/>
    <m/>
  </r>
  <r>
    <n v="374"/>
    <s v="Standard Class"/>
    <s v="Consumer"/>
    <s v="Tucson"/>
    <x v="22"/>
    <s v="West"/>
    <s v="Technology"/>
    <s v="Accessories"/>
    <s v="NETGEAR AC1750 Dual Band Gigabit Smart WiFi Router"/>
    <n v="1023.9360000000001"/>
    <n v="8"/>
    <n v="0.2"/>
    <n v="179.1887999999999"/>
    <n v="143.35103999999993"/>
    <n v="960"/>
    <s v="&quot;C&quot;"/>
    <m/>
  </r>
  <r>
    <n v="1670"/>
    <s v="Standard Class"/>
    <s v="Consumer"/>
    <s v="New York City"/>
    <x v="3"/>
    <s v="East"/>
    <s v="Furniture"/>
    <s v="Tables"/>
    <s v="Bush Advantage Collection Racetrack Conference Table"/>
    <n v="1018.1039999999999"/>
    <n v="4"/>
    <n v="0.4"/>
    <n v="-373.3048"/>
    <n v="-223.98287999999999"/>
    <n v="360"/>
    <s v="&quot;D&quot;"/>
    <m/>
  </r>
  <r>
    <n v="437"/>
    <s v="Second Class"/>
    <s v="Home Office"/>
    <s v="Chicago"/>
    <x v="11"/>
    <s v="Central"/>
    <s v="Technology"/>
    <s v="Machines"/>
    <s v="Canon Color ImageCLASS MF8580Cdw Wireless Laser All-In-One Printer, Copier, Scanner"/>
    <n v="1007.979"/>
    <n v="3"/>
    <n v="0.3"/>
    <n v="43.199100000000044"/>
    <n v="30.239370000000029"/>
    <n v="315"/>
    <s v="&quot;D&quot;"/>
    <m/>
  </r>
  <r>
    <n v="949"/>
    <s v="Standard Class"/>
    <s v="Home Office"/>
    <s v="Philadelphia"/>
    <x v="4"/>
    <s v="East"/>
    <s v="Furniture"/>
    <s v="Furnishings"/>
    <s v="Luxo Professional Fluorescent Magnifier Lamp with Clamp-Mount Base"/>
    <n v="1007.2320000000001"/>
    <n v="6"/>
    <n v="0.2"/>
    <n v="75.542400000000015"/>
    <n v="60.433920000000015"/>
    <n v="720"/>
    <s v="&quot;C&quot;"/>
    <m/>
  </r>
  <r>
    <n v="1631"/>
    <s v="Same Day"/>
    <s v="Consumer"/>
    <s v="Cleveland"/>
    <x v="17"/>
    <s v="East"/>
    <s v="Office Supplies"/>
    <s v="Storage"/>
    <s v="Smead Adjustable Mobile File Trolley with Lockable Top"/>
    <n v="1006.056"/>
    <n v="3"/>
    <n v="0.2"/>
    <n v="88.029900000000055"/>
    <n v="70.423920000000052"/>
    <n v="360"/>
    <s v="&quot;D&quot;"/>
    <m/>
  </r>
  <r>
    <n v="1506"/>
    <s v="Standard Class"/>
    <s v="Home Office"/>
    <s v="Los Angeles"/>
    <x v="5"/>
    <s v="West"/>
    <s v="Furniture"/>
    <s v="Tables"/>
    <s v="Hon 2111 Invitation Series Corner Table"/>
    <n v="1004.9760000000001"/>
    <n v="6"/>
    <n v="0.2"/>
    <n v="-175.87080000000009"/>
    <n v="-140.69664000000009"/>
    <n v="720"/>
    <s v="&quot;C&quot;"/>
    <m/>
  </r>
  <r>
    <n v="409"/>
    <s v="Standard Class"/>
    <s v="Consumer"/>
    <s v="San Francisco"/>
    <x v="5"/>
    <s v="West"/>
    <s v="Furniture"/>
    <s v="Tables"/>
    <s v="Bevis Round Conference Table Top, X-Base"/>
    <n v="1004.0239999999999"/>
    <n v="7"/>
    <n v="0.2"/>
    <n v="-112.95269999999994"/>
    <n v="-90.36215999999996"/>
    <n v="840"/>
    <s v="&quot;C&quot;"/>
    <m/>
  </r>
  <r>
    <n v="1614"/>
    <s v="Standard Class"/>
    <s v="Corporate"/>
    <s v="Oakland"/>
    <x v="5"/>
    <s v="West"/>
    <s v="Office Supplies"/>
    <s v="Storage"/>
    <s v="Letter Size Cart"/>
    <n v="1000.0200000000001"/>
    <n v="7"/>
    <n v="0"/>
    <n v="290.00579999999991"/>
    <n v="290.00579999999991"/>
    <n v="1050"/>
    <s v="&quot;B&quot;"/>
    <m/>
  </r>
  <r>
    <n v="660"/>
    <s v="Standard Class"/>
    <s v="Consumer"/>
    <s v="Arlington"/>
    <x v="0"/>
    <s v="Central"/>
    <s v="Office Supplies"/>
    <s v="Storage"/>
    <s v="Hot File 7-Pocket, Floor Stand"/>
    <n v="999.43200000000002"/>
    <n v="7"/>
    <n v="0.2"/>
    <n v="124.92899999999986"/>
    <n v="99.943199999999891"/>
    <n v="840"/>
    <s v="&quot;C&quot;"/>
    <m/>
  </r>
  <r>
    <n v="534"/>
    <s v="Second Class"/>
    <s v="Consumer"/>
    <s v="Montgomery"/>
    <x v="8"/>
    <s v="South"/>
    <s v="Technology"/>
    <s v="Phones"/>
    <s v="Panasonic KX-TG9471B"/>
    <n v="979.95"/>
    <n v="5"/>
    <n v="0"/>
    <n v="274.38600000000008"/>
    <n v="274.38600000000008"/>
    <n v="750"/>
    <s v="&quot;C&quot;"/>
    <m/>
  </r>
  <r>
    <n v="1586"/>
    <s v="First Class"/>
    <s v="Consumer"/>
    <s v="New York City"/>
    <x v="3"/>
    <s v="East"/>
    <s v="Technology"/>
    <s v="Phones"/>
    <s v="Panasonic KX-TG9471B"/>
    <n v="979.95"/>
    <n v="5"/>
    <n v="0"/>
    <n v="274.38600000000008"/>
    <n v="274.38600000000008"/>
    <n v="750"/>
    <s v="&quot;C&quot;"/>
    <m/>
  </r>
  <r>
    <n v="1493"/>
    <s v="Standard Class"/>
    <s v="Corporate"/>
    <s v="New York City"/>
    <x v="3"/>
    <s v="East"/>
    <s v="Furniture"/>
    <s v="Chairs"/>
    <s v="Global Ergonomic Managers Chair"/>
    <n v="977.29200000000003"/>
    <n v="6"/>
    <n v="0.1"/>
    <n v="173.74080000000001"/>
    <n v="156.36672000000002"/>
    <n v="810"/>
    <s v="&quot;C&quot;"/>
    <m/>
  </r>
  <r>
    <n v="289"/>
    <s v="Second Class"/>
    <s v="Corporate"/>
    <s v="Tamarac"/>
    <x v="20"/>
    <s v="South"/>
    <s v="Office Supplies"/>
    <s v="Supplies"/>
    <s v="Premier Automatic Letter Opener"/>
    <n v="961.48000000000013"/>
    <n v="5"/>
    <n v="0.2"/>
    <n v="-204.31449999999995"/>
    <n v="-163.45159999999998"/>
    <n v="600"/>
    <s v="&quot;C&quot;"/>
    <m/>
  </r>
  <r>
    <n v="336"/>
    <s v="Second Class"/>
    <s v="Consumer"/>
    <s v="Los Angeles"/>
    <x v="5"/>
    <s v="West"/>
    <s v="Technology"/>
    <s v="Copiers"/>
    <s v="Hewlett Packard LaserJet 3310 Copier"/>
    <n v="959.98400000000004"/>
    <n v="2"/>
    <n v="0.2"/>
    <n v="335.99440000000004"/>
    <n v="268.79552000000007"/>
    <n v="240"/>
    <s v="&quot;D&quot;"/>
    <m/>
  </r>
  <r>
    <n v="4"/>
    <s v="Standard Class"/>
    <s v="Consumer"/>
    <s v="Fort Lauderdale"/>
    <x v="20"/>
    <s v="South"/>
    <s v="Furniture"/>
    <s v="Tables"/>
    <s v="Bretford CR4500 Series Slim Rectangular Table"/>
    <n v="957.57749999999999"/>
    <n v="5"/>
    <n v="0.45"/>
    <n v="-383.03100000000006"/>
    <n v="-210.66705000000005"/>
    <n v="412.50000000000006"/>
    <s v="&quot;D&quot;"/>
    <m/>
  </r>
  <r>
    <n v="1417"/>
    <s v="First Class"/>
    <s v="Corporate"/>
    <s v="Houston"/>
    <x v="0"/>
    <s v="Central"/>
    <s v="Technology"/>
    <s v="Phones"/>
    <s v="ShoreTel ShorePhone IP 230 VoIP phone"/>
    <n v="946.34400000000005"/>
    <n v="7"/>
    <n v="0.2"/>
    <n v="118.29299999999989"/>
    <n v="94.634399999999914"/>
    <n v="840"/>
    <s v="&quot;C&quot;"/>
    <m/>
  </r>
  <r>
    <n v="160"/>
    <s v="Standard Class"/>
    <s v="Consumer"/>
    <s v="Edmond"/>
    <x v="18"/>
    <s v="Central"/>
    <s v="Technology"/>
    <s v="Phones"/>
    <s v="Avaya 5420 Digital phone"/>
    <n v="944.93000000000006"/>
    <n v="7"/>
    <n v="0"/>
    <n v="236.23250000000002"/>
    <n v="236.23250000000002"/>
    <n v="1050"/>
    <s v="&quot;B&quot;"/>
    <m/>
  </r>
  <r>
    <n v="1980"/>
    <s v="Same Day"/>
    <s v="Consumer"/>
    <s v="Glendale"/>
    <x v="22"/>
    <s v="West"/>
    <s v="Furniture"/>
    <s v="Chairs"/>
    <s v="Hon 4070 Series Pagoda Armless Upholstered Stacking Chairs"/>
    <n v="933.53600000000006"/>
    <n v="4"/>
    <n v="0.2"/>
    <n v="105.02279999999996"/>
    <n v="84.018239999999977"/>
    <n v="480"/>
    <s v="&quot;D&quot;"/>
    <m/>
  </r>
  <r>
    <n v="662"/>
    <s v="Standard Class"/>
    <s v="Consumer"/>
    <s v="Arlington"/>
    <x v="0"/>
    <s v="Central"/>
    <s v="Furniture"/>
    <s v="Tables"/>
    <s v="Hon Racetrack Conference Tables"/>
    <n v="918.78499999999985"/>
    <n v="5"/>
    <n v="0.3"/>
    <n v="-118.12950000000006"/>
    <n v="-82.690650000000034"/>
    <n v="525"/>
    <s v="&quot;C&quot;"/>
    <m/>
  </r>
  <r>
    <n v="1375"/>
    <s v="Standard Class"/>
    <s v="Consumer"/>
    <s v="Provo"/>
    <x v="23"/>
    <s v="West"/>
    <s v="Furniture"/>
    <s v="Tables"/>
    <s v="Lesro Round Back Collection Coffee Table, End Table"/>
    <n v="912.75"/>
    <n v="5"/>
    <n v="0"/>
    <n v="118.65750000000006"/>
    <n v="118.65750000000006"/>
    <n v="750"/>
    <s v="&quot;C&quot;"/>
    <m/>
  </r>
  <r>
    <n v="12"/>
    <s v="Standard Class"/>
    <s v="Consumer"/>
    <s v="Los Angeles"/>
    <x v="5"/>
    <s v="West"/>
    <s v="Technology"/>
    <s v="Phones"/>
    <s v="Konftel 250 Conference phone - Charcoal black"/>
    <n v="911.42399999999998"/>
    <n v="4"/>
    <n v="0.2"/>
    <n v="68.356800000000021"/>
    <n v="54.685440000000021"/>
    <n v="480"/>
    <s v="&quot;D&quot;"/>
    <m/>
  </r>
  <r>
    <n v="1906"/>
    <s v="First Class"/>
    <s v="Corporate"/>
    <s v="Indianapolis"/>
    <x v="27"/>
    <s v="Central"/>
    <s v="Office Supplies"/>
    <s v="Storage"/>
    <s v="SAFCO Boltless Steel Shelving"/>
    <n v="909.12"/>
    <n v="8"/>
    <n v="0"/>
    <n v="9.091199999999958"/>
    <n v="9.091199999999958"/>
    <n v="1200"/>
    <s v="&quot;B&quot;"/>
    <m/>
  </r>
  <r>
    <n v="8"/>
    <s v="Standard Class"/>
    <s v="Consumer"/>
    <s v="Los Angeles"/>
    <x v="5"/>
    <s v="West"/>
    <s v="Technology"/>
    <s v="Phones"/>
    <s v="Mitel 5320 IP Phone VoIP phone"/>
    <n v="907.15200000000004"/>
    <n v="6"/>
    <n v="0.2"/>
    <n v="90.715200000000038"/>
    <n v="72.572160000000039"/>
    <n v="720"/>
    <s v="&quot;C&quot;"/>
    <m/>
  </r>
  <r>
    <n v="461"/>
    <s v="Standard Class"/>
    <s v="Consumer"/>
    <s v="Seattle"/>
    <x v="6"/>
    <s v="West"/>
    <s v="Technology"/>
    <s v="Accessories"/>
    <s v="Logitech G700s Rechargeable Gaming Mouse"/>
    <n v="899.91"/>
    <n v="9"/>
    <n v="0"/>
    <n v="377.96220000000005"/>
    <n v="377.96220000000005"/>
    <n v="1350"/>
    <s v="&quot;B&quot;"/>
    <m/>
  </r>
  <r>
    <n v="190"/>
    <s v="First Class"/>
    <s v="Home Office"/>
    <s v="New York City"/>
    <x v="3"/>
    <s v="East"/>
    <s v="Furniture"/>
    <s v="Bookcases"/>
    <s v="Atlantic Metals Mobile 4-Shelf Bookcases, Custom Colors"/>
    <n v="899.13600000000008"/>
    <n v="4"/>
    <n v="0.2"/>
    <n v="112.39199999999991"/>
    <n v="89.913599999999931"/>
    <n v="480"/>
    <s v="&quot;D&quot;"/>
    <m/>
  </r>
  <r>
    <n v="1368"/>
    <s v="First Class"/>
    <s v="Corporate"/>
    <s v="Tucson"/>
    <x v="22"/>
    <s v="West"/>
    <s v="Furniture"/>
    <s v="Chairs"/>
    <s v="Hon 2090 “Pillow Soft” Series Mid Back Swivel/Tilt Chairs"/>
    <n v="899.13600000000008"/>
    <n v="4"/>
    <n v="0.2"/>
    <n v="-146.10960000000014"/>
    <n v="-116.88768000000012"/>
    <n v="480"/>
    <s v="&quot;D&quot;"/>
    <m/>
  </r>
  <r>
    <n v="1920"/>
    <s v="First Class"/>
    <s v="Corporate"/>
    <s v="Watertown"/>
    <x v="3"/>
    <s v="East"/>
    <s v="Office Supplies"/>
    <s v="Binders"/>
    <s v="GBC DocuBind TL200 Manual Binding Machine"/>
    <n v="895.92"/>
    <n v="5"/>
    <n v="0.2"/>
    <n v="302.37299999999993"/>
    <n v="241.89839999999995"/>
    <n v="600"/>
    <s v="&quot;C&quot;"/>
    <m/>
  </r>
  <r>
    <n v="1191"/>
    <s v="Second Class"/>
    <s v="Home Office"/>
    <s v="Los Angeles"/>
    <x v="5"/>
    <s v="West"/>
    <s v="Furniture"/>
    <s v="Chairs"/>
    <s v="GuestStacker Chair with Chrome Finish Legs"/>
    <n v="892.22400000000005"/>
    <n v="3"/>
    <n v="0.2"/>
    <n v="89.222400000000022"/>
    <n v="71.377920000000017"/>
    <n v="360"/>
    <s v="&quot;D&quot;"/>
    <m/>
  </r>
  <r>
    <n v="1190"/>
    <s v="Second Class"/>
    <s v="Home Office"/>
    <s v="Los Angeles"/>
    <x v="5"/>
    <s v="West"/>
    <s v="Technology"/>
    <s v="Phones"/>
    <s v="Toshiba IPT2010-SD IP Telephone"/>
    <n v="889.53600000000006"/>
    <n v="8"/>
    <n v="0.2"/>
    <n v="66.715199999999982"/>
    <n v="53.372159999999987"/>
    <n v="960"/>
    <s v="&quot;C&quot;"/>
    <m/>
  </r>
  <r>
    <n v="709"/>
    <s v="First Class"/>
    <s v="Consumer"/>
    <s v="New York City"/>
    <x v="3"/>
    <s v="East"/>
    <s v="Furniture"/>
    <s v="Bookcases"/>
    <s v="O'Sullivan Living Dimensions 5-Shelf Bookcases"/>
    <n v="883.92"/>
    <n v="5"/>
    <n v="0.2"/>
    <n v="-110.49000000000007"/>
    <n v="-88.392000000000053"/>
    <n v="600"/>
    <s v="&quot;C&quot;"/>
    <m/>
  </r>
  <r>
    <n v="1469"/>
    <s v="Standard Class"/>
    <s v="Corporate"/>
    <s v="Detroit"/>
    <x v="7"/>
    <s v="Central"/>
    <s v="Furniture"/>
    <s v="Chairs"/>
    <s v="Global Executive Mid-Back Manager's Chair"/>
    <n v="872.94"/>
    <n v="3"/>
    <n v="0"/>
    <n v="226.96439999999998"/>
    <n v="226.96439999999998"/>
    <n v="450"/>
    <s v="&quot;D&quot;"/>
    <m/>
  </r>
  <r>
    <n v="425"/>
    <s v="Second Class"/>
    <s v="Consumer"/>
    <s v="Jackson"/>
    <x v="28"/>
    <s v="South"/>
    <s v="Furniture"/>
    <s v="Chairs"/>
    <s v="Hon Multipurpose Stacking Arm Chairs"/>
    <n v="866.4"/>
    <n v="4"/>
    <n v="0"/>
    <n v="225.26400000000001"/>
    <n v="225.26400000000001"/>
    <n v="600"/>
    <s v="&quot;C&quot;"/>
    <m/>
  </r>
  <r>
    <n v="1261"/>
    <s v="Standard Class"/>
    <s v="Consumer"/>
    <s v="Jacksonville"/>
    <x v="20"/>
    <s v="South"/>
    <s v="Technology"/>
    <s v="Phones"/>
    <s v="Wilson SignalBoost 841262 DB PRO Amplifier Kit"/>
    <n v="863.87999999999988"/>
    <n v="3"/>
    <n v="0.2"/>
    <n v="107.98499999999996"/>
    <n v="86.387999999999977"/>
    <n v="360"/>
    <s v="&quot;D&quot;"/>
    <m/>
  </r>
  <r>
    <n v="1923"/>
    <s v="Second Class"/>
    <s v="Corporate"/>
    <s v="Arlington"/>
    <x v="0"/>
    <s v="Central"/>
    <s v="Technology"/>
    <s v="Phones"/>
    <s v="Cisco SPA 502G IP Phone"/>
    <n v="863.6400000000001"/>
    <n v="9"/>
    <n v="0.2"/>
    <n v="107.95499999999998"/>
    <n v="86.36399999999999"/>
    <n v="1080"/>
    <s v="&quot;B&quot;"/>
    <m/>
  </r>
  <r>
    <n v="1031"/>
    <s v="Standard Class"/>
    <s v="Corporate"/>
    <s v="Hackensack"/>
    <x v="21"/>
    <s v="East"/>
    <s v="Furniture"/>
    <s v="Chairs"/>
    <s v="Global Commerce Series High-Back Swivel/Tilt Chairs"/>
    <n v="854.94"/>
    <n v="3"/>
    <n v="0"/>
    <n v="213.73500000000001"/>
    <n v="213.73500000000001"/>
    <n v="450"/>
    <s v="&quot;D&quot;"/>
    <m/>
  </r>
  <r>
    <n v="1203"/>
    <s v="Standard Class"/>
    <s v="Corporate"/>
    <s v="Denver"/>
    <x v="14"/>
    <s v="West"/>
    <s v="Furniture"/>
    <s v="Chairs"/>
    <s v="Hon 4700 Series Mobuis Mid-Back Task Chairs with Adjustable Arms"/>
    <n v="854.35200000000009"/>
    <n v="3"/>
    <n v="0.2"/>
    <n v="10.679399999999873"/>
    <n v="8.5435199999998996"/>
    <n v="360"/>
    <s v="&quot;D&quot;"/>
    <m/>
  </r>
  <r>
    <n v="1690"/>
    <s v="Standard Class"/>
    <s v="Consumer"/>
    <s v="Philadelphia"/>
    <x v="4"/>
    <s v="East"/>
    <s v="Furniture"/>
    <s v="Tables"/>
    <s v="Chromcraft Rectangular Conference Tables"/>
    <n v="853.09199999999987"/>
    <n v="6"/>
    <n v="0.4"/>
    <n v="-227.49120000000016"/>
    <n v="-136.49472000000009"/>
    <n v="540"/>
    <s v="&quot;C&quot;"/>
    <m/>
  </r>
  <r>
    <n v="1296"/>
    <s v="Standard Class"/>
    <s v="Consumer"/>
    <s v="Pueblo"/>
    <x v="14"/>
    <s v="West"/>
    <s v="Office Supplies"/>
    <s v="Appliances"/>
    <s v="Kensington 4 Outlet MasterPiece Compact Power Control Center"/>
    <n v="845.72799999999995"/>
    <n v="13"/>
    <n v="0.2"/>
    <n v="84.572799999999944"/>
    <n v="67.658239999999964"/>
    <n v="1560"/>
    <s v="&quot;B&quot;"/>
    <m/>
  </r>
  <r>
    <n v="925"/>
    <s v="Standard Class"/>
    <s v="Corporate"/>
    <s v="New York City"/>
    <x v="3"/>
    <s v="East"/>
    <s v="Office Supplies"/>
    <s v="Binders"/>
    <s v="GBC DocuBind 300 Electric Binding Machine"/>
    <n v="841.5680000000001"/>
    <n v="2"/>
    <n v="0.2"/>
    <n v="294.54879999999991"/>
    <n v="235.63903999999994"/>
    <n v="240"/>
    <s v="&quot;D&quot;"/>
    <m/>
  </r>
  <r>
    <n v="1234"/>
    <s v="First Class"/>
    <s v="Corporate"/>
    <s v="Cincinnati"/>
    <x v="17"/>
    <s v="East"/>
    <s v="Technology"/>
    <s v="Copiers"/>
    <s v="Canon Imageclass D680 Copier / Fax"/>
    <n v="839.98799999999994"/>
    <n v="2"/>
    <n v="0.4"/>
    <n v="69.99899999999991"/>
    <n v="41.999399999999945"/>
    <n v="180"/>
    <s v="&quot;D&quot;"/>
    <m/>
  </r>
  <r>
    <n v="145"/>
    <s v="Standard Class"/>
    <s v="Consumer"/>
    <s v="Independence"/>
    <x v="26"/>
    <s v="Central"/>
    <s v="Office Supplies"/>
    <s v="Appliances"/>
    <s v="Sanyo 2.5 Cubic Foot Mid-Size Office Refrigerators"/>
    <n v="839.43000000000006"/>
    <n v="3"/>
    <n v="0"/>
    <n v="218.25179999999997"/>
    <n v="218.25179999999997"/>
    <n v="450"/>
    <s v="&quot;D&quot;"/>
    <m/>
  </r>
  <r>
    <n v="1083"/>
    <s v="Standard Class"/>
    <s v="Consumer"/>
    <s v="Yonkers"/>
    <x v="3"/>
    <s v="East"/>
    <s v="Furniture"/>
    <s v="Tables"/>
    <s v="Chromcraft Round Conference Tables"/>
    <n v="836.59199999999998"/>
    <n v="8"/>
    <n v="0.4"/>
    <n v="-264.92079999999999"/>
    <n v="-158.95247999999998"/>
    <n v="720"/>
    <s v="&quot;C&quot;"/>
    <m/>
  </r>
  <r>
    <n v="73"/>
    <s v="Standard Class"/>
    <s v="Consumer"/>
    <s v="Memphis"/>
    <x v="29"/>
    <s v="South"/>
    <s v="Furniture"/>
    <s v="Chairs"/>
    <s v="High-Back Leather Manager's Chair"/>
    <n v="831.93600000000015"/>
    <n v="8"/>
    <n v="0.2"/>
    <n v="-114.39120000000003"/>
    <n v="-91.512960000000021"/>
    <n v="960"/>
    <s v="&quot;C&quot;"/>
    <m/>
  </r>
  <r>
    <n v="1851"/>
    <s v="Second Class"/>
    <s v="Consumer"/>
    <s v="South Bend"/>
    <x v="27"/>
    <s v="Central"/>
    <s v="Technology"/>
    <s v="Accessories"/>
    <s v="Imation Bio 8GB USB Flash Drive Imation Corp"/>
    <n v="831.2"/>
    <n v="5"/>
    <n v="0"/>
    <n v="124.68000000000004"/>
    <n v="124.68000000000004"/>
    <n v="750"/>
    <s v="&quot;C&quot;"/>
    <m/>
  </r>
  <r>
    <n v="503"/>
    <s v="Standard Class"/>
    <s v="Corporate"/>
    <s v="Parker"/>
    <x v="14"/>
    <s v="West"/>
    <s v="Furniture"/>
    <s v="Chairs"/>
    <s v="Global Troy Executive Leather Low-Back Tilter"/>
    <n v="801.5680000000001"/>
    <n v="2"/>
    <n v="0.2"/>
    <n v="50.097999999999985"/>
    <n v="40.078399999999988"/>
    <n v="240"/>
    <s v="&quot;D&quot;"/>
    <m/>
  </r>
  <r>
    <n v="1872"/>
    <s v="Standard Class"/>
    <s v="Corporate"/>
    <s v="San Francisco"/>
    <x v="5"/>
    <s v="West"/>
    <s v="Furniture"/>
    <s v="Chairs"/>
    <s v="Global Troy Executive Leather Low-Back Tilter"/>
    <n v="801.5680000000001"/>
    <n v="2"/>
    <n v="0.2"/>
    <n v="50.097999999999985"/>
    <n v="40.078399999999988"/>
    <n v="240"/>
    <s v="&quot;D&quot;"/>
    <m/>
  </r>
  <r>
    <n v="917"/>
    <s v="Standard Class"/>
    <s v="Corporate"/>
    <s v="San Antonio"/>
    <x v="0"/>
    <s v="Central"/>
    <s v="Furniture"/>
    <s v="Chairs"/>
    <s v="Global Commerce Series High-Back Swivel/Tilt Chairs"/>
    <n v="797.94399999999996"/>
    <n v="4"/>
    <n v="0.3"/>
    <n v="-56.995999999999981"/>
    <n v="-39.897199999999984"/>
    <n v="420"/>
    <s v="&quot;D&quot;"/>
    <m/>
  </r>
  <r>
    <n v="118"/>
    <s v="Standard Class"/>
    <s v="Consumer"/>
    <s v="Seattle"/>
    <x v="6"/>
    <s v="West"/>
    <s v="Furniture"/>
    <s v="Tables"/>
    <s v="Hon Racetrack Conference Tables"/>
    <n v="787.53"/>
    <n v="3"/>
    <n v="0"/>
    <n v="165.38129999999995"/>
    <n v="165.38129999999995"/>
    <n v="450"/>
    <s v="&quot;D&quot;"/>
    <m/>
  </r>
  <r>
    <n v="329"/>
    <s v="First Class"/>
    <s v="Consumer"/>
    <s v="Philadelphia"/>
    <x v="4"/>
    <s v="East"/>
    <s v="Furniture"/>
    <s v="Chairs"/>
    <s v="Hon 2090 “Pillow Soft” Series Mid Back Swivel/Tilt Chairs"/>
    <n v="786.74400000000003"/>
    <n v="4"/>
    <n v="0.3"/>
    <n v="-258.50160000000011"/>
    <n v="-180.95112000000006"/>
    <n v="420"/>
    <s v="&quot;D&quot;"/>
    <m/>
  </r>
  <r>
    <n v="1622"/>
    <s v="Standard Class"/>
    <s v="Consumer"/>
    <s v="Kent"/>
    <x v="6"/>
    <s v="West"/>
    <s v="Office Supplies"/>
    <s v="Labels"/>
    <s v="Dot Matrix Printer Tape Reel Labels, White, 5000/Box"/>
    <n v="786.48"/>
    <n v="8"/>
    <n v="0"/>
    <n v="385.37520000000001"/>
    <n v="385.37520000000001"/>
    <n v="1200"/>
    <s v="&quot;B&quot;"/>
    <m/>
  </r>
  <r>
    <n v="1540"/>
    <s v="Second Class"/>
    <s v="Consumer"/>
    <s v="Everett"/>
    <x v="16"/>
    <s v="East"/>
    <s v="Furniture"/>
    <s v="Bookcases"/>
    <s v="Atlantic Metals Mobile 3-Shelf Bookcases, Custom Colors"/>
    <n v="782.94"/>
    <n v="3"/>
    <n v="0"/>
    <n v="203.56440000000003"/>
    <n v="203.56440000000003"/>
    <n v="450"/>
    <s v="&quot;D&quot;"/>
    <m/>
  </r>
  <r>
    <n v="1830"/>
    <s v="Standard Class"/>
    <s v="Consumer"/>
    <s v="Cleveland"/>
    <x v="17"/>
    <s v="East"/>
    <s v="Technology"/>
    <s v="Phones"/>
    <s v="Apple iPhone 5"/>
    <n v="779.79600000000005"/>
    <n v="2"/>
    <n v="0.4"/>
    <n v="-168.95579999999995"/>
    <n v="-101.37347999999997"/>
    <n v="180"/>
    <s v="&quot;D&quot;"/>
    <m/>
  </r>
  <r>
    <n v="1714"/>
    <s v="Second Class"/>
    <s v="Consumer"/>
    <s v="Chicago"/>
    <x v="11"/>
    <s v="Central"/>
    <s v="Furniture"/>
    <s v="Tables"/>
    <s v="BoxOffice By Design Rectangular and Half-Moon Meeting Room Tables"/>
    <n v="765.625"/>
    <n v="7"/>
    <n v="0.5"/>
    <n v="-566.5625"/>
    <n v="-283.28125"/>
    <n v="525"/>
    <s v="&quot;C&quot;"/>
    <m/>
  </r>
  <r>
    <n v="1246"/>
    <s v="Second Class"/>
    <s v="Consumer"/>
    <s v="Fresno"/>
    <x v="5"/>
    <s v="West"/>
    <s v="Furniture"/>
    <s v="Tables"/>
    <s v="Hon Non-Folding Utility Tables"/>
    <n v="764.6880000000001"/>
    <n v="6"/>
    <n v="0.2"/>
    <n v="95.585999999999899"/>
    <n v="76.468799999999916"/>
    <n v="720"/>
    <s v="&quot;C&quot;"/>
    <m/>
  </r>
  <r>
    <n v="1576"/>
    <s v="First Class"/>
    <s v="Consumer"/>
    <s v="El Paso"/>
    <x v="0"/>
    <s v="Central"/>
    <s v="Furniture"/>
    <s v="Chairs"/>
    <s v="Lifetime Advantage Folding Chairs, 4/Carton"/>
    <n v="763.28"/>
    <n v="5"/>
    <n v="0.3"/>
    <n v="-21.807999999999993"/>
    <n v="-15.265599999999994"/>
    <n v="525"/>
    <s v="&quot;C&quot;"/>
    <m/>
  </r>
  <r>
    <n v="458"/>
    <s v="Standard Class"/>
    <s v="Consumer"/>
    <s v="Decatur"/>
    <x v="11"/>
    <s v="Central"/>
    <s v="Furniture"/>
    <s v="Chairs"/>
    <s v="Hon 4700 Series Mobuis Mid-Back Task Chairs with Adjustable Arms"/>
    <n v="747.55799999999999"/>
    <n v="3"/>
    <n v="0.3"/>
    <n v="-96.11460000000011"/>
    <n v="-67.280220000000071"/>
    <n v="315"/>
    <s v="&quot;D&quot;"/>
    <m/>
  </r>
  <r>
    <n v="2"/>
    <s v="Second Class"/>
    <s v="Consumer"/>
    <s v="Henderson"/>
    <x v="30"/>
    <s v="South"/>
    <s v="Furniture"/>
    <s v="Chairs"/>
    <s v="Hon Deluxe Fabric Upholstered Stacking Chairs, Rounded Back"/>
    <n v="731.93999999999994"/>
    <n v="3"/>
    <n v="0"/>
    <n v="219.58199999999997"/>
    <n v="219.58199999999997"/>
    <n v="450"/>
    <s v="&quot;D&quot;"/>
    <m/>
  </r>
  <r>
    <n v="614"/>
    <s v="Second Class"/>
    <s v="Corporate"/>
    <s v="Philadelphia"/>
    <x v="4"/>
    <s v="East"/>
    <s v="Technology"/>
    <s v="Phones"/>
    <s v="Cisco 8x8 Inc. 6753i IP Business Phone System"/>
    <n v="728.94600000000003"/>
    <n v="9"/>
    <n v="0.4"/>
    <n v="-157.93830000000008"/>
    <n v="-94.762980000000042"/>
    <n v="810"/>
    <s v="&quot;C&quot;"/>
    <m/>
  </r>
  <r>
    <n v="1864"/>
    <s v="Standard Class"/>
    <s v="Corporate"/>
    <s v="Aurora"/>
    <x v="14"/>
    <s v="West"/>
    <s v="Furniture"/>
    <s v="Tables"/>
    <s v="Hon 5100 Series Wood Tables"/>
    <n v="727.45"/>
    <n v="5"/>
    <n v="0.5"/>
    <n v="-465.5680000000001"/>
    <n v="-232.78400000000005"/>
    <n v="375"/>
    <s v="&quot;D&quot;"/>
    <m/>
  </r>
  <r>
    <n v="271"/>
    <s v="Second Class"/>
    <s v="Corporate"/>
    <s v="San Francisco"/>
    <x v="5"/>
    <s v="West"/>
    <s v="Office Supplies"/>
    <s v="Storage"/>
    <s v="Adjustable Depth Letter/Legal Cart"/>
    <n v="725.84"/>
    <n v="4"/>
    <n v="0"/>
    <n v="210.4935999999999"/>
    <n v="210.4935999999999"/>
    <n v="600"/>
    <s v="&quot;C&quot;"/>
    <m/>
  </r>
  <r>
    <n v="661"/>
    <s v="Standard Class"/>
    <s v="Consumer"/>
    <s v="Arlington"/>
    <x v="0"/>
    <s v="Central"/>
    <s v="Office Supplies"/>
    <s v="Storage"/>
    <s v="Space Solutions Commercial Steel Shelving"/>
    <n v="724.08"/>
    <n v="14"/>
    <n v="0.2"/>
    <n v="-135.7650000000001"/>
    <n v="-108.61200000000008"/>
    <n v="1680"/>
    <s v="&quot;B&quot;"/>
    <m/>
  </r>
  <r>
    <n v="1043"/>
    <s v="Second Class"/>
    <s v="Consumer"/>
    <s v="New York City"/>
    <x v="3"/>
    <s v="East"/>
    <s v="Furniture"/>
    <s v="Bookcases"/>
    <s v="Atlantic Metals Mobile 5-Shelf Bookcases, Custom Colors"/>
    <n v="722.35200000000009"/>
    <n v="3"/>
    <n v="0.2"/>
    <n v="90.293999999999926"/>
    <n v="72.235199999999949"/>
    <n v="360"/>
    <s v="&quot;D&quot;"/>
    <m/>
  </r>
  <r>
    <n v="434"/>
    <s v="First Class"/>
    <s v="Consumer"/>
    <s v="Lowell"/>
    <x v="16"/>
    <s v="East"/>
    <s v="Office Supplies"/>
    <s v="Storage"/>
    <s v="Letter Size Cart"/>
    <n v="714.30000000000007"/>
    <n v="5"/>
    <n v="0"/>
    <n v="207.14699999999993"/>
    <n v="207.14699999999993"/>
    <n v="750"/>
    <s v="&quot;C&quot;"/>
    <m/>
  </r>
  <r>
    <n v="481"/>
    <s v="Standard Class"/>
    <s v="Corporate"/>
    <s v="New York City"/>
    <x v="3"/>
    <s v="East"/>
    <s v="Office Supplies"/>
    <s v="Storage"/>
    <s v="Fellowes Strictly Business Drawer File, Letter/Legal Size"/>
    <n v="704.25"/>
    <n v="5"/>
    <n v="0"/>
    <n v="84.51"/>
    <n v="84.51"/>
    <n v="750"/>
    <s v="&quot;C&quot;"/>
    <m/>
  </r>
  <r>
    <n v="474"/>
    <s v="Second Class"/>
    <s v="Consumer"/>
    <s v="San Francisco"/>
    <x v="5"/>
    <s v="West"/>
    <s v="Technology"/>
    <s v="Phones"/>
    <s v="Samsung Galaxy Note 3"/>
    <n v="703.96800000000007"/>
    <n v="4"/>
    <n v="0.2"/>
    <n v="87.995999999999924"/>
    <n v="70.396799999999942"/>
    <n v="480"/>
    <s v="&quot;D&quot;"/>
    <m/>
  </r>
  <r>
    <n v="658"/>
    <s v="Same Day"/>
    <s v="Home Office"/>
    <s v="Aurora"/>
    <x v="11"/>
    <s v="Central"/>
    <s v="Furniture"/>
    <s v="Chairs"/>
    <s v="Global Troy Executive Leather Low-Back Tilter"/>
    <n v="701.37199999999996"/>
    <n v="2"/>
    <n v="0.3"/>
    <n v="-50.098000000000013"/>
    <n v="-35.068600000000004"/>
    <n v="210"/>
    <s v="&quot;D&quot;"/>
    <m/>
  </r>
  <r>
    <n v="1789"/>
    <s v="Standard Class"/>
    <s v="Corporate"/>
    <s v="Kenosha"/>
    <x v="10"/>
    <s v="Central"/>
    <s v="Technology"/>
    <s v="Phones"/>
    <s v="Samsung Galaxy S III - 16GB - pebble blue (T-Mobile)"/>
    <n v="699.98"/>
    <n v="2"/>
    <n v="0"/>
    <n v="195.99440000000004"/>
    <n v="195.99440000000004"/>
    <n v="300"/>
    <s v="&quot;D&quot;"/>
    <m/>
  </r>
  <r>
    <n v="1122"/>
    <s v="Standard Class"/>
    <s v="Consumer"/>
    <s v="Jonesboro"/>
    <x v="24"/>
    <s v="South"/>
    <s v="Technology"/>
    <s v="Phones"/>
    <s v="Apple iPhone 5C"/>
    <n v="699.93"/>
    <n v="7"/>
    <n v="0"/>
    <n v="181.98179999999999"/>
    <n v="181.98179999999999"/>
    <n v="1050"/>
    <s v="&quot;B&quot;"/>
    <m/>
  </r>
  <r>
    <n v="339"/>
    <s v="Standard Class"/>
    <s v="Corporate"/>
    <s v="San Francisco"/>
    <x v="5"/>
    <s v="West"/>
    <s v="Furniture"/>
    <s v="Tables"/>
    <s v="Hon 5100 Series Wood Tables"/>
    <n v="698.35200000000009"/>
    <n v="3"/>
    <n v="0.2"/>
    <n v="-17.458800000000053"/>
    <n v="-13.967040000000043"/>
    <n v="360"/>
    <s v="&quot;D&quot;"/>
    <m/>
  </r>
  <r>
    <n v="1041"/>
    <s v="Standard Class"/>
    <s v="Home Office"/>
    <s v="Saint Peters"/>
    <x v="26"/>
    <s v="Central"/>
    <s v="Furniture"/>
    <s v="Tables"/>
    <s v="Chromcraft Round Conference Tables"/>
    <n v="697.16"/>
    <n v="4"/>
    <n v="0"/>
    <n v="146.40359999999998"/>
    <n v="146.40359999999998"/>
    <n v="600"/>
    <s v="&quot;C&quot;"/>
    <m/>
  </r>
  <r>
    <n v="1341"/>
    <s v="First Class"/>
    <s v="Corporate"/>
    <s v="Jacksonville"/>
    <x v="1"/>
    <s v="South"/>
    <s v="Technology"/>
    <s v="Machines"/>
    <s v="Cisco CP-7937G Unified IP Conference Station Phone"/>
    <n v="695.7"/>
    <n v="2"/>
    <n v="0.5"/>
    <n v="-27.827999999999975"/>
    <n v="-13.913999999999987"/>
    <n v="150"/>
    <s v="&quot;D&quot;"/>
    <m/>
  </r>
  <r>
    <n v="1145"/>
    <s v="Standard Class"/>
    <s v="Consumer"/>
    <s v="Los Angeles"/>
    <x v="5"/>
    <s v="West"/>
    <s v="Technology"/>
    <s v="Machines"/>
    <s v="Star Micronics TSP800 TSP847IIU Receipt Printer"/>
    <n v="686.32"/>
    <n v="2"/>
    <n v="0.2"/>
    <n v="223.05399999999995"/>
    <n v="178.44319999999996"/>
    <n v="240"/>
    <s v="&quot;D&quot;"/>
    <m/>
  </r>
  <r>
    <n v="527"/>
    <s v="Standard Class"/>
    <s v="Home Office"/>
    <s v="Lakeland"/>
    <x v="20"/>
    <s v="South"/>
    <s v="Furniture"/>
    <s v="Chairs"/>
    <s v="Global Commerce Series High-Back Swivel/Tilt Chairs"/>
    <n v="683.95200000000011"/>
    <n v="3"/>
    <n v="0.2"/>
    <n v="42.746999999999986"/>
    <n v="34.197599999999987"/>
    <n v="360"/>
    <s v="&quot;D&quot;"/>
    <m/>
  </r>
  <r>
    <n v="1339"/>
    <s v="Second Class"/>
    <s v="Consumer"/>
    <s v="New York City"/>
    <x v="3"/>
    <s v="East"/>
    <s v="Technology"/>
    <s v="Phones"/>
    <s v="Polycom SoundPoint IP 450 VoIP phone"/>
    <n v="677.58"/>
    <n v="3"/>
    <n v="0"/>
    <n v="176.17080000000001"/>
    <n v="176.17080000000001"/>
    <n v="450"/>
    <s v="&quot;D&quot;"/>
    <m/>
  </r>
  <r>
    <n v="1662"/>
    <s v="Standard Class"/>
    <s v="Corporate"/>
    <s v="Philadelphia"/>
    <x v="4"/>
    <s v="East"/>
    <s v="Technology"/>
    <s v="Phones"/>
    <s v="Polycom SoundPoint IP 450 VoIP phone"/>
    <n v="677.57999999999993"/>
    <n v="5"/>
    <n v="0.4"/>
    <n v="-158.10199999999998"/>
    <n v="-94.861199999999982"/>
    <n v="450"/>
    <s v="&quot;D&quot;"/>
    <m/>
  </r>
  <r>
    <n v="1625"/>
    <s v="Standard Class"/>
    <s v="Consumer"/>
    <s v="Los Angeles"/>
    <x v="5"/>
    <s v="West"/>
    <s v="Technology"/>
    <s v="Phones"/>
    <s v="ShoreTel ShorePhone IP 230 VoIP phone"/>
    <n v="675.96"/>
    <n v="5"/>
    <n v="0.2"/>
    <n v="84.494999999999948"/>
    <n v="67.595999999999961"/>
    <n v="600"/>
    <s v="&quot;C&quot;"/>
    <m/>
  </r>
  <r>
    <n v="146"/>
    <s v="Standard Class"/>
    <s v="Consumer"/>
    <s v="Pasadena"/>
    <x v="5"/>
    <s v="West"/>
    <s v="Office Supplies"/>
    <s v="Storage"/>
    <s v="Safco Industrial Wire Shelving"/>
    <n v="671.93"/>
    <n v="7"/>
    <n v="0"/>
    <n v="20.157899999999998"/>
    <n v="20.157899999999998"/>
    <n v="1050"/>
    <s v="&quot;B&quot;"/>
    <m/>
  </r>
  <r>
    <n v="1637"/>
    <s v="Standard Class"/>
    <s v="Consumer"/>
    <s v="Tigard"/>
    <x v="31"/>
    <s v="West"/>
    <s v="Office Supplies"/>
    <s v="Storage"/>
    <s v="Office Impressions Heavy Duty Welded Shelving &amp; Multimedia Storage Drawers"/>
    <n v="669.08"/>
    <n v="5"/>
    <n v="0.2"/>
    <n v="-167.27"/>
    <n v="-133.816"/>
    <n v="600"/>
    <s v="&quot;C&quot;"/>
    <m/>
  </r>
  <r>
    <n v="530"/>
    <s v="Standard Class"/>
    <s v="Consumer"/>
    <s v="Philadelphia"/>
    <x v="4"/>
    <s v="East"/>
    <s v="Office Supplies"/>
    <s v="Supplies"/>
    <s v="Martin Yale Chadless Opener Electric Letter Opener"/>
    <n v="666.24800000000005"/>
    <n v="1"/>
    <n v="0.2"/>
    <n v="-149.9058"/>
    <n v="-119.92464000000001"/>
    <n v="120"/>
    <s v="&quot;D&quot;"/>
    <m/>
  </r>
  <r>
    <n v="17"/>
    <s v="Standard Class"/>
    <s v="Consumer"/>
    <s v="Madison"/>
    <x v="10"/>
    <s v="Central"/>
    <s v="Office Supplies"/>
    <s v="Storage"/>
    <s v="Stur-D-Stor Shelving, Vertical 5-Shelf: 72&quot;H x 36&quot;W x 18 1/2&quot;D"/>
    <n v="665.88"/>
    <n v="6"/>
    <n v="0"/>
    <n v="13.317599999999999"/>
    <n v="13.317599999999999"/>
    <n v="900"/>
    <s v="&quot;C&quot;"/>
    <m/>
  </r>
  <r>
    <n v="455"/>
    <s v="Standard Class"/>
    <s v="Corporate"/>
    <s v="Akron"/>
    <x v="17"/>
    <s v="East"/>
    <s v="Office Supplies"/>
    <s v="Storage"/>
    <s v="Deluxe Rollaway Locking File with Drawer"/>
    <n v="665.40800000000002"/>
    <n v="2"/>
    <n v="0.2"/>
    <n v="66.540799999999962"/>
    <n v="53.232639999999975"/>
    <n v="240"/>
    <s v="&quot;D&quot;"/>
    <m/>
  </r>
  <r>
    <n v="1941"/>
    <s v="Standard Class"/>
    <s v="Consumer"/>
    <s v="Broomfield"/>
    <x v="14"/>
    <s v="West"/>
    <s v="Furniture"/>
    <s v="Chairs"/>
    <s v="SAFCO Arco Folding Chair"/>
    <n v="662.88"/>
    <n v="3"/>
    <n v="0.2"/>
    <n v="74.573999999999955"/>
    <n v="59.65919999999997"/>
    <n v="360"/>
    <s v="&quot;D&quot;"/>
    <m/>
  </r>
  <r>
    <n v="1931"/>
    <s v="Second Class"/>
    <s v="Home Office"/>
    <s v="Seattle"/>
    <x v="6"/>
    <s v="West"/>
    <s v="Technology"/>
    <s v="Phones"/>
    <s v="Mitel MiVoice 5330e IP Phone"/>
    <n v="659.97600000000011"/>
    <n v="3"/>
    <n v="0.2"/>
    <n v="49.498199999999969"/>
    <n v="39.598559999999978"/>
    <n v="360"/>
    <s v="&quot;D&quot;"/>
    <m/>
  </r>
  <r>
    <n v="1395"/>
    <s v="Standard Class"/>
    <s v="Corporate"/>
    <s v="Aurora"/>
    <x v="11"/>
    <s v="Central"/>
    <s v="Furniture"/>
    <s v="Tables"/>
    <s v="Bevis Oval Conference Table, Walnut"/>
    <n v="652.45000000000005"/>
    <n v="5"/>
    <n v="0.5"/>
    <n v="-430.61700000000019"/>
    <n v="-215.30850000000009"/>
    <n v="375"/>
    <s v="&quot;D&quot;"/>
    <m/>
  </r>
  <r>
    <n v="258"/>
    <s v="Standard Class"/>
    <s v="Corporate"/>
    <s v="Chicago"/>
    <x v="11"/>
    <s v="Central"/>
    <s v="Technology"/>
    <s v="Phones"/>
    <s v="Logitech Mobile Speakerphone P710e - speaker phone"/>
    <n v="647.904"/>
    <n v="6"/>
    <n v="0.2"/>
    <n v="56.691599999999966"/>
    <n v="45.353279999999977"/>
    <n v="720"/>
    <s v="&quot;C&quot;"/>
    <m/>
  </r>
  <r>
    <n v="360"/>
    <s v="First Class"/>
    <s v="Corporate"/>
    <s v="Columbus"/>
    <x v="2"/>
    <s v="South"/>
    <s v="Office Supplies"/>
    <s v="Appliances"/>
    <s v="Belkin 8 Outlet SurgeMaster II Gold Surge Protector with Phone Protection"/>
    <n v="647.84"/>
    <n v="8"/>
    <n v="0"/>
    <n v="168.4384"/>
    <n v="168.4384"/>
    <n v="1200"/>
    <s v="&quot;B&quot;"/>
    <m/>
  </r>
  <r>
    <n v="543"/>
    <s v="Standard Class"/>
    <s v="Consumer"/>
    <s v="Springfield"/>
    <x v="17"/>
    <s v="East"/>
    <s v="Office Supplies"/>
    <s v="Storage"/>
    <s v="Fellowes Officeware Wire Shelving"/>
    <n v="646.77600000000007"/>
    <n v="9"/>
    <n v="0.2"/>
    <n v="-145.52460000000002"/>
    <n v="-116.41968000000003"/>
    <n v="1080"/>
    <s v="&quot;B&quot;"/>
    <m/>
  </r>
  <r>
    <n v="766"/>
    <s v="Second Class"/>
    <s v="Corporate"/>
    <s v="Bossier City"/>
    <x v="32"/>
    <s v="South"/>
    <s v="Technology"/>
    <s v="Accessories"/>
    <s v="Plantronics S12 Corded Telephone Headset System"/>
    <n v="646.74"/>
    <n v="6"/>
    <n v="0"/>
    <n v="258.69600000000003"/>
    <n v="258.69600000000003"/>
    <n v="900"/>
    <s v="&quot;C&quot;"/>
    <m/>
  </r>
  <r>
    <n v="1147"/>
    <s v="Same Day"/>
    <s v="Consumer"/>
    <s v="Lansing"/>
    <x v="7"/>
    <s v="Central"/>
    <s v="Office Supplies"/>
    <s v="Appliances"/>
    <s v="Hoover Shoulder Vac Commercial Portable Vacuum"/>
    <n v="644.07600000000002"/>
    <n v="2"/>
    <n v="0.1"/>
    <n v="107.34599999999996"/>
    <n v="96.611399999999961"/>
    <n v="270"/>
    <s v="&quot;D&quot;"/>
    <m/>
  </r>
  <r>
    <n v="770"/>
    <s v="Standard Class"/>
    <s v="Consumer"/>
    <s v="Arlington"/>
    <x v="12"/>
    <s v="South"/>
    <s v="Furniture"/>
    <s v="Chairs"/>
    <s v="Hon 4070 Series Pagoda Round Back Stacking Chairs"/>
    <n v="641.96"/>
    <n v="2"/>
    <n v="0"/>
    <n v="179.74880000000002"/>
    <n v="179.74880000000002"/>
    <n v="300"/>
    <s v="&quot;D&quot;"/>
    <m/>
  </r>
  <r>
    <n v="193"/>
    <s v="First Class"/>
    <s v="Home Office"/>
    <s v="New York City"/>
    <x v="3"/>
    <s v="East"/>
    <s v="Furniture"/>
    <s v="Bookcases"/>
    <s v="Atlantic Metals Mobile 3-Shelf Bookcases, Custom Colors"/>
    <n v="626.35200000000009"/>
    <n v="3"/>
    <n v="0.2"/>
    <n v="46.976400000000012"/>
    <n v="37.581120000000013"/>
    <n v="360"/>
    <s v="&quot;D&quot;"/>
    <m/>
  </r>
  <r>
    <n v="227"/>
    <s v="Standard Class"/>
    <s v="Corporate"/>
    <s v="Detroit"/>
    <x v="7"/>
    <s v="Central"/>
    <s v="Furniture"/>
    <s v="Tables"/>
    <s v="Bevis 36 x 72 Conference Tables"/>
    <n v="622.44999999999993"/>
    <n v="5"/>
    <n v="0"/>
    <n v="136.93899999999999"/>
    <n v="136.93899999999999"/>
    <n v="750"/>
    <s v="&quot;C&quot;"/>
    <m/>
  </r>
  <r>
    <n v="233"/>
    <s v="Standard Class"/>
    <s v="Home Office"/>
    <s v="Tampa"/>
    <x v="20"/>
    <s v="South"/>
    <s v="Furniture"/>
    <s v="Tables"/>
    <s v="Bretford Rectangular Conference Table Tops"/>
    <n v="620.61450000000013"/>
    <n v="3"/>
    <n v="0.45"/>
    <n v="-248.24579999999992"/>
    <n v="-136.53518999999997"/>
    <n v="247.50000000000003"/>
    <s v="&quot;D&quot;"/>
    <m/>
  </r>
  <r>
    <n v="1119"/>
    <s v="Standard Class"/>
    <s v="Consumer"/>
    <s v="Roswell"/>
    <x v="2"/>
    <s v="South"/>
    <s v="Technology"/>
    <s v="Accessories"/>
    <s v="Logitech G19 Programmable Gaming Keyboard"/>
    <n v="619.94999999999993"/>
    <n v="5"/>
    <n v="0"/>
    <n v="111.59099999999995"/>
    <n v="111.59099999999995"/>
    <n v="750"/>
    <s v="&quot;C&quot;"/>
    <m/>
  </r>
  <r>
    <n v="236"/>
    <s v="Standard Class"/>
    <s v="Home Office"/>
    <s v="Tampa"/>
    <x v="20"/>
    <s v="South"/>
    <s v="Technology"/>
    <s v="Accessories"/>
    <s v="Logitech P710e Mobile Speakerphone"/>
    <n v="617.97600000000011"/>
    <n v="3"/>
    <n v="0.2"/>
    <n v="-7.724700000000098"/>
    <n v="-6.179760000000079"/>
    <n v="360"/>
    <s v="&quot;D&quot;"/>
    <m/>
  </r>
  <r>
    <n v="996"/>
    <s v="Standard Class"/>
    <s v="Corporate"/>
    <s v="Virginia Beach"/>
    <x v="12"/>
    <s v="South"/>
    <s v="Technology"/>
    <s v="Phones"/>
    <s v="Plantronics Voyager Pro Legend"/>
    <n v="617.97"/>
    <n v="3"/>
    <n v="0"/>
    <n v="173.0316"/>
    <n v="173.0316"/>
    <n v="450"/>
    <s v="&quot;D&quot;"/>
    <m/>
  </r>
  <r>
    <n v="126"/>
    <s v="Standard Class"/>
    <s v="Consumer"/>
    <s v="Bloomington"/>
    <x v="11"/>
    <s v="Central"/>
    <s v="Furniture"/>
    <s v="Tables"/>
    <s v="Bevis 44 x 96 Conference Tables"/>
    <n v="617.70000000000005"/>
    <n v="6"/>
    <n v="0.5"/>
    <n v="-407.68200000000013"/>
    <n v="-203.84100000000007"/>
    <n v="450"/>
    <s v="&quot;D&quot;"/>
    <m/>
  </r>
  <r>
    <n v="984"/>
    <s v="Second Class"/>
    <s v="Consumer"/>
    <s v="Louisville"/>
    <x v="14"/>
    <s v="West"/>
    <s v="Furniture"/>
    <s v="Chairs"/>
    <s v="Global Airflow Leather Mesh Back Chair, Black"/>
    <n v="603.91999999999996"/>
    <n v="5"/>
    <n v="0.2"/>
    <n v="75.489999999999924"/>
    <n v="60.391999999999939"/>
    <n v="600"/>
    <s v="&quot;C&quot;"/>
    <m/>
  </r>
  <r>
    <n v="1571"/>
    <s v="First Class"/>
    <s v="Consumer"/>
    <s v="Los Angeles"/>
    <x v="5"/>
    <s v="West"/>
    <s v="Furniture"/>
    <s v="Chairs"/>
    <s v="Novimex Swivel Fabric Task Chair"/>
    <n v="603.91999999999996"/>
    <n v="5"/>
    <n v="0.2"/>
    <n v="-67.941000000000003"/>
    <n v="-54.352800000000002"/>
    <n v="600"/>
    <s v="&quot;C&quot;"/>
    <m/>
  </r>
  <r>
    <n v="1020"/>
    <s v="Standard Class"/>
    <s v="Corporate"/>
    <s v="New York City"/>
    <x v="3"/>
    <s v="East"/>
    <s v="Office Supplies"/>
    <s v="Storage"/>
    <s v="Iceberg Mobile Mega Data/Printer Cart "/>
    <n v="601.65"/>
    <n v="5"/>
    <n v="0"/>
    <n v="156.42899999999997"/>
    <n v="156.42899999999997"/>
    <n v="750"/>
    <s v="&quot;C&quot;"/>
    <m/>
  </r>
  <r>
    <n v="125"/>
    <s v="Second Class"/>
    <s v="Home Office"/>
    <s v="Houston"/>
    <x v="0"/>
    <s v="Central"/>
    <s v="Furniture"/>
    <s v="Chairs"/>
    <s v="Global Deluxe High-Back Manager's Chair"/>
    <n v="600.55799999999999"/>
    <n v="3"/>
    <n v="0.3"/>
    <n v="-8.5794000000000779"/>
    <n v="-6.0055800000000543"/>
    <n v="315"/>
    <s v="&quot;D&quot;"/>
    <m/>
  </r>
  <r>
    <n v="1151"/>
    <s v="Same Day"/>
    <s v="Consumer"/>
    <s v="Lansing"/>
    <x v="7"/>
    <s v="Central"/>
    <s v="Technology"/>
    <s v="Copiers"/>
    <s v="Brother DCP1000 Digital 3 in 1 Multifunction Machine"/>
    <n v="599.98"/>
    <n v="2"/>
    <n v="0"/>
    <n v="209.99299999999999"/>
    <n v="209.99299999999999"/>
    <n v="300"/>
    <s v="&quot;D&quot;"/>
    <m/>
  </r>
  <r>
    <n v="981"/>
    <s v="Standard Class"/>
    <s v="Consumer"/>
    <s v="New York City"/>
    <x v="3"/>
    <s v="East"/>
    <s v="Furniture"/>
    <s v="Chairs"/>
    <s v="Office Star - Contemporary Task Swivel Chair"/>
    <n v="599.29200000000003"/>
    <n v="6"/>
    <n v="0.1"/>
    <n v="93.223199999999977"/>
    <n v="83.900879999999987"/>
    <n v="810"/>
    <s v="&quot;C&quot;"/>
    <m/>
  </r>
  <r>
    <n v="1913"/>
    <s v="Second Class"/>
    <s v="Corporate"/>
    <s v="Houston"/>
    <x v="0"/>
    <s v="Central"/>
    <s v="Technology"/>
    <s v="Machines"/>
    <s v="Hewlett-Packard Deskjet 5550 Printer"/>
    <n v="597.13200000000006"/>
    <n v="3"/>
    <n v="0.4"/>
    <n v="49.760999999999967"/>
    <n v="29.856599999999979"/>
    <n v="270"/>
    <s v="&quot;D&quot;"/>
    <m/>
  </r>
  <r>
    <n v="1204"/>
    <s v="Standard Class"/>
    <s v="Corporate"/>
    <s v="Denver"/>
    <x v="14"/>
    <s v="West"/>
    <s v="Office Supplies"/>
    <s v="Storage"/>
    <s v="Sauder Facets Collection Locker/File Cabinet, Sky Alder Finish"/>
    <n v="593.5680000000001"/>
    <n v="2"/>
    <n v="0.2"/>
    <n v="0"/>
    <n v="0"/>
    <n v="240"/>
    <s v="&quot;D&quot;"/>
    <m/>
  </r>
  <r>
    <n v="1370"/>
    <s v="Standard Class"/>
    <s v="Consumer"/>
    <s v="Colorado Springs"/>
    <x v="14"/>
    <s v="West"/>
    <s v="Furniture"/>
    <s v="Bookcases"/>
    <s v="Atlantic Metals Mobile 4-Shelf Bookcases, Custom Colors"/>
    <n v="590.05800000000011"/>
    <n v="7"/>
    <n v="0.7"/>
    <n v="-786.74400000000026"/>
    <n v="-236.02320000000012"/>
    <n v="315.00000000000006"/>
    <s v="&quot;D&quot;"/>
    <m/>
  </r>
  <r>
    <n v="1317"/>
    <s v="Standard Class"/>
    <s v="Corporate"/>
    <s v="Los Angeles"/>
    <x v="5"/>
    <s v="West"/>
    <s v="Office Supplies"/>
    <s v="Supplies"/>
    <s v="Premier Electric Letter Opener"/>
    <n v="579.29999999999995"/>
    <n v="5"/>
    <n v="0"/>
    <n v="28.964999999999961"/>
    <n v="28.964999999999961"/>
    <n v="750"/>
    <s v="&quot;C&quot;"/>
    <m/>
  </r>
  <r>
    <n v="1212"/>
    <s v="Second Class"/>
    <s v="Corporate"/>
    <s v="New York City"/>
    <x v="3"/>
    <s v="East"/>
    <s v="Furniture"/>
    <s v="Bookcases"/>
    <s v="O'Sullivan 2-Door Barrister Bookcase in Odessa Pine"/>
    <n v="579.13599999999997"/>
    <n v="4"/>
    <n v="0.2"/>
    <n v="21.717599999999948"/>
    <n v="17.37407999999996"/>
    <n v="480"/>
    <s v="&quot;D&quot;"/>
    <m/>
  </r>
  <r>
    <n v="1319"/>
    <s v="Standard Class"/>
    <s v="Corporate"/>
    <s v="Deltona"/>
    <x v="20"/>
    <s v="South"/>
    <s v="Technology"/>
    <s v="Phones"/>
    <s v="Wilson SignalBoost 841262 DB PRO Amplifier Kit"/>
    <n v="575.91999999999996"/>
    <n v="2"/>
    <n v="0.2"/>
    <n v="71.989999999999981"/>
    <n v="57.591999999999985"/>
    <n v="240"/>
    <s v="&quot;D&quot;"/>
    <m/>
  </r>
  <r>
    <n v="1301"/>
    <s v="Second Class"/>
    <s v="Consumer"/>
    <s v="Springfield"/>
    <x v="12"/>
    <s v="South"/>
    <s v="Furniture"/>
    <s v="Furnishings"/>
    <s v="Electrix Architect's Clamp-On Swing Arm Lamp, Black"/>
    <n v="572.76"/>
    <n v="6"/>
    <n v="0"/>
    <n v="166.10039999999995"/>
    <n v="166.10039999999995"/>
    <n v="900"/>
    <s v="&quot;C&quot;"/>
    <m/>
  </r>
  <r>
    <n v="768"/>
    <s v="Second Class"/>
    <s v="Corporate"/>
    <s v="Bossier City"/>
    <x v="32"/>
    <s v="South"/>
    <s v="Office Supplies"/>
    <s v="Storage"/>
    <s v="Fellowes Stor/Drawer Steel Plus Storage Drawers"/>
    <n v="572.58000000000004"/>
    <n v="6"/>
    <n v="0"/>
    <n v="34.354799999999955"/>
    <n v="34.354799999999955"/>
    <n v="900"/>
    <s v="&quot;C&quot;"/>
    <m/>
  </r>
  <r>
    <n v="747"/>
    <s v="Same Day"/>
    <s v="Corporate"/>
    <s v="San Diego"/>
    <x v="5"/>
    <s v="West"/>
    <s v="Furniture"/>
    <s v="Tables"/>
    <s v="KI Conference Tables"/>
    <n v="567.12"/>
    <n v="10"/>
    <n v="0.2"/>
    <n v="-28.355999999999952"/>
    <n v="-22.684799999999964"/>
    <n v="1200"/>
    <s v="&quot;B&quot;"/>
    <m/>
  </r>
  <r>
    <n v="1883"/>
    <s v="Same Day"/>
    <s v="Consumer"/>
    <s v="New York City"/>
    <x v="3"/>
    <s v="East"/>
    <s v="Office Supplies"/>
    <s v="Storage"/>
    <s v="Fellowes Strictly Business Drawer File, Letter/Legal Size"/>
    <n v="563.4"/>
    <n v="4"/>
    <n v="0"/>
    <n v="67.608000000000004"/>
    <n v="67.608000000000004"/>
    <n v="600"/>
    <s v="&quot;C&quot;"/>
    <m/>
  </r>
  <r>
    <n v="1550"/>
    <s v="First Class"/>
    <s v="Consumer"/>
    <s v="New York City"/>
    <x v="3"/>
    <s v="East"/>
    <s v="Technology"/>
    <s v="Copiers"/>
    <s v="Canon Imageclass D680 Copier / Fax"/>
    <n v="559.99200000000008"/>
    <n v="1"/>
    <n v="0.2"/>
    <n v="174.99749999999997"/>
    <n v="139.99799999999999"/>
    <n v="120"/>
    <s v="&quot;D&quot;"/>
    <m/>
  </r>
  <r>
    <n v="983"/>
    <s v="Second Class"/>
    <s v="Consumer"/>
    <s v="Louisville"/>
    <x v="14"/>
    <s v="West"/>
    <s v="Technology"/>
    <s v="Phones"/>
    <s v="Samsung Galaxy S III - 16GB - pebble blue (T-Mobile)"/>
    <n v="559.98400000000004"/>
    <n v="2"/>
    <n v="0.2"/>
    <n v="55.998400000000032"/>
    <n v="44.798720000000031"/>
    <n v="240"/>
    <s v="&quot;D&quot;"/>
    <m/>
  </r>
  <r>
    <n v="1753"/>
    <s v="First Class"/>
    <s v="Corporate"/>
    <s v="San Francisco"/>
    <x v="5"/>
    <s v="West"/>
    <s v="Office Supplies"/>
    <s v="Storage"/>
    <s v="Fellowes Mobile File Cart, Black"/>
    <n v="559.62"/>
    <n v="9"/>
    <n v="0"/>
    <n v="151.09740000000002"/>
    <n v="151.09740000000002"/>
    <n v="1350"/>
    <s v="&quot;B&quot;"/>
    <m/>
  </r>
  <r>
    <n v="624"/>
    <s v="Standard Class"/>
    <s v="Corporate"/>
    <s v="Dearborn"/>
    <x v="7"/>
    <s v="Central"/>
    <s v="Office Supplies"/>
    <s v="Appliances"/>
    <s v="Honeywell Enviracaire Portable HEPA Air Cleaner for up to 10 x 16 Room"/>
    <n v="555.21"/>
    <n v="5"/>
    <n v="0.1"/>
    <n v="178.90100000000001"/>
    <n v="161.01090000000002"/>
    <n v="675"/>
    <s v="&quot;C&quot;"/>
    <m/>
  </r>
  <r>
    <n v="1336"/>
    <s v="Standard Class"/>
    <s v="Consumer"/>
    <s v="Middletown"/>
    <x v="25"/>
    <s v="East"/>
    <s v="Office Supplies"/>
    <s v="Storage"/>
    <s v="SAFCO Commercial Wire Shelving, Black"/>
    <n v="552.55999999999995"/>
    <n v="4"/>
    <n v="0"/>
    <n v="0"/>
    <n v="0"/>
    <n v="600"/>
    <s v="&quot;C&quot;"/>
    <m/>
  </r>
  <r>
    <n v="1597"/>
    <s v="First Class"/>
    <s v="Corporate"/>
    <s v="New York City"/>
    <x v="3"/>
    <s v="East"/>
    <s v="Furniture"/>
    <s v="Furnishings"/>
    <s v="Executive Impressions Supervisor Wall Clock"/>
    <n v="547.30000000000007"/>
    <n v="13"/>
    <n v="0"/>
    <n v="175.13599999999997"/>
    <n v="175.13599999999997"/>
    <n v="1950"/>
    <s v="&quot;B&quot;"/>
    <m/>
  </r>
  <r>
    <n v="1978"/>
    <s v="Second Class"/>
    <s v="Corporate"/>
    <s v="Montgomery"/>
    <x v="8"/>
    <s v="South"/>
    <s v="Furniture"/>
    <s v="Chairs"/>
    <s v="Global Wood Trimmed Manager's Task Chair, Khaki"/>
    <n v="545.88"/>
    <n v="6"/>
    <n v="0"/>
    <n v="70.964399999999983"/>
    <n v="70.964399999999983"/>
    <n v="900"/>
    <s v="&quot;C&quot;"/>
    <m/>
  </r>
  <r>
    <n v="778"/>
    <s v="First Class"/>
    <s v="Home Office"/>
    <s v="San Francisco"/>
    <x v="5"/>
    <s v="West"/>
    <s v="Furniture"/>
    <s v="Chairs"/>
    <s v="Hon GuestStacker Chair"/>
    <n v="544.00800000000004"/>
    <n v="3"/>
    <n v="0.2"/>
    <n v="40.800600000000003"/>
    <n v="32.640480000000004"/>
    <n v="360"/>
    <s v="&quot;D&quot;"/>
    <m/>
  </r>
  <r>
    <n v="1201"/>
    <s v="Standard Class"/>
    <s v="Corporate"/>
    <s v="Denver"/>
    <x v="14"/>
    <s v="West"/>
    <s v="Furniture"/>
    <s v="Chairs"/>
    <s v="Hon GuestStacker Chair"/>
    <n v="544.00800000000004"/>
    <n v="3"/>
    <n v="0.2"/>
    <n v="40.800600000000003"/>
    <n v="32.640480000000004"/>
    <n v="360"/>
    <s v="&quot;D&quot;"/>
    <m/>
  </r>
  <r>
    <n v="894"/>
    <s v="First Class"/>
    <s v="Home Office"/>
    <s v="Detroit"/>
    <x v="7"/>
    <s v="Central"/>
    <s v="Technology"/>
    <s v="Phones"/>
    <s v="Nortel Networks T7316 E Nt8 B27"/>
    <n v="543.91999999999996"/>
    <n v="8"/>
    <n v="0"/>
    <n v="135.98000000000002"/>
    <n v="135.98000000000002"/>
    <n v="1200"/>
    <s v="&quot;B&quot;"/>
    <m/>
  </r>
  <r>
    <n v="731"/>
    <s v="First Class"/>
    <s v="Consumer"/>
    <s v="Oceanside"/>
    <x v="3"/>
    <s v="East"/>
    <s v="Furniture"/>
    <s v="Chairs"/>
    <s v="Global Leather Highback Executive Chair with Pneumatic Height Adjustment, Black"/>
    <n v="542.64599999999996"/>
    <n v="3"/>
    <n v="0.1"/>
    <n v="102.49980000000001"/>
    <n v="92.249820000000014"/>
    <n v="405"/>
    <s v="&quot;D&quot;"/>
    <m/>
  </r>
  <r>
    <n v="945"/>
    <s v="Standard Class"/>
    <s v="Consumer"/>
    <s v="Seattle"/>
    <x v="6"/>
    <s v="West"/>
    <s v="Office Supplies"/>
    <s v="Storage"/>
    <s v="Standard Rollaway File with Lock"/>
    <n v="540.56999999999994"/>
    <n v="3"/>
    <n v="0"/>
    <n v="140.54820000000001"/>
    <n v="140.54820000000001"/>
    <n v="450"/>
    <s v="&quot;D&quot;"/>
    <m/>
  </r>
  <r>
    <n v="1259"/>
    <s v="Second Class"/>
    <s v="Home Office"/>
    <s v="Charlotte"/>
    <x v="1"/>
    <s v="South"/>
    <s v="Office Supplies"/>
    <s v="Storage"/>
    <s v="Tennsco Double-Tier Lockers"/>
    <n v="540.048"/>
    <n v="3"/>
    <n v="0.2"/>
    <n v="-47.254199999999997"/>
    <n v="-37.803359999999998"/>
    <n v="360"/>
    <s v="&quot;D&quot;"/>
    <m/>
  </r>
  <r>
    <n v="1502"/>
    <s v="Standard Class"/>
    <s v="Consumer"/>
    <s v="Austin"/>
    <x v="0"/>
    <s v="Central"/>
    <s v="Office Supplies"/>
    <s v="Storage"/>
    <s v="Tennsco Double-Tier Lockers"/>
    <n v="540.048"/>
    <n v="3"/>
    <n v="0.2"/>
    <n v="-47.254199999999997"/>
    <n v="-37.803359999999998"/>
    <n v="360"/>
    <s v="&quot;D&quot;"/>
    <m/>
  </r>
  <r>
    <n v="39"/>
    <s v="Standard Class"/>
    <s v="Home Office"/>
    <s v="Houston"/>
    <x v="0"/>
    <s v="Central"/>
    <s v="Furniture"/>
    <s v="Bookcases"/>
    <s v="Atlantic Metals Mobile 3-Shelf Bookcases, Custom Colors"/>
    <n v="532.39919999999995"/>
    <n v="3"/>
    <n v="0.32"/>
    <n v="-46.976400000000012"/>
    <n v="-31.943952000000007"/>
    <n v="306"/>
    <s v="&quot;D&quot;"/>
    <m/>
  </r>
  <r>
    <n v="625"/>
    <s v="Standard Class"/>
    <s v="Corporate"/>
    <s v="Dearborn"/>
    <x v="7"/>
    <s v="Central"/>
    <s v="Office Supplies"/>
    <s v="Storage"/>
    <s v="Mini 13-1/2 Capacity Data Binder Rack, Pearl"/>
    <n v="523.48"/>
    <n v="4"/>
    <n v="0"/>
    <n v="130.87"/>
    <n v="130.87"/>
    <n v="600"/>
    <s v="&quot;C&quot;"/>
    <m/>
  </r>
  <r>
    <n v="1627"/>
    <s v="Standard Class"/>
    <s v="Home Office"/>
    <s v="New York City"/>
    <x v="3"/>
    <s v="East"/>
    <s v="Office Supplies"/>
    <s v="Appliances"/>
    <s v="Eureka The Boss Plus 12-Amp Hard Box Upright Vacuum, Red"/>
    <n v="523.25"/>
    <n v="5"/>
    <n v="0"/>
    <n v="141.27749999999997"/>
    <n v="141.27749999999997"/>
    <n v="750"/>
    <s v="&quot;C&quot;"/>
    <m/>
  </r>
  <r>
    <n v="989"/>
    <s v="Standard Class"/>
    <s v="Corporate"/>
    <s v="Auburn"/>
    <x v="3"/>
    <s v="East"/>
    <s v="Furniture"/>
    <s v="Furnishings"/>
    <s v="Luxo Professional Magnifying Clamp-On Fluorescent Lamps"/>
    <n v="520.05000000000007"/>
    <n v="5"/>
    <n v="0"/>
    <n v="72.807000000000031"/>
    <n v="72.807000000000031"/>
    <n v="750"/>
    <s v="&quot;C&quot;"/>
    <m/>
  </r>
  <r>
    <n v="1628"/>
    <s v="Standard Class"/>
    <s v="Consumer"/>
    <s v="Lafayette"/>
    <x v="32"/>
    <s v="South"/>
    <s v="Furniture"/>
    <s v="Chairs"/>
    <s v="Harbour Creations Steel Folding Chair"/>
    <n v="517.5"/>
    <n v="6"/>
    <n v="0"/>
    <n v="155.24999999999994"/>
    <n v="155.24999999999994"/>
    <n v="900"/>
    <s v="&quot;C&quot;"/>
    <m/>
  </r>
  <r>
    <n v="948"/>
    <s v="Standard Class"/>
    <s v="Home Office"/>
    <s v="Philadelphia"/>
    <x v="4"/>
    <s v="East"/>
    <s v="Furniture"/>
    <s v="Furnishings"/>
    <s v="Deflect-o RollaMat Studded, Beveled Mat for Medium Pile Carpeting"/>
    <n v="516.48800000000006"/>
    <n v="7"/>
    <n v="0.2"/>
    <n v="-12.912200000000027"/>
    <n v="-10.329760000000022"/>
    <n v="840"/>
    <s v="&quot;C&quot;"/>
    <m/>
  </r>
  <r>
    <n v="1700"/>
    <s v="Second Class"/>
    <s v="Consumer"/>
    <s v="Seattle"/>
    <x v="6"/>
    <s v="West"/>
    <s v="Furniture"/>
    <s v="Tables"/>
    <s v="KI Adjustable-Height Table"/>
    <n v="515.88"/>
    <n v="6"/>
    <n v="0"/>
    <n v="113.49359999999999"/>
    <n v="113.49359999999999"/>
    <n v="900"/>
    <s v="&quot;C&quot;"/>
    <m/>
  </r>
  <r>
    <n v="486"/>
    <s v="First Class"/>
    <s v="Home Office"/>
    <s v="Los Angeles"/>
    <x v="5"/>
    <s v="West"/>
    <s v="Furniture"/>
    <s v="Bookcases"/>
    <s v="O'Sullivan Living Dimensions 2-Shelf Bookcases"/>
    <n v="514.16499999999996"/>
    <n v="5"/>
    <n v="0.15"/>
    <n v="-30.24499999999999"/>
    <n v="-25.708249999999992"/>
    <n v="637.5"/>
    <s v="&quot;C&quot;"/>
    <m/>
  </r>
  <r>
    <n v="342"/>
    <s v="Second Class"/>
    <s v="Corporate"/>
    <s v="Philadelphia"/>
    <x v="4"/>
    <s v="East"/>
    <s v="Office Supplies"/>
    <s v="Binders"/>
    <s v="Fellowes PB200 Plastic Comb Binding Machine"/>
    <n v="509.97000000000008"/>
    <n v="10"/>
    <n v="0.7"/>
    <n v="-407.97599999999989"/>
    <n v="-122.39279999999998"/>
    <n v="450.00000000000006"/>
    <s v="&quot;D&quot;"/>
    <m/>
  </r>
  <r>
    <n v="1899"/>
    <s v="Second Class"/>
    <s v="Consumer"/>
    <s v="Miami"/>
    <x v="20"/>
    <s v="South"/>
    <s v="Office Supplies"/>
    <s v="Binders"/>
    <s v="GBC DocuBind 200 Manual Binding Machine"/>
    <n v="505.1760000000001"/>
    <n v="4"/>
    <n v="0.7"/>
    <n v="-336.78399999999988"/>
    <n v="-101.03519999999997"/>
    <n v="180.00000000000003"/>
    <s v="&quot;D&quot;"/>
    <m/>
  </r>
  <r>
    <n v="183"/>
    <s v="Second Class"/>
    <s v="Home Office"/>
    <s v="Monroe"/>
    <x v="32"/>
    <s v="South"/>
    <s v="Technology"/>
    <s v="Phones"/>
    <s v="AT&amp;T TR1909W"/>
    <n v="503.96"/>
    <n v="4"/>
    <n v="0"/>
    <n v="131.02960000000002"/>
    <n v="131.02960000000002"/>
    <n v="600"/>
    <s v="&quot;C&quot;"/>
    <m/>
  </r>
  <r>
    <n v="970"/>
    <s v="First Class"/>
    <s v="Home Office"/>
    <s v="New York City"/>
    <x v="3"/>
    <s v="East"/>
    <s v="Office Supplies"/>
    <s v="Storage"/>
    <s v="Office Impressions Heavy Duty Welded Shelving &amp; Multimedia Storage Drawers"/>
    <n v="501.81000000000006"/>
    <n v="3"/>
    <n v="0"/>
    <n v="0"/>
    <n v="0"/>
    <n v="450"/>
    <s v="&quot;D&quot;"/>
    <m/>
  </r>
  <r>
    <n v="1775"/>
    <s v="Standard Class"/>
    <s v="Corporate"/>
    <s v="Baltimore"/>
    <x v="33"/>
    <s v="East"/>
    <s v="Office Supplies"/>
    <s v="Storage"/>
    <s v="Recycled Steel Personal File for Standard File Folders"/>
    <n v="497.61"/>
    <n v="9"/>
    <n v="0"/>
    <n v="129.37860000000001"/>
    <n v="129.37860000000001"/>
    <n v="1350"/>
    <s v="&quot;B&quot;"/>
    <m/>
  </r>
  <r>
    <n v="601"/>
    <s v="Standard Class"/>
    <s v="Consumer"/>
    <s v="Philadelphia"/>
    <x v="4"/>
    <s v="East"/>
    <s v="Technology"/>
    <s v="Phones"/>
    <s v="GE 2-Jack Phone Line Splitter"/>
    <n v="494.37599999999998"/>
    <n v="4"/>
    <n v="0.4"/>
    <n v="-115.35440000000006"/>
    <n v="-69.212640000000036"/>
    <n v="360"/>
    <s v="&quot;D&quot;"/>
    <m/>
  </r>
  <r>
    <n v="363"/>
    <s v="Standard Class"/>
    <s v="Consumer"/>
    <s v="New York City"/>
    <x v="3"/>
    <s v="East"/>
    <s v="Furniture"/>
    <s v="Chairs"/>
    <s v="Global Ergonomic Managers Chair"/>
    <n v="488.64600000000002"/>
    <n v="3"/>
    <n v="0.1"/>
    <n v="86.870400000000004"/>
    <n v="78.183360000000008"/>
    <n v="405"/>
    <s v="&quot;D&quot;"/>
    <m/>
  </r>
  <r>
    <n v="1896"/>
    <s v="Standard Class"/>
    <s v="Consumer"/>
    <s v="Missoula"/>
    <x v="9"/>
    <s v="West"/>
    <s v="Office Supplies"/>
    <s v="Binders"/>
    <s v="Ibico Hi-Tech Manual Binding System"/>
    <n v="487.98400000000004"/>
    <n v="2"/>
    <n v="0.2"/>
    <n v="152.49499999999998"/>
    <n v="121.99599999999998"/>
    <n v="240"/>
    <s v="&quot;D&quot;"/>
    <m/>
  </r>
  <r>
    <n v="1186"/>
    <s v="Standard Class"/>
    <s v="Corporate"/>
    <s v="Seattle"/>
    <x v="6"/>
    <s v="West"/>
    <s v="Office Supplies"/>
    <s v="Storage"/>
    <s v="Carina 42&quot;Hx23 3/4&quot;W Media Storage Unit"/>
    <n v="485.88"/>
    <n v="6"/>
    <n v="0"/>
    <n v="9.7176000000000329"/>
    <n v="9.7176000000000329"/>
    <n v="900"/>
    <s v="&quot;C&quot;"/>
    <m/>
  </r>
  <r>
    <n v="1390"/>
    <s v="Same Day"/>
    <s v="Home Office"/>
    <s v="Smyrna"/>
    <x v="2"/>
    <s v="South"/>
    <s v="Technology"/>
    <s v="Phones"/>
    <s v="Aastra 57i VoIP phone"/>
    <n v="484.83000000000004"/>
    <n v="3"/>
    <n v="0"/>
    <n v="126.05580000000002"/>
    <n v="126.05580000000002"/>
    <n v="450"/>
    <s v="&quot;D&quot;"/>
    <m/>
  </r>
  <r>
    <n v="1005"/>
    <s v="Standard Class"/>
    <s v="Consumer"/>
    <s v="Murrieta"/>
    <x v="5"/>
    <s v="West"/>
    <s v="Office Supplies"/>
    <s v="Storage"/>
    <s v="Fellowes Super Stor/Drawer Files"/>
    <n v="484.65000000000003"/>
    <n v="3"/>
    <n v="0"/>
    <n v="92.083500000000015"/>
    <n v="92.083500000000015"/>
    <n v="450"/>
    <s v="&quot;D&quot;"/>
    <m/>
  </r>
  <r>
    <n v="387"/>
    <s v="Standard Class"/>
    <s v="Corporate"/>
    <s v="Philadelphia"/>
    <x v="4"/>
    <s v="East"/>
    <s v="Technology"/>
    <s v="Machines"/>
    <s v="Lexmark MarkNet N8150 Wireless Print Server"/>
    <n v="482.34000000000003"/>
    <n v="4"/>
    <n v="0.7"/>
    <n v="-337.63799999999981"/>
    <n v="-101.29139999999995"/>
    <n v="180.00000000000003"/>
    <s v="&quot;D&quot;"/>
    <m/>
  </r>
  <r>
    <n v="224"/>
    <s v="First Class"/>
    <s v="Consumer"/>
    <s v="Dublin"/>
    <x v="17"/>
    <s v="East"/>
    <s v="Technology"/>
    <s v="Machines"/>
    <s v="Swingline SM12-08 MicroCut Jam Free Shredder"/>
    <n v="479.98800000000006"/>
    <n v="4"/>
    <n v="0.7"/>
    <n v="-383.99040000000002"/>
    <n v="-115.19712000000003"/>
    <n v="180.00000000000003"/>
    <s v="&quot;D&quot;"/>
    <m/>
  </r>
  <r>
    <n v="686"/>
    <s v="First Class"/>
    <s v="Consumer"/>
    <s v="Jackson"/>
    <x v="28"/>
    <s v="South"/>
    <s v="Technology"/>
    <s v="Accessories"/>
    <s v="NETGEAR AC1750 Dual Band Gigabit Smart WiFi Router"/>
    <n v="479.97"/>
    <n v="3"/>
    <n v="0"/>
    <n v="163.18979999999999"/>
    <n v="163.18979999999999"/>
    <n v="450"/>
    <s v="&quot;D&quot;"/>
    <m/>
  </r>
  <r>
    <n v="1983"/>
    <s v="Standard Class"/>
    <s v="Consumer"/>
    <s v="Oklahoma City"/>
    <x v="18"/>
    <s v="Central"/>
    <s v="Technology"/>
    <s v="Phones"/>
    <s v="Jabra Supreme Plus Driver Edition Headset"/>
    <n v="479.96"/>
    <n v="4"/>
    <n v="0"/>
    <n v="134.3888"/>
    <n v="134.3888"/>
    <n v="600"/>
    <s v="&quot;C&quot;"/>
    <m/>
  </r>
  <r>
    <n v="376"/>
    <s v="Standard Class"/>
    <s v="Consumer"/>
    <s v="Tucson"/>
    <x v="22"/>
    <s v="West"/>
    <s v="Technology"/>
    <s v="Accessories"/>
    <s v="Microsoft Natural Keyboard Elite"/>
    <n v="479.04"/>
    <n v="10"/>
    <n v="0.2"/>
    <n v="-29.940000000000012"/>
    <n v="-23.952000000000012"/>
    <n v="1200"/>
    <s v="&quot;B&quot;"/>
    <m/>
  </r>
  <r>
    <n v="1904"/>
    <s v="First Class"/>
    <s v="Corporate"/>
    <s v="Springfield"/>
    <x v="31"/>
    <s v="West"/>
    <s v="Furniture"/>
    <s v="Chairs"/>
    <s v="Global Comet Stacking Armless Chair"/>
    <n v="478.48"/>
    <n v="2"/>
    <n v="0.2"/>
    <n v="47.848000000000013"/>
    <n v="38.278400000000012"/>
    <n v="240"/>
    <s v="&quot;D&quot;"/>
    <m/>
  </r>
  <r>
    <n v="582"/>
    <s v="Standard Class"/>
    <s v="Consumer"/>
    <s v="Denver"/>
    <x v="14"/>
    <s v="West"/>
    <s v="Technology"/>
    <s v="Phones"/>
    <s v="GE 30524EE4"/>
    <n v="470.37600000000009"/>
    <n v="3"/>
    <n v="0.2"/>
    <n v="52.917299999999955"/>
    <n v="42.333839999999967"/>
    <n v="360"/>
    <s v="&quot;D&quot;"/>
    <m/>
  </r>
  <r>
    <n v="1877"/>
    <s v="Standard Class"/>
    <s v="Consumer"/>
    <s v="San Antonio"/>
    <x v="0"/>
    <s v="Central"/>
    <s v="Technology"/>
    <s v="Phones"/>
    <s v="Panasonic KX-TG9471B"/>
    <n v="470.37600000000009"/>
    <n v="3"/>
    <n v="0.2"/>
    <n v="47.037600000000026"/>
    <n v="37.630080000000021"/>
    <n v="360"/>
    <s v="&quot;D&quot;"/>
    <m/>
  </r>
  <r>
    <n v="1447"/>
    <s v="First Class"/>
    <s v="Home Office"/>
    <s v="Chicago"/>
    <x v="11"/>
    <s v="Central"/>
    <s v="Furniture"/>
    <s v="Chairs"/>
    <s v="Global Super Steno Chair"/>
    <n v="470.30199999999996"/>
    <n v="7"/>
    <n v="0.3"/>
    <n v="-87.341800000000035"/>
    <n v="-61.139260000000021"/>
    <n v="735"/>
    <s v="&quot;C&quot;"/>
    <m/>
  </r>
  <r>
    <n v="541"/>
    <s v="First Class"/>
    <s v="Consumer"/>
    <s v="Green Bay"/>
    <x v="10"/>
    <s v="Central"/>
    <s v="Technology"/>
    <s v="Accessories"/>
    <s v="Enermax Aurora Lite Keyboard"/>
    <n v="468.90000000000003"/>
    <n v="6"/>
    <n v="0"/>
    <n v="206.31600000000006"/>
    <n v="206.31600000000006"/>
    <n v="900"/>
    <s v="&quot;C&quot;"/>
    <m/>
  </r>
  <r>
    <n v="311"/>
    <s v="Second Class"/>
    <s v="Corporate"/>
    <s v="Arvada"/>
    <x v="14"/>
    <s v="West"/>
    <s v="Furniture"/>
    <s v="Chairs"/>
    <s v="Hon 4070 Series Pagoda Armless Upholstered Stacking Chairs"/>
    <n v="466.76800000000003"/>
    <n v="2"/>
    <n v="0.2"/>
    <n v="52.511399999999981"/>
    <n v="42.009119999999989"/>
    <n v="240"/>
    <s v="&quot;D&quot;"/>
    <m/>
  </r>
  <r>
    <n v="1921"/>
    <s v="First Class"/>
    <s v="Corporate"/>
    <s v="Watertown"/>
    <x v="3"/>
    <s v="East"/>
    <s v="Furniture"/>
    <s v="Chairs"/>
    <s v="Global Commerce Series Low-Back Swivel/Tilt Chairs"/>
    <n v="462.56400000000002"/>
    <n v="2"/>
    <n v="0.1"/>
    <n v="97.652399999999943"/>
    <n v="87.887159999999952"/>
    <n v="270"/>
    <s v="&quot;D&quot;"/>
    <m/>
  </r>
  <r>
    <n v="664"/>
    <s v="Standard Class"/>
    <s v="Corporate"/>
    <s v="New York City"/>
    <x v="3"/>
    <s v="East"/>
    <s v="Office Supplies"/>
    <s v="Storage"/>
    <s v="Gould Plastics 18-Pocket Panel Bin, 34w x 5-1/4d x 20-1/2h"/>
    <n v="459.95"/>
    <n v="5"/>
    <n v="0"/>
    <n v="18.397999999999968"/>
    <n v="18.397999999999968"/>
    <n v="750"/>
    <s v="&quot;C&quot;"/>
    <m/>
  </r>
  <r>
    <n v="158"/>
    <s v="Second Class"/>
    <s v="Consumer"/>
    <s v="Seattle"/>
    <x v="6"/>
    <s v="West"/>
    <s v="Furniture"/>
    <s v="Chairs"/>
    <s v="Global Deluxe High-Back Manager's Chair"/>
    <n v="457.56800000000004"/>
    <n v="2"/>
    <n v="0.2"/>
    <n v="51.476399999999941"/>
    <n v="41.181119999999957"/>
    <n v="240"/>
    <s v="&quot;D&quot;"/>
    <m/>
  </r>
  <r>
    <n v="1158"/>
    <s v="First Class"/>
    <s v="Home Office"/>
    <s v="Harrisonburg"/>
    <x v="12"/>
    <s v="South"/>
    <s v="Furniture"/>
    <s v="Tables"/>
    <s v="Hon Practical Foundations 30 x 60 Training Table, Light Gray/Charcoal"/>
    <n v="455.1"/>
    <n v="2"/>
    <n v="0"/>
    <n v="100.12200000000001"/>
    <n v="100.12200000000001"/>
    <n v="300"/>
    <s v="&quot;D&quot;"/>
    <m/>
  </r>
  <r>
    <n v="1718"/>
    <s v="Standard Class"/>
    <s v="Consumer"/>
    <s v="New York City"/>
    <x v="3"/>
    <s v="East"/>
    <s v="Office Supplies"/>
    <s v="Storage"/>
    <s v="Safco Industrial Wire Shelving System"/>
    <n v="454.90000000000003"/>
    <n v="5"/>
    <n v="0"/>
    <n v="0"/>
    <n v="0"/>
    <n v="750"/>
    <s v="&quot;C&quot;"/>
    <m/>
  </r>
  <r>
    <n v="1566"/>
    <s v="Standard Class"/>
    <s v="Home Office"/>
    <s v="Seattle"/>
    <x v="6"/>
    <s v="West"/>
    <s v="Technology"/>
    <s v="Phones"/>
    <s v="Wireless Extenders zBoost YX545 SOHO Signal Booster"/>
    <n v="453.57600000000002"/>
    <n v="3"/>
    <n v="0.2"/>
    <n v="39.687899999999985"/>
    <n v="31.750319999999988"/>
    <n v="360"/>
    <s v="&quot;D&quot;"/>
    <m/>
  </r>
  <r>
    <n v="1457"/>
    <s v="Standard Class"/>
    <s v="Home Office"/>
    <s v="Columbus"/>
    <x v="2"/>
    <s v="South"/>
    <s v="Furniture"/>
    <s v="Tables"/>
    <s v="Iceberg OfficeWorks 42&quot; Round Tables"/>
    <n v="452.93999999999994"/>
    <n v="3"/>
    <n v="0"/>
    <n v="67.940999999999974"/>
    <n v="67.940999999999974"/>
    <n v="450"/>
    <s v="&quot;D&quot;"/>
    <m/>
  </r>
  <r>
    <n v="214"/>
    <s v="Standard Class"/>
    <s v="Corporate"/>
    <s v="Medina"/>
    <x v="17"/>
    <s v="East"/>
    <s v="Furniture"/>
    <s v="Bookcases"/>
    <s v="O'Sullivan 2-Door Barrister Bookcase in Odessa Pine"/>
    <n v="452.45"/>
    <n v="5"/>
    <n v="0.5"/>
    <n v="-244.32300000000006"/>
    <n v="-122.16150000000003"/>
    <n v="375"/>
    <s v="&quot;D&quot;"/>
    <m/>
  </r>
  <r>
    <n v="570"/>
    <s v="Standard Class"/>
    <s v="Corporate"/>
    <s v="Seattle"/>
    <x v="6"/>
    <s v="West"/>
    <s v="Furniture"/>
    <s v="Chairs"/>
    <s v="Hon Every-Day Series Multi-Task Chairs"/>
    <n v="451.15199999999993"/>
    <n v="3"/>
    <n v="0.2"/>
    <n v="0"/>
    <n v="0"/>
    <n v="360"/>
    <s v="&quot;D&quot;"/>
    <m/>
  </r>
  <r>
    <n v="492"/>
    <s v="Standard Class"/>
    <s v="Consumer"/>
    <s v="Rochester"/>
    <x v="3"/>
    <s v="East"/>
    <s v="Office Supplies"/>
    <s v="Storage"/>
    <s v="Fellowes Officeware Wire Shelving"/>
    <n v="449.15"/>
    <n v="5"/>
    <n v="0"/>
    <n v="8.9829999999999899"/>
    <n v="8.9829999999999899"/>
    <n v="750"/>
    <s v="&quot;C&quot;"/>
    <m/>
  </r>
  <r>
    <n v="1167"/>
    <s v="Same Day"/>
    <s v="Consumer"/>
    <s v="Seattle"/>
    <x v="6"/>
    <s v="West"/>
    <s v="Technology"/>
    <s v="Accessories"/>
    <s v="Logitech K350 2.4Ghz Wireless Keyboard"/>
    <n v="447.93"/>
    <n v="9"/>
    <n v="0"/>
    <n v="49.272299999999987"/>
    <n v="49.272299999999987"/>
    <n v="1350"/>
    <s v="&quot;B&quot;"/>
    <m/>
  </r>
  <r>
    <n v="1098"/>
    <s v="First Class"/>
    <s v="Corporate"/>
    <s v="Los Angeles"/>
    <x v="5"/>
    <s v="West"/>
    <s v="Furniture"/>
    <s v="Tables"/>
    <s v="Hon 4060 Series Tables"/>
    <n v="447.84"/>
    <n v="5"/>
    <n v="0.2"/>
    <n v="11.19599999999997"/>
    <n v="8.9567999999999763"/>
    <n v="600"/>
    <s v="&quot;C&quot;"/>
    <m/>
  </r>
  <r>
    <n v="1377"/>
    <s v="Second Class"/>
    <s v="Consumer"/>
    <s v="Pleasant Grove"/>
    <x v="23"/>
    <s v="West"/>
    <s v="Office Supplies"/>
    <s v="Paper"/>
    <s v="Xerox 1934"/>
    <n v="447.84"/>
    <n v="8"/>
    <n v="0"/>
    <n v="219.44159999999999"/>
    <n v="219.44159999999999"/>
    <n v="1200"/>
    <s v="&quot;B&quot;"/>
    <m/>
  </r>
  <r>
    <n v="937"/>
    <s v="Standard Class"/>
    <s v="Home Office"/>
    <s v="Philadelphia"/>
    <x v="4"/>
    <s v="East"/>
    <s v="Office Supplies"/>
    <s v="Appliances"/>
    <s v="Sanyo 2.5 Cubic Foot Mid-Size Office Refrigerators"/>
    <n v="447.69600000000003"/>
    <n v="2"/>
    <n v="0.2"/>
    <n v="33.577199999999976"/>
    <n v="26.861759999999983"/>
    <n v="240"/>
    <s v="&quot;D&quot;"/>
    <m/>
  </r>
  <r>
    <n v="597"/>
    <s v="Standard Class"/>
    <s v="Consumer"/>
    <s v="San Diego"/>
    <x v="5"/>
    <s v="West"/>
    <s v="Technology"/>
    <s v="Phones"/>
    <s v="AT&amp;T 1070 Corded Phone"/>
    <n v="445.96000000000004"/>
    <n v="5"/>
    <n v="0.2"/>
    <n v="55.744999999999948"/>
    <n v="44.595999999999961"/>
    <n v="600"/>
    <s v="&quot;C&quot;"/>
    <m/>
  </r>
  <r>
    <n v="206"/>
    <s v="Standard Class"/>
    <s v="Consumer"/>
    <s v="Whittier"/>
    <x v="5"/>
    <s v="West"/>
    <s v="Technology"/>
    <s v="Phones"/>
    <s v="Nortel Business Series Terminal T7208 Digital phone"/>
    <n v="444.76800000000003"/>
    <n v="4"/>
    <n v="0.2"/>
    <n v="44.476800000000026"/>
    <n v="35.581440000000022"/>
    <n v="480"/>
    <s v="&quot;D&quot;"/>
    <m/>
  </r>
  <r>
    <n v="1745"/>
    <s v="Standard Class"/>
    <s v="Consumer"/>
    <s v="Philadelphia"/>
    <x v="4"/>
    <s v="East"/>
    <s v="Technology"/>
    <s v="Accessories"/>
    <s v="First Data FD10 PIN Pad"/>
    <n v="442.40000000000003"/>
    <n v="7"/>
    <n v="0.2"/>
    <n v="-55.300000000000068"/>
    <n v="-44.240000000000059"/>
    <n v="840"/>
    <s v="&quot;C&quot;"/>
    <m/>
  </r>
  <r>
    <n v="1638"/>
    <s v="Standard Class"/>
    <s v="Consumer"/>
    <s v="Tigard"/>
    <x v="31"/>
    <s v="West"/>
    <s v="Technology"/>
    <s v="Phones"/>
    <s v="Jawbone MINI JAMBOX Wireless Bluetooth Speaker"/>
    <n v="438.33600000000001"/>
    <n v="4"/>
    <n v="0.2"/>
    <n v="-87.667200000000037"/>
    <n v="-70.133760000000038"/>
    <n v="480"/>
    <s v="&quot;D&quot;"/>
    <m/>
  </r>
  <r>
    <n v="1725"/>
    <s v="First Class"/>
    <s v="Consumer"/>
    <s v="Philadelphia"/>
    <x v="4"/>
    <s v="East"/>
    <s v="Office Supplies"/>
    <s v="Appliances"/>
    <s v="Avanti 4.4 Cu. Ft. Refrigerator"/>
    <n v="434.35199999999998"/>
    <n v="3"/>
    <n v="0.2"/>
    <n v="43.43519999999998"/>
    <n v="34.748159999999984"/>
    <n v="360"/>
    <s v="&quot;D&quot;"/>
    <m/>
  </r>
  <r>
    <n v="1198"/>
    <s v="Standard Class"/>
    <s v="Consumer"/>
    <s v="Houston"/>
    <x v="0"/>
    <s v="Central"/>
    <s v="Technology"/>
    <s v="Accessories"/>
    <s v="Kensington Orbit Wireless Mobile Trackball for PC and Mac"/>
    <n v="431.92800000000005"/>
    <n v="9"/>
    <n v="0.2"/>
    <n v="64.789199999999951"/>
    <n v="51.831359999999961"/>
    <n v="1080"/>
    <s v="&quot;B&quot;"/>
    <m/>
  </r>
  <r>
    <n v="1430"/>
    <s v="Second Class"/>
    <s v="Corporate"/>
    <s v="Salinas"/>
    <x v="5"/>
    <s v="West"/>
    <s v="Office Supplies"/>
    <s v="Labels"/>
    <s v="Avery 4027 File Folder Labels for Dot Matrix Printers, 5000 Labels per Box, White"/>
    <n v="427.42"/>
    <n v="14"/>
    <n v="0"/>
    <n v="196.61320000000001"/>
    <n v="196.61320000000001"/>
    <n v="2100"/>
    <s v="&quot;A&quot;"/>
    <m/>
  </r>
  <r>
    <n v="1306"/>
    <s v="Second Class"/>
    <s v="Consumer"/>
    <s v="Houston"/>
    <x v="0"/>
    <s v="Central"/>
    <s v="Technology"/>
    <s v="Phones"/>
    <s v="Blue Parrot B250XT Professional Grade Wireless Bluetooth Headset with"/>
    <n v="419.94399999999996"/>
    <n v="7"/>
    <n v="0.2"/>
    <n v="52.492999999999967"/>
    <n v="41.994399999999978"/>
    <n v="840"/>
    <s v="&quot;C&quot;"/>
    <m/>
  </r>
  <r>
    <n v="239"/>
    <s v="Second Class"/>
    <s v="Consumer"/>
    <s v="Chicago"/>
    <x v="11"/>
    <s v="Central"/>
    <s v="Furniture"/>
    <s v="Furnishings"/>
    <s v="Luxo Professional Fluorescent Magnifier Lamp with Clamp-Mount Base"/>
    <n v="419.68000000000006"/>
    <n v="5"/>
    <n v="0.6"/>
    <n v="-356.72799999999995"/>
    <n v="-142.69119999999998"/>
    <n v="300"/>
    <s v="&quot;D&quot;"/>
    <m/>
  </r>
  <r>
    <n v="1404"/>
    <s v="Standard Class"/>
    <s v="Home Office"/>
    <s v="Columbus"/>
    <x v="17"/>
    <s v="East"/>
    <s v="Office Supplies"/>
    <s v="Paper"/>
    <s v="Xerox 189"/>
    <n v="419.4"/>
    <n v="5"/>
    <n v="0.2"/>
    <n v="146.79"/>
    <n v="117.432"/>
    <n v="600"/>
    <s v="&quot;C&quot;"/>
    <m/>
  </r>
  <r>
    <n v="1761"/>
    <s v="Standard Class"/>
    <s v="Consumer"/>
    <s v="San Diego"/>
    <x v="5"/>
    <s v="West"/>
    <s v="Furniture"/>
    <s v="Bookcases"/>
    <s v="Sauder Camden County Barrister Bookcase, Planked Cherry Finish"/>
    <n v="411.33199999999999"/>
    <n v="4"/>
    <n v="0.15"/>
    <n v="-4.8391999999999769"/>
    <n v="-4.1133199999999803"/>
    <n v="510"/>
    <s v="&quot;C&quot;"/>
    <m/>
  </r>
  <r>
    <n v="1890"/>
    <s v="First Class"/>
    <s v="Consumer"/>
    <s v="Fairfield"/>
    <x v="17"/>
    <s v="East"/>
    <s v="Furniture"/>
    <s v="Tables"/>
    <s v="Hon Practical Foundations 30 x 60 Training Table, Light Gray/Charcoal"/>
    <n v="409.59000000000003"/>
    <n v="3"/>
    <n v="0.4"/>
    <n v="-122.87700000000004"/>
    <n v="-73.72620000000002"/>
    <n v="270"/>
    <s v="&quot;D&quot;"/>
    <m/>
  </r>
  <r>
    <n v="182"/>
    <s v="Second Class"/>
    <s v="Corporate"/>
    <s v="Decatur"/>
    <x v="11"/>
    <s v="Central"/>
    <s v="Technology"/>
    <s v="Accessories"/>
    <s v="Imation Secure+ Hardware Encrypted USB 2.0 Flash Drive; 16GB"/>
    <n v="408.74399999999997"/>
    <n v="7"/>
    <n v="0.2"/>
    <n v="76.639499999999984"/>
    <n v="61.311599999999991"/>
    <n v="840"/>
    <s v="&quot;C&quot;"/>
    <m/>
  </r>
  <r>
    <n v="431"/>
    <s v="Standard Class"/>
    <s v="Home Office"/>
    <s v="Gastonia"/>
    <x v="1"/>
    <s v="South"/>
    <s v="Technology"/>
    <s v="Accessories"/>
    <s v="Imation Secure+ Hardware Encrypted USB 2.0 Flash Drive; 16GB"/>
    <n v="408.74399999999997"/>
    <n v="7"/>
    <n v="0.2"/>
    <n v="76.639499999999984"/>
    <n v="61.311599999999991"/>
    <n v="840"/>
    <s v="&quot;C&quot;"/>
    <m/>
  </r>
  <r>
    <n v="1972"/>
    <s v="Standard Class"/>
    <s v="Home Office"/>
    <s v="Chicago"/>
    <x v="11"/>
    <s v="Central"/>
    <s v="Technology"/>
    <s v="Accessories"/>
    <s v="Imation Secure+ Hardware Encrypted USB 2.0 Flash Drive; 16GB"/>
    <n v="408.74399999999997"/>
    <n v="7"/>
    <n v="0.2"/>
    <n v="76.639499999999984"/>
    <n v="61.311599999999991"/>
    <n v="840"/>
    <s v="&quot;C&quot;"/>
    <m/>
  </r>
  <r>
    <n v="1412"/>
    <s v="Standard Class"/>
    <s v="Corporate"/>
    <s v="New York City"/>
    <x v="3"/>
    <s v="East"/>
    <s v="Furniture"/>
    <s v="Chairs"/>
    <s v="Hon GuestStacker Chair"/>
    <n v="408.00599999999997"/>
    <n v="2"/>
    <n v="0.1"/>
    <n v="72.534400000000005"/>
    <n v="65.280960000000007"/>
    <n v="270"/>
    <s v="&quot;D&quot;"/>
    <m/>
  </r>
  <r>
    <n v="14"/>
    <s v="Standard Class"/>
    <s v="Consumer"/>
    <s v="Seattle"/>
    <x v="6"/>
    <s v="West"/>
    <s v="Office Supplies"/>
    <s v="Binders"/>
    <s v="Fellowes PB200 Plastic Comb Binding Machine"/>
    <n v="407.97600000000006"/>
    <n v="3"/>
    <n v="0.2"/>
    <n v="132.59219999999993"/>
    <n v="106.07375999999995"/>
    <n v="360"/>
    <s v="&quot;D&quot;"/>
    <m/>
  </r>
  <r>
    <n v="924"/>
    <s v="Standard Class"/>
    <s v="Consumer"/>
    <s v="New York City"/>
    <x v="3"/>
    <s v="East"/>
    <s v="Office Supplies"/>
    <s v="Appliances"/>
    <s v="Kensington 4 Outlet MasterPiece Compact Power Control Center"/>
    <n v="406.59999999999997"/>
    <n v="5"/>
    <n v="0"/>
    <n v="113.84799999999998"/>
    <n v="113.84799999999998"/>
    <n v="750"/>
    <s v="&quot;C&quot;"/>
    <m/>
  </r>
  <r>
    <n v="586"/>
    <s v="Standard Class"/>
    <s v="Consumer"/>
    <s v="Denver"/>
    <x v="14"/>
    <s v="West"/>
    <s v="Technology"/>
    <s v="Phones"/>
    <s v="Jabra BIZ 2300 Duo QD Duo Corded Headset"/>
    <n v="406.36799999999999"/>
    <n v="4"/>
    <n v="0.2"/>
    <n v="30.477599999999981"/>
    <n v="24.382079999999988"/>
    <n v="480"/>
    <s v="&quot;D&quot;"/>
    <m/>
  </r>
  <r>
    <n v="729"/>
    <s v="First Class"/>
    <s v="Consumer"/>
    <s v="Oceanside"/>
    <x v="3"/>
    <s v="East"/>
    <s v="Furniture"/>
    <s v="Tables"/>
    <s v="Bevis Traditional Conference Table Top, Plinth Base"/>
    <n v="400.03199999999998"/>
    <n v="2"/>
    <n v="0.4"/>
    <n v="-153.34560000000005"/>
    <n v="-92.00736000000002"/>
    <n v="180"/>
    <s v="&quot;D&quot;"/>
    <m/>
  </r>
  <r>
    <n v="1379"/>
    <s v="Second Class"/>
    <s v="Consumer"/>
    <s v="Pleasant Grove"/>
    <x v="23"/>
    <s v="West"/>
    <s v="Technology"/>
    <s v="Phones"/>
    <s v="Panasonic KX T7731-B Digital phone"/>
    <n v="399.96000000000004"/>
    <n v="5"/>
    <n v="0.2"/>
    <n v="34.996499999999969"/>
    <n v="27.997199999999978"/>
    <n v="600"/>
    <s v="&quot;C&quot;"/>
    <m/>
  </r>
  <r>
    <n v="1682"/>
    <s v="Standard Class"/>
    <s v="Corporate"/>
    <s v="Philadelphia"/>
    <x v="4"/>
    <s v="East"/>
    <s v="Technology"/>
    <s v="Machines"/>
    <s v="StarTech.com 10/100 VDSL2 Ethernet Extender Kit"/>
    <n v="399.54"/>
    <n v="4"/>
    <n v="0.7"/>
    <n v="-559.35599999999988"/>
    <n v="-167.80679999999998"/>
    <n v="180.00000000000003"/>
    <s v="&quot;D&quot;"/>
    <m/>
  </r>
  <r>
    <n v="1888"/>
    <s v="First Class"/>
    <s v="Home Office"/>
    <s v="Hialeah"/>
    <x v="20"/>
    <s v="South"/>
    <s v="Office Supplies"/>
    <s v="Binders"/>
    <s v="GBC DocuBind P100 Manual Binding Machine"/>
    <n v="398.35200000000003"/>
    <n v="8"/>
    <n v="0.7"/>
    <n v="-331.95999999999992"/>
    <n v="-99.587999999999994"/>
    <n v="360.00000000000006"/>
    <s v="&quot;D&quot;"/>
    <m/>
  </r>
  <r>
    <n v="1243"/>
    <s v="Standard Class"/>
    <s v="Consumer"/>
    <s v="New York City"/>
    <x v="3"/>
    <s v="East"/>
    <s v="Office Supplies"/>
    <s v="Binders"/>
    <s v="GBC DocuBind P100 Manual Binding Machine"/>
    <n v="398.35199999999998"/>
    <n v="3"/>
    <n v="0.2"/>
    <n v="124.48499999999999"/>
    <n v="99.587999999999994"/>
    <n v="360"/>
    <s v="&quot;D&quot;"/>
    <m/>
  </r>
  <r>
    <n v="178"/>
    <s v="Second Class"/>
    <s v="Consumer"/>
    <s v="Newark"/>
    <x v="17"/>
    <s v="East"/>
    <s v="Furniture"/>
    <s v="Chairs"/>
    <s v="Padded Folding Chairs, Black, 4/Carton"/>
    <n v="396.80200000000002"/>
    <n v="7"/>
    <n v="0.3"/>
    <n v="-11.337199999999939"/>
    <n v="-7.9360399999999567"/>
    <n v="735"/>
    <s v="&quot;C&quot;"/>
    <m/>
  </r>
  <r>
    <n v="1508"/>
    <s v="Standard Class"/>
    <s v="Consumer"/>
    <s v="Columbus"/>
    <x v="2"/>
    <s v="South"/>
    <s v="Technology"/>
    <s v="Machines"/>
    <s v="Lexmark X 9575 Professional All-in-One Color Printer"/>
    <n v="396"/>
    <n v="4"/>
    <n v="0"/>
    <n v="190.07999999999998"/>
    <n v="190.07999999999998"/>
    <n v="600"/>
    <s v="&quot;C&quot;"/>
    <m/>
  </r>
  <r>
    <n v="1878"/>
    <s v="Standard Class"/>
    <s v="Consumer"/>
    <s v="Los Angeles"/>
    <x v="5"/>
    <s v="West"/>
    <s v="Furniture"/>
    <s v="Chairs"/>
    <s v="Global High-Back Leather Tilter, Burgundy"/>
    <n v="393.56799999999998"/>
    <n v="4"/>
    <n v="0.2"/>
    <n v="-44.276400000000024"/>
    <n v="-35.421120000000023"/>
    <n v="480"/>
    <s v="&quot;D&quot;"/>
    <m/>
  </r>
  <r>
    <n v="947"/>
    <s v="First Class"/>
    <s v="Consumer"/>
    <s v="Mesa"/>
    <x v="22"/>
    <s v="West"/>
    <s v="Furniture"/>
    <s v="Tables"/>
    <s v="Bevis Boat-Shaped Conference Table"/>
    <n v="393.16500000000002"/>
    <n v="3"/>
    <n v="0.5"/>
    <n v="-204.44580000000005"/>
    <n v="-102.22290000000002"/>
    <n v="225"/>
    <s v="&quot;D&quot;"/>
    <m/>
  </r>
  <r>
    <n v="1410"/>
    <s v="Standard Class"/>
    <s v="Consumer"/>
    <s v="Phoenix"/>
    <x v="22"/>
    <s v="West"/>
    <s v="Furniture"/>
    <s v="Tables"/>
    <s v="Bevis Boat-Shaped Conference Table"/>
    <n v="393.16500000000002"/>
    <n v="3"/>
    <n v="0.5"/>
    <n v="-204.44580000000005"/>
    <n v="-102.22290000000002"/>
    <n v="225"/>
    <s v="&quot;D&quot;"/>
    <m/>
  </r>
  <r>
    <n v="636"/>
    <s v="Second Class"/>
    <s v="Corporate"/>
    <s v="Warner Robins"/>
    <x v="2"/>
    <s v="South"/>
    <s v="Furniture"/>
    <s v="Chairs"/>
    <s v="Office Star - Mesh Screen back chair with Vinyl seat"/>
    <n v="392.93999999999994"/>
    <n v="3"/>
    <n v="0"/>
    <n v="43.223399999999984"/>
    <n v="43.223399999999984"/>
    <n v="450"/>
    <s v="&quot;D&quot;"/>
    <m/>
  </r>
  <r>
    <n v="230"/>
    <s v="Standard Class"/>
    <s v="Consumer"/>
    <s v="Columbia"/>
    <x v="29"/>
    <s v="South"/>
    <s v="Furniture"/>
    <s v="Chairs"/>
    <s v="Global Push Button Manager's Chair, Indigo"/>
    <n v="389.69600000000003"/>
    <n v="8"/>
    <n v="0.2"/>
    <n v="43.840799999999973"/>
    <n v="35.072639999999978"/>
    <n v="960"/>
    <s v="&quot;C&quot;"/>
    <m/>
  </r>
  <r>
    <n v="355"/>
    <s v="Standard Class"/>
    <s v="Consumer"/>
    <s v="New York City"/>
    <x v="3"/>
    <s v="East"/>
    <s v="Furniture"/>
    <s v="Bookcases"/>
    <s v="Sauder Barrister Bookcases"/>
    <n v="388.70400000000006"/>
    <n v="6"/>
    <n v="0.2"/>
    <n v="-4.8588000000000022"/>
    <n v="-3.887040000000002"/>
    <n v="720"/>
    <s v="&quot;C&quot;"/>
    <m/>
  </r>
  <r>
    <n v="1275"/>
    <s v="Same Day"/>
    <s v="Consumer"/>
    <s v="Fort Worth"/>
    <x v="0"/>
    <s v="Central"/>
    <s v="Furniture"/>
    <s v="Chairs"/>
    <s v="Office Star Flex Back Scooter Chair with White Frame"/>
    <n v="388.42999999999995"/>
    <n v="5"/>
    <n v="0.3"/>
    <n v="-88.783999999999978"/>
    <n v="-62.14879999999998"/>
    <n v="525"/>
    <s v="&quot;C&quot;"/>
    <m/>
  </r>
  <r>
    <n v="1511"/>
    <s v="Standard Class"/>
    <s v="Corporate"/>
    <s v="Pomona"/>
    <x v="5"/>
    <s v="West"/>
    <s v="Office Supplies"/>
    <s v="Art"/>
    <s v="Boston Heavy-Duty Trimline Electric Pencil Sharpeners"/>
    <n v="385.6"/>
    <n v="8"/>
    <n v="0"/>
    <n v="111.82399999999996"/>
    <n v="111.82399999999996"/>
    <n v="1200"/>
    <s v="&quot;B&quot;"/>
    <m/>
  </r>
  <r>
    <n v="148"/>
    <s v="Standard Class"/>
    <s v="Corporate"/>
    <s v="Franklin"/>
    <x v="10"/>
    <s v="Central"/>
    <s v="Technology"/>
    <s v="Phones"/>
    <s v="Plantronics Cordless Phone Headset with In-line Volume - M214C"/>
    <n v="384.45000000000005"/>
    <n v="11"/>
    <n v="0"/>
    <n v="103.80150000000003"/>
    <n v="103.80150000000003"/>
    <n v="1650"/>
    <s v="&quot;B&quot;"/>
    <m/>
  </r>
  <r>
    <n v="418"/>
    <s v="Standard Class"/>
    <s v="Consumer"/>
    <s v="Los Angeles"/>
    <x v="5"/>
    <s v="West"/>
    <s v="Furniture"/>
    <s v="Chairs"/>
    <s v="Bevis Steel Folding Chairs"/>
    <n v="383.8"/>
    <n v="5"/>
    <n v="0.2"/>
    <n v="38.379999999999981"/>
    <n v="30.703999999999986"/>
    <n v="600"/>
    <s v="&quot;C&quot;"/>
    <m/>
  </r>
  <r>
    <n v="1882"/>
    <s v="Same Day"/>
    <s v="Consumer"/>
    <s v="New York City"/>
    <x v="3"/>
    <s v="East"/>
    <s v="Furniture"/>
    <s v="Chairs"/>
    <s v="Global Value Mid-Back Manager's Chair, Gray"/>
    <n v="383.60700000000003"/>
    <n v="7"/>
    <n v="0.1"/>
    <n v="63.934499999999971"/>
    <n v="57.541049999999977"/>
    <n v="945"/>
    <s v="&quot;C&quot;"/>
    <m/>
  </r>
  <r>
    <n v="756"/>
    <s v="Standard Class"/>
    <s v="Corporate"/>
    <s v="Jacksonville"/>
    <x v="20"/>
    <s v="South"/>
    <s v="Furniture"/>
    <s v="Tables"/>
    <s v="Chromcraft Round Conference Tables"/>
    <n v="383.43799999999999"/>
    <n v="4"/>
    <n v="0.45"/>
    <n v="-167.3184"/>
    <n v="-92.025120000000001"/>
    <n v="330"/>
    <s v="&quot;D&quot;"/>
    <m/>
  </r>
  <r>
    <n v="1581"/>
    <s v="First Class"/>
    <s v="Consumer"/>
    <s v="New York City"/>
    <x v="3"/>
    <s v="East"/>
    <s v="Furniture"/>
    <s v="Tables"/>
    <s v="KI Conference Tables"/>
    <n v="382.80599999999998"/>
    <n v="9"/>
    <n v="0.4"/>
    <n v="-153.12239999999997"/>
    <n v="-91.873439999999974"/>
    <n v="810"/>
    <s v="&quot;C&quot;"/>
    <m/>
  </r>
  <r>
    <n v="668"/>
    <s v="Second Class"/>
    <s v="Corporate"/>
    <s v="Dallas"/>
    <x v="0"/>
    <s v="Central"/>
    <s v="Technology"/>
    <s v="Phones"/>
    <s v="ClearOne Communications CHAT 70 OC Speaker Phone"/>
    <n v="381.57600000000002"/>
    <n v="3"/>
    <n v="0.2"/>
    <n v="28.618200000000002"/>
    <n v="22.894560000000002"/>
    <n v="360"/>
    <s v="&quot;D&quot;"/>
    <m/>
  </r>
  <r>
    <n v="1574"/>
    <s v="First Class"/>
    <s v="Consumer"/>
    <s v="Los Angeles"/>
    <x v="5"/>
    <s v="West"/>
    <s v="Furniture"/>
    <s v="Chairs"/>
    <s v="Safco Contoured Stacking Chairs"/>
    <n v="381.44000000000005"/>
    <n v="2"/>
    <n v="0.2"/>
    <n v="23.839999999999975"/>
    <n v="19.071999999999981"/>
    <n v="240"/>
    <s v="&quot;D&quot;"/>
    <m/>
  </r>
  <r>
    <n v="542"/>
    <s v="First Class"/>
    <s v="Corporate"/>
    <s v="Tucson"/>
    <x v="22"/>
    <s v="West"/>
    <s v="Technology"/>
    <s v="Phones"/>
    <s v="LG Electronics Tone+ HBS-730 Bluetooth Headset"/>
    <n v="380.86400000000003"/>
    <n v="8"/>
    <n v="0.2"/>
    <n v="38.086400000000026"/>
    <n v="30.469120000000022"/>
    <n v="960"/>
    <s v="&quot;C&quot;"/>
    <m/>
  </r>
  <r>
    <n v="652"/>
    <s v="Standard Class"/>
    <s v="Home Office"/>
    <s v="New York City"/>
    <x v="3"/>
    <s v="East"/>
    <s v="Office Supplies"/>
    <s v="Paper"/>
    <s v="Snap-A-Way Black Print Carbonless Ruled Speed Letter, Triplicate"/>
    <n v="379.4"/>
    <n v="10"/>
    <n v="0"/>
    <n v="178.31799999999998"/>
    <n v="178.31799999999998"/>
    <n v="1500"/>
    <s v="&quot;B&quot;"/>
    <m/>
  </r>
  <r>
    <n v="385"/>
    <s v="Standard Class"/>
    <s v="Consumer"/>
    <s v="Pembroke Pines"/>
    <x v="20"/>
    <s v="South"/>
    <s v="Furniture"/>
    <s v="Tables"/>
    <s v="Hon Practical Foundations 30 x 60 Training Table, Light Gray/Charcoal"/>
    <n v="375.45750000000004"/>
    <n v="3"/>
    <n v="0.45"/>
    <n v="-157.00949999999997"/>
    <n v="-86.35522499999999"/>
    <n v="247.50000000000003"/>
    <s v="&quot;D&quot;"/>
    <m/>
  </r>
  <r>
    <n v="566"/>
    <s v="First Class"/>
    <s v="Consumer"/>
    <s v="Los Angeles"/>
    <x v="5"/>
    <s v="West"/>
    <s v="Technology"/>
    <s v="Phones"/>
    <s v="Cisco SPA301"/>
    <n v="374.37600000000003"/>
    <n v="3"/>
    <n v="0.2"/>
    <n v="46.796999999999983"/>
    <n v="37.437599999999989"/>
    <n v="360"/>
    <s v="&quot;D&quot;"/>
    <m/>
  </r>
  <r>
    <n v="878"/>
    <s v="Standard Class"/>
    <s v="Home Office"/>
    <s v="Concord"/>
    <x v="34"/>
    <s v="East"/>
    <s v="Technology"/>
    <s v="Accessories"/>
    <s v="Logitech G19 Programmable Gaming Keyboard"/>
    <n v="371.96999999999997"/>
    <n v="3"/>
    <n v="0"/>
    <n v="66.954599999999971"/>
    <n v="66.954599999999971"/>
    <n v="450"/>
    <s v="&quot;D&quot;"/>
    <m/>
  </r>
  <r>
    <n v="41"/>
    <s v="Standard Class"/>
    <s v="Home Office"/>
    <s v="Houston"/>
    <x v="0"/>
    <s v="Central"/>
    <s v="Technology"/>
    <s v="Phones"/>
    <s v="Plantronics HL10 Handset Lifter"/>
    <n v="371.16800000000001"/>
    <n v="4"/>
    <n v="0.2"/>
    <n v="41.756399999999957"/>
    <n v="33.405119999999968"/>
    <n v="480"/>
    <s v="&quot;D&quot;"/>
    <m/>
  </r>
  <r>
    <n v="1866"/>
    <s v="Same Day"/>
    <s v="Corporate"/>
    <s v="Newark"/>
    <x v="17"/>
    <s v="East"/>
    <s v="Technology"/>
    <s v="Phones"/>
    <s v="Jabra SPEAK 410 Multidevice Speakerphone"/>
    <n v="370.78199999999998"/>
    <n v="3"/>
    <n v="0.4"/>
    <n v="-92.695500000000038"/>
    <n v="-55.617300000000021"/>
    <n v="270"/>
    <s v="&quot;D&quot;"/>
    <m/>
  </r>
  <r>
    <n v="704"/>
    <s v="Standard Class"/>
    <s v="Consumer"/>
    <s v="Long Beach"/>
    <x v="5"/>
    <s v="West"/>
    <s v="Furniture"/>
    <s v="Tables"/>
    <s v="Laminate Occasional Tables"/>
    <n v="369.91200000000003"/>
    <n v="3"/>
    <n v="0.2"/>
    <n v="-13.871700000000047"/>
    <n v="-11.097360000000037"/>
    <n v="360"/>
    <s v="&quot;D&quot;"/>
    <m/>
  </r>
  <r>
    <n v="611"/>
    <s v="First Class"/>
    <s v="Corporate"/>
    <s v="Dallas"/>
    <x v="0"/>
    <s v="Central"/>
    <s v="Technology"/>
    <s v="Phones"/>
    <s v="Nortel Meridian M3904 Professional Digital phone"/>
    <n v="369.57600000000002"/>
    <n v="3"/>
    <n v="0.2"/>
    <n v="41.577299999999951"/>
    <n v="33.261839999999964"/>
    <n v="360"/>
    <s v="&quot;D&quot;"/>
    <m/>
  </r>
  <r>
    <n v="1778"/>
    <s v="Standard Class"/>
    <s v="Consumer"/>
    <s v="Los Angeles"/>
    <x v="5"/>
    <s v="West"/>
    <s v="Office Supplies"/>
    <s v="Paper"/>
    <s v="Xerox 1919"/>
    <n v="368.91"/>
    <n v="9"/>
    <n v="0"/>
    <n v="180.76590000000002"/>
    <n v="180.76590000000002"/>
    <n v="1350"/>
    <s v="&quot;B&quot;"/>
    <m/>
  </r>
  <r>
    <n v="1426"/>
    <s v="Standard Class"/>
    <s v="Corporate"/>
    <s v="Mesa"/>
    <x v="22"/>
    <s v="West"/>
    <s v="Office Supplies"/>
    <s v="Storage"/>
    <s v="SAFCO Boltless Steel Shelving"/>
    <n v="363.64800000000002"/>
    <n v="4"/>
    <n v="0.2"/>
    <n v="-86.366400000000027"/>
    <n v="-69.093120000000027"/>
    <n v="480"/>
    <s v="&quot;D&quot;"/>
    <m/>
  </r>
  <r>
    <n v="1160"/>
    <s v="Standard Class"/>
    <s v="Consumer"/>
    <s v="Minneapolis"/>
    <x v="13"/>
    <s v="Central"/>
    <s v="Office Supplies"/>
    <s v="Appliances"/>
    <s v="Belkin 325VA UPS Surge Protector, 6'"/>
    <n v="362.94"/>
    <n v="3"/>
    <n v="0"/>
    <n v="90.735000000000014"/>
    <n v="90.735000000000014"/>
    <n v="450"/>
    <s v="&quot;D&quot;"/>
    <m/>
  </r>
  <r>
    <n v="1085"/>
    <s v="Standard Class"/>
    <s v="Consumer"/>
    <s v="Yonkers"/>
    <x v="3"/>
    <s v="East"/>
    <s v="Office Supplies"/>
    <s v="Storage"/>
    <s v="Adjustable Depth Letter/Legal Cart"/>
    <n v="362.92"/>
    <n v="2"/>
    <n v="0"/>
    <n v="105.24679999999995"/>
    <n v="105.24679999999995"/>
    <n v="300"/>
    <s v="&quot;D&quot;"/>
    <m/>
  </r>
  <r>
    <n v="1848"/>
    <s v="Same Day"/>
    <s v="Corporate"/>
    <s v="Los Angeles"/>
    <x v="5"/>
    <s v="West"/>
    <s v="Furniture"/>
    <s v="Chairs"/>
    <s v="DMI Arturo Collection Mission-style Design Wood Chair"/>
    <n v="362.35199999999998"/>
    <n v="3"/>
    <n v="0.2"/>
    <n v="27.176400000000015"/>
    <n v="21.741120000000013"/>
    <n v="360"/>
    <s v="&quot;D&quot;"/>
    <m/>
  </r>
  <r>
    <n v="254"/>
    <s v="First Class"/>
    <s v="Consumer"/>
    <s v="New York City"/>
    <x v="3"/>
    <s v="East"/>
    <s v="Office Supplies"/>
    <s v="Envelopes"/>
    <s v="Tyvek Side-Opening Peel &amp; Seel Expanding Envelopes"/>
    <n v="361.92"/>
    <n v="4"/>
    <n v="0"/>
    <n v="162.864"/>
    <n v="162.864"/>
    <n v="600"/>
    <s v="&quot;C&quot;"/>
    <m/>
  </r>
  <r>
    <n v="1756"/>
    <s v="Second Class"/>
    <s v="Home Office"/>
    <s v="Fort Worth"/>
    <x v="0"/>
    <s v="Central"/>
    <s v="Office Supplies"/>
    <s v="Paper"/>
    <s v="Xerox 1945"/>
    <n v="360.71199999999999"/>
    <n v="11"/>
    <n v="0.2"/>
    <n v="130.75810000000001"/>
    <n v="104.60648000000002"/>
    <n v="1320"/>
    <s v="&quot;B&quot;"/>
    <m/>
  </r>
  <r>
    <n v="321"/>
    <s v="Standard Class"/>
    <s v="Home Office"/>
    <s v="New York City"/>
    <x v="3"/>
    <s v="East"/>
    <s v="Technology"/>
    <s v="Accessories"/>
    <s v="NETGEAR N750 Dual Band Wi-Fi Gigabit Router"/>
    <n v="360"/>
    <n v="4"/>
    <n v="0"/>
    <n v="129.6"/>
    <n v="129.6"/>
    <n v="600"/>
    <s v="&quot;C&quot;"/>
    <m/>
  </r>
  <r>
    <n v="748"/>
    <s v="Same Day"/>
    <s v="Corporate"/>
    <s v="San Diego"/>
    <x v="5"/>
    <s v="West"/>
    <s v="Office Supplies"/>
    <s v="Storage"/>
    <s v="Fellowes Officeware Wire Shelving"/>
    <n v="359.32"/>
    <n v="4"/>
    <n v="0"/>
    <n v="7.1863999999999919"/>
    <n v="7.1863999999999919"/>
    <n v="600"/>
    <s v="&quot;C&quot;"/>
    <m/>
  </r>
  <r>
    <n v="1595"/>
    <s v="First Class"/>
    <s v="Home Office"/>
    <s v="Peoria"/>
    <x v="11"/>
    <s v="Central"/>
    <s v="Furniture"/>
    <s v="Bookcases"/>
    <s v="Sauder Inglewood Library Bookcases"/>
    <n v="359.05799999999994"/>
    <n v="3"/>
    <n v="0.3"/>
    <n v="-35.905799999999999"/>
    <n v="-25.134059999999998"/>
    <n v="315"/>
    <s v="&quot;D&quot;"/>
    <m/>
  </r>
  <r>
    <n v="1724"/>
    <s v="Standard Class"/>
    <s v="Consumer"/>
    <s v="Chicago"/>
    <x v="11"/>
    <s v="Central"/>
    <s v="Furniture"/>
    <s v="Bookcases"/>
    <s v="Sauder Facets Collection Library, Sky Alder Finish"/>
    <n v="359.05799999999994"/>
    <n v="3"/>
    <n v="0.3"/>
    <n v="-71.811600000000027"/>
    <n v="-50.268120000000017"/>
    <n v="315"/>
    <s v="&quot;D&quot;"/>
    <m/>
  </r>
  <r>
    <n v="1095"/>
    <s v="Standard Class"/>
    <s v="Home Office"/>
    <s v="Clinton"/>
    <x v="33"/>
    <s v="East"/>
    <s v="Office Supplies"/>
    <s v="Appliances"/>
    <s v="Kensington 7 Outlet MasterPiece Power Center"/>
    <n v="355.96"/>
    <n v="2"/>
    <n v="0"/>
    <n v="103.22839999999997"/>
    <n v="103.22839999999997"/>
    <n v="300"/>
    <s v="&quot;D&quot;"/>
    <m/>
  </r>
  <r>
    <n v="803"/>
    <s v="Second Class"/>
    <s v="Corporate"/>
    <s v="New York City"/>
    <x v="3"/>
    <s v="East"/>
    <s v="Office Supplies"/>
    <s v="Appliances"/>
    <s v="Belkin 7 Outlet SurgeMaster II"/>
    <n v="355.32"/>
    <n v="9"/>
    <n v="0"/>
    <n v="99.48960000000001"/>
    <n v="99.48960000000001"/>
    <n v="1350"/>
    <s v="&quot;B&quot;"/>
    <m/>
  </r>
  <r>
    <n v="1565"/>
    <s v="Same Day"/>
    <s v="Consumer"/>
    <s v="Columbia"/>
    <x v="35"/>
    <s v="South"/>
    <s v="Office Supplies"/>
    <s v="Storage"/>
    <s v="Sensible Storage WireTech Storage Systems"/>
    <n v="354.90000000000003"/>
    <n v="5"/>
    <n v="0"/>
    <n v="17.744999999999962"/>
    <n v="17.744999999999962"/>
    <n v="750"/>
    <s v="&quot;C&quot;"/>
    <m/>
  </r>
  <r>
    <n v="912"/>
    <s v="Standard Class"/>
    <s v="Home Office"/>
    <s v="Jackson"/>
    <x v="7"/>
    <s v="Central"/>
    <s v="Office Supplies"/>
    <s v="Storage"/>
    <s v="Fellowes High-Stak Drawer Files"/>
    <n v="352.38"/>
    <n v="2"/>
    <n v="0"/>
    <n v="81.047399999999982"/>
    <n v="81.047399999999982"/>
    <n v="300"/>
    <s v="&quot;D&quot;"/>
    <m/>
  </r>
  <r>
    <n v="788"/>
    <s v="Standard Class"/>
    <s v="Consumer"/>
    <s v="Lancaster"/>
    <x v="5"/>
    <s v="West"/>
    <s v="Furniture"/>
    <s v="Chairs"/>
    <s v="Lifetime Advantage Folding Chairs, 4/Carton"/>
    <n v="348.92800000000005"/>
    <n v="2"/>
    <n v="0.2"/>
    <n v="34.89279999999998"/>
    <n v="27.914239999999985"/>
    <n v="240"/>
    <s v="&quot;D&quot;"/>
    <m/>
  </r>
  <r>
    <n v="1384"/>
    <s v="Same Day"/>
    <s v="Home Office"/>
    <s v="Smyrna"/>
    <x v="2"/>
    <s v="South"/>
    <s v="Office Supplies"/>
    <s v="Paper"/>
    <s v="White Computer Printout Paper by Universal"/>
    <n v="348.84"/>
    <n v="9"/>
    <n v="0"/>
    <n v="170.9316"/>
    <n v="170.9316"/>
    <n v="1350"/>
    <s v="&quot;B&quot;"/>
    <m/>
  </r>
  <r>
    <n v="1096"/>
    <s v="Standard Class"/>
    <s v="Home Office"/>
    <s v="Charlotte"/>
    <x v="1"/>
    <s v="South"/>
    <s v="Office Supplies"/>
    <s v="Storage"/>
    <s v="Fellowes Mobile File Cart, Black"/>
    <n v="348.20799999999997"/>
    <n v="7"/>
    <n v="0.2"/>
    <n v="30.468200000000024"/>
    <n v="24.37456000000002"/>
    <n v="840"/>
    <s v="&quot;C&quot;"/>
    <m/>
  </r>
  <r>
    <n v="1797"/>
    <s v="First Class"/>
    <s v="Home Office"/>
    <s v="New York City"/>
    <x v="3"/>
    <s v="East"/>
    <s v="Technology"/>
    <s v="Phones"/>
    <s v="GE 30522EE2"/>
    <n v="347.96999999999997"/>
    <n v="3"/>
    <n v="0"/>
    <n v="100.91129999999997"/>
    <n v="100.91129999999997"/>
    <n v="450"/>
    <s v="&quot;D&quot;"/>
    <m/>
  </r>
  <r>
    <n v="1130"/>
    <s v="Standard Class"/>
    <s v="Consumer"/>
    <s v="Springfield"/>
    <x v="12"/>
    <s v="South"/>
    <s v="Furniture"/>
    <s v="Tables"/>
    <s v="KI Adjustable-Height Table"/>
    <n v="343.92"/>
    <n v="4"/>
    <n v="0"/>
    <n v="75.662399999999991"/>
    <n v="75.662399999999991"/>
    <n v="600"/>
    <s v="&quot;C&quot;"/>
    <m/>
  </r>
  <r>
    <n v="1393"/>
    <s v="Same Day"/>
    <s v="Home Office"/>
    <s v="Smyrna"/>
    <x v="2"/>
    <s v="South"/>
    <s v="Office Supplies"/>
    <s v="Paper"/>
    <s v="Xerox 1943"/>
    <n v="342.37"/>
    <n v="7"/>
    <n v="0"/>
    <n v="160.91389999999998"/>
    <n v="160.91389999999998"/>
    <n v="1050"/>
    <s v="&quot;B&quot;"/>
    <m/>
  </r>
  <r>
    <n v="472"/>
    <s v="Second Class"/>
    <s v="Consumer"/>
    <s v="San Francisco"/>
    <x v="5"/>
    <s v="West"/>
    <s v="Office Supplies"/>
    <s v="Storage"/>
    <s v="SAFCO Boltless Steel Shelving"/>
    <n v="340.92"/>
    <n v="3"/>
    <n v="0"/>
    <n v="3.4091999999999842"/>
    <n v="3.4091999999999842"/>
    <n v="450"/>
    <s v="&quot;D&quot;"/>
    <m/>
  </r>
  <r>
    <n v="174"/>
    <s v="Standard Class"/>
    <s v="Consumer"/>
    <s v="Los Angeles"/>
    <x v="5"/>
    <s v="West"/>
    <s v="Furniture"/>
    <s v="Chairs"/>
    <s v="Global Value Steno Chair, Gray"/>
    <n v="340.14400000000006"/>
    <n v="7"/>
    <n v="0.2"/>
    <n v="21.259"/>
    <n v="17.007200000000001"/>
    <n v="840"/>
    <s v="&quot;C&quot;"/>
    <m/>
  </r>
  <r>
    <n v="110"/>
    <s v="Standard Class"/>
    <s v="Home Office"/>
    <s v="Orland Park"/>
    <x v="11"/>
    <s v="Central"/>
    <s v="Technology"/>
    <s v="Accessories"/>
    <s v="Logitech Gaming G510s - Keyboard"/>
    <n v="339.96000000000004"/>
    <n v="5"/>
    <n v="0.2"/>
    <n v="67.991999999999962"/>
    <n v="54.393599999999971"/>
    <n v="600"/>
    <s v="&quot;C&quot;"/>
    <m/>
  </r>
  <r>
    <n v="1205"/>
    <s v="Standard Class"/>
    <s v="Corporate"/>
    <s v="Denver"/>
    <x v="14"/>
    <s v="West"/>
    <s v="Office Supplies"/>
    <s v="Storage"/>
    <s v="Fellowes Strictly Business Drawer File, Letter/Legal Size"/>
    <n v="338.04"/>
    <n v="3"/>
    <n v="0.2"/>
    <n v="-33.804000000000002"/>
    <n v="-27.043200000000002"/>
    <n v="360"/>
    <s v="&quot;D&quot;"/>
    <m/>
  </r>
  <r>
    <n v="1733"/>
    <s v="Standard Class"/>
    <s v="Consumer"/>
    <s v="Dallas"/>
    <x v="0"/>
    <s v="Central"/>
    <s v="Office Supplies"/>
    <s v="Storage"/>
    <s v="Fellowes Strictly Business Drawer File, Letter/Legal Size"/>
    <n v="338.04"/>
    <n v="3"/>
    <n v="0.2"/>
    <n v="-33.804000000000002"/>
    <n v="-27.043200000000002"/>
    <n v="360"/>
    <s v="&quot;D&quot;"/>
    <m/>
  </r>
  <r>
    <n v="987"/>
    <s v="Standard Class"/>
    <s v="Home Office"/>
    <s v="Pasadena"/>
    <x v="0"/>
    <s v="Central"/>
    <s v="Technology"/>
    <s v="Machines"/>
    <s v="Wasp CCD Handheld Bar Code Reader"/>
    <n v="336.51"/>
    <n v="3"/>
    <n v="0.4"/>
    <n v="44.867999999999967"/>
    <n v="26.920799999999979"/>
    <n v="270"/>
    <s v="&quot;D&quot;"/>
    <m/>
  </r>
  <r>
    <n v="822"/>
    <s v="Standard Class"/>
    <s v="Consumer"/>
    <s v="Philadelphia"/>
    <x v="4"/>
    <s v="East"/>
    <s v="Office Supplies"/>
    <s v="Paper"/>
    <s v="Xerox 1941"/>
    <n v="335.52"/>
    <n v="4"/>
    <n v="0.2"/>
    <n v="117.43199999999999"/>
    <n v="93.945599999999999"/>
    <n v="480"/>
    <s v="&quot;D&quot;"/>
    <m/>
  </r>
  <r>
    <n v="1547"/>
    <s v="Standard Class"/>
    <s v="Corporate"/>
    <s v="San Antonio"/>
    <x v="0"/>
    <s v="Central"/>
    <s v="Office Supplies"/>
    <s v="Paper"/>
    <s v="Xerox 1915"/>
    <n v="335.52"/>
    <n v="4"/>
    <n v="0.2"/>
    <n v="117.43199999999999"/>
    <n v="93.945599999999999"/>
    <n v="480"/>
    <s v="&quot;D&quot;"/>
    <m/>
  </r>
  <r>
    <n v="1414"/>
    <s v="Standard Class"/>
    <s v="Consumer"/>
    <s v="New York City"/>
    <x v="3"/>
    <s v="East"/>
    <s v="Office Supplies"/>
    <s v="Binders"/>
    <s v="GBC Recycled Regency Composition Covers"/>
    <n v="334.76800000000003"/>
    <n v="7"/>
    <n v="0.2"/>
    <n v="108.79959999999997"/>
    <n v="87.039679999999976"/>
    <n v="840"/>
    <s v="&quot;C&quot;"/>
    <m/>
  </r>
  <r>
    <n v="792"/>
    <s v="Standard Class"/>
    <s v="Consumer"/>
    <s v="Richmond"/>
    <x v="12"/>
    <s v="South"/>
    <s v="Furniture"/>
    <s v="Chairs"/>
    <s v="Office Star - Contemporary Task Swivel Chair"/>
    <n v="332.94"/>
    <n v="3"/>
    <n v="0"/>
    <n v="79.905599999999993"/>
    <n v="79.905599999999993"/>
    <n v="450"/>
    <s v="&quot;D&quot;"/>
    <m/>
  </r>
  <r>
    <n v="642"/>
    <s v="Second Class"/>
    <s v="Consumer"/>
    <s v="Mission Viejo"/>
    <x v="5"/>
    <s v="West"/>
    <s v="Office Supplies"/>
    <s v="Storage"/>
    <s v="Economy Rollaway Files"/>
    <n v="330.4"/>
    <n v="2"/>
    <n v="0"/>
    <n v="85.903999999999996"/>
    <n v="85.903999999999996"/>
    <n v="300"/>
    <s v="&quot;D&quot;"/>
    <m/>
  </r>
  <r>
    <n v="265"/>
    <s v="Standard Class"/>
    <s v="Consumer"/>
    <s v="Chicago"/>
    <x v="11"/>
    <s v="Central"/>
    <s v="Technology"/>
    <s v="Phones"/>
    <s v="Cisco Small Business SPA 502G VoIP phone"/>
    <n v="328.22399999999999"/>
    <n v="4"/>
    <n v="0.2"/>
    <n v="28.7196"/>
    <n v="22.975680000000001"/>
    <n v="480"/>
    <s v="&quot;D&quot;"/>
    <m/>
  </r>
  <r>
    <n v="598"/>
    <s v="Standard Class"/>
    <s v="Consumer"/>
    <s v="San Diego"/>
    <x v="5"/>
    <s v="West"/>
    <s v="Furniture"/>
    <s v="Furnishings"/>
    <s v="Dana Halogen Swing-Arm Architect Lamp"/>
    <n v="327.76"/>
    <n v="8"/>
    <n v="0"/>
    <n v="91.772800000000018"/>
    <n v="91.772800000000018"/>
    <n v="1200"/>
    <s v="&quot;B&quot;"/>
    <m/>
  </r>
  <r>
    <n v="903"/>
    <s v="First Class"/>
    <s v="Consumer"/>
    <s v="Chicago"/>
    <x v="11"/>
    <s v="Central"/>
    <s v="Technology"/>
    <s v="Phones"/>
    <s v="Avaya 5420 Digital phone"/>
    <n v="323.97600000000006"/>
    <n v="3"/>
    <n v="0.2"/>
    <n v="20.248499999999993"/>
    <n v="16.198799999999995"/>
    <n v="360"/>
    <s v="&quot;D&quot;"/>
    <m/>
  </r>
  <r>
    <n v="907"/>
    <s v="Standard Class"/>
    <s v="Consumer"/>
    <s v="New York City"/>
    <x v="3"/>
    <s v="East"/>
    <s v="Furniture"/>
    <s v="Bookcases"/>
    <s v="Bush Westfield Collection Bookcases, Fully Assembled"/>
    <n v="323.13600000000002"/>
    <n v="4"/>
    <n v="0.2"/>
    <n v="12.117599999999968"/>
    <n v="9.6940799999999747"/>
    <n v="480"/>
    <s v="&quot;D&quot;"/>
    <m/>
  </r>
  <r>
    <n v="876"/>
    <s v="Standard Class"/>
    <s v="Home Office"/>
    <s v="Concord"/>
    <x v="34"/>
    <s v="East"/>
    <s v="Furniture"/>
    <s v="Furnishings"/>
    <s v="Tenex Contemporary Contur Chairmats for Low and Medium Pile Carpet, Computer, 39&quot; x 49&quot;"/>
    <n v="322.59000000000003"/>
    <n v="3"/>
    <n v="0"/>
    <n v="64.518000000000001"/>
    <n v="64.518000000000001"/>
    <n v="450"/>
    <s v="&quot;D&quot;"/>
    <m/>
  </r>
  <r>
    <n v="250"/>
    <s v="Second Class"/>
    <s v="Consumer"/>
    <s v="San Francisco"/>
    <x v="5"/>
    <s v="West"/>
    <s v="Furniture"/>
    <s v="Chairs"/>
    <s v="Global Leather Highback Executive Chair with Pneumatic Height Adjustment, Black"/>
    <n v="321.56799999999998"/>
    <n v="2"/>
    <n v="0.2"/>
    <n v="28.137200000000007"/>
    <n v="22.509760000000007"/>
    <n v="240"/>
    <s v="&quot;D&quot;"/>
    <m/>
  </r>
  <r>
    <n v="961"/>
    <s v="Standard Class"/>
    <s v="Corporate"/>
    <s v="San Francisco"/>
    <x v="5"/>
    <s v="West"/>
    <s v="Furniture"/>
    <s v="Chairs"/>
    <s v="Global Leather Highback Executive Chair with Pneumatic Height Adjustment, Black"/>
    <n v="321.56799999999998"/>
    <n v="2"/>
    <n v="0.2"/>
    <n v="28.137200000000007"/>
    <n v="22.509760000000007"/>
    <n v="240"/>
    <s v="&quot;D&quot;"/>
    <m/>
  </r>
  <r>
    <n v="1984"/>
    <s v="Second Class"/>
    <s v="Corporate"/>
    <s v="Brentwood"/>
    <x v="5"/>
    <s v="West"/>
    <s v="Office Supplies"/>
    <s v="Appliances"/>
    <s v="Belkin F9G930V10-GRY 9 Outlet Surge"/>
    <n v="320.88"/>
    <n v="6"/>
    <n v="0"/>
    <n v="93.055199999999957"/>
    <n v="93.055199999999957"/>
    <n v="900"/>
    <s v="&quot;C&quot;"/>
    <m/>
  </r>
  <r>
    <n v="58"/>
    <s v="First Class"/>
    <s v="Consumer"/>
    <s v="Troy"/>
    <x v="3"/>
    <s v="East"/>
    <s v="Furniture"/>
    <s v="Chairs"/>
    <s v="Novimex Turbo Task Chair"/>
    <n v="319.41000000000003"/>
    <n v="5"/>
    <n v="0.1"/>
    <n v="7.0980000000000061"/>
    <n v="6.3882000000000057"/>
    <n v="675"/>
    <s v="&quot;C&quot;"/>
    <m/>
  </r>
  <r>
    <n v="651"/>
    <s v="Second Class"/>
    <s v="Corporate"/>
    <s v="Vancouver"/>
    <x v="6"/>
    <s v="West"/>
    <s v="Technology"/>
    <s v="Accessories"/>
    <s v="First Data FD10 PIN Pad"/>
    <n v="316"/>
    <n v="4"/>
    <n v="0"/>
    <n v="31.599999999999966"/>
    <n v="31.599999999999966"/>
    <n v="600"/>
    <s v="&quot;C&quot;"/>
    <m/>
  </r>
  <r>
    <n v="438"/>
    <s v="Second Class"/>
    <s v="Home Office"/>
    <s v="Chicago"/>
    <x v="11"/>
    <s v="Central"/>
    <s v="Office Supplies"/>
    <s v="Paper"/>
    <s v="Xerox 1908"/>
    <n v="313.488"/>
    <n v="7"/>
    <n v="0.2"/>
    <n v="113.63939999999998"/>
    <n v="90.911519999999996"/>
    <n v="840"/>
    <s v="&quot;C&quot;"/>
    <m/>
  </r>
  <r>
    <n v="769"/>
    <s v="Standard Class"/>
    <s v="Corporate"/>
    <s v="Saint Petersburg"/>
    <x v="20"/>
    <s v="South"/>
    <s v="Furniture"/>
    <s v="Furnishings"/>
    <s v="Electrix Halogen Magnifier Lamp"/>
    <n v="310.88000000000005"/>
    <n v="2"/>
    <n v="0.2"/>
    <n v="23.315999999999988"/>
    <n v="18.652799999999992"/>
    <n v="240"/>
    <s v="&quot;D&quot;"/>
    <m/>
  </r>
  <r>
    <n v="1689"/>
    <s v="First Class"/>
    <s v="Consumer"/>
    <s v="Philadelphia"/>
    <x v="4"/>
    <s v="East"/>
    <s v="Furniture"/>
    <s v="Furnishings"/>
    <s v="Electrix Halogen Magnifier Lamp"/>
    <n v="310.88000000000005"/>
    <n v="2"/>
    <n v="0.2"/>
    <n v="23.315999999999988"/>
    <n v="18.652799999999992"/>
    <n v="240"/>
    <s v="&quot;D&quot;"/>
    <m/>
  </r>
  <r>
    <n v="1363"/>
    <s v="Standard Class"/>
    <s v="Corporate"/>
    <s v="Philadelphia"/>
    <x v="4"/>
    <s v="East"/>
    <s v="Technology"/>
    <s v="Phones"/>
    <s v="Digium D40 VoIP phone"/>
    <n v="309.57600000000002"/>
    <n v="4"/>
    <n v="0.4"/>
    <n v="-56.755600000000015"/>
    <n v="-34.053360000000005"/>
    <n v="360"/>
    <s v="&quot;D&quot;"/>
    <m/>
  </r>
  <r>
    <n v="714"/>
    <s v="Standard Class"/>
    <s v="Corporate"/>
    <s v="Mount Vernon"/>
    <x v="3"/>
    <s v="East"/>
    <s v="Technology"/>
    <s v="Phones"/>
    <s v="Nortel Meridian M3904 Professional Digital phone"/>
    <n v="307.98"/>
    <n v="2"/>
    <n v="0"/>
    <n v="89.314199999999971"/>
    <n v="89.314199999999971"/>
    <n v="300"/>
    <s v="&quot;D&quot;"/>
    <m/>
  </r>
  <r>
    <n v="1580"/>
    <s v="First Class"/>
    <s v="Consumer"/>
    <s v="New York City"/>
    <x v="3"/>
    <s v="East"/>
    <s v="Technology"/>
    <s v="Phones"/>
    <s v="Nortel Meridian M3904 Professional Digital phone"/>
    <n v="307.98"/>
    <n v="2"/>
    <n v="0"/>
    <n v="89.314199999999971"/>
    <n v="89.314199999999971"/>
    <n v="300"/>
    <s v="&quot;D&quot;"/>
    <m/>
  </r>
  <r>
    <n v="1715"/>
    <s v="Standard Class"/>
    <s v="Consumer"/>
    <s v="San Francisco"/>
    <x v="5"/>
    <s v="West"/>
    <s v="Furniture"/>
    <s v="Bookcases"/>
    <s v="O'Sullivan Manor Hill 2-Door Library in Brianna Oak"/>
    <n v="307.666"/>
    <n v="2"/>
    <n v="0.15"/>
    <n v="-14.478399999999979"/>
    <n v="-12.306639999999982"/>
    <n v="255"/>
    <s v="&quot;D&quot;"/>
    <m/>
  </r>
  <r>
    <n v="416"/>
    <s v="Standard Class"/>
    <s v="Corporate"/>
    <s v="Seattle"/>
    <x v="6"/>
    <s v="West"/>
    <s v="Furniture"/>
    <s v="Chairs"/>
    <s v="Global Deluxe Office Fabric Chairs"/>
    <n v="307.13600000000002"/>
    <n v="4"/>
    <n v="0.2"/>
    <n v="26.874400000000023"/>
    <n v="21.499520000000018"/>
    <n v="480"/>
    <s v="&quot;D&quot;"/>
    <m/>
  </r>
  <r>
    <n v="219"/>
    <s v="Standard Class"/>
    <s v="Consumer"/>
    <s v="Los Angeles"/>
    <x v="5"/>
    <s v="West"/>
    <s v="Technology"/>
    <s v="Phones"/>
    <s v="Adtran 1202752G1"/>
    <n v="302.37599999999998"/>
    <n v="3"/>
    <n v="0.2"/>
    <n v="22.678200000000018"/>
    <n v="18.142560000000014"/>
    <n v="360"/>
    <s v="&quot;D&quot;"/>
    <m/>
  </r>
  <r>
    <n v="650"/>
    <s v="Second Class"/>
    <s v="Corporate"/>
    <s v="Vancouver"/>
    <x v="6"/>
    <s v="West"/>
    <s v="Technology"/>
    <s v="Phones"/>
    <s v="AT&amp;T TR1909W"/>
    <n v="302.37599999999998"/>
    <n v="3"/>
    <n v="0.2"/>
    <n v="22.678200000000018"/>
    <n v="18.142560000000014"/>
    <n v="360"/>
    <s v="&quot;D&quot;"/>
    <m/>
  </r>
  <r>
    <n v="1879"/>
    <s v="Standard Class"/>
    <s v="Consumer"/>
    <s v="Los Angeles"/>
    <x v="5"/>
    <s v="West"/>
    <s v="Technology"/>
    <s v="Phones"/>
    <s v="Adtran 1202752G1"/>
    <n v="302.37599999999998"/>
    <n v="3"/>
    <n v="0.2"/>
    <n v="22.678200000000018"/>
    <n v="18.142560000000014"/>
    <n v="360"/>
    <s v="&quot;D&quot;"/>
    <m/>
  </r>
  <r>
    <n v="86"/>
    <s v="Second Class"/>
    <s v="Consumer"/>
    <s v="Columbia"/>
    <x v="35"/>
    <s v="South"/>
    <s v="Furniture"/>
    <s v="Chairs"/>
    <s v="Novimex Swivel Fabric Task Chair"/>
    <n v="301.95999999999998"/>
    <n v="2"/>
    <n v="0"/>
    <n v="33.215599999999995"/>
    <n v="33.215599999999995"/>
    <n v="300"/>
    <s v="&quot;D&quot;"/>
    <m/>
  </r>
  <r>
    <n v="623"/>
    <s v="Standard Class"/>
    <s v="Corporate"/>
    <s v="Dearborn"/>
    <x v="7"/>
    <s v="Central"/>
    <s v="Furniture"/>
    <s v="Chairs"/>
    <s v="Global Manager's Adjustable Task Chair, Storm"/>
    <n v="301.95999999999998"/>
    <n v="2"/>
    <n v="0"/>
    <n v="87.568399999999968"/>
    <n v="87.568399999999968"/>
    <n v="300"/>
    <s v="&quot;D&quot;"/>
    <m/>
  </r>
  <r>
    <n v="830"/>
    <s v="Second Class"/>
    <s v="Consumer"/>
    <s v="Florence"/>
    <x v="30"/>
    <s v="South"/>
    <s v="Furniture"/>
    <s v="Chairs"/>
    <s v="Global Airflow Leather Mesh Back Chair, Black"/>
    <n v="301.95999999999998"/>
    <n v="2"/>
    <n v="0"/>
    <n v="90.587999999999965"/>
    <n v="90.587999999999965"/>
    <n v="300"/>
    <s v="&quot;D&quot;"/>
    <m/>
  </r>
  <r>
    <n v="1355"/>
    <s v="Standard Class"/>
    <s v="Corporate"/>
    <s v="San Francisco"/>
    <x v="5"/>
    <s v="West"/>
    <s v="Furniture"/>
    <s v="Tables"/>
    <s v="Bretford Rectangular Conference Table Tops"/>
    <n v="300.904"/>
    <n v="1"/>
    <n v="0.2"/>
    <n v="11.283900000000017"/>
    <n v="9.0271200000000142"/>
    <n v="120"/>
    <s v="&quot;D&quot;"/>
    <m/>
  </r>
  <r>
    <n v="633"/>
    <s v="Second Class"/>
    <s v="Consumer"/>
    <s v="Aurora"/>
    <x v="14"/>
    <s v="West"/>
    <s v="Technology"/>
    <s v="Phones"/>
    <s v="Jabra SPEAK 410"/>
    <n v="300.76799999999997"/>
    <n v="4"/>
    <n v="0.2"/>
    <n v="30.076800000000006"/>
    <n v="24.061440000000005"/>
    <n v="480"/>
    <s v="&quot;D&quot;"/>
    <m/>
  </r>
  <r>
    <n v="294"/>
    <s v="First Class"/>
    <s v="Corporate"/>
    <s v="Colorado Springs"/>
    <x v="14"/>
    <s v="West"/>
    <s v="Furniture"/>
    <s v="Furnishings"/>
    <s v="Howard Miller 13&quot; Diameter Goldtone Round Wall Clock"/>
    <n v="300.416"/>
    <n v="8"/>
    <n v="0.2"/>
    <n v="78.859200000000001"/>
    <n v="63.087360000000004"/>
    <n v="960"/>
    <s v="&quot;C&quot;"/>
    <m/>
  </r>
  <r>
    <n v="715"/>
    <s v="Standard Class"/>
    <s v="Corporate"/>
    <s v="Mount Vernon"/>
    <x v="3"/>
    <s v="East"/>
    <s v="Technology"/>
    <s v="Accessories"/>
    <s v="Logitech Wireless Performance Mouse MX for PC and Mac"/>
    <n v="299.96999999999997"/>
    <n v="3"/>
    <n v="0"/>
    <n v="113.98860000000001"/>
    <n v="113.98860000000001"/>
    <n v="450"/>
    <s v="&quot;D&quot;"/>
    <m/>
  </r>
  <r>
    <n v="1919"/>
    <s v="Second Class"/>
    <s v="Home Office"/>
    <s v="Detroit"/>
    <x v="7"/>
    <s v="Central"/>
    <s v="Technology"/>
    <s v="Phones"/>
    <s v="Panasonic KX T7736-B Digital phone"/>
    <n v="299.89999999999998"/>
    <n v="2"/>
    <n v="0"/>
    <n v="74.974999999999994"/>
    <n v="74.974999999999994"/>
    <n v="300"/>
    <s v="&quot;D&quot;"/>
    <m/>
  </r>
  <r>
    <n v="1665"/>
    <s v="Second Class"/>
    <s v="Consumer"/>
    <s v="Dallas"/>
    <x v="0"/>
    <s v="Central"/>
    <s v="Technology"/>
    <s v="Accessories"/>
    <s v="Logitech G19 Programmable Gaming Keyboard"/>
    <n v="297.57600000000002"/>
    <n v="3"/>
    <n v="0.2"/>
    <n v="-7.4394000000000347"/>
    <n v="-5.9515200000000279"/>
    <n v="360"/>
    <s v="&quot;D&quot;"/>
    <m/>
  </r>
  <r>
    <n v="1961"/>
    <s v="Second Class"/>
    <s v="Consumer"/>
    <s v="Springfield"/>
    <x v="26"/>
    <s v="Central"/>
    <s v="Technology"/>
    <s v="Accessories"/>
    <s v="Logitech G105 Gaming Keyboard"/>
    <n v="296.84999999999997"/>
    <n v="5"/>
    <n v="0"/>
    <n v="53.432999999999993"/>
    <n v="53.432999999999993"/>
    <n v="750"/>
    <s v="&quot;C&quot;"/>
    <m/>
  </r>
  <r>
    <n v="723"/>
    <s v="Standard Class"/>
    <s v="Corporate"/>
    <s v="Detroit"/>
    <x v="7"/>
    <s v="Central"/>
    <s v="Office Supplies"/>
    <s v="Storage"/>
    <s v="Recycled Data-Pak for Archival Bound Computer Printouts, 12-1/2 x 12-1/2 x 16"/>
    <n v="296.37"/>
    <n v="3"/>
    <n v="0"/>
    <n v="80.019899999999993"/>
    <n v="80.019899999999993"/>
    <n v="450"/>
    <s v="&quot;D&quot;"/>
    <m/>
  </r>
  <r>
    <n v="588"/>
    <s v="Standard Class"/>
    <s v="Consumer"/>
    <s v="Richmond"/>
    <x v="30"/>
    <s v="South"/>
    <s v="Office Supplies"/>
    <s v="Labels"/>
    <s v="Dot Matrix Printer Tape Reel Labels, White, 5000/Box"/>
    <n v="294.93"/>
    <n v="3"/>
    <n v="0"/>
    <n v="144.51570000000001"/>
    <n v="144.51570000000001"/>
    <n v="450"/>
    <s v="&quot;D&quot;"/>
    <m/>
  </r>
  <r>
    <n v="1996"/>
    <s v="Second Class"/>
    <s v="Consumer"/>
    <s v="Houston"/>
    <x v="0"/>
    <s v="Central"/>
    <s v="Office Supplies"/>
    <s v="Appliances"/>
    <s v="3.6 Cubic Foot Counter Height Office Refrigerator"/>
    <n v="294.61999999999995"/>
    <n v="5"/>
    <n v="0.8"/>
    <n v="-766.01199999999994"/>
    <n v="-153.20239999999995"/>
    <n v="149.99999999999997"/>
    <s v="&quot;D&quot;"/>
    <m/>
  </r>
  <r>
    <n v="1763"/>
    <s v="Standard Class"/>
    <s v="Consumer"/>
    <s v="San Diego"/>
    <x v="5"/>
    <s v="West"/>
    <s v="Furniture"/>
    <s v="Bookcases"/>
    <s v="Sauder Camden County Collection Libraries, Planked Cherry Finish"/>
    <n v="293.19900000000001"/>
    <n v="3"/>
    <n v="0.15"/>
    <n v="-20.696400000000025"/>
    <n v="-17.591940000000022"/>
    <n v="382.5"/>
    <s v="&quot;D&quot;"/>
    <m/>
  </r>
  <r>
    <n v="1268"/>
    <s v="Standard Class"/>
    <s v="Corporate"/>
    <s v="Los Angeles"/>
    <x v="5"/>
    <s v="West"/>
    <s v="Furniture"/>
    <s v="Chairs"/>
    <s v="Global Value Mid-Back Manager's Chair, Gray"/>
    <n v="292.27200000000005"/>
    <n v="6"/>
    <n v="0.2"/>
    <n v="18.266999999999967"/>
    <n v="14.613599999999975"/>
    <n v="720"/>
    <s v="&quot;C&quot;"/>
    <m/>
  </r>
  <r>
    <n v="432"/>
    <s v="Standard Class"/>
    <s v="Home Office"/>
    <s v="Gastonia"/>
    <x v="1"/>
    <s v="South"/>
    <s v="Technology"/>
    <s v="Accessories"/>
    <s v="Imation Secure+ Hardware Encrypted USB 2.0 Flash Drive; 16GB"/>
    <n v="291.95999999999998"/>
    <n v="5"/>
    <n v="0.2"/>
    <n v="54.742499999999978"/>
    <n v="43.793999999999983"/>
    <n v="600"/>
    <s v="&quot;C&quot;"/>
    <m/>
  </r>
  <r>
    <n v="1970"/>
    <s v="Standard Class"/>
    <s v="Consumer"/>
    <s v="Tulsa"/>
    <x v="18"/>
    <s v="Central"/>
    <s v="Technology"/>
    <s v="Accessories"/>
    <s v="Imation Secure+ Hardware Encrypted USB 2.0 Flash Drive; 16GB"/>
    <n v="291.95999999999998"/>
    <n v="4"/>
    <n v="0"/>
    <n v="102.18599999999998"/>
    <n v="102.18599999999998"/>
    <n v="600"/>
    <s v="&quot;C&quot;"/>
    <m/>
  </r>
  <r>
    <n v="327"/>
    <s v="First Class"/>
    <s v="Consumer"/>
    <s v="Philadelphia"/>
    <x v="4"/>
    <s v="East"/>
    <s v="Technology"/>
    <s v="Phones"/>
    <s v="Aastra 57i VoIP phone"/>
    <n v="290.89800000000002"/>
    <n v="3"/>
    <n v="0.4"/>
    <n v="-67.876199999999997"/>
    <n v="-40.725719999999995"/>
    <n v="270"/>
    <s v="&quot;D&quot;"/>
    <m/>
  </r>
  <r>
    <n v="1611"/>
    <s v="Standard Class"/>
    <s v="Corporate"/>
    <s v="Los Angeles"/>
    <x v="5"/>
    <s v="West"/>
    <s v="Furniture"/>
    <s v="Bookcases"/>
    <s v="Sauder Inglewood Library Bookcases"/>
    <n v="290.666"/>
    <n v="2"/>
    <n v="0.15"/>
    <n v="27.356800000000007"/>
    <n v="23.253280000000004"/>
    <n v="255"/>
    <s v="&quot;D&quot;"/>
    <m/>
  </r>
  <r>
    <n v="308"/>
    <s v="Standard Class"/>
    <s v="Home Office"/>
    <s v="Lakewood"/>
    <x v="21"/>
    <s v="East"/>
    <s v="Office Supplies"/>
    <s v="Art"/>
    <s v="Boston Heavy-Duty Trimline Electric Pencil Sharpeners"/>
    <n v="289.20000000000005"/>
    <n v="6"/>
    <n v="0"/>
    <n v="83.867999999999967"/>
    <n v="83.867999999999967"/>
    <n v="900"/>
    <s v="&quot;C&quot;"/>
    <m/>
  </r>
  <r>
    <n v="1305"/>
    <s v="Standard Class"/>
    <s v="Consumer"/>
    <s v="Columbus"/>
    <x v="2"/>
    <s v="South"/>
    <s v="Technology"/>
    <s v="Phones"/>
    <s v="Pyle PMP37LED"/>
    <n v="287.96999999999997"/>
    <n v="3"/>
    <n v="0"/>
    <n v="77.751899999999992"/>
    <n v="77.751899999999992"/>
    <n v="450"/>
    <s v="&quot;D&quot;"/>
    <m/>
  </r>
  <r>
    <n v="848"/>
    <s v="Standard Class"/>
    <s v="Consumer"/>
    <s v="Louisville"/>
    <x v="30"/>
    <s v="South"/>
    <s v="Furniture"/>
    <s v="Chairs"/>
    <s v="Global Deluxe Office Fabric Chairs"/>
    <n v="287.94"/>
    <n v="3"/>
    <n v="0"/>
    <n v="77.743800000000022"/>
    <n v="77.743800000000022"/>
    <n v="450"/>
    <s v="&quot;D&quot;"/>
    <m/>
  </r>
  <r>
    <n v="427"/>
    <s v="Second Class"/>
    <s v="Corporate"/>
    <s v="Canton"/>
    <x v="7"/>
    <s v="Central"/>
    <s v="Office Supplies"/>
    <s v="Binders"/>
    <s v="GBC VeloBinder Manual Binding System"/>
    <n v="287.92"/>
    <n v="8"/>
    <n v="0"/>
    <n v="138.20160000000001"/>
    <n v="138.20160000000001"/>
    <n v="1200"/>
    <s v="&quot;B&quot;"/>
    <m/>
  </r>
  <r>
    <n v="1137"/>
    <s v="Second Class"/>
    <s v="Corporate"/>
    <s v="La Porte"/>
    <x v="27"/>
    <s v="Central"/>
    <s v="Office Supplies"/>
    <s v="Envelopes"/>
    <s v="Tyvek  Top-Opening Peel &amp; Seel  Envelopes, Gray"/>
    <n v="287.52"/>
    <n v="8"/>
    <n v="0"/>
    <n v="129.38399999999999"/>
    <n v="129.38399999999999"/>
    <n v="1200"/>
    <s v="&quot;B&quot;"/>
    <m/>
  </r>
  <r>
    <n v="1302"/>
    <s v="Second Class"/>
    <s v="Consumer"/>
    <s v="Springfield"/>
    <x v="12"/>
    <s v="South"/>
    <s v="Furniture"/>
    <s v="Furnishings"/>
    <s v="Electrix Architect's Clamp-On Swing Arm Lamp, Black"/>
    <n v="286.38"/>
    <n v="3"/>
    <n v="0"/>
    <n v="83.050199999999975"/>
    <n v="83.050199999999975"/>
    <n v="450"/>
    <s v="&quot;D&quot;"/>
    <m/>
  </r>
  <r>
    <n v="1965"/>
    <s v="Second Class"/>
    <s v="Consumer"/>
    <s v="Springfield"/>
    <x v="26"/>
    <s v="Central"/>
    <s v="Office Supplies"/>
    <s v="Storage"/>
    <s v="Fellowes Stor/Drawer Steel Plus Storage Drawers"/>
    <n v="286.29000000000002"/>
    <n v="3"/>
    <n v="0"/>
    <n v="17.177399999999977"/>
    <n v="17.177399999999977"/>
    <n v="450"/>
    <s v="&quot;D&quot;"/>
    <m/>
  </r>
  <r>
    <n v="1322"/>
    <s v="Standard Class"/>
    <s v="Consumer"/>
    <s v="Cincinnati"/>
    <x v="17"/>
    <s v="East"/>
    <s v="Office Supplies"/>
    <s v="Storage"/>
    <s v="Hot File 7-Pocket, Floor Stand"/>
    <n v="285.55200000000002"/>
    <n v="2"/>
    <n v="0.2"/>
    <n v="35.69399999999996"/>
    <n v="28.555199999999971"/>
    <n v="240"/>
    <s v="&quot;D&quot;"/>
    <m/>
  </r>
  <r>
    <n v="691"/>
    <s v="Second Class"/>
    <s v="Consumer"/>
    <s v="Waynesboro"/>
    <x v="12"/>
    <s v="South"/>
    <s v="Technology"/>
    <s v="Phones"/>
    <s v="Konftel 250 Conference phone - Charcoal black"/>
    <n v="284.82"/>
    <n v="1"/>
    <n v="0"/>
    <n v="74.053200000000004"/>
    <n v="74.053200000000004"/>
    <n v="150"/>
    <s v="&quot;D&quot;"/>
    <m/>
  </r>
  <r>
    <n v="454"/>
    <s v="Standard Class"/>
    <s v="Corporate"/>
    <s v="Akron"/>
    <x v="17"/>
    <s v="East"/>
    <s v="Furniture"/>
    <s v="Tables"/>
    <s v="Chromcraft Rectangular Conference Tables"/>
    <n v="284.36399999999998"/>
    <n v="2"/>
    <n v="0.4"/>
    <n v="-75.830400000000054"/>
    <n v="-45.498240000000031"/>
    <n v="180"/>
    <s v="&quot;D&quot;"/>
    <m/>
  </r>
  <r>
    <n v="540"/>
    <s v="Standard Class"/>
    <s v="Consumer"/>
    <s v="Henderson"/>
    <x v="30"/>
    <s v="South"/>
    <s v="Furniture"/>
    <s v="Chairs"/>
    <s v="Situations Contoured Folding Chairs, 4/Set"/>
    <n v="283.92"/>
    <n v="4"/>
    <n v="0"/>
    <n v="70.980000000000018"/>
    <n v="70.980000000000018"/>
    <n v="600"/>
    <s v="&quot;C&quot;"/>
    <m/>
  </r>
  <r>
    <n v="800"/>
    <s v="Standard Class"/>
    <s v="Consumer"/>
    <s v="Lake Elsinore"/>
    <x v="5"/>
    <s v="West"/>
    <s v="Furniture"/>
    <s v="Chairs"/>
    <s v="Situations Contoured Folding Chairs, 4/Set"/>
    <n v="283.92"/>
    <n v="5"/>
    <n v="0.2"/>
    <n v="17.745000000000019"/>
    <n v="14.196000000000016"/>
    <n v="600"/>
    <s v="&quot;C&quot;"/>
    <m/>
  </r>
  <r>
    <n v="1053"/>
    <s v="First Class"/>
    <s v="Corporate"/>
    <s v="Philadelphia"/>
    <x v="4"/>
    <s v="East"/>
    <s v="Furniture"/>
    <s v="Furnishings"/>
    <s v="Howard Miller 12&quot; Round Wall Clock"/>
    <n v="282.88800000000003"/>
    <n v="9"/>
    <n v="0.2"/>
    <n v="56.577599999999961"/>
    <n v="45.262079999999969"/>
    <n v="1080"/>
    <s v="&quot;B&quot;"/>
    <m/>
  </r>
  <r>
    <n v="1967"/>
    <s v="Standard Class"/>
    <s v="Consumer"/>
    <s v="Paterson"/>
    <x v="21"/>
    <s v="East"/>
    <s v="Technology"/>
    <s v="Phones"/>
    <s v="Jabra SPEAK 410"/>
    <n v="281.96999999999997"/>
    <n v="3"/>
    <n v="0"/>
    <n v="78.951599999999999"/>
    <n v="78.951599999999999"/>
    <n v="450"/>
    <s v="&quot;D&quot;"/>
    <m/>
  </r>
  <r>
    <n v="1357"/>
    <s v="Same Day"/>
    <s v="Consumer"/>
    <s v="Houston"/>
    <x v="0"/>
    <s v="Central"/>
    <s v="Office Supplies"/>
    <s v="Storage"/>
    <s v="Fellowes Bankers Box Stor/Drawer Steel Plus"/>
    <n v="281.42400000000004"/>
    <n v="11"/>
    <n v="0.2"/>
    <n v="-35.178000000000004"/>
    <n v="-28.142400000000006"/>
    <n v="1320"/>
    <s v="&quot;B&quot;"/>
    <m/>
  </r>
  <r>
    <n v="713"/>
    <s v="Standard Class"/>
    <s v="Corporate"/>
    <s v="Mount Vernon"/>
    <x v="3"/>
    <s v="East"/>
    <s v="Office Supplies"/>
    <s v="Appliances"/>
    <s v="Bionaire Personal Warm Mist Humidifier/Vaporizer"/>
    <n v="281.34000000000003"/>
    <n v="6"/>
    <n v="0"/>
    <n v="109.72260000000001"/>
    <n v="109.72260000000001"/>
    <n v="900"/>
    <s v="&quot;C&quot;"/>
    <m/>
  </r>
  <r>
    <n v="871"/>
    <s v="First Class"/>
    <s v="Home Office"/>
    <s v="Philadelphia"/>
    <x v="4"/>
    <s v="East"/>
    <s v="Technology"/>
    <s v="Phones"/>
    <s v="Cisco SPA301"/>
    <n v="280.78200000000004"/>
    <n v="3"/>
    <n v="0.4"/>
    <n v="-46.797000000000025"/>
    <n v="-28.078200000000013"/>
    <n v="270"/>
    <s v="&quot;D&quot;"/>
    <m/>
  </r>
  <r>
    <n v="487"/>
    <s v="First Class"/>
    <s v="Home Office"/>
    <s v="Los Angeles"/>
    <x v="5"/>
    <s v="West"/>
    <s v="Technology"/>
    <s v="Phones"/>
    <s v="iHome FM Clock Radio with Lightning Dock"/>
    <n v="279.95999999999998"/>
    <n v="5"/>
    <n v="0.2"/>
    <n v="17.497500000000016"/>
    <n v="13.998000000000014"/>
    <n v="600"/>
    <s v="&quot;C&quot;"/>
    <m/>
  </r>
  <r>
    <n v="1118"/>
    <s v="Standard Class"/>
    <s v="Consumer"/>
    <s v="Roswell"/>
    <x v="2"/>
    <s v="South"/>
    <s v="Office Supplies"/>
    <s v="Paper"/>
    <s v="Xerox 1908"/>
    <n v="279.89999999999998"/>
    <n v="5"/>
    <n v="0"/>
    <n v="137.15100000000001"/>
    <n v="137.15100000000001"/>
    <n v="750"/>
    <s v="&quot;C&quot;"/>
    <m/>
  </r>
  <r>
    <n v="1281"/>
    <s v="First Class"/>
    <s v="Consumer"/>
    <s v="Cedar Rapids"/>
    <x v="36"/>
    <s v="Central"/>
    <s v="Technology"/>
    <s v="Phones"/>
    <s v="Geemarc AmpliPOWER60"/>
    <n v="278.39999999999998"/>
    <n v="3"/>
    <n v="0"/>
    <n v="80.735999999999976"/>
    <n v="80.735999999999976"/>
    <n v="450"/>
    <s v="&quot;D&quot;"/>
    <m/>
  </r>
  <r>
    <n v="1976"/>
    <s v="Second Class"/>
    <s v="Corporate"/>
    <s v="Montgomery"/>
    <x v="8"/>
    <s v="South"/>
    <s v="Office Supplies"/>
    <s v="Storage"/>
    <s v="Gould Plastics 18-Pocket Panel Bin, 34w x 5-1/4d x 20-1/2h"/>
    <n v="275.96999999999997"/>
    <n v="3"/>
    <n v="0"/>
    <n v="11.038799999999981"/>
    <n v="11.038799999999981"/>
    <n v="450"/>
    <s v="&quot;D&quot;"/>
    <m/>
  </r>
  <r>
    <n v="320"/>
    <s v="Standard Class"/>
    <s v="Home Office"/>
    <s v="New York City"/>
    <x v="3"/>
    <s v="East"/>
    <s v="Technology"/>
    <s v="Phones"/>
    <s v="Panasonic Kx-TS550"/>
    <n v="275.94"/>
    <n v="6"/>
    <n v="0"/>
    <n v="80.022599999999997"/>
    <n v="80.022599999999997"/>
    <n v="900"/>
    <s v="&quot;C&quot;"/>
    <m/>
  </r>
  <r>
    <n v="167"/>
    <s v="Standard Class"/>
    <s v="Consumer"/>
    <s v="San Antonio"/>
    <x v="0"/>
    <s v="Central"/>
    <s v="Office Supplies"/>
    <s v="Storage"/>
    <s v="Space Solutions HD Industrial Steel Shelving."/>
    <n v="275.928"/>
    <n v="3"/>
    <n v="0.2"/>
    <n v="-58.634699999999995"/>
    <n v="-46.907759999999996"/>
    <n v="360"/>
    <s v="&quot;D&quot;"/>
    <m/>
  </r>
  <r>
    <n v="1912"/>
    <s v="Second Class"/>
    <s v="Corporate"/>
    <s v="Houston"/>
    <x v="0"/>
    <s v="Central"/>
    <s v="Office Supplies"/>
    <s v="Paper"/>
    <s v="Xerox 1891"/>
    <n v="273.89600000000002"/>
    <n v="7"/>
    <n v="0.2"/>
    <n v="92.43989999999998"/>
    <n v="73.951919999999987"/>
    <n v="840"/>
    <s v="&quot;C&quot;"/>
    <m/>
  </r>
  <r>
    <n v="1169"/>
    <s v="Second Class"/>
    <s v="Consumer"/>
    <s v="New York City"/>
    <x v="3"/>
    <s v="East"/>
    <s v="Office Supplies"/>
    <s v="Storage"/>
    <s v="Safco Industrial Wire Shelving System"/>
    <n v="272.94"/>
    <n v="3"/>
    <n v="0"/>
    <n v="0"/>
    <n v="0"/>
    <n v="450"/>
    <s v="&quot;D&quot;"/>
    <m/>
  </r>
  <r>
    <n v="1873"/>
    <s v="Standard Class"/>
    <s v="Corporate"/>
    <s v="San Francisco"/>
    <x v="5"/>
    <s v="West"/>
    <s v="Furniture"/>
    <s v="Tables"/>
    <s v="Hon 30&quot; x 60&quot; Table with Locking Drawer"/>
    <n v="272.84800000000001"/>
    <n v="1"/>
    <n v="0.2"/>
    <n v="27.284800000000004"/>
    <n v="21.827840000000005"/>
    <n v="120"/>
    <s v="&quot;D&quot;"/>
    <m/>
  </r>
  <r>
    <n v="741"/>
    <s v="Standard Class"/>
    <s v="Home Office"/>
    <s v="Naperville"/>
    <x v="11"/>
    <s v="Central"/>
    <s v="Office Supplies"/>
    <s v="Storage"/>
    <s v="SAFCO Boltless Steel Shelving"/>
    <n v="272.73599999999999"/>
    <n v="3"/>
    <n v="0.2"/>
    <n v="-64.774800000000013"/>
    <n v="-51.819840000000013"/>
    <n v="360"/>
    <s v="&quot;D&quot;"/>
    <m/>
  </r>
  <r>
    <n v="1932"/>
    <s v="Second Class"/>
    <s v="Consumer"/>
    <s v="Scottsdale"/>
    <x v="22"/>
    <s v="West"/>
    <s v="Technology"/>
    <s v="Phones"/>
    <s v="Motorola Moto X"/>
    <n v="271.99200000000002"/>
    <n v="1"/>
    <n v="0.2"/>
    <n v="23.799300000000002"/>
    <n v="19.039440000000003"/>
    <n v="120"/>
    <s v="&quot;D&quot;"/>
    <m/>
  </r>
  <r>
    <n v="1206"/>
    <s v="First Class"/>
    <s v="Consumer"/>
    <s v="Charlotte"/>
    <x v="1"/>
    <s v="South"/>
    <s v="Technology"/>
    <s v="Phones"/>
    <s v="Nortel Networks T7316 E Nt8 B27"/>
    <n v="271.95999999999998"/>
    <n v="5"/>
    <n v="0.2"/>
    <n v="16.997500000000016"/>
    <n v="13.598000000000013"/>
    <n v="600"/>
    <s v="&quot;C&quot;"/>
    <m/>
  </r>
  <r>
    <n v="836"/>
    <s v="Standard Class"/>
    <s v="Corporate"/>
    <s v="Tampa"/>
    <x v="20"/>
    <s v="South"/>
    <s v="Technology"/>
    <s v="Machines"/>
    <s v="Zebra GX420t Direct Thermal/Thermal Transfer Printer"/>
    <n v="265.47500000000002"/>
    <n v="1"/>
    <n v="0.5"/>
    <n v="-111.49950000000007"/>
    <n v="-55.749750000000034"/>
    <n v="75"/>
    <s v="&quot;E&quot;"/>
    <m/>
  </r>
  <r>
    <n v="1425"/>
    <s v="Standard Class"/>
    <s v="Corporate"/>
    <s v="Mesa"/>
    <x v="22"/>
    <s v="West"/>
    <s v="Technology"/>
    <s v="Phones"/>
    <s v="Samsung Rugby III"/>
    <n v="263.96000000000004"/>
    <n v="5"/>
    <n v="0.2"/>
    <n v="23.096500000000006"/>
    <n v="18.477200000000007"/>
    <n v="600"/>
    <s v="&quot;C&quot;"/>
    <m/>
  </r>
  <r>
    <n v="450"/>
    <s v="Second Class"/>
    <s v="Consumer"/>
    <s v="Auburn"/>
    <x v="3"/>
    <s v="East"/>
    <s v="Office Supplies"/>
    <s v="Art"/>
    <s v="Boston 1645 Deluxe Heavier-Duty Electric Pencil Sharpener"/>
    <n v="263.88"/>
    <n v="6"/>
    <n v="0"/>
    <n v="71.247600000000006"/>
    <n v="71.247600000000006"/>
    <n v="900"/>
    <s v="&quot;C&quot;"/>
    <m/>
  </r>
  <r>
    <n v="1438"/>
    <s v="Same Day"/>
    <s v="Consumer"/>
    <s v="Amarillo"/>
    <x v="0"/>
    <s v="Central"/>
    <s v="Technology"/>
    <s v="Accessories"/>
    <s v="Plantronics Audio 995 Wireless Stereo Headset"/>
    <n v="263.88"/>
    <n v="3"/>
    <n v="0.2"/>
    <n v="42.880500000000012"/>
    <n v="34.304400000000008"/>
    <n v="360"/>
    <s v="&quot;D&quot;"/>
    <m/>
  </r>
  <r>
    <n v="1832"/>
    <s v="Same Day"/>
    <s v="Home Office"/>
    <s v="Muskogee"/>
    <x v="18"/>
    <s v="Central"/>
    <s v="Furniture"/>
    <s v="Tables"/>
    <s v="Bevis Boat-Shaped Conference Table"/>
    <n v="262.11"/>
    <n v="1"/>
    <n v="0"/>
    <n v="62.906399999999991"/>
    <n v="62.906399999999991"/>
    <n v="150"/>
    <s v="&quot;D&quot;"/>
    <m/>
  </r>
  <r>
    <n v="1"/>
    <s v="Second Class"/>
    <s v="Consumer"/>
    <s v="Henderson"/>
    <x v="30"/>
    <s v="South"/>
    <s v="Furniture"/>
    <s v="Bookcases"/>
    <s v="Bush Somerset Collection Bookcase"/>
    <n v="261.95999999999998"/>
    <n v="2"/>
    <n v="0"/>
    <n v="41.913600000000002"/>
    <n v="41.913600000000002"/>
    <n v="300"/>
    <s v="&quot;D&quot;"/>
    <m/>
  </r>
  <r>
    <n v="1180"/>
    <s v="Second Class"/>
    <s v="Home Office"/>
    <s v="Houston"/>
    <x v="0"/>
    <s v="Central"/>
    <s v="Technology"/>
    <s v="Accessories"/>
    <s v="Plantronics S12 Corded Telephone Headset System"/>
    <n v="258.69600000000003"/>
    <n v="3"/>
    <n v="0.2"/>
    <n v="64.674000000000007"/>
    <n v="51.739200000000011"/>
    <n v="360"/>
    <s v="&quot;D&quot;"/>
    <m/>
  </r>
  <r>
    <n v="1219"/>
    <s v="Standard Class"/>
    <s v="Corporate"/>
    <s v="Philadelphia"/>
    <x v="4"/>
    <s v="East"/>
    <s v="Technology"/>
    <s v="Accessories"/>
    <s v="Plantronics S12 Corded Telephone Headset System"/>
    <n v="258.69600000000003"/>
    <n v="3"/>
    <n v="0.2"/>
    <n v="64.674000000000007"/>
    <n v="51.739200000000011"/>
    <n v="360"/>
    <s v="&quot;D&quot;"/>
    <m/>
  </r>
  <r>
    <n v="1351"/>
    <s v="Second Class"/>
    <s v="Consumer"/>
    <s v="Evanston"/>
    <x v="11"/>
    <s v="Central"/>
    <s v="Furniture"/>
    <s v="Chairs"/>
    <s v="Global High-Back Leather Tilter, Burgundy"/>
    <n v="258.279"/>
    <n v="3"/>
    <n v="0.3"/>
    <n v="-70.104300000000023"/>
    <n v="-49.073010000000011"/>
    <n v="315"/>
    <s v="&quot;D&quot;"/>
    <m/>
  </r>
  <r>
    <n v="235"/>
    <s v="Standard Class"/>
    <s v="Home Office"/>
    <s v="Tampa"/>
    <x v="20"/>
    <s v="South"/>
    <s v="Furniture"/>
    <s v="Furnishings"/>
    <s v="Tenex Contemporary Contur Chairmats for Low and Medium Pile Carpet, Computer, 39&quot; x 49&quot;"/>
    <n v="258.072"/>
    <n v="3"/>
    <n v="0.2"/>
    <n v="0"/>
    <n v="0"/>
    <n v="360"/>
    <s v="&quot;D&quot;"/>
    <m/>
  </r>
  <r>
    <n v="1861"/>
    <s v="First Class"/>
    <s v="Consumer"/>
    <s v="New York City"/>
    <x v="3"/>
    <s v="East"/>
    <s v="Furniture"/>
    <s v="Bookcases"/>
    <s v="Sauder Forest Hills Library with Doors, Woodland Oak Finish"/>
    <n v="257.56799999999998"/>
    <n v="2"/>
    <n v="0.2"/>
    <n v="-28.976400000000012"/>
    <n v="-23.181120000000011"/>
    <n v="240"/>
    <s v="&quot;D&quot;"/>
    <m/>
  </r>
  <r>
    <n v="292"/>
    <s v="Second Class"/>
    <s v="Home Office"/>
    <s v="Columbus"/>
    <x v="17"/>
    <s v="East"/>
    <s v="Technology"/>
    <s v="Accessories"/>
    <s v="Logitech Wireless Gaming Headset G930"/>
    <n v="255.98400000000004"/>
    <n v="2"/>
    <n v="0.2"/>
    <n v="54.396600000000007"/>
    <n v="43.517280000000007"/>
    <n v="240"/>
    <s v="&quot;D&quot;"/>
    <m/>
  </r>
  <r>
    <n v="1468"/>
    <s v="Same Day"/>
    <s v="Home Office"/>
    <s v="Jacksonville"/>
    <x v="20"/>
    <s v="South"/>
    <s v="Technology"/>
    <s v="Accessories"/>
    <s v="Razer Kraken PRO Over Ear PC and Music Headset"/>
    <n v="255.96799999999999"/>
    <n v="4"/>
    <n v="0.2"/>
    <n v="31.995999999999974"/>
    <n v="25.59679999999998"/>
    <n v="480"/>
    <s v="&quot;D&quot;"/>
    <m/>
  </r>
  <r>
    <n v="1723"/>
    <s v="Standard Class"/>
    <s v="Consumer"/>
    <s v="Chicago"/>
    <x v="11"/>
    <s v="Central"/>
    <s v="Technology"/>
    <s v="Accessories"/>
    <s v="Logitech G600 MMO Gaming Mouse"/>
    <n v="255.96799999999999"/>
    <n v="4"/>
    <n v="0.2"/>
    <n v="51.193599999999996"/>
    <n v="40.954880000000003"/>
    <n v="480"/>
    <s v="&quot;D&quot;"/>
    <m/>
  </r>
  <r>
    <n v="1222"/>
    <s v="Standard Class"/>
    <s v="Home Office"/>
    <s v="Los Angeles"/>
    <x v="5"/>
    <s v="West"/>
    <s v="Technology"/>
    <s v="Phones"/>
    <s v="GE DSL Phone Line Filter"/>
    <n v="255.93600000000004"/>
    <n v="8"/>
    <n v="0.2"/>
    <n v="28.792799999999971"/>
    <n v="23.034239999999979"/>
    <n v="960"/>
    <s v="&quot;C&quot;"/>
    <m/>
  </r>
  <r>
    <n v="498"/>
    <s v="Standard Class"/>
    <s v="Consumer"/>
    <s v="Costa Mesa"/>
    <x v="5"/>
    <s v="West"/>
    <s v="Furniture"/>
    <s v="Furnishings"/>
    <s v="Howard Miller 14-1/2&quot; Diameter Chrome Round Wall Clock"/>
    <n v="255.76"/>
    <n v="4"/>
    <n v="0"/>
    <n v="81.843199999999996"/>
    <n v="81.843199999999996"/>
    <n v="600"/>
    <s v="&quot;C&quot;"/>
    <m/>
  </r>
  <r>
    <n v="1260"/>
    <s v="Second Class"/>
    <s v="Home Office"/>
    <s v="Charlotte"/>
    <x v="1"/>
    <s v="South"/>
    <s v="Technology"/>
    <s v="Accessories"/>
    <s v="Microsoft Sculpt Comfort Mouse"/>
    <n v="255.68000000000004"/>
    <n v="8"/>
    <n v="0.2"/>
    <n v="76.704000000000008"/>
    <n v="61.363200000000006"/>
    <n v="960"/>
    <s v="&quot;C&quot;"/>
    <m/>
  </r>
  <r>
    <n v="1248"/>
    <s v="Second Class"/>
    <s v="Consumer"/>
    <s v="Fresno"/>
    <x v="5"/>
    <s v="West"/>
    <s v="Furniture"/>
    <s v="Bookcases"/>
    <s v="Bestar Classic Bookcase"/>
    <n v="254.97449999999998"/>
    <n v="3"/>
    <n v="0.15"/>
    <n v="11.998799999999989"/>
    <n v="10.19897999999999"/>
    <n v="382.5"/>
    <s v="&quot;D&quot;"/>
    <m/>
  </r>
  <r>
    <n v="468"/>
    <s v="Standard Class"/>
    <s v="Home Office"/>
    <s v="Park Ridge"/>
    <x v="11"/>
    <s v="Central"/>
    <s v="Furniture"/>
    <s v="Furnishings"/>
    <s v="Eldon ClusterMat Chair Mat with Cordless Antistatic Protection"/>
    <n v="254.74400000000003"/>
    <n v="7"/>
    <n v="0.6"/>
    <n v="-312.06139999999994"/>
    <n v="-124.82455999999998"/>
    <n v="420"/>
    <s v="&quot;D&quot;"/>
    <m/>
  </r>
  <r>
    <n v="1046"/>
    <s v="Standard Class"/>
    <s v="Home Office"/>
    <s v="Rockford"/>
    <x v="11"/>
    <s v="Central"/>
    <s v="Furniture"/>
    <s v="Chairs"/>
    <s v="Global Stack Chair without Arms, Black"/>
    <n v="254.60399999999998"/>
    <n v="14"/>
    <n v="0.3"/>
    <n v="-18.185999999999993"/>
    <n v="-12.730199999999995"/>
    <n v="1470"/>
    <s v="&quot;B&quot;"/>
    <m/>
  </r>
  <r>
    <n v="1949"/>
    <s v="Standard Class"/>
    <s v="Corporate"/>
    <s v="New York City"/>
    <x v="3"/>
    <s v="East"/>
    <s v="Furniture"/>
    <s v="Tables"/>
    <s v="Bush Advantage Collection Racetrack Conference Table"/>
    <n v="254.52599999999998"/>
    <n v="1"/>
    <n v="0.4"/>
    <n v="-93.3262"/>
    <n v="-55.995719999999999"/>
    <n v="90"/>
    <s v="&quot;E&quot;"/>
    <m/>
  </r>
  <r>
    <n v="1808"/>
    <s v="First Class"/>
    <s v="Corporate"/>
    <s v="Los Angeles"/>
    <x v="5"/>
    <s v="West"/>
    <s v="Technology"/>
    <s v="Accessories"/>
    <s v="SanDisk Cruzer 64 GB USB Flash Drive"/>
    <n v="254.24"/>
    <n v="7"/>
    <n v="0"/>
    <n v="76.271999999999977"/>
    <n v="76.271999999999977"/>
    <n v="1050"/>
    <s v="&quot;B&quot;"/>
    <m/>
  </r>
  <r>
    <n v="287"/>
    <s v="Second Class"/>
    <s v="Corporate"/>
    <s v="Tamarac"/>
    <x v="20"/>
    <s v="South"/>
    <s v="Office Supplies"/>
    <s v="Binders"/>
    <s v="GBC VeloBinder Electric Binding Machine"/>
    <n v="254.05800000000002"/>
    <n v="7"/>
    <n v="0.7"/>
    <n v="-169.3719999999999"/>
    <n v="-50.811599999999977"/>
    <n v="315.00000000000006"/>
    <s v="&quot;D&quot;"/>
    <m/>
  </r>
  <r>
    <n v="927"/>
    <s v="First Class"/>
    <s v="Consumer"/>
    <s v="Philadelphia"/>
    <x v="4"/>
    <s v="East"/>
    <s v="Technology"/>
    <s v="Accessories"/>
    <s v="Hypercom P1300 Pinpad"/>
    <n v="252.00000000000003"/>
    <n v="5"/>
    <n v="0.2"/>
    <n v="53.550000000000004"/>
    <n v="42.84"/>
    <n v="600"/>
    <s v="&quot;C&quot;"/>
    <m/>
  </r>
  <r>
    <n v="1402"/>
    <s v="Standard Class"/>
    <s v="Home Office"/>
    <s v="Salem"/>
    <x v="12"/>
    <s v="South"/>
    <s v="Office Supplies"/>
    <s v="Envelopes"/>
    <s v="Airmail Envelopes"/>
    <n v="251.79000000000002"/>
    <n v="3"/>
    <n v="0"/>
    <n v="118.34129999999999"/>
    <n v="118.34129999999999"/>
    <n v="450"/>
    <s v="&quot;D&quot;"/>
    <m/>
  </r>
  <r>
    <n v="1284"/>
    <s v="First Class"/>
    <s v="Consumer"/>
    <s v="Jacksonville"/>
    <x v="20"/>
    <s v="South"/>
    <s v="Office Supplies"/>
    <s v="Paper"/>
    <s v="Xerox 1915"/>
    <n v="251.64"/>
    <n v="3"/>
    <n v="0.2"/>
    <n v="88.073999999999984"/>
    <n v="70.459199999999996"/>
    <n v="360"/>
    <s v="&quot;D&quot;"/>
    <m/>
  </r>
  <r>
    <n v="324"/>
    <s v="Standard Class"/>
    <s v="Corporate"/>
    <s v="Hesperia"/>
    <x v="5"/>
    <s v="West"/>
    <s v="Office Supplies"/>
    <s v="Binders"/>
    <s v="Ibico Laser Imprintable Binding System Covers"/>
    <n v="251.52"/>
    <n v="6"/>
    <n v="0.2"/>
    <n v="81.744"/>
    <n v="65.395200000000003"/>
    <n v="720"/>
    <s v="&quot;C&quot;"/>
    <m/>
  </r>
  <r>
    <n v="549"/>
    <s v="Second Class"/>
    <s v="Corporate"/>
    <s v="Chicago"/>
    <x v="11"/>
    <s v="Central"/>
    <s v="Office Supplies"/>
    <s v="Storage"/>
    <s v="Home/Office Personal File Carts"/>
    <n v="250.27199999999999"/>
    <n v="9"/>
    <n v="0.2"/>
    <n v="15.641999999999982"/>
    <n v="12.513599999999986"/>
    <n v="1080"/>
    <s v="&quot;B&quot;"/>
    <m/>
  </r>
  <r>
    <n v="1221"/>
    <s v="Standard Class"/>
    <s v="Home Office"/>
    <s v="Los Angeles"/>
    <x v="5"/>
    <s v="West"/>
    <s v="Office Supplies"/>
    <s v="Storage"/>
    <s v="Fellowes Super Stor/Drawer"/>
    <n v="249.75"/>
    <n v="9"/>
    <n v="0"/>
    <n v="44.954999999999977"/>
    <n v="44.954999999999977"/>
    <n v="1350"/>
    <s v="&quot;B&quot;"/>
    <m/>
  </r>
  <r>
    <n v="436"/>
    <s v="Standard Class"/>
    <s v="Consumer"/>
    <s v="Jacksonville"/>
    <x v="20"/>
    <s v="South"/>
    <s v="Technology"/>
    <s v="Accessories"/>
    <s v="Belkin QODE FastFit Bluetooth Keyboard"/>
    <n v="247.8"/>
    <n v="5"/>
    <n v="0.2"/>
    <n v="-18.584999999999994"/>
    <n v="-14.867999999999995"/>
    <n v="600"/>
    <s v="&quot;C&quot;"/>
    <m/>
  </r>
  <r>
    <n v="1589"/>
    <s v="First Class"/>
    <s v="Consumer"/>
    <s v="New York City"/>
    <x v="3"/>
    <s v="East"/>
    <s v="Technology"/>
    <s v="Accessories"/>
    <s v="Belkin QODE FastFit Bluetooth Keyboard"/>
    <n v="247.8"/>
    <n v="4"/>
    <n v="0"/>
    <n v="34.692000000000007"/>
    <n v="34.692000000000007"/>
    <n v="600"/>
    <s v="&quot;C&quot;"/>
    <m/>
  </r>
  <r>
    <n v="1525"/>
    <s v="Standard Class"/>
    <s v="Consumer"/>
    <s v="Tucson"/>
    <x v="22"/>
    <s v="West"/>
    <s v="Office Supplies"/>
    <s v="Storage"/>
    <s v="Belkin 19&quot; Vented Equipment Shelf, Black"/>
    <n v="247.10399999999998"/>
    <n v="6"/>
    <n v="0.2"/>
    <n v="-58.68719999999999"/>
    <n v="-46.949759999999998"/>
    <n v="720"/>
    <s v="&quot;C&quot;"/>
    <m/>
  </r>
  <r>
    <n v="392"/>
    <s v="Second Class"/>
    <s v="Consumer"/>
    <s v="Des Moines"/>
    <x v="6"/>
    <s v="West"/>
    <s v="Technology"/>
    <s v="Phones"/>
    <s v="Nortel Meridian M3904 Professional Digital phone"/>
    <n v="246.38400000000001"/>
    <n v="2"/>
    <n v="0.2"/>
    <n v="27.718199999999968"/>
    <n v="22.174559999999975"/>
    <n v="240"/>
    <s v="&quot;D&quot;"/>
    <m/>
  </r>
  <r>
    <n v="1935"/>
    <s v="Standard Class"/>
    <s v="Corporate"/>
    <s v="San Francisco"/>
    <x v="5"/>
    <s v="West"/>
    <s v="Office Supplies"/>
    <s v="Paper"/>
    <s v="Tops White Computer Printout Paper"/>
    <n v="244.54999999999998"/>
    <n v="5"/>
    <n v="0"/>
    <n v="114.93849999999998"/>
    <n v="114.93849999999998"/>
    <n v="750"/>
    <s v="&quot;C&quot;"/>
    <m/>
  </r>
  <r>
    <n v="1462"/>
    <s v="Standard Class"/>
    <s v="Consumer"/>
    <s v="Vineland"/>
    <x v="21"/>
    <s v="East"/>
    <s v="Furniture"/>
    <s v="Tables"/>
    <s v="Chromcraft Round Conference Tables"/>
    <n v="244.00599999999997"/>
    <n v="2"/>
    <n v="0.3"/>
    <n v="-31.372200000000007"/>
    <n v="-21.960540000000002"/>
    <n v="210"/>
    <s v="&quot;D&quot;"/>
    <m/>
  </r>
  <r>
    <n v="128"/>
    <s v="Standard Class"/>
    <s v="Consumer"/>
    <s v="Phoenix"/>
    <x v="22"/>
    <s v="West"/>
    <s v="Office Supplies"/>
    <s v="Storage"/>
    <s v="Trav-L-File Heavy-Duty Shuttle II, Black"/>
    <n v="243.99200000000002"/>
    <n v="7"/>
    <n v="0.2"/>
    <n v="30.498999999999981"/>
    <n v="24.399199999999986"/>
    <n v="840"/>
    <s v="&quot;C&quot;"/>
    <m/>
  </r>
  <r>
    <n v="631"/>
    <s v="Second Class"/>
    <s v="Consumer"/>
    <s v="Aurora"/>
    <x v="14"/>
    <s v="West"/>
    <s v="Office Supplies"/>
    <s v="Storage"/>
    <s v="Tennsco Regal Shelving Units"/>
    <n v="243.38400000000001"/>
    <n v="3"/>
    <n v="0.2"/>
    <n v="-51.719100000000012"/>
    <n v="-41.375280000000011"/>
    <n v="360"/>
    <s v="&quot;D&quot;"/>
    <m/>
  </r>
  <r>
    <n v="445"/>
    <s v="Second Class"/>
    <s v="Consumer"/>
    <s v="Detroit"/>
    <x v="7"/>
    <s v="Central"/>
    <s v="Furniture"/>
    <s v="Chairs"/>
    <s v="Office Star - Ergonomically Designed Knee Chair"/>
    <n v="242.94"/>
    <n v="3"/>
    <n v="0"/>
    <n v="29.152800000000013"/>
    <n v="29.152800000000013"/>
    <n v="450"/>
    <s v="&quot;D&quot;"/>
    <m/>
  </r>
  <r>
    <n v="733"/>
    <s v="Standard Class"/>
    <s v="Home Office"/>
    <s v="Seattle"/>
    <x v="6"/>
    <s v="West"/>
    <s v="Office Supplies"/>
    <s v="Storage"/>
    <s v="Carina Double Wide Media Storage Towers in Natural &amp; Black"/>
    <n v="242.94"/>
    <n v="3"/>
    <n v="0"/>
    <n v="9.7175999999999902"/>
    <n v="9.7175999999999902"/>
    <n v="450"/>
    <s v="&quot;D&quot;"/>
    <m/>
  </r>
  <r>
    <n v="855"/>
    <s v="Standard Class"/>
    <s v="Consumer"/>
    <s v="New York City"/>
    <x v="3"/>
    <s v="East"/>
    <s v="Office Supplies"/>
    <s v="Storage"/>
    <s v="Carina Double Wide Media Storage Towers in Natural &amp; Black"/>
    <n v="242.94"/>
    <n v="3"/>
    <n v="0"/>
    <n v="9.7175999999999902"/>
    <n v="9.7175999999999902"/>
    <n v="450"/>
    <s v="&quot;D&quot;"/>
    <m/>
  </r>
  <r>
    <n v="1717"/>
    <s v="Standard Class"/>
    <s v="Consumer"/>
    <s v="New York City"/>
    <x v="3"/>
    <s v="East"/>
    <s v="Office Supplies"/>
    <s v="Appliances"/>
    <s v="Belkin Premiere Surge Master II 8-outlet surge protector"/>
    <n v="242.89999999999998"/>
    <n v="5"/>
    <n v="0"/>
    <n v="70.440999999999974"/>
    <n v="70.440999999999974"/>
    <n v="750"/>
    <s v="&quot;C&quot;"/>
    <m/>
  </r>
  <r>
    <n v="1541"/>
    <s v="Second Class"/>
    <s v="Consumer"/>
    <s v="Everett"/>
    <x v="16"/>
    <s v="East"/>
    <s v="Office Supplies"/>
    <s v="Binders"/>
    <s v="Wilson Jones Heavy-Duty Casebound Ring Binders with Metal Hinges"/>
    <n v="242.48000000000002"/>
    <n v="7"/>
    <n v="0"/>
    <n v="116.39039999999999"/>
    <n v="116.39039999999999"/>
    <n v="1050"/>
    <s v="&quot;B&quot;"/>
    <m/>
  </r>
  <r>
    <n v="499"/>
    <s v="Standard Class"/>
    <s v="Consumer"/>
    <s v="Costa Mesa"/>
    <x v="5"/>
    <s v="West"/>
    <s v="Furniture"/>
    <s v="Chairs"/>
    <s v="DMI Arturo Collection Mission-style Design Wood Chair"/>
    <n v="241.56799999999998"/>
    <n v="2"/>
    <n v="0.2"/>
    <n v="18.11760000000001"/>
    <n v="14.494080000000009"/>
    <n v="240"/>
    <s v="&quot;D&quot;"/>
    <m/>
  </r>
  <r>
    <n v="1387"/>
    <s v="Same Day"/>
    <s v="Home Office"/>
    <s v="Smyrna"/>
    <x v="2"/>
    <s v="South"/>
    <s v="Furniture"/>
    <s v="Bookcases"/>
    <s v="Bush Andora Bookcase, Maple/Graphite Gray Finish"/>
    <n v="239.98"/>
    <n v="2"/>
    <n v="0"/>
    <n v="52.795599999999979"/>
    <n v="52.795599999999979"/>
    <n v="300"/>
    <s v="&quot;D&quot;"/>
    <m/>
  </r>
  <r>
    <n v="823"/>
    <s v="Standard Class"/>
    <s v="Consumer"/>
    <s v="Belleville"/>
    <x v="21"/>
    <s v="East"/>
    <s v="Technology"/>
    <s v="Accessories"/>
    <s v="Razer Kraken PRO Over Ear PC and Music Headset"/>
    <n v="239.96999999999997"/>
    <n v="3"/>
    <n v="0"/>
    <n v="71.990999999999985"/>
    <n v="71.990999999999985"/>
    <n v="450"/>
    <s v="&quot;D&quot;"/>
    <m/>
  </r>
  <r>
    <n v="1415"/>
    <s v="Second Class"/>
    <s v="Home Office"/>
    <s v="Costa Mesa"/>
    <x v="5"/>
    <s v="West"/>
    <s v="Technology"/>
    <s v="Accessories"/>
    <s v="Logitech G13 Programmable Gameboard with LCD Display"/>
    <n v="239.96999999999997"/>
    <n v="3"/>
    <n v="0"/>
    <n v="26.39670000000001"/>
    <n v="26.39670000000001"/>
    <n v="450"/>
    <s v="&quot;D&quot;"/>
    <m/>
  </r>
  <r>
    <n v="1366"/>
    <s v="First Class"/>
    <s v="Corporate"/>
    <s v="Tucson"/>
    <x v="22"/>
    <s v="West"/>
    <s v="Technology"/>
    <s v="Accessories"/>
    <s v="Case Logic 2.4GHz Wireless Keyboard"/>
    <n v="239.95200000000003"/>
    <n v="6"/>
    <n v="0.2"/>
    <n v="-35.992800000000038"/>
    <n v="-28.79424000000003"/>
    <n v="720"/>
    <s v="&quot;C&quot;"/>
    <m/>
  </r>
  <r>
    <n v="285"/>
    <s v="Standard Class"/>
    <s v="Consumer"/>
    <s v="Portland"/>
    <x v="31"/>
    <s v="West"/>
    <s v="Technology"/>
    <s v="Accessories"/>
    <s v="Microsoft Arc Touch Mouse"/>
    <n v="239.80000000000004"/>
    <n v="5"/>
    <n v="0.2"/>
    <n v="47.959999999999987"/>
    <n v="38.367999999999988"/>
    <n v="600"/>
    <s v="&quot;C&quot;"/>
    <m/>
  </r>
  <r>
    <n v="104"/>
    <s v="Standard Class"/>
    <s v="Consumer"/>
    <s v="Aurora"/>
    <x v="14"/>
    <s v="West"/>
    <s v="Technology"/>
    <s v="Accessories"/>
    <s v="Logitech K350 2.4Ghz Wireless Keyboard"/>
    <n v="238.89600000000002"/>
    <n v="6"/>
    <n v="0.2"/>
    <n v="-26.875800000000012"/>
    <n v="-21.500640000000011"/>
    <n v="720"/>
    <s v="&quot;C&quot;"/>
    <m/>
  </r>
  <r>
    <n v="130"/>
    <s v="Second Class"/>
    <s v="Home Office"/>
    <s v="Los Angeles"/>
    <x v="5"/>
    <s v="West"/>
    <s v="Furniture"/>
    <s v="Furnishings"/>
    <s v="Eldon Cleatmat Plus Chair Mats for High Pile Carpets"/>
    <n v="238.56"/>
    <n v="3"/>
    <n v="0"/>
    <n v="26.241599999999977"/>
    <n v="26.241599999999977"/>
    <n v="450"/>
    <s v="&quot;D&quot;"/>
    <m/>
  </r>
  <r>
    <n v="1956"/>
    <s v="Standard Class"/>
    <s v="Corporate"/>
    <s v="New York City"/>
    <x v="3"/>
    <s v="East"/>
    <s v="Technology"/>
    <s v="Accessories"/>
    <s v="WD My Passport Ultra 2TB Portable External Hard Drive"/>
    <n v="238"/>
    <n v="2"/>
    <n v="0"/>
    <n v="38.080000000000013"/>
    <n v="38.080000000000013"/>
    <n v="300"/>
    <s v="&quot;D&quot;"/>
    <m/>
  </r>
  <r>
    <n v="635"/>
    <s v="Second Class"/>
    <s v="Consumer"/>
    <s v="Miami"/>
    <x v="20"/>
    <s v="South"/>
    <s v="Office Supplies"/>
    <s v="Labels"/>
    <s v="Dot Matrix Printer Tape Reel Labels, White, 5000/Box"/>
    <n v="235.94400000000002"/>
    <n v="3"/>
    <n v="0.2"/>
    <n v="85.529700000000005"/>
    <n v="68.423760000000001"/>
    <n v="360"/>
    <s v="&quot;D&quot;"/>
    <m/>
  </r>
  <r>
    <n v="232"/>
    <s v="Standard Class"/>
    <s v="Home Office"/>
    <s v="Tampa"/>
    <x v="20"/>
    <s v="South"/>
    <s v="Furniture"/>
    <s v="Tables"/>
    <s v="Bush Advantage Collection Round Conference Table"/>
    <n v="233.86"/>
    <n v="2"/>
    <n v="0.45"/>
    <n v="-102.04800000000003"/>
    <n v="-56.126400000000018"/>
    <n v="165"/>
    <s v="&quot;D&quot;"/>
    <m/>
  </r>
  <r>
    <n v="85"/>
    <s v="First Class"/>
    <s v="Home Office"/>
    <s v="Chicago"/>
    <x v="11"/>
    <s v="Central"/>
    <s v="Office Supplies"/>
    <s v="Storage"/>
    <s v="Safco Industrial Wire Shelving"/>
    <n v="230.376"/>
    <n v="3"/>
    <n v="0.2"/>
    <n v="-48.954900000000002"/>
    <n v="-39.163920000000005"/>
    <n v="360"/>
    <s v="&quot;D&quot;"/>
    <m/>
  </r>
  <r>
    <n v="295"/>
    <s v="First Class"/>
    <s v="Corporate"/>
    <s v="Colorado Springs"/>
    <x v="14"/>
    <s v="West"/>
    <s v="Furniture"/>
    <s v="Chairs"/>
    <s v="Global Deluxe Office Fabric Chairs"/>
    <n v="230.35200000000003"/>
    <n v="3"/>
    <n v="0.2"/>
    <n v="20.155800000000013"/>
    <n v="16.12464000000001"/>
    <n v="360"/>
    <s v="&quot;D&quot;"/>
    <m/>
  </r>
  <r>
    <n v="3"/>
    <s v="Second Class"/>
    <s v="Corporate"/>
    <s v="Los Angeles"/>
    <x v="5"/>
    <s v="West"/>
    <s v="Office Supplies"/>
    <s v="Labels"/>
    <s v="Self-Adhesive Address Labels for Typewriters by Universal"/>
    <n v="229.09834529529579"/>
    <n v="2"/>
    <n v="0"/>
    <n v="6.8713999999999995"/>
    <n v="6.8713999999999995"/>
    <n v="300"/>
    <s v="&quot;D&quot;"/>
    <m/>
  </r>
  <r>
    <n v="122"/>
    <s v="First Class"/>
    <s v="Consumer"/>
    <s v="Wilmington"/>
    <x v="37"/>
    <s v="East"/>
    <s v="Office Supplies"/>
    <s v="Storage"/>
    <s v="Companion Letter/Legal File, Black"/>
    <n v="226.56"/>
    <n v="6"/>
    <n v="0"/>
    <n v="63.436800000000005"/>
    <n v="63.436800000000005"/>
    <n v="900"/>
    <s v="&quot;C&quot;"/>
    <m/>
  </r>
  <r>
    <n v="1192"/>
    <s v="Second Class"/>
    <s v="Home Office"/>
    <s v="Los Angeles"/>
    <x v="5"/>
    <s v="West"/>
    <s v="Office Supplies"/>
    <s v="Paper"/>
    <s v="Xerox 1908"/>
    <n v="223.92"/>
    <n v="4"/>
    <n v="0"/>
    <n v="109.7208"/>
    <n v="109.7208"/>
    <n v="600"/>
    <s v="&quot;C&quot;"/>
    <m/>
  </r>
  <r>
    <n v="1501"/>
    <s v="Standard Class"/>
    <s v="Consumer"/>
    <s v="Austin"/>
    <x v="0"/>
    <s v="Central"/>
    <s v="Office Supplies"/>
    <s v="Paper"/>
    <s v="Xerox 197"/>
    <n v="223.05600000000001"/>
    <n v="9"/>
    <n v="0.2"/>
    <n v="69.704999999999984"/>
    <n v="55.763999999999989"/>
    <n v="1080"/>
    <s v="&quot;B&quot;"/>
    <m/>
  </r>
  <r>
    <n v="473"/>
    <s v="Second Class"/>
    <s v="Consumer"/>
    <s v="San Francisco"/>
    <x v="5"/>
    <s v="West"/>
    <s v="Furniture"/>
    <s v="Bookcases"/>
    <s v="Sauder Mission Library with Doors, Fruitwood Finish"/>
    <n v="222.66599999999997"/>
    <n v="2"/>
    <n v="0.15"/>
    <n v="10.478399999999979"/>
    <n v="8.9066399999999817"/>
    <n v="255"/>
    <s v="&quot;D&quot;"/>
    <m/>
  </r>
  <r>
    <n v="260"/>
    <s v="Second Class"/>
    <s v="Consumer"/>
    <s v="New York City"/>
    <x v="3"/>
    <s v="East"/>
    <s v="Office Supplies"/>
    <s v="Storage"/>
    <s v="Safco Industrial Shelving"/>
    <n v="221.54999999999998"/>
    <n v="3"/>
    <n v="0"/>
    <n v="6.6465000000000174"/>
    <n v="6.6465000000000174"/>
    <n v="450"/>
    <s v="&quot;D&quot;"/>
    <m/>
  </r>
  <r>
    <n v="1356"/>
    <s v="Same Day"/>
    <s v="Consumer"/>
    <s v="Houston"/>
    <x v="0"/>
    <s v="Central"/>
    <s v="Office Supplies"/>
    <s v="Storage"/>
    <s v="Gould Plastics 18-Pocket Panel Bin, 34w x 5-1/4d x 20-1/2h"/>
    <n v="220.77600000000001"/>
    <n v="3"/>
    <n v="0.2"/>
    <n v="-44.155200000000022"/>
    <n v="-35.32416000000002"/>
    <n v="360"/>
    <s v="&quot;D&quot;"/>
    <m/>
  </r>
  <r>
    <n v="1431"/>
    <s v="Standard Class"/>
    <s v="Consumer"/>
    <s v="Columbus"/>
    <x v="17"/>
    <s v="East"/>
    <s v="Technology"/>
    <s v="Phones"/>
    <s v="Motorola L804"/>
    <n v="220.75200000000001"/>
    <n v="8"/>
    <n v="0.4"/>
    <n v="-40.47120000000001"/>
    <n v="-24.282720000000005"/>
    <n v="720"/>
    <s v="&quot;C&quot;"/>
    <m/>
  </r>
  <r>
    <n v="1784"/>
    <s v="Standard Class"/>
    <s v="Corporate"/>
    <s v="Milwaukee"/>
    <x v="10"/>
    <s v="Central"/>
    <s v="Office Supplies"/>
    <s v="Paper"/>
    <s v="Xerox 1940"/>
    <n v="219.84"/>
    <n v="4"/>
    <n v="0"/>
    <n v="107.7216"/>
    <n v="107.7216"/>
    <n v="600"/>
    <s v="&quot;C&quot;"/>
    <m/>
  </r>
  <r>
    <n v="1093"/>
    <s v="Standard Class"/>
    <s v="Consumer"/>
    <s v="San Diego"/>
    <x v="5"/>
    <s v="West"/>
    <s v="Technology"/>
    <s v="Phones"/>
    <s v="AT&amp;T 1080 Corded phone"/>
    <n v="219.18400000000003"/>
    <n v="2"/>
    <n v="0.2"/>
    <n v="19.178600000000003"/>
    <n v="15.342880000000003"/>
    <n v="240"/>
    <s v="&quot;D&quot;"/>
    <m/>
  </r>
  <r>
    <n v="304"/>
    <s v="Standard Class"/>
    <s v="Consumer"/>
    <s v="Chicago"/>
    <x v="11"/>
    <s v="Central"/>
    <s v="Furniture"/>
    <s v="Tables"/>
    <s v="BPI Conference Tables"/>
    <n v="219.07500000000002"/>
    <n v="3"/>
    <n v="0.5"/>
    <n v="-131.44500000000005"/>
    <n v="-65.722500000000025"/>
    <n v="225"/>
    <s v="&quot;D&quot;"/>
    <m/>
  </r>
  <r>
    <n v="202"/>
    <s v="First Class"/>
    <s v="Consumer"/>
    <s v="Denver"/>
    <x v="14"/>
    <s v="West"/>
    <s v="Furniture"/>
    <s v="Tables"/>
    <s v="BoxOffice By Design Rectangular and Half-Moon Meeting Room Tables"/>
    <n v="218.75"/>
    <n v="2"/>
    <n v="0.5"/>
    <n v="-161.875"/>
    <n v="-80.9375"/>
    <n v="150"/>
    <s v="&quot;D&quot;"/>
    <m/>
  </r>
  <r>
    <n v="296"/>
    <s v="First Class"/>
    <s v="Corporate"/>
    <s v="Colorado Springs"/>
    <x v="14"/>
    <s v="West"/>
    <s v="Furniture"/>
    <s v="Furnishings"/>
    <s v="Eldon ClusterMat Chair Mat with Cordless Antistatic Protection"/>
    <n v="218.35200000000003"/>
    <n v="3"/>
    <n v="0.2"/>
    <n v="-24.564599999999999"/>
    <n v="-19.651679999999999"/>
    <n v="360"/>
    <s v="&quot;D&quot;"/>
    <m/>
  </r>
  <r>
    <n v="1884"/>
    <s v="Standard Class"/>
    <s v="Home Office"/>
    <s v="Philadelphia"/>
    <x v="4"/>
    <s v="East"/>
    <s v="Office Supplies"/>
    <s v="Paper"/>
    <s v="White Computer Printout Paper by Universal"/>
    <n v="217.05599999999998"/>
    <n v="7"/>
    <n v="0.2"/>
    <n v="78.6828"/>
    <n v="62.946240000000003"/>
    <n v="840"/>
    <s v="&quot;C&quot;"/>
    <m/>
  </r>
  <r>
    <n v="802"/>
    <s v="First Class"/>
    <s v="Corporate"/>
    <s v="San Diego"/>
    <x v="5"/>
    <s v="West"/>
    <s v="Technology"/>
    <s v="Phones"/>
    <s v="Logitech Mobile Speakerphone P710e - speaker phone"/>
    <n v="215.96799999999999"/>
    <n v="2"/>
    <n v="0.2"/>
    <n v="18.897199999999991"/>
    <n v="15.117759999999993"/>
    <n v="240"/>
    <s v="&quot;D&quot;"/>
    <m/>
  </r>
  <r>
    <n v="1799"/>
    <s v="Standard Class"/>
    <s v="Consumer"/>
    <s v="San Jose"/>
    <x v="5"/>
    <s v="West"/>
    <s v="Furniture"/>
    <s v="Furnishings"/>
    <s v="Howard Miller 11-1/2&quot; Diameter Grantwood Wall Clock"/>
    <n v="215.65"/>
    <n v="5"/>
    <n v="0"/>
    <n v="73.320999999999998"/>
    <n v="73.320999999999998"/>
    <n v="750"/>
    <s v="&quot;C&quot;"/>
    <m/>
  </r>
  <r>
    <n v="812"/>
    <s v="First Class"/>
    <s v="Consumer"/>
    <s v="Edmonds"/>
    <x v="6"/>
    <s v="West"/>
    <s v="Office Supplies"/>
    <s v="Appliances"/>
    <s v="Belkin F9G930V10-GRY 9 Outlet Surge"/>
    <n v="213.92"/>
    <n v="4"/>
    <n v="0"/>
    <n v="62.036799999999971"/>
    <n v="62.036799999999971"/>
    <n v="600"/>
    <s v="&quot;C&quot;"/>
    <m/>
  </r>
  <r>
    <n v="20"/>
    <s v="Second Class"/>
    <s v="Consumer"/>
    <s v="San Francisco"/>
    <x v="5"/>
    <s v="West"/>
    <s v="Technology"/>
    <s v="Phones"/>
    <s v="Cisco SPA 501G IP Phone"/>
    <n v="213.48000000000002"/>
    <n v="3"/>
    <n v="0.2"/>
    <n v="16.010999999999981"/>
    <n v="12.808799999999986"/>
    <n v="360"/>
    <s v="&quot;D&quot;"/>
    <m/>
  </r>
  <r>
    <n v="67"/>
    <s v="Standard Class"/>
    <s v="Home Office"/>
    <s v="Chicago"/>
    <x v="11"/>
    <s v="Central"/>
    <s v="Furniture"/>
    <s v="Chairs"/>
    <s v="Global Value Mid-Back Manager's Chair, Gray"/>
    <n v="213.11499999999998"/>
    <n v="5"/>
    <n v="0.3"/>
    <n v="-15.222500000000011"/>
    <n v="-10.655750000000006"/>
    <n v="525"/>
    <s v="&quot;C&quot;"/>
    <m/>
  </r>
  <r>
    <n v="1534"/>
    <s v="Standard Class"/>
    <s v="Corporate"/>
    <s v="New York City"/>
    <x v="3"/>
    <s v="East"/>
    <s v="Office Supplies"/>
    <s v="Storage"/>
    <s v="Belkin OmniView SE Rackmount Kit"/>
    <n v="212.88"/>
    <n v="6"/>
    <n v="0"/>
    <n v="0"/>
    <n v="0"/>
    <n v="900"/>
    <s v="&quot;C&quot;"/>
    <m/>
  </r>
  <r>
    <n v="40"/>
    <s v="Standard Class"/>
    <s v="Home Office"/>
    <s v="Houston"/>
    <x v="0"/>
    <s v="Central"/>
    <s v="Furniture"/>
    <s v="Chairs"/>
    <s v="Global Fabric Manager's Chair, Dark Gray"/>
    <n v="212.05799999999999"/>
    <n v="3"/>
    <n v="0.3"/>
    <n v="-15.146999999999991"/>
    <n v="-10.602899999999993"/>
    <n v="315"/>
    <s v="&quot;D&quot;"/>
    <m/>
  </r>
  <r>
    <n v="47"/>
    <s v="Second Class"/>
    <s v="Consumer"/>
    <s v="Westland"/>
    <x v="7"/>
    <s v="Central"/>
    <s v="Office Supplies"/>
    <s v="Storage"/>
    <s v="Gould Plastics 9-Pocket Panel Bin, 18-3/8w x 5-1/4d x 20-1/2h, Black"/>
    <n v="211.96"/>
    <n v="4"/>
    <n v="0"/>
    <n v="8.4783999999999935"/>
    <n v="8.4783999999999935"/>
    <n v="600"/>
    <s v="&quot;C&quot;"/>
    <m/>
  </r>
  <r>
    <n v="366"/>
    <s v="Standard Class"/>
    <s v="Consumer"/>
    <s v="San Francisco"/>
    <x v="5"/>
    <s v="West"/>
    <s v="Office Supplies"/>
    <s v="Storage"/>
    <s v="Gould Plastics 9-Pocket Panel Bin, 18-3/8w x 5-1/4d x 20-1/2h, Black"/>
    <n v="211.96"/>
    <n v="4"/>
    <n v="0"/>
    <n v="8.4783999999999935"/>
    <n v="8.4783999999999935"/>
    <n v="600"/>
    <s v="&quot;C&quot;"/>
    <m/>
  </r>
  <r>
    <n v="1602"/>
    <s v="Second Class"/>
    <s v="Corporate"/>
    <s v="Dover"/>
    <x v="37"/>
    <s v="East"/>
    <s v="Furniture"/>
    <s v="Furnishings"/>
    <s v="Tenex 46&quot; x 60&quot; Computer Anti-Static Chairmat, Rectangular Shaped"/>
    <n v="211.96"/>
    <n v="2"/>
    <n v="0"/>
    <n v="42.391999999999996"/>
    <n v="42.391999999999996"/>
    <n v="300"/>
    <s v="&quot;D&quot;"/>
    <m/>
  </r>
  <r>
    <n v="523"/>
    <s v="First Class"/>
    <s v="Corporate"/>
    <s v="Detroit"/>
    <x v="7"/>
    <s v="Central"/>
    <s v="Furniture"/>
    <s v="Tables"/>
    <s v="Balt Solid Wood Rectangular Table"/>
    <n v="210.98"/>
    <n v="2"/>
    <n v="0"/>
    <n v="21.097999999999985"/>
    <n v="21.097999999999985"/>
    <n v="300"/>
    <s v="&quot;D&quot;"/>
    <m/>
  </r>
  <r>
    <n v="272"/>
    <s v="First Class"/>
    <s v="Consumer"/>
    <s v="San Francisco"/>
    <x v="5"/>
    <s v="West"/>
    <s v="Technology"/>
    <s v="Accessories"/>
    <s v="Logitech 910-002974 M325 Wireless Mouse for Web Scrolling"/>
    <n v="209.92999999999998"/>
    <n v="7"/>
    <n v="0"/>
    <n v="92.369200000000021"/>
    <n v="92.369200000000021"/>
    <n v="1050"/>
    <s v="&quot;B&quot;"/>
    <m/>
  </r>
  <r>
    <n v="703"/>
    <s v="Second Class"/>
    <s v="Corporate"/>
    <s v="Seattle"/>
    <x v="6"/>
    <s v="West"/>
    <s v="Furniture"/>
    <s v="Furnishings"/>
    <s v="Tenex &quot;The Solids&quot; Textured Chair Mats"/>
    <n v="209.88"/>
    <n v="3"/>
    <n v="0"/>
    <n v="35.679599999999979"/>
    <n v="35.679599999999979"/>
    <n v="450"/>
    <s v="&quot;D&quot;"/>
    <m/>
  </r>
  <r>
    <n v="1646"/>
    <s v="First Class"/>
    <s v="Corporate"/>
    <s v="Seattle"/>
    <x v="6"/>
    <s v="West"/>
    <s v="Office Supplies"/>
    <s v="Paper"/>
    <s v="Multicolor Computer Printout Paper"/>
    <n v="209.7"/>
    <n v="2"/>
    <n v="0"/>
    <n v="100.65599999999999"/>
    <n v="100.65599999999999"/>
    <n v="300"/>
    <s v="&quot;D&quot;"/>
    <m/>
  </r>
  <r>
    <n v="646"/>
    <s v="Standard Class"/>
    <s v="Home Office"/>
    <s v="Columbus"/>
    <x v="27"/>
    <s v="Central"/>
    <s v="Office Supplies"/>
    <s v="Appliances"/>
    <s v="Eureka The Boss Plus 12-Amp Hard Box Upright Vacuum, Red"/>
    <n v="209.3"/>
    <n v="2"/>
    <n v="0"/>
    <n v="56.510999999999996"/>
    <n v="56.510999999999996"/>
    <n v="300"/>
    <s v="&quot;D&quot;"/>
    <m/>
  </r>
  <r>
    <n v="56"/>
    <s v="First Class"/>
    <s v="Consumer"/>
    <s v="Troy"/>
    <x v="3"/>
    <s v="East"/>
    <s v="Office Supplies"/>
    <s v="Storage"/>
    <s v="Home/Office Personal File Carts"/>
    <n v="208.56"/>
    <n v="6"/>
    <n v="0"/>
    <n v="52.139999999999986"/>
    <n v="52.139999999999986"/>
    <n v="900"/>
    <s v="&quot;C&quot;"/>
    <m/>
  </r>
  <r>
    <n v="80"/>
    <s v="First Class"/>
    <s v="Corporate"/>
    <s v="Decatur"/>
    <x v="8"/>
    <s v="South"/>
    <s v="Office Supplies"/>
    <s v="Appliances"/>
    <s v="1.7 Cubic Foot Compact &quot;Cube&quot; Office Refrigerators"/>
    <n v="208.16"/>
    <n v="1"/>
    <n v="0"/>
    <n v="56.20320000000001"/>
    <n v="56.20320000000001"/>
    <n v="150"/>
    <s v="&quot;D&quot;"/>
    <m/>
  </r>
  <r>
    <n v="440"/>
    <s v="Second Class"/>
    <s v="Corporate"/>
    <s v="New York City"/>
    <x v="3"/>
    <s v="East"/>
    <s v="Furniture"/>
    <s v="Chairs"/>
    <s v="Global Deluxe Steno Chair"/>
    <n v="207.84600000000003"/>
    <n v="3"/>
    <n v="0.1"/>
    <n v="2.3093999999999895"/>
    <n v="2.0784599999999904"/>
    <n v="405"/>
    <s v="&quot;D&quot;"/>
    <m/>
  </r>
  <r>
    <n v="772"/>
    <s v="Standard Class"/>
    <s v="Corporate"/>
    <s v="Des Moines"/>
    <x v="36"/>
    <s v="Central"/>
    <s v="Technology"/>
    <s v="Phones"/>
    <s v="AT&amp;T 841000 Phone"/>
    <n v="207"/>
    <n v="3"/>
    <n v="0"/>
    <n v="51.75"/>
    <n v="51.75"/>
    <n v="450"/>
    <s v="&quot;D&quot;"/>
    <m/>
  </r>
  <r>
    <n v="1833"/>
    <s v="Standard Class"/>
    <s v="Corporate"/>
    <s v="Monroe"/>
    <x v="1"/>
    <s v="South"/>
    <s v="Furniture"/>
    <s v="Chairs"/>
    <s v="Harbour Creations Steel Folding Chair"/>
    <n v="207"/>
    <n v="3"/>
    <n v="0.2"/>
    <n v="25.874999999999972"/>
    <n v="20.699999999999978"/>
    <n v="360"/>
    <s v="&quot;D&quot;"/>
    <m/>
  </r>
  <r>
    <n v="1751"/>
    <s v="Standard Class"/>
    <s v="Home Office"/>
    <s v="San Antonio"/>
    <x v="0"/>
    <s v="Central"/>
    <s v="Furniture"/>
    <s v="Tables"/>
    <s v="Hon 2111 Invitation Series Straight Table"/>
    <n v="206.96200000000002"/>
    <n v="2"/>
    <n v="0.3"/>
    <n v="-32.522600000000011"/>
    <n v="-22.765820000000005"/>
    <n v="210"/>
    <s v="&quot;D&quot;"/>
    <m/>
  </r>
  <r>
    <n v="1522"/>
    <s v="Standard Class"/>
    <s v="Consumer"/>
    <s v="Tucson"/>
    <x v="22"/>
    <s v="West"/>
    <s v="Furniture"/>
    <s v="Furnishings"/>
    <s v="Howard Miller 13&quot; Diameter Pewter Finish Round Wall Clock"/>
    <n v="206.11199999999997"/>
    <n v="6"/>
    <n v="0.2"/>
    <n v="48.951600000000013"/>
    <n v="39.161280000000012"/>
    <n v="720"/>
    <s v="&quot;C&quot;"/>
    <m/>
  </r>
  <r>
    <n v="469"/>
    <s v="Standard Class"/>
    <s v="Corporate"/>
    <s v="Amarillo"/>
    <x v="0"/>
    <s v="Central"/>
    <s v="Furniture"/>
    <s v="Bookcases"/>
    <s v="Bush Mission Pointe Library"/>
    <n v="205.33279999999996"/>
    <n v="2"/>
    <n v="0.32"/>
    <n v="-36.235200000000006"/>
    <n v="-24.639936000000002"/>
    <n v="203.99999999999997"/>
    <s v="&quot;D&quot;"/>
    <m/>
  </r>
  <r>
    <n v="1403"/>
    <s v="Standard Class"/>
    <s v="Home Office"/>
    <s v="Columbus"/>
    <x v="17"/>
    <s v="East"/>
    <s v="Furniture"/>
    <s v="Tables"/>
    <s v="Bush Andora Conference Table, Maple/Graphite Gray Finish"/>
    <n v="205.17599999999999"/>
    <n v="2"/>
    <n v="0.4"/>
    <n v="-58.133199999999988"/>
    <n v="-34.879919999999991"/>
    <n v="180"/>
    <s v="&quot;D&quot;"/>
    <m/>
  </r>
  <r>
    <n v="960"/>
    <s v="Same Day"/>
    <s v="Consumer"/>
    <s v="Oceanside"/>
    <x v="5"/>
    <s v="West"/>
    <s v="Furniture"/>
    <s v="Furnishings"/>
    <s v="Luxo Professional Combination Clamp-On Lamps"/>
    <n v="204.6"/>
    <n v="2"/>
    <n v="0"/>
    <n v="53.195999999999998"/>
    <n v="53.195999999999998"/>
    <n v="300"/>
    <s v="&quot;D&quot;"/>
    <m/>
  </r>
  <r>
    <n v="1142"/>
    <s v="Standard Class"/>
    <s v="Consumer"/>
    <s v="Los Angeles"/>
    <x v="5"/>
    <s v="West"/>
    <s v="Furniture"/>
    <s v="Furnishings"/>
    <s v="Luxo Professional Combination Clamp-On Lamps"/>
    <n v="204.6"/>
    <n v="2"/>
    <n v="0"/>
    <n v="53.195999999999998"/>
    <n v="53.195999999999998"/>
    <n v="300"/>
    <s v="&quot;D&quot;"/>
    <m/>
  </r>
  <r>
    <n v="1535"/>
    <s v="Standard Class"/>
    <s v="Home Office"/>
    <s v="Laguna Niguel"/>
    <x v="5"/>
    <s v="West"/>
    <s v="Furniture"/>
    <s v="Bookcases"/>
    <s v="Bush Andora Bookcase, Maple/Graphite Gray Finish"/>
    <n v="203.98299999999998"/>
    <n v="2"/>
    <n v="0.15"/>
    <n v="16.798599999999979"/>
    <n v="14.278809999999982"/>
    <n v="255"/>
    <s v="&quot;D&quot;"/>
    <m/>
  </r>
  <r>
    <n v="153"/>
    <s v="First Class"/>
    <s v="Home Office"/>
    <s v="Scottsdale"/>
    <x v="22"/>
    <s v="West"/>
    <s v="Technology"/>
    <s v="Phones"/>
    <s v="Jabra BIZ 2300 Duo QD Duo Corded Headset"/>
    <n v="203.184"/>
    <n v="2"/>
    <n v="0.2"/>
    <n v="15.238799999999991"/>
    <n v="12.191039999999994"/>
    <n v="240"/>
    <s v="&quot;D&quot;"/>
    <m/>
  </r>
  <r>
    <n v="1367"/>
    <s v="First Class"/>
    <s v="Corporate"/>
    <s v="Tucson"/>
    <x v="22"/>
    <s v="West"/>
    <s v="Technology"/>
    <s v="Phones"/>
    <s v="Adtran 1202752G1"/>
    <n v="201.584"/>
    <n v="2"/>
    <n v="0.2"/>
    <n v="15.118800000000007"/>
    <n v="12.095040000000006"/>
    <n v="240"/>
    <s v="&quot;D&quot;"/>
    <m/>
  </r>
  <r>
    <n v="1612"/>
    <s v="Standard Class"/>
    <s v="Corporate"/>
    <s v="Los Angeles"/>
    <x v="5"/>
    <s v="West"/>
    <s v="Technology"/>
    <s v="Phones"/>
    <s v="VTech DS6151"/>
    <n v="201.584"/>
    <n v="2"/>
    <n v="0.2"/>
    <n v="20.158400000000015"/>
    <n v="16.126720000000013"/>
    <n v="240"/>
    <s v="&quot;D&quot;"/>
    <m/>
  </r>
  <r>
    <n v="1593"/>
    <s v="Second Class"/>
    <s v="Consumer"/>
    <s v="Olympia"/>
    <x v="6"/>
    <s v="West"/>
    <s v="Technology"/>
    <s v="Phones"/>
    <s v="Pyle PRT45 Retro Home Telephone"/>
    <n v="201.56800000000001"/>
    <n v="4"/>
    <n v="0.2"/>
    <n v="22.676399999999994"/>
    <n v="18.141119999999997"/>
    <n v="480"/>
    <s v="&quot;D&quot;"/>
    <m/>
  </r>
  <r>
    <n v="84"/>
    <s v="Standard Class"/>
    <s v="Corporate"/>
    <s v="Durham"/>
    <x v="1"/>
    <s v="South"/>
    <s v="Office Supplies"/>
    <s v="Envelopes"/>
    <s v="Jet-Pak Recycled Peel 'N' Seal Padded Mailers"/>
    <n v="200.98400000000004"/>
    <n v="7"/>
    <n v="0.2"/>
    <n v="62.807499999999976"/>
    <n v="50.245999999999981"/>
    <n v="840"/>
    <s v="&quot;C&quot;"/>
    <m/>
  </r>
  <r>
    <n v="697"/>
    <s v="First Class"/>
    <s v="Home Office"/>
    <s v="Chester"/>
    <x v="4"/>
    <s v="East"/>
    <s v="Office Supplies"/>
    <s v="Envelopes"/>
    <s v="Jet-Pak Recycled Peel 'N' Seal Padded Mailers"/>
    <n v="200.98400000000004"/>
    <n v="7"/>
    <n v="0.2"/>
    <n v="62.807499999999976"/>
    <n v="50.245999999999981"/>
    <n v="840"/>
    <s v="&quot;C&quot;"/>
    <m/>
  </r>
  <r>
    <n v="1513"/>
    <s v="Standard Class"/>
    <s v="Consumer"/>
    <s v="Dallas"/>
    <x v="0"/>
    <s v="Central"/>
    <s v="Office Supplies"/>
    <s v="Storage"/>
    <s v="Safco Steel Mobile File Cart"/>
    <n v="200.06400000000002"/>
    <n v="3"/>
    <n v="0.2"/>
    <n v="12.504000000000005"/>
    <n v="10.003200000000005"/>
    <n v="360"/>
    <s v="&quot;D&quot;"/>
    <m/>
  </r>
  <r>
    <n v="1926"/>
    <s v="Standard Class"/>
    <s v="Corporate"/>
    <s v="San Francisco"/>
    <x v="5"/>
    <s v="West"/>
    <s v="Technology"/>
    <s v="Accessories"/>
    <s v="Logitech Wireless Headset h800"/>
    <n v="199.98"/>
    <n v="2"/>
    <n v="0"/>
    <n v="69.992999999999995"/>
    <n v="69.992999999999995"/>
    <n v="300"/>
    <s v="&quot;D&quot;"/>
    <m/>
  </r>
  <r>
    <n v="1621"/>
    <s v="Standard Class"/>
    <s v="Consumer"/>
    <s v="Kent"/>
    <x v="6"/>
    <s v="West"/>
    <s v="Furniture"/>
    <s v="Furnishings"/>
    <s v="GE 48&quot; Fluorescent Tube, Cool White Energy Saver, 34 Watts, 30/Box"/>
    <n v="198.46"/>
    <n v="2"/>
    <n v="0"/>
    <n v="99.23"/>
    <n v="99.23"/>
    <n v="300"/>
    <s v="&quot;D&quot;"/>
    <m/>
  </r>
  <r>
    <n v="695"/>
    <s v="First Class"/>
    <s v="Home Office"/>
    <s v="Chester"/>
    <x v="4"/>
    <s v="East"/>
    <s v="Office Supplies"/>
    <s v="Art"/>
    <s v="Boston School Pro Electric Pencil Sharpener, 1670"/>
    <n v="198.27200000000002"/>
    <n v="8"/>
    <n v="0.2"/>
    <n v="17.34879999999999"/>
    <n v="13.879039999999993"/>
    <n v="960"/>
    <s v="&quot;C&quot;"/>
    <m/>
  </r>
  <r>
    <n v="1524"/>
    <s v="Standard Class"/>
    <s v="Consumer"/>
    <s v="Tucson"/>
    <x v="22"/>
    <s v="West"/>
    <s v="Office Supplies"/>
    <s v="Paper"/>
    <s v="Xerox 1960"/>
    <n v="198.27200000000002"/>
    <n v="8"/>
    <n v="0.2"/>
    <n v="61.959999999999987"/>
    <n v="49.567999999999991"/>
    <n v="960"/>
    <s v="&quot;C&quot;"/>
    <m/>
  </r>
  <r>
    <n v="1030"/>
    <s v="Standard Class"/>
    <s v="Corporate"/>
    <s v="Hackensack"/>
    <x v="21"/>
    <s v="East"/>
    <s v="Technology"/>
    <s v="Phones"/>
    <s v="Cisco SPA508G"/>
    <n v="197.96999999999997"/>
    <n v="3"/>
    <n v="0"/>
    <n v="57.41129999999999"/>
    <n v="57.41129999999999"/>
    <n v="450"/>
    <s v="&quot;D&quot;"/>
    <m/>
  </r>
  <r>
    <n v="1952"/>
    <s v="Standard Class"/>
    <s v="Corporate"/>
    <s v="New York City"/>
    <x v="3"/>
    <s v="East"/>
    <s v="Technology"/>
    <s v="Phones"/>
    <s v="Cisco SPA508G"/>
    <n v="197.96999999999997"/>
    <n v="3"/>
    <n v="0"/>
    <n v="57.41129999999999"/>
    <n v="57.41129999999999"/>
    <n v="450"/>
    <s v="&quot;D&quot;"/>
    <m/>
  </r>
  <r>
    <n v="1188"/>
    <s v="Standard Class"/>
    <s v="Corporate"/>
    <s v="Seattle"/>
    <x v="6"/>
    <s v="West"/>
    <s v="Office Supplies"/>
    <s v="Storage"/>
    <s v="Recycled Data-Pak for Archival Bound Computer Printouts, 12-1/2 x 12-1/2 x 16"/>
    <n v="197.58"/>
    <n v="2"/>
    <n v="0"/>
    <n v="53.346599999999995"/>
    <n v="53.346599999999995"/>
    <n v="300"/>
    <s v="&quot;D&quot;"/>
    <m/>
  </r>
  <r>
    <n v="422"/>
    <s v="First Class"/>
    <s v="Consumer"/>
    <s v="Louisville"/>
    <x v="14"/>
    <s v="West"/>
    <s v="Technology"/>
    <s v="Accessories"/>
    <s v="KeyTronic 6101 Series - Keyboard - Black"/>
    <n v="196.75200000000001"/>
    <n v="6"/>
    <n v="0.2"/>
    <n v="56.566200000000009"/>
    <n v="45.252960000000009"/>
    <n v="720"/>
    <s v="&quot;C&quot;"/>
    <m/>
  </r>
  <r>
    <n v="1674"/>
    <s v="First Class"/>
    <s v="Consumer"/>
    <s v="Suffolk"/>
    <x v="12"/>
    <s v="South"/>
    <s v="Office Supplies"/>
    <s v="Labels"/>
    <s v="Dot Matrix Printer Tape Reel Labels, White, 5000/Box"/>
    <n v="196.62"/>
    <n v="2"/>
    <n v="0"/>
    <n v="96.343800000000002"/>
    <n v="96.343800000000002"/>
    <n v="300"/>
    <s v="&quot;D&quot;"/>
    <m/>
  </r>
  <r>
    <n v="1867"/>
    <s v="First Class"/>
    <s v="Corporate"/>
    <s v="Henderson"/>
    <x v="15"/>
    <s v="West"/>
    <s v="Furniture"/>
    <s v="Furnishings"/>
    <s v="Howard Miller 12&quot; Round Wall Clock"/>
    <n v="196.45"/>
    <n v="5"/>
    <n v="0"/>
    <n v="70.72199999999998"/>
    <n v="70.72199999999998"/>
    <n v="750"/>
    <s v="&quot;C&quot;"/>
    <m/>
  </r>
  <r>
    <n v="1159"/>
    <s v="Second Class"/>
    <s v="Corporate"/>
    <s v="Los Angeles"/>
    <x v="5"/>
    <s v="West"/>
    <s v="Furniture"/>
    <s v="Chairs"/>
    <s v="Hon Deluxe Fabric Upholstered Stacking Chairs"/>
    <n v="195.184"/>
    <n v="1"/>
    <n v="0.2"/>
    <n v="19.518400000000007"/>
    <n v="15.614720000000005"/>
    <n v="120"/>
    <s v="&quot;D&quot;"/>
    <m/>
  </r>
  <r>
    <n v="442"/>
    <s v="Second Class"/>
    <s v="Consumer"/>
    <s v="Detroit"/>
    <x v="7"/>
    <s v="Central"/>
    <s v="Office Supplies"/>
    <s v="Storage"/>
    <s v="Fellowes Bankers Box Staxonsteel Drawer File/Stacking System"/>
    <n v="194.94"/>
    <n v="3"/>
    <n v="0"/>
    <n v="23.392800000000008"/>
    <n v="23.392800000000008"/>
    <n v="450"/>
    <s v="&quot;D&quot;"/>
    <m/>
  </r>
  <r>
    <n v="1068"/>
    <s v="First Class"/>
    <s v="Consumer"/>
    <s v="San Francisco"/>
    <x v="5"/>
    <s v="West"/>
    <s v="Furniture"/>
    <s v="Chairs"/>
    <s v="Global Value Mid-Back Manager's Chair, Gray"/>
    <n v="194.84800000000001"/>
    <n v="4"/>
    <n v="0.2"/>
    <n v="12.177999999999983"/>
    <n v="9.7423999999999875"/>
    <n v="480"/>
    <s v="&quot;D&quot;"/>
    <m/>
  </r>
  <r>
    <n v="288"/>
    <s v="Second Class"/>
    <s v="Corporate"/>
    <s v="Tamarac"/>
    <x v="20"/>
    <s v="South"/>
    <s v="Office Supplies"/>
    <s v="Appliances"/>
    <s v="Acco 7-Outlet Masterpiece Power Center, Wihtout Fax/Phone Line Protection"/>
    <n v="194.52800000000002"/>
    <n v="2"/>
    <n v="0.2"/>
    <n v="24.315999999999974"/>
    <n v="19.452799999999982"/>
    <n v="240"/>
    <s v="&quot;D&quot;"/>
    <m/>
  </r>
  <r>
    <n v="1228"/>
    <s v="First Class"/>
    <s v="Consumer"/>
    <s v="New York City"/>
    <x v="3"/>
    <s v="East"/>
    <s v="Office Supplies"/>
    <s v="Storage"/>
    <s v="Fellowes Econo/Stor Drawers"/>
    <n v="193.86"/>
    <n v="2"/>
    <n v="0"/>
    <n v="11.631599999999992"/>
    <n v="11.631599999999992"/>
    <n v="300"/>
    <s v="&quot;D&quot;"/>
    <m/>
  </r>
  <r>
    <n v="875"/>
    <s v="Standard Class"/>
    <s v="Consumer"/>
    <s v="Charlotte"/>
    <x v="1"/>
    <s v="South"/>
    <s v="Office Supplies"/>
    <s v="Paper"/>
    <s v="Xerox 1910"/>
    <n v="192.16000000000003"/>
    <n v="5"/>
    <n v="0.2"/>
    <n v="67.255999999999986"/>
    <n v="53.804799999999993"/>
    <n v="600"/>
    <s v="&quot;C&quot;"/>
    <m/>
  </r>
  <r>
    <n v="689"/>
    <s v="Standard Class"/>
    <s v="Consumer"/>
    <s v="New York City"/>
    <x v="3"/>
    <s v="East"/>
    <s v="Furniture"/>
    <s v="Bookcases"/>
    <s v="Bush Andora Bookcase, Maple/Graphite Gray Finish"/>
    <n v="191.98400000000001"/>
    <n v="2"/>
    <n v="0.2"/>
    <n v="4.7995999999999768"/>
    <n v="3.8396799999999818"/>
    <n v="240"/>
    <s v="&quot;D&quot;"/>
    <m/>
  </r>
  <r>
    <n v="832"/>
    <s v="Second Class"/>
    <s v="Consumer"/>
    <s v="Florence"/>
    <x v="30"/>
    <s v="South"/>
    <s v="Technology"/>
    <s v="Phones"/>
    <s v="Pyle PMP37LED"/>
    <n v="191.98"/>
    <n v="2"/>
    <n v="0"/>
    <n v="51.834599999999995"/>
    <n v="51.834599999999995"/>
    <n v="300"/>
    <s v="&quot;D&quot;"/>
    <m/>
  </r>
  <r>
    <n v="1901"/>
    <s v="Second Class"/>
    <s v="Consumer"/>
    <s v="Florence"/>
    <x v="35"/>
    <s v="South"/>
    <s v="Office Supplies"/>
    <s v="Storage"/>
    <s v="Fellowes Bankers Box Stor/Drawer Steel Plus"/>
    <n v="191.88"/>
    <n v="6"/>
    <n v="0"/>
    <n v="19.188000000000002"/>
    <n v="19.188000000000002"/>
    <n v="900"/>
    <s v="&quot;C&quot;"/>
    <m/>
  </r>
  <r>
    <n v="968"/>
    <s v="First Class"/>
    <s v="Home Office"/>
    <s v="New York City"/>
    <x v="3"/>
    <s v="East"/>
    <s v="Office Supplies"/>
    <s v="Paper"/>
    <s v="Computer Printout Paper with Letter-Trim Fine Perforations"/>
    <n v="191.6"/>
    <n v="4"/>
    <n v="0"/>
    <n v="91.967999999999989"/>
    <n v="91.967999999999989"/>
    <n v="600"/>
    <s v="&quot;C&quot;"/>
    <m/>
  </r>
  <r>
    <n v="863"/>
    <s v="Second Class"/>
    <s v="Corporate"/>
    <s v="Jacksonville"/>
    <x v="20"/>
    <s v="South"/>
    <s v="Technology"/>
    <s v="Accessories"/>
    <s v="Logitech MX Performance Wireless Mouse"/>
    <n v="191.47200000000001"/>
    <n v="6"/>
    <n v="0.2"/>
    <n v="40.687800000000003"/>
    <n v="32.550240000000002"/>
    <n v="720"/>
    <s v="&quot;C&quot;"/>
    <m/>
  </r>
  <r>
    <n v="37"/>
    <s v="First Class"/>
    <s v="Corporate"/>
    <s v="Richardson"/>
    <x v="0"/>
    <s v="Central"/>
    <s v="Furniture"/>
    <s v="Furnishings"/>
    <s v="Electrix Architect's Clamp-On Swing Arm Lamp, Black"/>
    <n v="190.92"/>
    <n v="5"/>
    <n v="0.6"/>
    <n v="-147.96300000000002"/>
    <n v="-59.185200000000009"/>
    <n v="300"/>
    <s v="&quot;D&quot;"/>
    <m/>
  </r>
  <r>
    <n v="532"/>
    <s v="Second Class"/>
    <s v="Corporate"/>
    <s v="Los Angeles"/>
    <x v="5"/>
    <s v="West"/>
    <s v="Furniture"/>
    <s v="Chairs"/>
    <s v="Safco Contoured Stacking Chairs"/>
    <n v="190.72000000000003"/>
    <n v="1"/>
    <n v="0.2"/>
    <n v="11.919999999999987"/>
    <n v="9.5359999999999907"/>
    <n v="120"/>
    <s v="&quot;D&quot;"/>
    <m/>
  </r>
  <r>
    <n v="495"/>
    <s v="Second Class"/>
    <s v="Consumer"/>
    <s v="Memphis"/>
    <x v="29"/>
    <s v="South"/>
    <s v="Furniture"/>
    <s v="Tables"/>
    <s v="Balt Solid Wood Rectangular Table"/>
    <n v="189.88200000000001"/>
    <n v="3"/>
    <n v="0.4"/>
    <n v="-94.941000000000017"/>
    <n v="-56.964600000000011"/>
    <n v="270"/>
    <s v="&quot;D&quot;"/>
    <m/>
  </r>
  <r>
    <n v="430"/>
    <s v="Standard Class"/>
    <s v="Home Office"/>
    <s v="Gastonia"/>
    <x v="1"/>
    <s v="South"/>
    <s v="Office Supplies"/>
    <s v="Binders"/>
    <s v="GBC ProClick 150 Presentation Binding System"/>
    <n v="189.58800000000005"/>
    <n v="2"/>
    <n v="0.7"/>
    <n v="-145.35079999999999"/>
    <n v="-43.605240000000002"/>
    <n v="90.000000000000014"/>
    <s v="&quot;E&quot;"/>
    <m/>
  </r>
  <r>
    <n v="786"/>
    <s v="Standard Class"/>
    <s v="Corporate"/>
    <s v="Columbia"/>
    <x v="35"/>
    <s v="South"/>
    <s v="Office Supplies"/>
    <s v="Envelopes"/>
    <s v="Cameo Buff Policy Envelopes"/>
    <n v="186.69"/>
    <n v="3"/>
    <n v="0"/>
    <n v="87.744299999999981"/>
    <n v="87.744299999999981"/>
    <n v="450"/>
    <s v="&quot;D&quot;"/>
    <m/>
  </r>
  <r>
    <n v="842"/>
    <s v="Standard Class"/>
    <s v="Corporate"/>
    <s v="New York City"/>
    <x v="3"/>
    <s v="East"/>
    <s v="Furniture"/>
    <s v="Bookcases"/>
    <s v="O'Sullivan 3-Shelf Heavy-Duty Bookcases"/>
    <n v="186.048"/>
    <n v="4"/>
    <n v="0.2"/>
    <n v="9.3024000000000058"/>
    <n v="7.441920000000005"/>
    <n v="480"/>
    <s v="&quot;D&quot;"/>
    <m/>
  </r>
  <r>
    <n v="853"/>
    <s v="Standard Class"/>
    <s v="Consumer"/>
    <s v="Jackson"/>
    <x v="28"/>
    <s v="South"/>
    <s v="Office Supplies"/>
    <s v="Art"/>
    <s v="Boston School Pro Electric Pencil Sharpener, 1670"/>
    <n v="185.88"/>
    <n v="6"/>
    <n v="0"/>
    <n v="50.187599999999996"/>
    <n v="50.187599999999996"/>
    <n v="900"/>
    <s v="&quot;C&quot;"/>
    <m/>
  </r>
  <r>
    <n v="466"/>
    <s v="Standard Class"/>
    <s v="Home Office"/>
    <s v="Phoenix"/>
    <x v="22"/>
    <s v="West"/>
    <s v="Office Supplies"/>
    <s v="Supplies"/>
    <s v="Premier Electric Letter Opener"/>
    <n v="185.376"/>
    <n v="2"/>
    <n v="0.2"/>
    <n v="-34.758000000000017"/>
    <n v="-27.806400000000014"/>
    <n v="240"/>
    <s v="&quot;D&quot;"/>
    <m/>
  </r>
  <r>
    <n v="1353"/>
    <s v="Standard Class"/>
    <s v="Corporate"/>
    <s v="San Francisco"/>
    <x v="5"/>
    <s v="West"/>
    <s v="Technology"/>
    <s v="Phones"/>
    <s v="Motorola L804"/>
    <n v="183.96"/>
    <n v="5"/>
    <n v="0.2"/>
    <n v="20.695499999999988"/>
    <n v="16.556399999999993"/>
    <n v="600"/>
    <s v="&quot;C&quot;"/>
    <m/>
  </r>
  <r>
    <n v="1316"/>
    <s v="Standard Class"/>
    <s v="Corporate"/>
    <s v="Los Angeles"/>
    <x v="5"/>
    <s v="West"/>
    <s v="Furniture"/>
    <s v="Furnishings"/>
    <s v="Seth Thomas 12&quot; Clock w/ Goldtone Case"/>
    <n v="183.84"/>
    <n v="8"/>
    <n v="0"/>
    <n v="62.505600000000001"/>
    <n v="62.505600000000001"/>
    <n v="1200"/>
    <s v="&quot;B&quot;"/>
    <m/>
  </r>
  <r>
    <n v="680"/>
    <s v="Standard Class"/>
    <s v="Consumer"/>
    <s v="Tyler"/>
    <x v="0"/>
    <s v="Central"/>
    <s v="Office Supplies"/>
    <s v="Binders"/>
    <s v="Ibico Hi-Tech Manual Binding System"/>
    <n v="182.99399999999997"/>
    <n v="3"/>
    <n v="0.8"/>
    <n v="-320.23950000000013"/>
    <n v="-64.047900000000013"/>
    <n v="89.999999999999986"/>
    <s v="&quot;E&quot;"/>
    <m/>
  </r>
  <r>
    <n v="1227"/>
    <s v="First Class"/>
    <s v="Consumer"/>
    <s v="New York City"/>
    <x v="3"/>
    <s v="East"/>
    <s v="Office Supplies"/>
    <s v="Storage"/>
    <s v="Carina Media Storage Towers in Natural &amp; Black"/>
    <n v="182.94"/>
    <n v="3"/>
    <n v="0"/>
    <n v="3.6587999999999994"/>
    <n v="3.6587999999999994"/>
    <n v="450"/>
    <s v="&quot;D&quot;"/>
    <m/>
  </r>
  <r>
    <n v="728"/>
    <s v="First Class"/>
    <s v="Consumer"/>
    <s v="Oceanside"/>
    <x v="3"/>
    <s v="East"/>
    <s v="Office Supplies"/>
    <s v="Paper"/>
    <s v="Xerox 1964"/>
    <n v="182.72"/>
    <n v="8"/>
    <n v="0"/>
    <n v="84.051199999999994"/>
    <n v="84.051199999999994"/>
    <n v="1200"/>
    <s v="&quot;B&quot;"/>
    <m/>
  </r>
  <r>
    <n v="831"/>
    <s v="Second Class"/>
    <s v="Consumer"/>
    <s v="Florence"/>
    <x v="30"/>
    <s v="South"/>
    <s v="Office Supplies"/>
    <s v="Appliances"/>
    <s v="Fellowes Smart Surge Ten-Outlet Protector, Platinum"/>
    <n v="180.66"/>
    <n v="3"/>
    <n v="0"/>
    <n v="50.584800000000008"/>
    <n v="50.584800000000008"/>
    <n v="450"/>
    <s v="&quot;D&quot;"/>
    <m/>
  </r>
  <r>
    <n v="734"/>
    <s v="Standard Class"/>
    <s v="Home Office"/>
    <s v="Seattle"/>
    <x v="6"/>
    <s v="West"/>
    <s v="Technology"/>
    <s v="Accessories"/>
    <s v="Logitech Illuminated - Keyboard"/>
    <n v="179.97"/>
    <n v="3"/>
    <n v="0"/>
    <n v="86.385600000000011"/>
    <n v="86.385600000000011"/>
    <n v="450"/>
    <s v="&quot;D&quot;"/>
    <m/>
  </r>
  <r>
    <n v="1179"/>
    <s v="Standard Class"/>
    <s v="Consumer"/>
    <s v="Rockville"/>
    <x v="33"/>
    <s v="East"/>
    <s v="Technology"/>
    <s v="Phones"/>
    <s v="JBL Micro Wireless Portable Bluetooth Speaker"/>
    <n v="179.97"/>
    <n v="3"/>
    <n v="0"/>
    <n v="44.992500000000007"/>
    <n v="44.992500000000007"/>
    <n v="450"/>
    <s v="&quot;D&quot;"/>
    <m/>
  </r>
  <r>
    <n v="406"/>
    <s v="Standard Class"/>
    <s v="Consumer"/>
    <s v="San Francisco"/>
    <x v="5"/>
    <s v="West"/>
    <s v="Technology"/>
    <s v="Accessories"/>
    <s v="Sony 64GB Class 10 Micro SDHC R40 Memory Card"/>
    <n v="179.95000000000002"/>
    <n v="5"/>
    <n v="0"/>
    <n v="37.789500000000004"/>
    <n v="37.789500000000004"/>
    <n v="750"/>
    <s v="&quot;C&quot;"/>
    <m/>
  </r>
  <r>
    <n v="315"/>
    <s v="Standard Class"/>
    <s v="Corporate"/>
    <s v="Saint Petersburg"/>
    <x v="20"/>
    <s v="South"/>
    <s v="Technology"/>
    <s v="Phones"/>
    <s v="AT&amp;T 1070 Corded Phone"/>
    <n v="178.38400000000001"/>
    <n v="2"/>
    <n v="0.2"/>
    <n v="22.297999999999973"/>
    <n v="17.838399999999979"/>
    <n v="240"/>
    <s v="&quot;D&quot;"/>
    <m/>
  </r>
  <r>
    <n v="170"/>
    <s v="Standard Class"/>
    <s v="Consumer"/>
    <s v="San Antonio"/>
    <x v="0"/>
    <s v="Central"/>
    <s v="Office Supplies"/>
    <s v="Appliances"/>
    <s v="Kensington 7 Outlet MasterPiece Power Center"/>
    <n v="177.97999999999996"/>
    <n v="5"/>
    <n v="0.8"/>
    <n v="-453.84900000000005"/>
    <n v="-90.769799999999989"/>
    <n v="149.99999999999997"/>
    <s v="&quot;D&quot;"/>
    <m/>
  </r>
  <r>
    <n v="1927"/>
    <s v="Standard Class"/>
    <s v="Consumer"/>
    <s v="Los Angeles"/>
    <x v="5"/>
    <s v="West"/>
    <s v="Technology"/>
    <s v="Phones"/>
    <s v="Avaya 4621SW VoIP phone"/>
    <n v="177.48000000000002"/>
    <n v="3"/>
    <n v="0.2"/>
    <n v="19.966499999999982"/>
    <n v="15.973199999999986"/>
    <n v="360"/>
    <s v="&quot;D&quot;"/>
    <m/>
  </r>
  <r>
    <n v="242"/>
    <s v="Second Class"/>
    <s v="Consumer"/>
    <s v="Chicago"/>
    <x v="11"/>
    <s v="Central"/>
    <s v="Furniture"/>
    <s v="Tables"/>
    <s v="KI Conference Tables"/>
    <n v="177.22499999999999"/>
    <n v="5"/>
    <n v="0.5"/>
    <n v="-120.51299999999998"/>
    <n v="-60.256499999999988"/>
    <n v="375"/>
    <s v="&quot;D&quot;"/>
    <m/>
  </r>
  <r>
    <n v="1029"/>
    <s v="Standard Class"/>
    <s v="Corporate"/>
    <s v="Hackensack"/>
    <x v="21"/>
    <s v="East"/>
    <s v="Office Supplies"/>
    <s v="Paper"/>
    <s v="Easy-staple paper"/>
    <n v="177.2"/>
    <n v="5"/>
    <n v="0"/>
    <n v="83.283999999999992"/>
    <n v="83.283999999999992"/>
    <n v="750"/>
    <s v="&quot;C&quot;"/>
    <m/>
  </r>
  <r>
    <n v="1485"/>
    <s v="Standard Class"/>
    <s v="Corporate"/>
    <s v="Seattle"/>
    <x v="6"/>
    <s v="West"/>
    <s v="Technology"/>
    <s v="Accessories"/>
    <s v="WD My Passport Ultra 500GB Portable External Hard Drive"/>
    <n v="177"/>
    <n v="3"/>
    <n v="0"/>
    <n v="30.089999999999982"/>
    <n v="30.089999999999982"/>
    <n v="450"/>
    <s v="&quot;D&quot;"/>
    <m/>
  </r>
  <r>
    <n v="187"/>
    <s v="Standard Class"/>
    <s v="Home Office"/>
    <s v="Los Angeles"/>
    <x v="5"/>
    <s v="West"/>
    <s v="Technology"/>
    <s v="Accessories"/>
    <s v="SanDisk Ultra 32 GB MicroSDHC Class 10 Memory Card"/>
    <n v="176.8"/>
    <n v="8"/>
    <n v="0"/>
    <n v="22.984000000000009"/>
    <n v="22.984000000000009"/>
    <n v="1200"/>
    <s v="&quot;B&quot;"/>
    <m/>
  </r>
  <r>
    <n v="1876"/>
    <s v="Standard Class"/>
    <s v="Consumer"/>
    <s v="Long Beach"/>
    <x v="3"/>
    <s v="East"/>
    <s v="Furniture"/>
    <s v="Bookcases"/>
    <s v="O'Sullivan Living Dimensions 5-Shelf Bookcases"/>
    <n v="176.78399999999999"/>
    <n v="1"/>
    <n v="0.2"/>
    <n v="-22.098000000000013"/>
    <n v="-17.678400000000011"/>
    <n v="120"/>
    <s v="&quot;D&quot;"/>
    <m/>
  </r>
  <r>
    <n v="1900"/>
    <s v="Second Class"/>
    <s v="Consumer"/>
    <s v="Miami"/>
    <x v="20"/>
    <s v="South"/>
    <s v="Furniture"/>
    <s v="Tables"/>
    <s v="Balt Solid Wood Rectangular Table"/>
    <n v="174.05850000000001"/>
    <n v="3"/>
    <n v="0.45"/>
    <n v="-110.76450000000001"/>
    <n v="-60.92047500000001"/>
    <n v="247.50000000000003"/>
    <s v="&quot;D&quot;"/>
    <m/>
  </r>
  <r>
    <n v="956"/>
    <s v="Standard Class"/>
    <s v="Consumer"/>
    <s v="Jackson"/>
    <x v="28"/>
    <s v="South"/>
    <s v="Office Supplies"/>
    <s v="Storage"/>
    <s v="Home/Office Personal File Carts"/>
    <n v="173.79999999999998"/>
    <n v="5"/>
    <n v="0"/>
    <n v="43.449999999999989"/>
    <n v="43.449999999999989"/>
    <n v="750"/>
    <s v="&quot;C&quot;"/>
    <m/>
  </r>
  <r>
    <n v="1178"/>
    <s v="Standard Class"/>
    <s v="Consumer"/>
    <s v="Rockville"/>
    <x v="33"/>
    <s v="East"/>
    <s v="Furniture"/>
    <s v="Chairs"/>
    <s v="Harbour Creations Steel Folding Chair"/>
    <n v="172.5"/>
    <n v="2"/>
    <n v="0"/>
    <n v="51.749999999999986"/>
    <n v="51.749999999999986"/>
    <n v="300"/>
    <s v="&quot;D&quot;"/>
    <m/>
  </r>
  <r>
    <n v="1559"/>
    <s v="Second Class"/>
    <s v="Consumer"/>
    <s v="Seattle"/>
    <x v="6"/>
    <s v="West"/>
    <s v="Furniture"/>
    <s v="Tables"/>
    <s v="KI Adjustable-Height Table"/>
    <n v="171.96"/>
    <n v="2"/>
    <n v="0"/>
    <n v="44.709600000000009"/>
    <n v="44.709600000000009"/>
    <n v="300"/>
    <s v="&quot;D&quot;"/>
    <m/>
  </r>
  <r>
    <n v="151"/>
    <s v="Standard Class"/>
    <s v="Corporate"/>
    <s v="Franklin"/>
    <x v="10"/>
    <s v="Central"/>
    <s v="Office Supplies"/>
    <s v="Binders"/>
    <s v="GBC Prestige Therm-A-Bind Covers"/>
    <n v="171.55"/>
    <n v="5"/>
    <n v="0"/>
    <n v="80.628500000000003"/>
    <n v="80.628500000000003"/>
    <n v="750"/>
    <s v="&quot;C&quot;"/>
    <m/>
  </r>
  <r>
    <n v="1579"/>
    <s v="First Class"/>
    <s v="Consumer"/>
    <s v="New York City"/>
    <x v="3"/>
    <s v="East"/>
    <s v="Office Supplies"/>
    <s v="Appliances"/>
    <s v="Conquest 14 Commercial Heavy-Duty Upright Vacuum, Collection System, Accessory Kit"/>
    <n v="170.88"/>
    <n v="3"/>
    <n v="0"/>
    <n v="49.555199999999978"/>
    <n v="49.555199999999978"/>
    <n v="450"/>
    <s v="&quot;D&quot;"/>
    <m/>
  </r>
  <r>
    <n v="1815"/>
    <s v="Standard Class"/>
    <s v="Corporate"/>
    <s v="Los Angeles"/>
    <x v="5"/>
    <s v="West"/>
    <s v="Furniture"/>
    <s v="Tables"/>
    <s v="KI Conference Tables"/>
    <n v="170.13600000000002"/>
    <n v="3"/>
    <n v="0.2"/>
    <n v="-8.5067999999999913"/>
    <n v="-6.8054399999999937"/>
    <n v="360"/>
    <s v="&quot;D&quot;"/>
    <m/>
  </r>
  <r>
    <n v="1653"/>
    <s v="First Class"/>
    <s v="Consumer"/>
    <s v="Seattle"/>
    <x v="6"/>
    <s v="West"/>
    <s v="Office Supplies"/>
    <s v="Storage"/>
    <s v="Eldon Portable Mobile Manager"/>
    <n v="169.68"/>
    <n v="6"/>
    <n v="0"/>
    <n v="45.813600000000001"/>
    <n v="45.813600000000001"/>
    <n v="900"/>
    <s v="&quot;C&quot;"/>
    <m/>
  </r>
  <r>
    <n v="1051"/>
    <s v="First Class"/>
    <s v="Corporate"/>
    <s v="Philadelphia"/>
    <x v="4"/>
    <s v="East"/>
    <s v="Furniture"/>
    <s v="Furnishings"/>
    <s v="Eldon Antistatic Chair Mats for Low to Medium Pile Carpets"/>
    <n v="168.46400000000003"/>
    <n v="2"/>
    <n v="0.2"/>
    <n v="-29.481200000000022"/>
    <n v="-23.58496000000002"/>
    <n v="240"/>
    <s v="&quot;D&quot;"/>
    <m/>
  </r>
  <r>
    <n v="826"/>
    <s v="Standard Class"/>
    <s v="Consumer"/>
    <s v="San Francisco"/>
    <x v="5"/>
    <s v="West"/>
    <s v="Technology"/>
    <s v="Accessories"/>
    <s v="Sony Micro Vault Click 16 GB USB 2.0 Flash Drive"/>
    <n v="167.97"/>
    <n v="3"/>
    <n v="0"/>
    <n v="40.31280000000001"/>
    <n v="40.31280000000001"/>
    <n v="450"/>
    <s v="&quot;D&quot;"/>
    <m/>
  </r>
  <r>
    <n v="1957"/>
    <s v="Standard Class"/>
    <s v="Corporate"/>
    <s v="New York City"/>
    <x v="3"/>
    <s v="East"/>
    <s v="Technology"/>
    <s v="Accessories"/>
    <s v="Sony Micro Vault Click 16 GB USB 2.0 Flash Drive"/>
    <n v="167.97"/>
    <n v="3"/>
    <n v="0"/>
    <n v="40.31280000000001"/>
    <n v="40.31280000000001"/>
    <n v="450"/>
    <s v="&quot;D&quot;"/>
    <m/>
  </r>
  <r>
    <n v="69"/>
    <s v="Standard Class"/>
    <s v="Corporate"/>
    <s v="Gilbert"/>
    <x v="22"/>
    <s v="West"/>
    <s v="Technology"/>
    <s v="Phones"/>
    <s v="netTALK DUO VoIP Telephone Service"/>
    <n v="167.96800000000002"/>
    <n v="4"/>
    <n v="0.2"/>
    <n v="62.988"/>
    <n v="50.3904"/>
    <n v="480"/>
    <s v="&quot;D&quot;"/>
    <m/>
  </r>
  <r>
    <n v="1673"/>
    <s v="Standard Class"/>
    <s v="Consumer"/>
    <s v="Plano"/>
    <x v="0"/>
    <s v="Central"/>
    <s v="Technology"/>
    <s v="Phones"/>
    <s v="netTALK DUO VoIP Telephone Service"/>
    <n v="167.96800000000002"/>
    <n v="4"/>
    <n v="0.2"/>
    <n v="62.988"/>
    <n v="50.3904"/>
    <n v="480"/>
    <s v="&quot;D&quot;"/>
    <m/>
  </r>
  <r>
    <n v="1388"/>
    <s v="Same Day"/>
    <s v="Home Office"/>
    <s v="Smyrna"/>
    <x v="2"/>
    <s v="South"/>
    <s v="Office Supplies"/>
    <s v="Envelopes"/>
    <s v="Ames Color-File Green Diamond Border X-ray Mailers"/>
    <n v="167.96"/>
    <n v="2"/>
    <n v="0"/>
    <n v="78.941199999999995"/>
    <n v="78.941199999999995"/>
    <n v="300"/>
    <s v="&quot;D&quot;"/>
    <m/>
  </r>
  <r>
    <n v="946"/>
    <s v="Standard Class"/>
    <s v="Consumer"/>
    <s v="Seattle"/>
    <x v="6"/>
    <s v="West"/>
    <s v="Office Supplies"/>
    <s v="Binders"/>
    <s v="Avery Trapezoid Extra Heavy Duty 4&quot; Binders"/>
    <n v="167.76"/>
    <n v="5"/>
    <n v="0.2"/>
    <n v="62.91"/>
    <n v="50.328000000000003"/>
    <n v="600"/>
    <s v="&quot;C&quot;"/>
    <m/>
  </r>
  <r>
    <n v="685"/>
    <s v="Same Day"/>
    <s v="Corporate"/>
    <s v="Burlington"/>
    <x v="1"/>
    <s v="South"/>
    <s v="Office Supplies"/>
    <s v="Appliances"/>
    <s v="Eureka The Boss Plus 12-Amp Hard Box Upright Vacuum, Red"/>
    <n v="167.44000000000003"/>
    <n v="2"/>
    <n v="0.2"/>
    <n v="14.650999999999989"/>
    <n v="11.720799999999992"/>
    <n v="240"/>
    <s v="&quot;D&quot;"/>
    <m/>
  </r>
  <r>
    <n v="706"/>
    <s v="Standard Class"/>
    <s v="Corporate"/>
    <s v="Cary"/>
    <x v="1"/>
    <s v="South"/>
    <s v="Office Supplies"/>
    <s v="Appliances"/>
    <s v="Fellowes 8 Outlet Superior Workstation Surge Protector"/>
    <n v="166.84"/>
    <n v="5"/>
    <n v="0.2"/>
    <n v="18.769499999999987"/>
    <n v="15.01559999999999"/>
    <n v="600"/>
    <s v="&quot;C&quot;"/>
    <m/>
  </r>
  <r>
    <n v="246"/>
    <s v="Second Class"/>
    <s v="Home Office"/>
    <s v="Lakeville"/>
    <x v="13"/>
    <s v="Central"/>
    <s v="Office Supplies"/>
    <s v="Storage"/>
    <s v="Safco Steel Mobile File Cart"/>
    <n v="166.72"/>
    <n v="2"/>
    <n v="0"/>
    <n v="41.680000000000007"/>
    <n v="41.680000000000007"/>
    <n v="300"/>
    <s v="&quot;D&quot;"/>
    <m/>
  </r>
  <r>
    <n v="1969"/>
    <s v="Standard Class"/>
    <s v="Consumer"/>
    <s v="Paterson"/>
    <x v="21"/>
    <s v="East"/>
    <s v="Office Supplies"/>
    <s v="Paper"/>
    <s v="Xerox 1913"/>
    <n v="166.44"/>
    <n v="3"/>
    <n v="0"/>
    <n v="79.891199999999998"/>
    <n v="79.891199999999998"/>
    <n v="450"/>
    <s v="&quot;D&quot;"/>
    <m/>
  </r>
  <r>
    <n v="693"/>
    <s v="Standard Class"/>
    <s v="Consumer"/>
    <s v="Los Angeles"/>
    <x v="5"/>
    <s v="West"/>
    <s v="Technology"/>
    <s v="Accessories"/>
    <s v="Imation Bio 8GB USB Flash Drive Imation Corp"/>
    <n v="166.24"/>
    <n v="1"/>
    <n v="0"/>
    <n v="24.936000000000007"/>
    <n v="24.936000000000007"/>
    <n v="150"/>
    <s v="&quot;D&quot;"/>
    <m/>
  </r>
  <r>
    <n v="1936"/>
    <s v="Standard Class"/>
    <s v="Corporate"/>
    <s v="San Francisco"/>
    <x v="5"/>
    <s v="West"/>
    <s v="Technology"/>
    <s v="Accessories"/>
    <s v="Enermax Briskie RF Wireless Keyboard and Mouse Combo"/>
    <n v="166.16"/>
    <n v="8"/>
    <n v="0"/>
    <n v="59.817599999999999"/>
    <n v="59.817599999999999"/>
    <n v="1200"/>
    <s v="&quot;B&quot;"/>
    <m/>
  </r>
  <r>
    <n v="1413"/>
    <s v="Standard Class"/>
    <s v="Corporate"/>
    <s v="New York City"/>
    <x v="3"/>
    <s v="East"/>
    <s v="Furniture"/>
    <s v="Furnishings"/>
    <s v="Deflect-o EconoMat Studded, No Bevel Mat for Low Pile Carpeting"/>
    <n v="165.28"/>
    <n v="4"/>
    <n v="0"/>
    <n v="14.875200000000007"/>
    <n v="14.875200000000007"/>
    <n v="600"/>
    <s v="&quot;C&quot;"/>
    <m/>
  </r>
  <r>
    <n v="1238"/>
    <s v="Same Day"/>
    <s v="Consumer"/>
    <s v="Boynton Beach"/>
    <x v="20"/>
    <s v="South"/>
    <s v="Furniture"/>
    <s v="Furnishings"/>
    <s v="Howard Miller 13-1/2&quot; Diameter Rosebrook Wall Clock"/>
    <n v="165.048"/>
    <n v="3"/>
    <n v="0.2"/>
    <n v="41.262"/>
    <n v="33.009599999999999"/>
    <n v="360"/>
    <s v="&quot;D&quot;"/>
    <m/>
  </r>
  <r>
    <n v="1446"/>
    <s v="First Class"/>
    <s v="Home Office"/>
    <s v="Chicago"/>
    <x v="11"/>
    <s v="Central"/>
    <s v="Office Supplies"/>
    <s v="Storage"/>
    <s v="Belkin 19&quot; Vented Equipment Shelf, Black"/>
    <n v="164.73599999999999"/>
    <n v="4"/>
    <n v="0.2"/>
    <n v="-39.124799999999993"/>
    <n v="-31.299839999999996"/>
    <n v="480"/>
    <s v="&quot;D&quot;"/>
    <m/>
  </r>
  <r>
    <n v="449"/>
    <s v="Second Class"/>
    <s v="Consumer"/>
    <s v="Auburn"/>
    <x v="3"/>
    <s v="East"/>
    <s v="Office Supplies"/>
    <s v="Storage"/>
    <s v="Fellowes Bankers Box Recycled Super Stor/Drawer"/>
    <n v="161.94"/>
    <n v="3"/>
    <n v="0"/>
    <n v="9.716399999999993"/>
    <n v="9.716399999999993"/>
    <n v="450"/>
    <s v="&quot;D&quot;"/>
    <m/>
  </r>
  <r>
    <n v="1310"/>
    <s v="First Class"/>
    <s v="Consumer"/>
    <s v="Pasadena"/>
    <x v="5"/>
    <s v="West"/>
    <s v="Office Supplies"/>
    <s v="Storage"/>
    <s v="Fellowes Bankers Box Recycled Super Stor/Drawer"/>
    <n v="161.94"/>
    <n v="3"/>
    <n v="0"/>
    <n v="9.716399999999993"/>
    <n v="9.716399999999993"/>
    <n v="450"/>
    <s v="&quot;D&quot;"/>
    <m/>
  </r>
  <r>
    <n v="626"/>
    <s v="Standard Class"/>
    <s v="Corporate"/>
    <s v="Dearborn"/>
    <x v="7"/>
    <s v="Central"/>
    <s v="Office Supplies"/>
    <s v="Art"/>
    <s v="BOSTON Model 1800 Electric Pencil Sharpeners, Putty/Woodgrain"/>
    <n v="161.82"/>
    <n v="9"/>
    <n v="0"/>
    <n v="46.927799999999984"/>
    <n v="46.927799999999984"/>
    <n v="1350"/>
    <s v="&quot;B&quot;"/>
    <m/>
  </r>
  <r>
    <n v="1999"/>
    <s v="First Class"/>
    <s v="Corporate"/>
    <s v="Chesapeake"/>
    <x v="12"/>
    <s v="South"/>
    <s v="Technology"/>
    <s v="Phones"/>
    <s v="Aastra 57i VoIP phone"/>
    <n v="161.61000000000001"/>
    <n v="1"/>
    <n v="0"/>
    <n v="42.018600000000006"/>
    <n v="42.018600000000006"/>
    <n v="150"/>
    <s v="&quot;D&quot;"/>
    <m/>
  </r>
  <r>
    <n v="229"/>
    <s v="Standard Class"/>
    <s v="Consumer"/>
    <s v="Columbia"/>
    <x v="29"/>
    <s v="South"/>
    <s v="Furniture"/>
    <s v="Chairs"/>
    <s v="Global Low Back Tilter Chair"/>
    <n v="161.56800000000001"/>
    <n v="2"/>
    <n v="0.2"/>
    <n v="-28.274400000000021"/>
    <n v="-22.619520000000019"/>
    <n v="240"/>
    <s v="&quot;D&quot;"/>
    <m/>
  </r>
  <r>
    <n v="1311"/>
    <s v="First Class"/>
    <s v="Consumer"/>
    <s v="Pasadena"/>
    <x v="5"/>
    <s v="West"/>
    <s v="Furniture"/>
    <s v="Chairs"/>
    <s v="Hon Valutask Swivel Chairs"/>
    <n v="161.56800000000001"/>
    <n v="2"/>
    <n v="0.2"/>
    <n v="-8.0783999999999949"/>
    <n v="-6.4627199999999965"/>
    <n v="240"/>
    <s v="&quot;D&quot;"/>
    <m/>
  </r>
  <r>
    <n v="975"/>
    <s v="Second Class"/>
    <s v="Home Office"/>
    <s v="New York City"/>
    <x v="3"/>
    <s v="East"/>
    <s v="Technology"/>
    <s v="Phones"/>
    <s v="Motorola HK250 Universal Bluetooth Headset"/>
    <n v="160.92999999999998"/>
    <n v="7"/>
    <n v="0"/>
    <n v="3.2186000000000092"/>
    <n v="3.2186000000000092"/>
    <n v="1050"/>
    <s v="&quot;B&quot;"/>
    <m/>
  </r>
  <r>
    <n v="1659"/>
    <s v="Standard Class"/>
    <s v="Consumer"/>
    <s v="Los Angeles"/>
    <x v="5"/>
    <s v="West"/>
    <s v="Technology"/>
    <s v="Phones"/>
    <s v="RCA Visys Integrated PBX 8-Line Router"/>
    <n v="160.77600000000001"/>
    <n v="3"/>
    <n v="0.2"/>
    <n v="10.048500000000004"/>
    <n v="8.0388000000000037"/>
    <n v="360"/>
    <s v="&quot;D&quot;"/>
    <m/>
  </r>
  <r>
    <n v="576"/>
    <s v="Second Class"/>
    <s v="Consumer"/>
    <s v="Long Beach"/>
    <x v="5"/>
    <s v="West"/>
    <s v="Office Supplies"/>
    <s v="Paper"/>
    <s v="Personal Creations Ink Jet Cards and Labels"/>
    <n v="160.72"/>
    <n v="14"/>
    <n v="0"/>
    <n v="78.752800000000008"/>
    <n v="78.752800000000008"/>
    <n v="2100"/>
    <s v="&quot;A&quot;"/>
    <m/>
  </r>
  <r>
    <n v="938"/>
    <s v="First Class"/>
    <s v="Corporate"/>
    <s v="Farmington"/>
    <x v="38"/>
    <s v="West"/>
    <s v="Technology"/>
    <s v="Accessories"/>
    <s v="NETGEAR AC1750 Dual Band Gigabit Smart WiFi Router"/>
    <n v="159.99"/>
    <n v="1"/>
    <n v="0"/>
    <n v="54.396599999999992"/>
    <n v="54.396599999999992"/>
    <n v="150"/>
    <s v="&quot;D&quot;"/>
    <m/>
  </r>
  <r>
    <n v="1463"/>
    <s v="First Class"/>
    <s v="Corporate"/>
    <s v="Pasadena"/>
    <x v="0"/>
    <s v="Central"/>
    <s v="Technology"/>
    <s v="Accessories"/>
    <s v="Logitech G700s Rechargeable Gaming Mouse"/>
    <n v="159.98400000000001"/>
    <n v="2"/>
    <n v="0.2"/>
    <n v="43.995600000000003"/>
    <n v="35.196480000000001"/>
    <n v="240"/>
    <s v="&quot;D&quot;"/>
    <m/>
  </r>
  <r>
    <n v="1722"/>
    <s v="Standard Class"/>
    <s v="Consumer"/>
    <s v="Chicago"/>
    <x v="11"/>
    <s v="Central"/>
    <s v="Technology"/>
    <s v="Phones"/>
    <s v="Apple iPhone 5C"/>
    <n v="159.98400000000001"/>
    <n v="2"/>
    <n v="0.2"/>
    <n v="11.998799999999996"/>
    <n v="9.5990399999999969"/>
    <n v="240"/>
    <s v="&quot;D&quot;"/>
    <m/>
  </r>
  <r>
    <n v="484"/>
    <s v="Standard Class"/>
    <s v="Consumer"/>
    <s v="New York City"/>
    <x v="3"/>
    <s v="East"/>
    <s v="Technology"/>
    <s v="Accessories"/>
    <s v="Logitech G602 Wireless Gaming Mouse"/>
    <n v="159.97999999999999"/>
    <n v="2"/>
    <n v="0"/>
    <n v="57.592799999999997"/>
    <n v="57.592799999999997"/>
    <n v="300"/>
    <s v="&quot;D&quot;"/>
    <m/>
  </r>
  <r>
    <n v="1154"/>
    <s v="Standard Class"/>
    <s v="Corporate"/>
    <s v="Reno"/>
    <x v="15"/>
    <s v="West"/>
    <s v="Office Supplies"/>
    <s v="Binders"/>
    <s v="Lock-Up Easel 'Spel-Binder'"/>
    <n v="159.768"/>
    <n v="7"/>
    <n v="0.2"/>
    <n v="53.921700000000008"/>
    <n v="43.137360000000008"/>
    <n v="840"/>
    <s v="&quot;C&quot;"/>
    <m/>
  </r>
  <r>
    <n v="1380"/>
    <s v="Second Class"/>
    <s v="Consumer"/>
    <s v="Pleasant Grove"/>
    <x v="23"/>
    <s v="West"/>
    <s v="Office Supplies"/>
    <s v="Storage"/>
    <s v="Safco Wire Cube Shelving System, For Use as 4 or 5 14&quot; Cubes, Black"/>
    <n v="158.9"/>
    <n v="5"/>
    <n v="0"/>
    <n v="7.9449999999999932"/>
    <n v="7.9449999999999932"/>
    <n v="750"/>
    <s v="&quot;C&quot;"/>
    <m/>
  </r>
  <r>
    <n v="89"/>
    <s v="Second Class"/>
    <s v="Home Office"/>
    <s v="Houston"/>
    <x v="0"/>
    <s v="Central"/>
    <s v="Office Supplies"/>
    <s v="Storage"/>
    <s v="Eldon Portable Mobile Manager"/>
    <n v="158.36800000000002"/>
    <n v="7"/>
    <n v="0.2"/>
    <n v="13.857199999999999"/>
    <n v="11.085760000000001"/>
    <n v="840"/>
    <s v="&quot;C&quot;"/>
    <m/>
  </r>
  <r>
    <n v="152"/>
    <s v="First Class"/>
    <s v="Home Office"/>
    <s v="Scottsdale"/>
    <x v="22"/>
    <s v="West"/>
    <s v="Office Supplies"/>
    <s v="Appliances"/>
    <s v="Belkin 7 Outlet SurgeMaster Surge Protector with Phone Protection"/>
    <n v="157.91999999999999"/>
    <n v="5"/>
    <n v="0.2"/>
    <n v="17.765999999999991"/>
    <n v="14.212799999999994"/>
    <n v="600"/>
    <s v="&quot;C&quot;"/>
    <m/>
  </r>
  <r>
    <n v="119"/>
    <s v="Standard Class"/>
    <s v="Corporate"/>
    <s v="Bristol"/>
    <x v="29"/>
    <s v="South"/>
    <s v="Office Supplies"/>
    <s v="Binders"/>
    <s v="GBC DocuBind 300 Electric Binding Machine"/>
    <n v="157.79400000000004"/>
    <n v="1"/>
    <n v="0.7"/>
    <n v="-115.71559999999999"/>
    <n v="-34.714680000000001"/>
    <n v="45.000000000000007"/>
    <s v="&quot;E&quot;"/>
    <m/>
  </r>
  <r>
    <n v="751"/>
    <s v="Standard Class"/>
    <s v="Consumer"/>
    <s v="Trenton"/>
    <x v="7"/>
    <s v="Central"/>
    <s v="Furniture"/>
    <s v="Furnishings"/>
    <s v="Nu-Dell Leatherette Frames"/>
    <n v="157.74"/>
    <n v="11"/>
    <n v="0"/>
    <n v="56.7864"/>
    <n v="56.7864"/>
    <n v="1650"/>
    <s v="&quot;B&quot;"/>
    <m/>
  </r>
  <r>
    <n v="1604"/>
    <s v="Standard Class"/>
    <s v="Consumer"/>
    <s v="Newark"/>
    <x v="37"/>
    <s v="East"/>
    <s v="Office Supplies"/>
    <s v="Art"/>
    <s v="BOSTON Ranger #55 Pencil Sharpener, Black"/>
    <n v="155.94"/>
    <n v="6"/>
    <n v="0"/>
    <n v="45.222599999999993"/>
    <n v="45.222599999999993"/>
    <n v="900"/>
    <s v="&quot;C&quot;"/>
    <m/>
  </r>
  <r>
    <n v="895"/>
    <s v="First Class"/>
    <s v="Corporate"/>
    <s v="San Francisco"/>
    <x v="5"/>
    <s v="West"/>
    <s v="Office Supplies"/>
    <s v="Storage"/>
    <s v="File Shuttle I and Handi-File"/>
    <n v="155.82000000000002"/>
    <n v="7"/>
    <n v="0"/>
    <n v="42.071400000000011"/>
    <n v="42.071400000000011"/>
    <n v="1050"/>
    <s v="&quot;B&quot;"/>
    <m/>
  </r>
  <r>
    <n v="1018"/>
    <s v="Standard Class"/>
    <s v="Corporate"/>
    <s v="New York City"/>
    <x v="3"/>
    <s v="East"/>
    <s v="Furniture"/>
    <s v="Furnishings"/>
    <s v="Howard Miller 11-1/2&quot; Diameter Ridgewood Wall Clock"/>
    <n v="155.82"/>
    <n v="3"/>
    <n v="0"/>
    <n v="63.886200000000002"/>
    <n v="63.886200000000002"/>
    <n v="450"/>
    <s v="&quot;D&quot;"/>
    <m/>
  </r>
  <r>
    <n v="1314"/>
    <s v="Standard Class"/>
    <s v="Consumer"/>
    <s v="Columbus"/>
    <x v="17"/>
    <s v="East"/>
    <s v="Furniture"/>
    <s v="Chairs"/>
    <s v="Office Star - Contemporary Task Swivel Chair"/>
    <n v="155.37199999999999"/>
    <n v="2"/>
    <n v="0.3"/>
    <n v="-13.317599999999999"/>
    <n v="-9.3223199999999977"/>
    <n v="210"/>
    <s v="&quot;D&quot;"/>
    <m/>
  </r>
  <r>
    <n v="1012"/>
    <s v="Second Class"/>
    <s v="Consumer"/>
    <s v="Olympia"/>
    <x v="6"/>
    <s v="West"/>
    <s v="Furniture"/>
    <s v="Furnishings"/>
    <s v="Howard Miller 13-3/4&quot; Diameter Brushed Chrome Round Wall Clock"/>
    <n v="155.25"/>
    <n v="3"/>
    <n v="0"/>
    <n v="46.574999999999996"/>
    <n v="46.574999999999996"/>
    <n v="450"/>
    <s v="&quot;D&quot;"/>
    <m/>
  </r>
  <r>
    <n v="994"/>
    <s v="First Class"/>
    <s v="Consumer"/>
    <s v="San Jose"/>
    <x v="5"/>
    <s v="West"/>
    <s v="Office Supplies"/>
    <s v="Paper"/>
    <s v="Xerox 1979"/>
    <n v="154.9"/>
    <n v="5"/>
    <n v="0"/>
    <n v="69.704999999999998"/>
    <n v="69.704999999999998"/>
    <n v="750"/>
    <s v="&quot;C&quot;"/>
    <m/>
  </r>
  <r>
    <n v="1406"/>
    <s v="First Class"/>
    <s v="Home Office"/>
    <s v="Philadelphia"/>
    <x v="4"/>
    <s v="East"/>
    <s v="Furniture"/>
    <s v="Tables"/>
    <s v="KI Adjustable-Height Table"/>
    <n v="154.76400000000001"/>
    <n v="3"/>
    <n v="0.4"/>
    <n v="-36.11160000000001"/>
    <n v="-21.666960000000007"/>
    <n v="270"/>
    <s v="&quot;D&quot;"/>
    <m/>
  </r>
  <r>
    <n v="1392"/>
    <s v="Same Day"/>
    <s v="Home Office"/>
    <s v="Smyrna"/>
    <x v="2"/>
    <s v="South"/>
    <s v="Office Supplies"/>
    <s v="Storage"/>
    <s v="Belkin 19&quot; Vented Equipment Shelf, Black"/>
    <n v="154.44"/>
    <n v="3"/>
    <n v="0"/>
    <n v="1.5444000000000031"/>
    <n v="1.5444000000000031"/>
    <n v="450"/>
    <s v="&quot;D&quot;"/>
    <m/>
  </r>
  <r>
    <n v="1734"/>
    <s v="Standard Class"/>
    <s v="Consumer"/>
    <s v="Dallas"/>
    <x v="0"/>
    <s v="Central"/>
    <s v="Office Supplies"/>
    <s v="Art"/>
    <s v="Boston Heavy-Duty Trimline Electric Pencil Sharpeners"/>
    <n v="154.24"/>
    <n v="4"/>
    <n v="0.2"/>
    <n v="17.351999999999975"/>
    <n v="13.881599999999981"/>
    <n v="480"/>
    <s v="&quot;D&quot;"/>
    <m/>
  </r>
  <r>
    <n v="539"/>
    <s v="Standard Class"/>
    <s v="Consumer"/>
    <s v="Henderson"/>
    <x v="30"/>
    <s v="South"/>
    <s v="Office Supplies"/>
    <s v="Appliances"/>
    <s v="Eureka The Boss Cordless Rechargeable Stick Vac"/>
    <n v="152.94"/>
    <n v="3"/>
    <n v="0"/>
    <n v="41.293800000000005"/>
    <n v="41.293800000000005"/>
    <n v="450"/>
    <s v="&quot;D&quot;"/>
    <m/>
  </r>
  <r>
    <n v="1432"/>
    <s v="Second Class"/>
    <s v="Consumer"/>
    <s v="Florence"/>
    <x v="8"/>
    <s v="South"/>
    <s v="Office Supplies"/>
    <s v="Binders"/>
    <s v="Canvas Sectional Post Binders"/>
    <n v="152.76"/>
    <n v="6"/>
    <n v="0"/>
    <n v="74.852400000000003"/>
    <n v="74.852400000000003"/>
    <n v="900"/>
    <s v="&quot;C&quot;"/>
    <m/>
  </r>
  <r>
    <n v="1011"/>
    <s v="First Class"/>
    <s v="Consumer"/>
    <s v="San Diego"/>
    <x v="5"/>
    <s v="West"/>
    <s v="Furniture"/>
    <s v="Furnishings"/>
    <s v="Eldon Delta Triangular Chair Mat, 52&quot; x 58&quot;, Clear"/>
    <n v="151.72"/>
    <n v="4"/>
    <n v="0"/>
    <n v="27.309599999999989"/>
    <n v="27.309599999999989"/>
    <n v="600"/>
    <s v="&quot;C&quot;"/>
    <m/>
  </r>
  <r>
    <n v="1418"/>
    <s v="First Class"/>
    <s v="Corporate"/>
    <s v="Houston"/>
    <x v="0"/>
    <s v="Central"/>
    <s v="Technology"/>
    <s v="Accessories"/>
    <s v="Hypercom P1300 Pinpad"/>
    <n v="151.20000000000002"/>
    <n v="3"/>
    <n v="0.2"/>
    <n v="32.130000000000003"/>
    <n v="25.704000000000004"/>
    <n v="360"/>
    <s v="&quot;D&quot;"/>
    <m/>
  </r>
  <r>
    <n v="149"/>
    <s v="Standard Class"/>
    <s v="Corporate"/>
    <s v="Franklin"/>
    <x v="10"/>
    <s v="Central"/>
    <s v="Technology"/>
    <s v="Phones"/>
    <s v="Anker Astro 15000mAh USB Portable Charger"/>
    <n v="149.97"/>
    <n v="3"/>
    <n v="0"/>
    <n v="5.9987999999999815"/>
    <n v="5.9987999999999815"/>
    <n v="450"/>
    <s v="&quot;D&quot;"/>
    <m/>
  </r>
  <r>
    <n v="809"/>
    <s v="First Class"/>
    <s v="Consumer"/>
    <s v="Omaha"/>
    <x v="39"/>
    <s v="Central"/>
    <s v="Technology"/>
    <s v="Accessories"/>
    <s v="Kensington SlimBlade Notebook Wireless Mouse with Nano Receiver "/>
    <n v="149.97"/>
    <n v="3"/>
    <n v="0"/>
    <n v="50.989800000000002"/>
    <n v="50.989800000000002"/>
    <n v="450"/>
    <s v="&quot;D&quot;"/>
    <m/>
  </r>
  <r>
    <n v="184"/>
    <s v="Second Class"/>
    <s v="Home Office"/>
    <s v="Monroe"/>
    <x v="32"/>
    <s v="South"/>
    <s v="Technology"/>
    <s v="Phones"/>
    <s v="Nokia Lumia 521 (T-Mobile)"/>
    <n v="149.94999999999999"/>
    <n v="5"/>
    <n v="0"/>
    <n v="41.986000000000004"/>
    <n v="41.986000000000004"/>
    <n v="750"/>
    <s v="&quot;C&quot;"/>
    <m/>
  </r>
  <r>
    <n v="890"/>
    <s v="Standard Class"/>
    <s v="Consumer"/>
    <s v="New Rochelle"/>
    <x v="3"/>
    <s v="East"/>
    <s v="Technology"/>
    <s v="Accessories"/>
    <s v="Anker Ultrathin Bluetooth Wireless Keyboard Aluminum Cover with Stand "/>
    <n v="149.94999999999999"/>
    <n v="5"/>
    <n v="0"/>
    <n v="14.994999999999994"/>
    <n v="14.994999999999994"/>
    <n v="750"/>
    <s v="&quot;C&quot;"/>
    <m/>
  </r>
  <r>
    <n v="1914"/>
    <s v="First Class"/>
    <s v="Consumer"/>
    <s v="Roswell"/>
    <x v="2"/>
    <s v="South"/>
    <s v="Technology"/>
    <s v="Accessories"/>
    <s v="Logitech 910-002974 M325 Wireless Mouse for Web Scrolling"/>
    <n v="149.94999999999999"/>
    <n v="5"/>
    <n v="0"/>
    <n v="65.978000000000009"/>
    <n v="65.978000000000009"/>
    <n v="750"/>
    <s v="&quot;C&quot;"/>
    <m/>
  </r>
  <r>
    <n v="919"/>
    <s v="Standard Class"/>
    <s v="Corporate"/>
    <s v="Dallas"/>
    <x v="0"/>
    <s v="Central"/>
    <s v="Office Supplies"/>
    <s v="Envelopes"/>
    <s v="Cameo Buff Policy Envelopes"/>
    <n v="149.352"/>
    <n v="3"/>
    <n v="0.2"/>
    <n v="50.40629999999998"/>
    <n v="40.325039999999987"/>
    <n v="360"/>
    <s v="&quot;D&quot;"/>
    <m/>
  </r>
  <r>
    <n v="1708"/>
    <s v="Standard Class"/>
    <s v="Consumer"/>
    <s v="San Francisco"/>
    <x v="5"/>
    <s v="West"/>
    <s v="Technology"/>
    <s v="Phones"/>
    <s v="Geemarc AmpliPOWER60"/>
    <n v="148.47999999999999"/>
    <n v="2"/>
    <n v="0.2"/>
    <n v="16.703999999999986"/>
    <n v="13.36319999999999"/>
    <n v="240"/>
    <s v="&quot;D&quot;"/>
    <m/>
  </r>
  <r>
    <n v="42"/>
    <s v="Standard Class"/>
    <s v="Corporate"/>
    <s v="Naperville"/>
    <x v="11"/>
    <s v="Central"/>
    <s v="Technology"/>
    <s v="Phones"/>
    <s v="Panasonic Kx-TS550"/>
    <n v="147.16800000000001"/>
    <n v="4"/>
    <n v="0.2"/>
    <n v="16.556399999999996"/>
    <n v="13.245119999999998"/>
    <n v="480"/>
    <s v="&quot;D&quot;"/>
    <m/>
  </r>
  <r>
    <n v="721"/>
    <s v="Standard Class"/>
    <s v="Home Office"/>
    <s v="Los Angeles"/>
    <x v="5"/>
    <s v="West"/>
    <s v="Office Supplies"/>
    <s v="Paper"/>
    <s v="Tops Green Bar Computer Printout Paper"/>
    <n v="146.82"/>
    <n v="3"/>
    <n v="0"/>
    <n v="73.41"/>
    <n v="73.41"/>
    <n v="450"/>
    <s v="&quot;D&quot;"/>
    <m/>
  </r>
  <r>
    <n v="65"/>
    <s v="Standard Class"/>
    <s v="Consumer"/>
    <s v="Los Angeles"/>
    <x v="5"/>
    <s v="West"/>
    <s v="Office Supplies"/>
    <s v="Paper"/>
    <s v="Xerox 1943"/>
    <n v="146.72999999999999"/>
    <n v="3"/>
    <n v="0"/>
    <n v="68.963099999999997"/>
    <n v="68.963099999999997"/>
    <n v="450"/>
    <s v="&quot;D&quot;"/>
    <m/>
  </r>
  <r>
    <n v="1369"/>
    <s v="First Class"/>
    <s v="Home Office"/>
    <s v="Pico Rivera"/>
    <x v="5"/>
    <s v="West"/>
    <s v="Furniture"/>
    <s v="Furnishings"/>
    <s v="Deflect-o SuperTray Unbreakable Stackable Tray, Letter, Black"/>
    <n v="145.9"/>
    <n v="5"/>
    <n v="0"/>
    <n v="62.736999999999995"/>
    <n v="62.736999999999995"/>
    <n v="750"/>
    <s v="&quot;C&quot;"/>
    <m/>
  </r>
  <r>
    <n v="1933"/>
    <s v="Second Class"/>
    <s v="Consumer"/>
    <s v="Lafayette"/>
    <x v="32"/>
    <s v="South"/>
    <s v="Furniture"/>
    <s v="Bookcases"/>
    <s v="O'Sullivan 2-Shelf Heavy-Duty Bookcases"/>
    <n v="145.74"/>
    <n v="3"/>
    <n v="0"/>
    <n v="23.318400000000011"/>
    <n v="23.318400000000011"/>
    <n v="450"/>
    <s v="&quot;D&quot;"/>
    <m/>
  </r>
  <r>
    <n v="1360"/>
    <s v="Second Class"/>
    <s v="Consumer"/>
    <s v="Los Angeles"/>
    <x v="5"/>
    <s v="West"/>
    <s v="Furniture"/>
    <s v="Chairs"/>
    <s v="Leather Task Chair, Black"/>
    <n v="145.56800000000001"/>
    <n v="2"/>
    <n v="0.2"/>
    <n v="0"/>
    <n v="0"/>
    <n v="240"/>
    <s v="&quot;D&quot;"/>
    <m/>
  </r>
  <r>
    <n v="600"/>
    <s v="Standard Class"/>
    <s v="Consumer"/>
    <s v="Philadelphia"/>
    <x v="4"/>
    <s v="East"/>
    <s v="Technology"/>
    <s v="Phones"/>
    <s v="Mophie Juice Pack Helium for iPhone"/>
    <n v="143.98199999999997"/>
    <n v="3"/>
    <n v="0.4"/>
    <n v="-28.796400000000006"/>
    <n v="-17.277840000000001"/>
    <n v="270"/>
    <s v="&quot;D&quot;"/>
    <m/>
  </r>
  <r>
    <n v="171"/>
    <s v="Standard Class"/>
    <s v="Consumer"/>
    <s v="San Antonio"/>
    <x v="0"/>
    <s v="Central"/>
    <s v="Technology"/>
    <s v="Phones"/>
    <s v="JBL Micro Wireless Portable Bluetooth Speaker"/>
    <n v="143.976"/>
    <n v="3"/>
    <n v="0.2"/>
    <n v="8.998500000000007"/>
    <n v="7.1988000000000056"/>
    <n v="360"/>
    <s v="&quot;D&quot;"/>
    <m/>
  </r>
  <r>
    <n v="789"/>
    <s v="Standard Class"/>
    <s v="Consumer"/>
    <s v="Richmond"/>
    <x v="12"/>
    <s v="South"/>
    <s v="Office Supplies"/>
    <s v="Binders"/>
    <s v="GBC VeloBinder Manual Binding System"/>
    <n v="143.96"/>
    <n v="4"/>
    <n v="0"/>
    <n v="69.100800000000007"/>
    <n v="69.100800000000007"/>
    <n v="600"/>
    <s v="&quot;C&quot;"/>
    <m/>
  </r>
  <r>
    <n v="915"/>
    <s v="First Class"/>
    <s v="Corporate"/>
    <s v="Milwaukee"/>
    <x v="10"/>
    <s v="Central"/>
    <s v="Technology"/>
    <s v="Accessories"/>
    <s v="Memorex Mini Travel Drive 16 GB USB 2.0 Flash Drive"/>
    <n v="143.73000000000002"/>
    <n v="9"/>
    <n v="0"/>
    <n v="56.054700000000011"/>
    <n v="56.054700000000011"/>
    <n v="1350"/>
    <s v="&quot;B&quot;"/>
    <m/>
  </r>
  <r>
    <n v="144"/>
    <s v="Standard Class"/>
    <s v="Corporate"/>
    <s v="San Francisco"/>
    <x v="5"/>
    <s v="West"/>
    <s v="Office Supplies"/>
    <s v="Paper"/>
    <s v="Xerox 1911"/>
    <n v="143.69999999999999"/>
    <n v="3"/>
    <n v="0"/>
    <n v="68.975999999999999"/>
    <n v="68.975999999999999"/>
    <n v="450"/>
    <s v="&quot;D&quot;"/>
    <m/>
  </r>
  <r>
    <n v="1587"/>
    <s v="First Class"/>
    <s v="Consumer"/>
    <s v="New York City"/>
    <x v="3"/>
    <s v="East"/>
    <s v="Office Supplies"/>
    <s v="Paper"/>
    <s v="Xerox 1886"/>
    <n v="143.69999999999999"/>
    <n v="3"/>
    <n v="0"/>
    <n v="68.975999999999999"/>
    <n v="68.975999999999999"/>
    <n v="450"/>
    <s v="&quot;D&quot;"/>
    <m/>
  </r>
  <r>
    <n v="1267"/>
    <s v="Standard Class"/>
    <s v="Corporate"/>
    <s v="Los Angeles"/>
    <x v="5"/>
    <s v="West"/>
    <s v="Office Supplies"/>
    <s v="Storage"/>
    <s v="Letter Size Cart"/>
    <n v="142.86000000000001"/>
    <n v="1"/>
    <n v="0"/>
    <n v="41.429399999999987"/>
    <n v="41.429399999999987"/>
    <n v="150"/>
    <s v="&quot;D&quot;"/>
    <m/>
  </r>
  <r>
    <n v="603"/>
    <s v="Standard Class"/>
    <s v="Consumer"/>
    <s v="Tampa"/>
    <x v="20"/>
    <s v="South"/>
    <s v="Office Supplies"/>
    <s v="Storage"/>
    <s v="Hot File 7-Pocket, Floor Stand"/>
    <n v="142.77600000000001"/>
    <n v="1"/>
    <n v="0.2"/>
    <n v="17.84699999999998"/>
    <n v="14.277599999999985"/>
    <n v="120"/>
    <s v="&quot;D&quot;"/>
    <m/>
  </r>
  <r>
    <n v="284"/>
    <s v="Standard Class"/>
    <s v="Consumer"/>
    <s v="Portland"/>
    <x v="31"/>
    <s v="West"/>
    <s v="Office Supplies"/>
    <s v="Paper"/>
    <s v="Easy-staple paper"/>
    <n v="141.76"/>
    <n v="5"/>
    <n v="0.2"/>
    <n v="47.843999999999994"/>
    <n v="38.275199999999998"/>
    <n v="600"/>
    <s v="&quot;C&quot;"/>
    <m/>
  </r>
  <r>
    <n v="1855"/>
    <s v="Second Class"/>
    <s v="Consumer"/>
    <s v="South Bend"/>
    <x v="27"/>
    <s v="Central"/>
    <s v="Office Supplies"/>
    <s v="Storage"/>
    <s v="Eldon Portable Mobile Manager"/>
    <n v="141.4"/>
    <n v="5"/>
    <n v="0"/>
    <n v="38.177999999999997"/>
    <n v="38.177999999999997"/>
    <n v="750"/>
    <s v="&quot;C&quot;"/>
    <m/>
  </r>
  <r>
    <n v="1213"/>
    <s v="Standard Class"/>
    <s v="Corporate"/>
    <s v="Philadelphia"/>
    <x v="4"/>
    <s v="East"/>
    <s v="Furniture"/>
    <s v="Chairs"/>
    <s v="Global Low Back Tilter Chair"/>
    <n v="141.37199999999999"/>
    <n v="2"/>
    <n v="0.3"/>
    <n v="-48.470400000000019"/>
    <n v="-33.929280000000013"/>
    <n v="210"/>
    <s v="&quot;D&quot;"/>
    <m/>
  </r>
  <r>
    <n v="1842"/>
    <s v="Standard Class"/>
    <s v="Corporate"/>
    <s v="Bowling Green"/>
    <x v="30"/>
    <s v="South"/>
    <s v="Furniture"/>
    <s v="Chairs"/>
    <s v="Hon Olson Stacker Stools"/>
    <n v="140.81"/>
    <n v="1"/>
    <n v="0"/>
    <n v="39.4268"/>
    <n v="39.4268"/>
    <n v="150"/>
    <s v="&quot;D&quot;"/>
    <m/>
  </r>
  <r>
    <n v="1335"/>
    <s v="Standard Class"/>
    <s v="Home Office"/>
    <s v="Los Angeles"/>
    <x v="5"/>
    <s v="West"/>
    <s v="Office Supplies"/>
    <s v="Binders"/>
    <s v="Wilson Jones Legal Size Ring Binders"/>
    <n v="140.73599999999999"/>
    <n v="8"/>
    <n v="0.2"/>
    <n v="52.775999999999996"/>
    <n v="42.220799999999997"/>
    <n v="960"/>
    <s v="&quot;C&quot;"/>
    <m/>
  </r>
  <r>
    <n v="1790"/>
    <s v="Standard Class"/>
    <s v="Corporate"/>
    <s v="Kenosha"/>
    <x v="10"/>
    <s v="Central"/>
    <s v="Technology"/>
    <s v="Accessories"/>
    <s v="Maxell LTO Ultrium - 800 GB"/>
    <n v="139.94999999999999"/>
    <n v="5"/>
    <n v="0"/>
    <n v="26.590499999999988"/>
    <n v="26.590499999999988"/>
    <n v="750"/>
    <s v="&quot;C&quot;"/>
    <m/>
  </r>
  <r>
    <n v="415"/>
    <s v="Standard Class"/>
    <s v="Corporate"/>
    <s v="Seattle"/>
    <x v="6"/>
    <s v="West"/>
    <s v="Office Supplies"/>
    <s v="Paper"/>
    <s v="Xerox 191"/>
    <n v="139.86000000000001"/>
    <n v="7"/>
    <n v="0"/>
    <n v="65.734199999999987"/>
    <n v="65.734199999999987"/>
    <n v="1050"/>
    <s v="&quot;B&quot;"/>
    <m/>
  </r>
  <r>
    <n v="1444"/>
    <s v="Standard Class"/>
    <s v="Corporate"/>
    <s v="Aurora"/>
    <x v="14"/>
    <s v="West"/>
    <s v="Office Supplies"/>
    <s v="Storage"/>
    <s v="Trav-L-File Heavy-Duty Shuttle II, Black"/>
    <n v="139.42400000000001"/>
    <n v="4"/>
    <n v="0.2"/>
    <n v="17.42799999999999"/>
    <n v="13.942399999999992"/>
    <n v="480"/>
    <s v="&quot;D&quot;"/>
    <m/>
  </r>
  <r>
    <n v="1859"/>
    <s v="First Class"/>
    <s v="Corporate"/>
    <s v="Bristol"/>
    <x v="25"/>
    <s v="East"/>
    <s v="Office Supplies"/>
    <s v="Appliances"/>
    <s v="Holmes Replacement Filter for HEPA Air Cleaner, Very Large Room, HEPA Filter"/>
    <n v="137.62"/>
    <n v="2"/>
    <n v="0"/>
    <n v="60.552800000000005"/>
    <n v="60.552800000000005"/>
    <n v="300"/>
    <s v="&quot;D&quot;"/>
    <m/>
  </r>
  <r>
    <n v="1909"/>
    <s v="First Class"/>
    <s v="Corporate"/>
    <s v="Los Angeles"/>
    <x v="5"/>
    <s v="West"/>
    <s v="Furniture"/>
    <s v="Furnishings"/>
    <s v="Hand-Finished Solid Wood Document Frame"/>
    <n v="136.91999999999999"/>
    <n v="4"/>
    <n v="0"/>
    <n v="41.075999999999993"/>
    <n v="41.075999999999993"/>
    <n v="600"/>
    <s v="&quot;C&quot;"/>
    <m/>
  </r>
  <r>
    <n v="318"/>
    <s v="Standard Class"/>
    <s v="Home Office"/>
    <s v="New York City"/>
    <x v="3"/>
    <s v="East"/>
    <s v="Furniture"/>
    <s v="Chairs"/>
    <s v="DMI Arturo Collection Mission-style Design Wood Chair"/>
    <n v="135.88200000000001"/>
    <n v="1"/>
    <n v="0.1"/>
    <n v="24.156800000000004"/>
    <n v="21.741120000000006"/>
    <n v="135"/>
    <s v="&quot;D&quot;"/>
    <m/>
  </r>
  <r>
    <n v="1788"/>
    <s v="Standard Class"/>
    <s v="Corporate"/>
    <s v="Kenosha"/>
    <x v="10"/>
    <s v="Central"/>
    <s v="Technology"/>
    <s v="Phones"/>
    <s v="Innergie mMini Combo Duo USB Travel Charging Kit"/>
    <n v="134.97"/>
    <n v="3"/>
    <n v="0"/>
    <n v="64.785599999999988"/>
    <n v="64.785599999999988"/>
    <n v="450"/>
    <s v="&quot;D&quot;"/>
    <m/>
  </r>
  <r>
    <n v="940"/>
    <s v="Standard Class"/>
    <s v="Corporate"/>
    <s v="Riverside"/>
    <x v="5"/>
    <s v="West"/>
    <s v="Office Supplies"/>
    <s v="Appliances"/>
    <s v="Fellowes 8 Outlet Superior Workstation Surge Protector w/o Phone/Fax/Modem Protection"/>
    <n v="134.47999999999999"/>
    <n v="4"/>
    <n v="0"/>
    <n v="34.964799999999997"/>
    <n v="34.964799999999997"/>
    <n v="600"/>
    <s v="&quot;C&quot;"/>
    <m/>
  </r>
  <r>
    <n v="657"/>
    <s v="Standard Class"/>
    <s v="Consumer"/>
    <s v="Columbus"/>
    <x v="17"/>
    <s v="East"/>
    <s v="Office Supplies"/>
    <s v="Envelopes"/>
    <s v="Airmail Envelopes"/>
    <n v="134.28800000000001"/>
    <n v="2"/>
    <n v="0.2"/>
    <n v="45.322199999999995"/>
    <n v="36.257759999999998"/>
    <n v="240"/>
    <s v="&quot;D&quot;"/>
    <m/>
  </r>
  <r>
    <n v="797"/>
    <s v="First Class"/>
    <s v="Corporate"/>
    <s v="Rochester"/>
    <x v="3"/>
    <s v="East"/>
    <s v="Office Supplies"/>
    <s v="Paper"/>
    <s v="Xerox 1887"/>
    <n v="132.79"/>
    <n v="7"/>
    <n v="0"/>
    <n v="63.739199999999997"/>
    <n v="63.739199999999997"/>
    <n v="1050"/>
    <s v="&quot;B&quot;"/>
    <m/>
  </r>
  <r>
    <n v="644"/>
    <s v="Standard Class"/>
    <s v="Consumer"/>
    <s v="Rochester Hills"/>
    <x v="7"/>
    <s v="Central"/>
    <s v="Technology"/>
    <s v="Accessories"/>
    <s v="Imation 16GB Mini TravelDrive USB 2.0 Flash Drive"/>
    <n v="132.52000000000001"/>
    <n v="4"/>
    <n v="0"/>
    <n v="54.333200000000005"/>
    <n v="54.333200000000005"/>
    <n v="600"/>
    <s v="&quot;C&quot;"/>
    <m/>
  </r>
  <r>
    <n v="1654"/>
    <s v="First Class"/>
    <s v="Consumer"/>
    <s v="Seattle"/>
    <x v="6"/>
    <s v="West"/>
    <s v="Technology"/>
    <s v="Accessories"/>
    <s v="Imation 16GB Mini TravelDrive USB 2.0 Flash Drive"/>
    <n v="132.52000000000001"/>
    <n v="4"/>
    <n v="0"/>
    <n v="54.333200000000005"/>
    <n v="54.333200000000005"/>
    <n v="600"/>
    <s v="&quot;C&quot;"/>
    <m/>
  </r>
  <r>
    <n v="208"/>
    <s v="Standard Class"/>
    <s v="Consumer"/>
    <s v="Saginaw"/>
    <x v="7"/>
    <s v="Central"/>
    <s v="Technology"/>
    <s v="Phones"/>
    <s v="Panasonic KX-TG6844B Expandable Digital Cordless Telephone"/>
    <n v="131.97999999999999"/>
    <n v="2"/>
    <n v="0"/>
    <n v="35.634600000000006"/>
    <n v="35.634600000000006"/>
    <n v="300"/>
    <s v="&quot;D&quot;"/>
    <m/>
  </r>
  <r>
    <n v="607"/>
    <s v="Standard Class"/>
    <s v="Consumer"/>
    <s v="Tampa"/>
    <x v="20"/>
    <s v="South"/>
    <s v="Office Supplies"/>
    <s v="Paper"/>
    <s v="Xerox 1889"/>
    <n v="131.904"/>
    <n v="3"/>
    <n v="0.2"/>
    <n v="47.815200000000004"/>
    <n v="38.252160000000003"/>
    <n v="360"/>
    <s v="&quot;D&quot;"/>
    <m/>
  </r>
  <r>
    <n v="401"/>
    <s v="Second Class"/>
    <s v="Consumer"/>
    <s v="Houston"/>
    <x v="0"/>
    <s v="Central"/>
    <s v="Office Supplies"/>
    <s v="Storage"/>
    <s v="Contico 72&quot;H Heavy-Duty Storage System"/>
    <n v="131.136"/>
    <n v="4"/>
    <n v="0.2"/>
    <n v="-32.783999999999999"/>
    <n v="-26.2272"/>
    <n v="480"/>
    <s v="&quot;D&quot;"/>
    <m/>
  </r>
  <r>
    <n v="117"/>
    <s v="Second Class"/>
    <s v="Consumer"/>
    <s v="Columbus"/>
    <x v="17"/>
    <s v="East"/>
    <s v="Office Supplies"/>
    <s v="Envelopes"/>
    <s v="Tyvek  Top-Opening Peel &amp; Seel Envelopes, Plain White"/>
    <n v="130.464"/>
    <n v="6"/>
    <n v="0.2"/>
    <n v="44.031599999999997"/>
    <n v="35.225279999999998"/>
    <n v="720"/>
    <s v="&quot;C&quot;"/>
    <m/>
  </r>
  <r>
    <n v="724"/>
    <s v="Standard Class"/>
    <s v="Home Office"/>
    <s v="Philadelphia"/>
    <x v="4"/>
    <s v="East"/>
    <s v="Furniture"/>
    <s v="Furnishings"/>
    <s v="Seth Thomas 16&quot; Steel Case Clock"/>
    <n v="129.91999999999999"/>
    <n v="5"/>
    <n v="0.2"/>
    <n v="21.112000000000002"/>
    <n v="16.889600000000002"/>
    <n v="600"/>
    <s v="&quot;C&quot;"/>
    <m/>
  </r>
  <r>
    <n v="457"/>
    <s v="Standard Class"/>
    <s v="Consumer"/>
    <s v="Concord"/>
    <x v="5"/>
    <s v="West"/>
    <s v="Furniture"/>
    <s v="Chairs"/>
    <s v="Global Geo Office Task Chair, Gray"/>
    <n v="129.56800000000001"/>
    <n v="2"/>
    <n v="0.2"/>
    <n v="-24.294000000000018"/>
    <n v="-19.435200000000016"/>
    <n v="240"/>
    <s v="&quot;D&quot;"/>
    <m/>
  </r>
  <r>
    <n v="521"/>
    <s v="Standard Class"/>
    <s v="Consumer"/>
    <s v="Houston"/>
    <x v="0"/>
    <s v="Central"/>
    <s v="Office Supplies"/>
    <s v="Storage"/>
    <s v="Carina Double Wide Media Storage Towers in Natural &amp; Black"/>
    <n v="129.56800000000001"/>
    <n v="2"/>
    <n v="0.2"/>
    <n v="-25.91360000000001"/>
    <n v="-20.73088000000001"/>
    <n v="240"/>
    <s v="&quot;D&quot;"/>
    <m/>
  </r>
  <r>
    <n v="1740"/>
    <s v="Standard Class"/>
    <s v="Corporate"/>
    <s v="San Francisco"/>
    <x v="5"/>
    <s v="West"/>
    <s v="Technology"/>
    <s v="Accessories"/>
    <s v="TRENDnet 56K USB 2.0 Phone, Internet and Fax Modem"/>
    <n v="129.44999999999999"/>
    <n v="5"/>
    <n v="0"/>
    <n v="46.601999999999997"/>
    <n v="46.601999999999997"/>
    <n v="750"/>
    <s v="&quot;C&quot;"/>
    <m/>
  </r>
  <r>
    <n v="1857"/>
    <s v="Second Class"/>
    <s v="Corporate"/>
    <s v="Houston"/>
    <x v="0"/>
    <s v="Central"/>
    <s v="Office Supplies"/>
    <s v="Storage"/>
    <s v="Fellowes Bankers Box Stor/Drawer Steel Plus"/>
    <n v="127.92000000000002"/>
    <n v="5"/>
    <n v="0.2"/>
    <n v="-15.990000000000002"/>
    <n v="-12.792000000000002"/>
    <n v="600"/>
    <s v="&quot;C&quot;"/>
    <m/>
  </r>
  <r>
    <n v="971"/>
    <s v="Second Class"/>
    <s v="Consumer"/>
    <s v="Philadelphia"/>
    <x v="4"/>
    <s v="East"/>
    <s v="Furniture"/>
    <s v="Furnishings"/>
    <s v="DAX Black Cherry Wood-Tone Poster Frame"/>
    <n v="127.10400000000001"/>
    <n v="6"/>
    <n v="0.2"/>
    <n v="28.598399999999998"/>
    <n v="22.878720000000001"/>
    <n v="720"/>
    <s v="&quot;C&quot;"/>
    <m/>
  </r>
  <r>
    <n v="511"/>
    <s v="First Class"/>
    <s v="Consumer"/>
    <s v="Gladstone"/>
    <x v="26"/>
    <s v="Central"/>
    <s v="Furniture"/>
    <s v="Furnishings"/>
    <s v="Executive Impressions Supervisor Wall Clock"/>
    <n v="126.30000000000001"/>
    <n v="3"/>
    <n v="0"/>
    <n v="40.415999999999997"/>
    <n v="40.415999999999997"/>
    <n v="450"/>
    <s v="&quot;D&quot;"/>
    <m/>
  </r>
  <r>
    <n v="1164"/>
    <s v="Standard Class"/>
    <s v="Home Office"/>
    <s v="New York City"/>
    <x v="3"/>
    <s v="East"/>
    <s v="Office Supplies"/>
    <s v="Binders"/>
    <s v="Ibico Laser Imprintable Binding System Covers"/>
    <n v="125.76"/>
    <n v="3"/>
    <n v="0.2"/>
    <n v="40.872"/>
    <n v="32.697600000000001"/>
    <n v="360"/>
    <s v="&quot;D&quot;"/>
    <m/>
  </r>
  <r>
    <n v="1019"/>
    <s v="Standard Class"/>
    <s v="Corporate"/>
    <s v="New York City"/>
    <x v="3"/>
    <s v="East"/>
    <s v="Technology"/>
    <s v="Phones"/>
    <s v="OtterBox Commuter Series Case - Samsung Galaxy S4"/>
    <n v="124.94999999999999"/>
    <n v="5"/>
    <n v="0"/>
    <n v="2.4990000000000023"/>
    <n v="2.4990000000000023"/>
    <n v="750"/>
    <s v="&quot;C&quot;"/>
    <m/>
  </r>
  <r>
    <n v="1554"/>
    <s v="Standard Class"/>
    <s v="Consumer"/>
    <s v="Richmond"/>
    <x v="30"/>
    <s v="South"/>
    <s v="Office Supplies"/>
    <s v="Binders"/>
    <s v="Large Capacity Hanging Post Binders"/>
    <n v="124.75"/>
    <n v="5"/>
    <n v="0"/>
    <n v="57.384999999999991"/>
    <n v="57.384999999999991"/>
    <n v="750"/>
    <s v="&quot;C&quot;"/>
    <m/>
  </r>
  <r>
    <n v="1134"/>
    <s v="Standard Class"/>
    <s v="Home Office"/>
    <s v="Philadelphia"/>
    <x v="4"/>
    <s v="East"/>
    <s v="Office Supplies"/>
    <s v="Storage"/>
    <s v="Eldon Base for stackable storage shelf, platinum"/>
    <n v="124.608"/>
    <n v="4"/>
    <n v="0.2"/>
    <n v="-23.364000000000019"/>
    <n v="-18.691200000000016"/>
    <n v="480"/>
    <s v="&quot;D&quot;"/>
    <m/>
  </r>
  <r>
    <n v="30"/>
    <s v="Standard Class"/>
    <s v="Consumer"/>
    <s v="Philadelphia"/>
    <x v="4"/>
    <s v="East"/>
    <s v="Furniture"/>
    <s v="Furnishings"/>
    <s v="Howard Miller 13-3/4&quot; Diameter Brushed Chrome Round Wall Clock"/>
    <n v="124.20000000000002"/>
    <n v="3"/>
    <n v="0.2"/>
    <n v="15.524999999999991"/>
    <n v="12.419999999999995"/>
    <n v="360"/>
    <s v="&quot;D&quot;"/>
    <m/>
  </r>
  <r>
    <n v="972"/>
    <s v="Second Class"/>
    <s v="Consumer"/>
    <s v="Philadelphia"/>
    <x v="4"/>
    <s v="East"/>
    <s v="Technology"/>
    <s v="Phones"/>
    <s v="AT&amp;T 841000 Phone"/>
    <n v="124.19999999999999"/>
    <n v="3"/>
    <n v="0.4"/>
    <n v="-31.050000000000011"/>
    <n v="-18.630000000000006"/>
    <n v="270"/>
    <s v="&quot;D&quot;"/>
    <m/>
  </r>
  <r>
    <n v="1032"/>
    <s v="Standard Class"/>
    <s v="Corporate"/>
    <s v="Hackensack"/>
    <x v="21"/>
    <s v="East"/>
    <s v="Furniture"/>
    <s v="Furnishings"/>
    <s v="9-3/4 Diameter Round Wall Clock"/>
    <n v="124.10999999999999"/>
    <n v="9"/>
    <n v="0"/>
    <n v="52.126200000000004"/>
    <n v="52.126200000000004"/>
    <n v="1350"/>
    <s v="&quot;B&quot;"/>
    <m/>
  </r>
  <r>
    <n v="1361"/>
    <s v="Standard Class"/>
    <s v="Corporate"/>
    <s v="Philadelphia"/>
    <x v="4"/>
    <s v="East"/>
    <s v="Office Supplies"/>
    <s v="Art"/>
    <s v="Boston 16801 Nautilus Battery Pencil Sharpener"/>
    <n v="123.256"/>
    <n v="7"/>
    <n v="0.2"/>
    <n v="9.2441999999999993"/>
    <n v="7.3953600000000002"/>
    <n v="840"/>
    <s v="&quot;C&quot;"/>
    <m/>
  </r>
  <r>
    <n v="1391"/>
    <s v="Same Day"/>
    <s v="Home Office"/>
    <s v="Smyrna"/>
    <x v="2"/>
    <s v="South"/>
    <s v="Office Supplies"/>
    <s v="Paper"/>
    <s v="White Dual Perf Computer Printout Paper, 2700 Sheets, 1 Part, Heavyweight, 20 lbs., 14 7/8 x 11"/>
    <n v="122.97"/>
    <n v="3"/>
    <n v="0"/>
    <n v="60.255300000000005"/>
    <n v="60.255300000000005"/>
    <n v="450"/>
    <s v="&quot;D&quot;"/>
    <m/>
  </r>
  <r>
    <n v="1569"/>
    <s v="Same Day"/>
    <s v="Consumer"/>
    <s v="Los Angeles"/>
    <x v="5"/>
    <s v="West"/>
    <s v="Office Supplies"/>
    <s v="Paper"/>
    <s v="White Dual Perf Computer Printout Paper, 2700 Sheets, 1 Part, Heavyweight, 20 lbs., 14 7/8 x 11"/>
    <n v="122.97"/>
    <n v="3"/>
    <n v="0"/>
    <n v="60.255300000000005"/>
    <n v="60.255300000000005"/>
    <n v="450"/>
    <s v="&quot;D&quot;"/>
    <m/>
  </r>
  <r>
    <n v="1783"/>
    <s v="Standard Class"/>
    <s v="Corporate"/>
    <s v="Franklin"/>
    <x v="16"/>
    <s v="East"/>
    <s v="Office Supplies"/>
    <s v="Binders"/>
    <s v="Wilson Jones Ledger-Size, Piano-Hinge Binder, 2&quot;, Blue"/>
    <n v="122.94"/>
    <n v="3"/>
    <n v="0"/>
    <n v="59.011199999999988"/>
    <n v="59.011199999999988"/>
    <n v="450"/>
    <s v="&quot;D&quot;"/>
    <m/>
  </r>
  <r>
    <n v="1155"/>
    <s v="First Class"/>
    <s v="Home Office"/>
    <s v="Harrisonburg"/>
    <x v="12"/>
    <s v="South"/>
    <s v="Office Supplies"/>
    <s v="Storage"/>
    <s v="SAFCO Commercial Wire Shelving, 72h"/>
    <n v="122.48"/>
    <n v="2"/>
    <n v="0"/>
    <n v="0"/>
    <n v="0"/>
    <n v="300"/>
    <s v="&quot;D&quot;"/>
    <m/>
  </r>
  <r>
    <n v="638"/>
    <s v="Standard Class"/>
    <s v="Consumer"/>
    <s v="Aurora"/>
    <x v="14"/>
    <s v="West"/>
    <s v="Office Supplies"/>
    <s v="Appliances"/>
    <s v="Tripp Lite TLP810NET Broadband Surge for Modem/Fax"/>
    <n v="122.328"/>
    <n v="3"/>
    <n v="0.2"/>
    <n v="12.232799999999997"/>
    <n v="9.7862399999999994"/>
    <n v="360"/>
    <s v="&quot;D&quot;"/>
    <m/>
  </r>
  <r>
    <n v="1313"/>
    <s v="Standard Class"/>
    <s v="Consumer"/>
    <s v="Lawrence"/>
    <x v="16"/>
    <s v="East"/>
    <s v="Office Supplies"/>
    <s v="Labels"/>
    <s v="Avery 477"/>
    <n v="122.12"/>
    <n v="4"/>
    <n v="0"/>
    <n v="56.175200000000004"/>
    <n v="56.175200000000004"/>
    <n v="600"/>
    <s v="&quot;C&quot;"/>
    <m/>
  </r>
  <r>
    <n v="1889"/>
    <s v="First Class"/>
    <s v="Consumer"/>
    <s v="Fairfield"/>
    <x v="17"/>
    <s v="East"/>
    <s v="Office Supplies"/>
    <s v="Appliances"/>
    <s v="Fellowes Superior 10 Outlet Split Surge Protector"/>
    <n v="121.79200000000002"/>
    <n v="4"/>
    <n v="0.2"/>
    <n v="13.701599999999988"/>
    <n v="10.961279999999991"/>
    <n v="480"/>
    <s v="&quot;D&quot;"/>
    <m/>
  </r>
  <r>
    <n v="1466"/>
    <s v="Standard Class"/>
    <s v="Consumer"/>
    <s v="Glendale"/>
    <x v="22"/>
    <s v="West"/>
    <s v="Furniture"/>
    <s v="Furnishings"/>
    <s v="Eldon Delta Triangular Chair Mat, 52&quot; x 58&quot;, Clear"/>
    <n v="121.376"/>
    <n v="4"/>
    <n v="0.2"/>
    <n v="-3.0344000000000122"/>
    <n v="-2.4275200000000101"/>
    <n v="480"/>
    <s v="&quot;D&quot;"/>
    <m/>
  </r>
  <r>
    <n v="1649"/>
    <s v="Second Class"/>
    <s v="Consumer"/>
    <s v="Philadelphia"/>
    <x v="4"/>
    <s v="East"/>
    <s v="Office Supplies"/>
    <s v="Binders"/>
    <s v="Catalog Binders with Expanding Posts"/>
    <n v="121.10400000000003"/>
    <n v="6"/>
    <n v="0.7"/>
    <n v="-100.91999999999999"/>
    <n v="-30.276"/>
    <n v="270.00000000000006"/>
    <s v="&quot;D&quot;"/>
    <m/>
  </r>
  <r>
    <n v="1092"/>
    <s v="Standard Class"/>
    <s v="Consumer"/>
    <s v="San Diego"/>
    <x v="5"/>
    <s v="West"/>
    <s v="Office Supplies"/>
    <s v="Art"/>
    <s v="Stanley Contemporary Battery Pencil Sharpeners"/>
    <n v="120.14999999999999"/>
    <n v="9"/>
    <n v="0"/>
    <n v="33.641999999999996"/>
    <n v="33.641999999999996"/>
    <n v="1350"/>
    <s v="&quot;B&quot;"/>
    <m/>
  </r>
  <r>
    <n v="1116"/>
    <s v="Second Class"/>
    <s v="Consumer"/>
    <s v="Encinitas"/>
    <x v="5"/>
    <s v="West"/>
    <s v="Technology"/>
    <s v="Accessories"/>
    <s v="Logitech Illuminated - Keyboard"/>
    <n v="119.98"/>
    <n v="2"/>
    <n v="0"/>
    <n v="57.590400000000002"/>
    <n v="57.590400000000002"/>
    <n v="300"/>
    <s v="&quot;D&quot;"/>
    <m/>
  </r>
  <r>
    <n v="708"/>
    <s v="First Class"/>
    <s v="Consumer"/>
    <s v="New York City"/>
    <x v="3"/>
    <s v="East"/>
    <s v="Technology"/>
    <s v="Accessories"/>
    <s v="Logitech 910-002974 M325 Wireless Mouse for Web Scrolling"/>
    <n v="119.96"/>
    <n v="4"/>
    <n v="0"/>
    <n v="52.78240000000001"/>
    <n v="52.78240000000001"/>
    <n v="600"/>
    <s v="&quot;C&quot;"/>
    <m/>
  </r>
  <r>
    <n v="1078"/>
    <s v="Second Class"/>
    <s v="Consumer"/>
    <s v="Seattle"/>
    <x v="6"/>
    <s v="West"/>
    <s v="Office Supplies"/>
    <s v="Appliances"/>
    <s v="Belkin 8 Outlet SurgeMaster II Gold Surge Protector"/>
    <n v="119.96"/>
    <n v="2"/>
    <n v="0"/>
    <n v="33.588800000000006"/>
    <n v="33.588800000000006"/>
    <n v="300"/>
    <s v="&quot;D&quot;"/>
    <m/>
  </r>
  <r>
    <n v="1862"/>
    <s v="First Class"/>
    <s v="Consumer"/>
    <s v="New York City"/>
    <x v="3"/>
    <s v="East"/>
    <s v="Technology"/>
    <s v="Phones"/>
    <s v="Nokia Lumia 521 (T-Mobile)"/>
    <n v="119.96"/>
    <n v="4"/>
    <n v="0"/>
    <n v="33.588800000000006"/>
    <n v="33.588800000000006"/>
    <n v="600"/>
    <s v="&quot;C&quot;"/>
    <m/>
  </r>
  <r>
    <n v="615"/>
    <s v="Second Class"/>
    <s v="Consumer"/>
    <s v="Grove City"/>
    <x v="17"/>
    <s v="East"/>
    <s v="Technology"/>
    <s v="Phones"/>
    <s v="PureGear Roll-On Screen Protector"/>
    <n v="119.93999999999998"/>
    <n v="10"/>
    <n v="0.4"/>
    <n v="15.99199999999999"/>
    <n v="9.5951999999999931"/>
    <n v="900"/>
    <s v="&quot;C&quot;"/>
    <m/>
  </r>
  <r>
    <n v="1424"/>
    <s v="Standard Class"/>
    <s v="Corporate"/>
    <s v="Mesa"/>
    <x v="22"/>
    <s v="West"/>
    <s v="Office Supplies"/>
    <s v="Storage"/>
    <s v="2300 Heavy-Duty Transfer File Systems by Perma"/>
    <n v="119.90400000000001"/>
    <n v="6"/>
    <n v="0.2"/>
    <n v="-1.4988000000000135"/>
    <n v="-1.1990400000000108"/>
    <n v="720"/>
    <s v="&quot;C&quot;"/>
    <m/>
  </r>
  <r>
    <n v="1115"/>
    <s v="Second Class"/>
    <s v="Consumer"/>
    <s v="Encinitas"/>
    <x v="5"/>
    <s v="West"/>
    <s v="Furniture"/>
    <s v="Bookcases"/>
    <s v="Bush Saratoga Collection 5-Shelf Bookcase, Hanover Cherry, *Special Order"/>
    <n v="119.83299999999998"/>
    <n v="1"/>
    <n v="0.15"/>
    <n v="-12.688200000000002"/>
    <n v="-10.784970000000001"/>
    <n v="127.5"/>
    <s v="&quot;D&quot;"/>
    <m/>
  </r>
  <r>
    <n v="632"/>
    <s v="Second Class"/>
    <s v="Consumer"/>
    <s v="Aurora"/>
    <x v="14"/>
    <s v="West"/>
    <s v="Technology"/>
    <s v="Accessories"/>
    <s v="Imation 32GB Pocket Pro USB 3.0 Flash Drive - 32 GB - Black - 1 P ..."/>
    <n v="119.80000000000001"/>
    <n v="5"/>
    <n v="0.2"/>
    <n v="29.950000000000003"/>
    <n v="23.960000000000004"/>
    <n v="600"/>
    <s v="&quot;C&quot;"/>
    <m/>
  </r>
  <r>
    <n v="758"/>
    <s v="Standard Class"/>
    <s v="Consumer"/>
    <s v="Cottage Grove"/>
    <x v="13"/>
    <s v="Central"/>
    <s v="Technology"/>
    <s v="Accessories"/>
    <s v="Imation 32GB Pocket Pro USB 3.0 Flash Drive - 32 GB - Black - 1 P ..."/>
    <n v="119.8"/>
    <n v="4"/>
    <n v="0"/>
    <n v="47.92"/>
    <n v="47.92"/>
    <n v="600"/>
    <s v="&quot;C&quot;"/>
    <m/>
  </r>
  <r>
    <n v="497"/>
    <s v="Standard Class"/>
    <s v="Consumer"/>
    <s v="Costa Mesa"/>
    <x v="5"/>
    <s v="West"/>
    <s v="Office Supplies"/>
    <s v="Binders"/>
    <s v="Clear Mylar Reinforcing Strips"/>
    <n v="119.61600000000001"/>
    <n v="8"/>
    <n v="0.2"/>
    <n v="40.370399999999997"/>
    <n v="32.296320000000001"/>
    <n v="960"/>
    <s v="&quot;C&quot;"/>
    <m/>
  </r>
  <r>
    <n v="1065"/>
    <s v="Standard Class"/>
    <s v="Corporate"/>
    <s v="Toledo"/>
    <x v="17"/>
    <s v="East"/>
    <s v="Technology"/>
    <s v="Phones"/>
    <s v="Plantronics 81402"/>
    <n v="118.78199999999998"/>
    <n v="3"/>
    <n v="0.4"/>
    <n v="-27.715799999999994"/>
    <n v="-16.629479999999997"/>
    <n v="270"/>
    <s v="&quot;D&quot;"/>
    <m/>
  </r>
  <r>
    <n v="1407"/>
    <s v="First Class"/>
    <s v="Home Office"/>
    <s v="Philadelphia"/>
    <x v="4"/>
    <s v="East"/>
    <s v="Technology"/>
    <s v="Accessories"/>
    <s v="Imation Secure+ Hardware Encrypted USB 2.0 Flash Drive; 16GB"/>
    <n v="116.78399999999999"/>
    <n v="2"/>
    <n v="0.2"/>
    <n v="21.896999999999991"/>
    <n v="17.517599999999995"/>
    <n v="240"/>
    <s v="&quot;D&quot;"/>
    <m/>
  </r>
  <r>
    <n v="850"/>
    <s v="Standard Class"/>
    <s v="Corporate"/>
    <s v="Linden"/>
    <x v="21"/>
    <s v="East"/>
    <s v="Technology"/>
    <s v="Accessories"/>
    <s v="Maxell DVD-RAM Discs"/>
    <n v="115.36"/>
    <n v="7"/>
    <n v="0"/>
    <n v="49.604800000000012"/>
    <n v="49.604800000000012"/>
    <n v="1050"/>
    <s v="&quot;B&quot;"/>
    <m/>
  </r>
  <r>
    <n v="1006"/>
    <s v="Standard Class"/>
    <s v="Consumer"/>
    <s v="Jacksonville"/>
    <x v="1"/>
    <s v="South"/>
    <s v="Office Supplies"/>
    <s v="Paper"/>
    <s v="Xerox 1910"/>
    <n v="115.29600000000001"/>
    <n v="3"/>
    <n v="0.2"/>
    <n v="40.353599999999986"/>
    <n v="32.282879999999992"/>
    <n v="360"/>
    <s v="&quot;D&quot;"/>
    <m/>
  </r>
  <r>
    <n v="123"/>
    <s v="First Class"/>
    <s v="Consumer"/>
    <s v="Wilmington"/>
    <x v="37"/>
    <s v="East"/>
    <s v="Office Supplies"/>
    <s v="Envelopes"/>
    <s v="Globe Weis Peel &amp; Seel First Class Envelopes"/>
    <n v="115.02"/>
    <n v="9"/>
    <n v="0"/>
    <n v="51.758999999999993"/>
    <n v="51.758999999999993"/>
    <n v="1350"/>
    <s v="&quot;B&quot;"/>
    <m/>
  </r>
  <r>
    <n v="1299"/>
    <s v="Second Class"/>
    <s v="Corporate"/>
    <s v="Saint Paul"/>
    <x v="13"/>
    <s v="Central"/>
    <s v="Technology"/>
    <s v="Phones"/>
    <s v="Motorola HK250 Universal Bluetooth Headset"/>
    <n v="114.94999999999999"/>
    <n v="5"/>
    <n v="0"/>
    <n v="2.2990000000000066"/>
    <n v="2.2990000000000066"/>
    <n v="750"/>
    <s v="&quot;C&quot;"/>
    <m/>
  </r>
  <r>
    <n v="10"/>
    <s v="Standard Class"/>
    <s v="Consumer"/>
    <s v="Los Angeles"/>
    <x v="5"/>
    <s v="West"/>
    <s v="Office Supplies"/>
    <s v="Appliances"/>
    <s v="Belkin F5C206VTEL 6 Outlet Surge"/>
    <n v="114.9"/>
    <n v="5"/>
    <n v="0"/>
    <n v="34.469999999999992"/>
    <n v="34.469999999999992"/>
    <n v="750"/>
    <s v="&quot;C&quot;"/>
    <m/>
  </r>
  <r>
    <n v="1294"/>
    <s v="Standard Class"/>
    <s v="Consumer"/>
    <s v="San Diego"/>
    <x v="5"/>
    <s v="West"/>
    <s v="Office Supplies"/>
    <s v="Paper"/>
    <s v="Xerox 1973"/>
    <n v="114.2"/>
    <n v="5"/>
    <n v="0"/>
    <n v="52.531999999999996"/>
    <n v="52.531999999999996"/>
    <n v="750"/>
    <s v="&quot;C&quot;"/>
    <m/>
  </r>
  <r>
    <n v="1223"/>
    <s v="First Class"/>
    <s v="Consumer"/>
    <s v="New York City"/>
    <x v="3"/>
    <s v="East"/>
    <s v="Furniture"/>
    <s v="Furnishings"/>
    <s v="Eldon Delta Triangular Chair Mat, 52&quot; x 58&quot;, Clear"/>
    <n v="113.78999999999999"/>
    <n v="3"/>
    <n v="0"/>
    <n v="20.482199999999992"/>
    <n v="20.482199999999992"/>
    <n v="450"/>
    <s v="&quot;D&quot;"/>
    <m/>
  </r>
  <r>
    <n v="414"/>
    <s v="Standard Class"/>
    <s v="Consumer"/>
    <s v="San Francisco"/>
    <x v="5"/>
    <s v="West"/>
    <s v="Furniture"/>
    <s v="Chairs"/>
    <s v="Novimex High-Tech Fabric Mesh Task Chair"/>
    <n v="113.56800000000001"/>
    <n v="2"/>
    <n v="0.2"/>
    <n v="-18.454800000000013"/>
    <n v="-14.763840000000011"/>
    <n v="240"/>
    <s v="&quot;D&quot;"/>
    <m/>
  </r>
  <r>
    <n v="655"/>
    <s v="Standard Class"/>
    <s v="Consumer"/>
    <s v="Columbus"/>
    <x v="17"/>
    <s v="East"/>
    <s v="Office Supplies"/>
    <s v="Appliances"/>
    <s v="Tripp Lite Isotel 8 Ultra 8 Outlet Metal Surge"/>
    <n v="113.55200000000001"/>
    <n v="2"/>
    <n v="0.2"/>
    <n v="8.5163999999999938"/>
    <n v="6.8131199999999952"/>
    <n v="240"/>
    <s v="&quot;D&quot;"/>
    <m/>
  </r>
  <r>
    <n v="38"/>
    <s v="Standard Class"/>
    <s v="Home Office"/>
    <s v="Houston"/>
    <x v="0"/>
    <s v="Central"/>
    <s v="Office Supplies"/>
    <s v="Envelopes"/>
    <s v="#10-4 1/8&quot; x 9 1/2&quot; Premium Diagonal Seam Envelopes"/>
    <n v="113.328"/>
    <n v="9"/>
    <n v="0.2"/>
    <n v="35.414999999999999"/>
    <n v="28.332000000000001"/>
    <n v="1080"/>
    <s v="&quot;B&quot;"/>
    <m/>
  </r>
  <r>
    <n v="1962"/>
    <s v="Second Class"/>
    <s v="Consumer"/>
    <s v="Springfield"/>
    <x v="26"/>
    <s v="Central"/>
    <s v="Technology"/>
    <s v="Accessories"/>
    <s v="Imation Clip USB flash drive - 8 GB"/>
    <n v="112.80000000000001"/>
    <n v="6"/>
    <n v="0"/>
    <n v="6.7680000000000007"/>
    <n v="6.7680000000000007"/>
    <n v="900"/>
    <s v="&quot;C&quot;"/>
    <m/>
  </r>
  <r>
    <n v="1552"/>
    <s v="Standard Class"/>
    <s v="Consumer"/>
    <s v="San Diego"/>
    <x v="5"/>
    <s v="West"/>
    <s v="Office Supplies"/>
    <s v="Paper"/>
    <s v="Xerox 1934"/>
    <n v="111.96"/>
    <n v="2"/>
    <n v="0"/>
    <n v="54.860399999999998"/>
    <n v="54.860399999999998"/>
    <n v="300"/>
    <s v="&quot;D&quot;"/>
    <m/>
  </r>
  <r>
    <n v="173"/>
    <s v="Standard Class"/>
    <s v="Consumer"/>
    <s v="Los Angeles"/>
    <x v="5"/>
    <s v="West"/>
    <s v="Office Supplies"/>
    <s v="Paper"/>
    <s v="Xerox 1913"/>
    <n v="110.96"/>
    <n v="2"/>
    <n v="0"/>
    <n v="53.260799999999996"/>
    <n v="53.260799999999996"/>
    <n v="300"/>
    <s v="&quot;D&quot;"/>
    <m/>
  </r>
  <r>
    <n v="1651"/>
    <s v="Same Day"/>
    <s v="Corporate"/>
    <s v="San Francisco"/>
    <x v="5"/>
    <s v="West"/>
    <s v="Office Supplies"/>
    <s v="Paper"/>
    <s v="Xerox 1940"/>
    <n v="109.92"/>
    <n v="2"/>
    <n v="0"/>
    <n v="53.860799999999998"/>
    <n v="53.860799999999998"/>
    <n v="300"/>
    <s v="&quot;D&quot;"/>
    <m/>
  </r>
  <r>
    <n v="1754"/>
    <s v="First Class"/>
    <s v="Corporate"/>
    <s v="San Francisco"/>
    <x v="5"/>
    <s v="West"/>
    <s v="Office Supplies"/>
    <s v="Paper"/>
    <s v="Xerox 1940"/>
    <n v="109.92"/>
    <n v="2"/>
    <n v="0"/>
    <n v="53.860799999999998"/>
    <n v="53.860799999999998"/>
    <n v="300"/>
    <s v="&quot;D&quot;"/>
    <m/>
  </r>
  <r>
    <n v="1766"/>
    <s v="Standard Class"/>
    <s v="Home Office"/>
    <s v="Suffolk"/>
    <x v="12"/>
    <s v="South"/>
    <s v="Furniture"/>
    <s v="Furnishings"/>
    <s v="Advantus Panel Wall Certificate Holder - 8.5x11"/>
    <n v="109.8"/>
    <n v="9"/>
    <n v="0"/>
    <n v="46.116000000000007"/>
    <n v="46.116000000000007"/>
    <n v="1350"/>
    <s v="&quot;B&quot;"/>
    <m/>
  </r>
  <r>
    <n v="1168"/>
    <s v="Second Class"/>
    <s v="Consumer"/>
    <s v="New York City"/>
    <x v="3"/>
    <s v="East"/>
    <s v="Furniture"/>
    <s v="Furnishings"/>
    <s v="C-Line Cubicle Keepers Polyproplyene Holder w/Velcro Back, 8-1/2x11, 25/Bx"/>
    <n v="109.48"/>
    <n v="2"/>
    <n v="0"/>
    <n v="33.938800000000001"/>
    <n v="33.938800000000001"/>
    <n v="300"/>
    <s v="&quot;D&quot;"/>
    <m/>
  </r>
  <r>
    <n v="671"/>
    <s v="Standard Class"/>
    <s v="Home Office"/>
    <s v="Chicago"/>
    <x v="11"/>
    <s v="Central"/>
    <s v="Furniture"/>
    <s v="Tables"/>
    <s v="Chromcraft Bull-Nose Wood Round Conference Table Top, Wood Base"/>
    <n v="108.925"/>
    <n v="1"/>
    <n v="0.5"/>
    <n v="-71.890500000000017"/>
    <n v="-35.945250000000009"/>
    <n v="75"/>
    <s v="&quot;E&quot;"/>
    <m/>
  </r>
  <r>
    <n v="1055"/>
    <s v="Standard Class"/>
    <s v="Home Office"/>
    <s v="New York City"/>
    <x v="3"/>
    <s v="East"/>
    <s v="Furniture"/>
    <s v="Furnishings"/>
    <s v="Eldon Advantage Foldable Chair Mats for Low Pile Carpets"/>
    <n v="108.4"/>
    <n v="2"/>
    <n v="0"/>
    <n v="22.763999999999996"/>
    <n v="22.763999999999996"/>
    <n v="300"/>
    <s v="&quot;D&quot;"/>
    <m/>
  </r>
  <r>
    <n v="763"/>
    <s v="Standard Class"/>
    <s v="Consumer"/>
    <s v="Columbus"/>
    <x v="17"/>
    <s v="East"/>
    <s v="Technology"/>
    <s v="Phones"/>
    <s v="JBL Micro Wireless Portable Bluetooth Speaker"/>
    <n v="107.982"/>
    <n v="3"/>
    <n v="0.4"/>
    <n v="-26.995499999999993"/>
    <n v="-16.197299999999995"/>
    <n v="270"/>
    <s v="&quot;D&quot;"/>
    <m/>
  </r>
  <r>
    <n v="1795"/>
    <s v="Standard Class"/>
    <s v="Home Office"/>
    <s v="Olathe"/>
    <x v="40"/>
    <s v="Central"/>
    <s v="Office Supplies"/>
    <s v="Art"/>
    <s v="Panasonic KP-380BK Classic Electric Pencil Sharpener"/>
    <n v="107.94"/>
    <n v="3"/>
    <n v="0"/>
    <n v="26.984999999999992"/>
    <n v="26.984999999999992"/>
    <n v="450"/>
    <s v="&quot;D&quot;"/>
    <m/>
  </r>
  <r>
    <n v="1061"/>
    <s v="Standard Class"/>
    <s v="Consumer"/>
    <s v="Houston"/>
    <x v="0"/>
    <s v="Central"/>
    <s v="Furniture"/>
    <s v="Chairs"/>
    <s v="Global Deluxe Steno Chair"/>
    <n v="107.77200000000001"/>
    <n v="2"/>
    <n v="0.3"/>
    <n v="-29.252400000000009"/>
    <n v="-20.476680000000005"/>
    <n v="210"/>
    <s v="&quot;D&quot;"/>
    <m/>
  </r>
  <r>
    <n v="619"/>
    <s v="Second Class"/>
    <s v="Corporate"/>
    <s v="New York City"/>
    <x v="3"/>
    <s v="East"/>
    <s v="Office Supplies"/>
    <s v="Binders"/>
    <s v="Recycled Easel Ring Binders"/>
    <n v="107.42400000000001"/>
    <n v="9"/>
    <n v="0.2"/>
    <n v="33.569999999999986"/>
    <n v="26.855999999999991"/>
    <n v="1080"/>
    <s v="&quot;B&quot;"/>
    <m/>
  </r>
  <r>
    <n v="1698"/>
    <s v="Standard Class"/>
    <s v="Consumer"/>
    <s v="Los Angeles"/>
    <x v="5"/>
    <s v="West"/>
    <s v="Office Supplies"/>
    <s v="Appliances"/>
    <s v="Belkin F9G930V10-GRY 9 Outlet Surge"/>
    <n v="106.96"/>
    <n v="2"/>
    <n v="0"/>
    <n v="31.018399999999986"/>
    <n v="31.018399999999986"/>
    <n v="300"/>
    <s v="&quot;D&quot;"/>
    <m/>
  </r>
  <r>
    <n v="1853"/>
    <s v="Second Class"/>
    <s v="Consumer"/>
    <s v="South Bend"/>
    <x v="27"/>
    <s v="Central"/>
    <s v="Office Supplies"/>
    <s v="Envelopes"/>
    <s v="White Envelopes, White Envelopes with Clear Poly Window"/>
    <n v="106.75"/>
    <n v="7"/>
    <n v="0"/>
    <n v="49.10499999999999"/>
    <n v="49.10499999999999"/>
    <n v="1050"/>
    <s v="&quot;B&quot;"/>
    <m/>
  </r>
  <r>
    <n v="874"/>
    <s v="Standard Class"/>
    <s v="Consumer"/>
    <s v="New York City"/>
    <x v="3"/>
    <s v="East"/>
    <s v="Office Supplies"/>
    <s v="Binders"/>
    <s v="Poly Designer Cover &amp; Back"/>
    <n v="106.34399999999999"/>
    <n v="7"/>
    <n v="0.2"/>
    <n v="37.220399999999998"/>
    <n v="29.776319999999998"/>
    <n v="840"/>
    <s v="&quot;C&quot;"/>
    <m/>
  </r>
  <r>
    <n v="583"/>
    <s v="Standard Class"/>
    <s v="Consumer"/>
    <s v="Denver"/>
    <x v="14"/>
    <s v="West"/>
    <s v="Technology"/>
    <s v="Phones"/>
    <s v="AT&amp;T SB67148 SynJ"/>
    <n v="105.584"/>
    <n v="2"/>
    <n v="0.2"/>
    <n v="9.2386000000000053"/>
    <n v="7.3908800000000046"/>
    <n v="240"/>
    <s v="&quot;D&quot;"/>
    <m/>
  </r>
  <r>
    <n v="155"/>
    <s v="First Class"/>
    <s v="Corporate"/>
    <s v="San Jose"/>
    <x v="5"/>
    <s v="West"/>
    <s v="Office Supplies"/>
    <s v="Paper"/>
    <s v="Xerox 1883"/>
    <n v="105.52"/>
    <n v="4"/>
    <n v="0"/>
    <n v="48.539199999999994"/>
    <n v="48.539199999999994"/>
    <n v="600"/>
    <s v="&quot;C&quot;"/>
    <m/>
  </r>
  <r>
    <n v="496"/>
    <s v="Standard Class"/>
    <s v="Consumer"/>
    <s v="Fayetteville"/>
    <x v="24"/>
    <s v="South"/>
    <s v="Office Supplies"/>
    <s v="Envelopes"/>
    <s v="Strathmore #10 Envelopes, Ultimate White"/>
    <n v="105.42"/>
    <n v="2"/>
    <n v="0"/>
    <n v="51.655799999999999"/>
    <n v="51.655799999999999"/>
    <n v="300"/>
    <s v="&quot;D&quot;"/>
    <m/>
  </r>
  <r>
    <n v="1697"/>
    <s v="Second Class"/>
    <s v="Home Office"/>
    <s v="Bayonne"/>
    <x v="21"/>
    <s v="East"/>
    <s v="Technology"/>
    <s v="Phones"/>
    <s v="netTALK DUO VoIP Telephone Service"/>
    <n v="104.98"/>
    <n v="2"/>
    <n v="0"/>
    <n v="52.49"/>
    <n v="52.49"/>
    <n v="300"/>
    <s v="&quot;D&quot;"/>
    <m/>
  </r>
  <r>
    <n v="1389"/>
    <s v="Same Day"/>
    <s v="Home Office"/>
    <s v="Smyrna"/>
    <x v="2"/>
    <s v="South"/>
    <s v="Technology"/>
    <s v="Phones"/>
    <s v="Plantronics Cordless Phone Headset with In-line Volume - M214C"/>
    <n v="104.85000000000001"/>
    <n v="3"/>
    <n v="0"/>
    <n v="28.309500000000007"/>
    <n v="28.309500000000007"/>
    <n v="450"/>
    <s v="&quot;D&quot;"/>
    <m/>
  </r>
  <r>
    <n v="369"/>
    <s v="Same Day"/>
    <s v="Corporate"/>
    <s v="Manchester"/>
    <x v="25"/>
    <s v="East"/>
    <s v="Office Supplies"/>
    <s v="Storage"/>
    <s v="Pizazz Global Quick File"/>
    <n v="104.79"/>
    <n v="7"/>
    <n v="0"/>
    <n v="29.341200000000008"/>
    <n v="29.341200000000008"/>
    <n v="1050"/>
    <s v="&quot;B&quot;"/>
    <m/>
  </r>
  <r>
    <n v="1677"/>
    <s v="Standard Class"/>
    <s v="Consumer"/>
    <s v="San Francisco"/>
    <x v="5"/>
    <s v="West"/>
    <s v="Office Supplies"/>
    <s v="Storage"/>
    <s v="Home/Office Personal File Carts"/>
    <n v="104.28"/>
    <n v="3"/>
    <n v="0"/>
    <n v="26.069999999999993"/>
    <n v="26.069999999999993"/>
    <n v="450"/>
    <s v="&quot;D&quot;"/>
    <m/>
  </r>
  <r>
    <n v="690"/>
    <s v="Second Class"/>
    <s v="Consumer"/>
    <s v="Waynesboro"/>
    <x v="12"/>
    <s v="South"/>
    <s v="Furniture"/>
    <s v="Furnishings"/>
    <s v="Luxo Professional Magnifying Clamp-On Fluorescent Lamps"/>
    <n v="104.01"/>
    <n v="1"/>
    <n v="0"/>
    <n v="14.561400000000006"/>
    <n v="14.561400000000006"/>
    <n v="150"/>
    <s v="&quot;D&quot;"/>
    <m/>
  </r>
  <r>
    <n v="460"/>
    <s v="Standard Class"/>
    <s v="Consumer"/>
    <s v="Seattle"/>
    <x v="6"/>
    <s v="West"/>
    <s v="Office Supplies"/>
    <s v="Appliances"/>
    <s v="3M Office Air Cleaner"/>
    <n v="103.92"/>
    <n v="4"/>
    <n v="0"/>
    <n v="36.372"/>
    <n v="36.372"/>
    <n v="600"/>
    <s v="&quot;C&quot;"/>
    <m/>
  </r>
  <r>
    <n v="898"/>
    <s v="Standard Class"/>
    <s v="Consumer"/>
    <s v="Detroit"/>
    <x v="7"/>
    <s v="Central"/>
    <s v="Office Supplies"/>
    <s v="Labels"/>
    <s v="Alphabetical Labels for Top Tab Filing"/>
    <n v="103.60000000000001"/>
    <n v="7"/>
    <n v="0"/>
    <n v="51.800000000000004"/>
    <n v="51.800000000000004"/>
    <n v="1050"/>
    <s v="&quot;B&quot;"/>
    <m/>
  </r>
  <r>
    <n v="654"/>
    <s v="Standard Class"/>
    <s v="Corporate"/>
    <s v="New York City"/>
    <x v="3"/>
    <s v="East"/>
    <s v="Technology"/>
    <s v="Accessories"/>
    <s v="Sony 16GB Class 10 Micro SDHC R40 Memory Card"/>
    <n v="103.12"/>
    <n v="8"/>
    <n v="0"/>
    <n v="10.311999999999998"/>
    <n v="10.311999999999998"/>
    <n v="1200"/>
    <s v="&quot;B&quot;"/>
    <m/>
  </r>
  <r>
    <n v="718"/>
    <s v="Standard Class"/>
    <s v="Consumer"/>
    <s v="Newark"/>
    <x v="17"/>
    <s v="East"/>
    <s v="Furniture"/>
    <s v="Furnishings"/>
    <s v="Howard Miller 13&quot; Diameter Pewter Finish Round Wall Clock"/>
    <n v="103.05599999999998"/>
    <n v="3"/>
    <n v="0.2"/>
    <n v="24.475800000000007"/>
    <n v="19.580640000000006"/>
    <n v="360"/>
    <s v="&quot;D&quot;"/>
    <m/>
  </r>
  <r>
    <n v="105"/>
    <s v="Standard Class"/>
    <s v="Consumer"/>
    <s v="Aurora"/>
    <x v="14"/>
    <s v="West"/>
    <s v="Furniture"/>
    <s v="Furnishings"/>
    <s v="Deflect-o DuraMat Lighweight, Studded, Beveled Mat for Low Pile Carpeting"/>
    <n v="102.35999999999999"/>
    <n v="3"/>
    <n v="0.2"/>
    <n v="-3.8385000000000105"/>
    <n v="-3.0708000000000086"/>
    <n v="360"/>
    <s v="&quot;D&quot;"/>
    <m/>
  </r>
  <r>
    <n v="1048"/>
    <s v="Standard Class"/>
    <s v="Consumer"/>
    <s v="Miami"/>
    <x v="20"/>
    <s v="South"/>
    <s v="Furniture"/>
    <s v="Furnishings"/>
    <s v="Deflect-o DuraMat Lighweight, Studded, Beveled Mat for Low Pile Carpeting"/>
    <n v="102.35999999999999"/>
    <n v="3"/>
    <n v="0.2"/>
    <n v="-3.8385000000000105"/>
    <n v="-3.0708000000000086"/>
    <n v="360"/>
    <s v="&quot;D&quot;"/>
    <m/>
  </r>
  <r>
    <n v="1271"/>
    <s v="Standard Class"/>
    <s v="Corporate"/>
    <s v="Chicago"/>
    <x v="11"/>
    <s v="Central"/>
    <s v="Office Supplies"/>
    <s v="Storage"/>
    <s v="Fellowes Bankers Box Stor/Drawer Steel Plus"/>
    <n v="102.33600000000001"/>
    <n v="4"/>
    <n v="0.2"/>
    <n v="-12.792000000000002"/>
    <n v="-10.233600000000003"/>
    <n v="480"/>
    <s v="&quot;D&quot;"/>
    <m/>
  </r>
  <r>
    <n v="857"/>
    <s v="Standard Class"/>
    <s v="Consumer"/>
    <s v="New York City"/>
    <x v="3"/>
    <s v="East"/>
    <s v="Office Supplies"/>
    <s v="Supplies"/>
    <s v="Acme Box Cutter Scissors"/>
    <n v="102.30000000000001"/>
    <n v="10"/>
    <n v="0"/>
    <n v="26.598000000000006"/>
    <n v="26.598000000000006"/>
    <n v="1500"/>
    <s v="&quot;B&quot;"/>
    <m/>
  </r>
  <r>
    <n v="1129"/>
    <s v="Standard Class"/>
    <s v="Home Office"/>
    <s v="Richmond"/>
    <x v="27"/>
    <s v="Central"/>
    <s v="Office Supplies"/>
    <s v="Envelopes"/>
    <s v="Brown Kraft Recycled Envelopes"/>
    <n v="101.88"/>
    <n v="6"/>
    <n v="0"/>
    <n v="50.94"/>
    <n v="50.94"/>
    <n v="900"/>
    <s v="&quot;C&quot;"/>
    <m/>
  </r>
  <r>
    <n v="545"/>
    <s v="Standard Class"/>
    <s v="Consumer"/>
    <s v="Fort Worth"/>
    <x v="0"/>
    <s v="Central"/>
    <s v="Technology"/>
    <s v="Phones"/>
    <s v="Xblue XB-1670-86 X16 Small Office Telephone - Titanium"/>
    <n v="100.792"/>
    <n v="1"/>
    <n v="0.2"/>
    <n v="6.2995000000000019"/>
    <n v="5.0396000000000019"/>
    <n v="120"/>
    <s v="&quot;D&quot;"/>
    <m/>
  </r>
  <r>
    <n v="1106"/>
    <s v="Standard Class"/>
    <s v="Consumer"/>
    <s v="Houston"/>
    <x v="0"/>
    <s v="Central"/>
    <s v="Office Supplies"/>
    <s v="Storage"/>
    <s v="Tennsco Lockers, Gray"/>
    <n v="100.70400000000001"/>
    <n v="6"/>
    <n v="0.2"/>
    <n v="-16.36440000000001"/>
    <n v="-13.09152000000001"/>
    <n v="720"/>
    <s v="&quot;C&quot;"/>
    <m/>
  </r>
  <r>
    <n v="1860"/>
    <s v="First Class"/>
    <s v="Corporate"/>
    <s v="Bristol"/>
    <x v="25"/>
    <s v="East"/>
    <s v="Technology"/>
    <s v="Phones"/>
    <s v="Classic Ivory Antique Telephone ZL1810"/>
    <n v="100.49"/>
    <n v="1"/>
    <n v="0"/>
    <n v="25.122500000000002"/>
    <n v="25.122500000000002"/>
    <n v="150"/>
    <s v="&quot;D&quot;"/>
    <m/>
  </r>
  <r>
    <n v="330"/>
    <s v="First Class"/>
    <s v="Consumer"/>
    <s v="Philadelphia"/>
    <x v="4"/>
    <s v="East"/>
    <s v="Office Supplies"/>
    <s v="Labels"/>
    <s v="Round Specialty Laser Printer Labels"/>
    <n v="100.24000000000001"/>
    <n v="10"/>
    <n v="0.2"/>
    <n v="33.830999999999989"/>
    <n v="27.064799999999991"/>
    <n v="1200"/>
    <s v="&quot;B&quot;"/>
    <m/>
  </r>
  <r>
    <n v="1729"/>
    <s v="Same Day"/>
    <s v="Consumer"/>
    <s v="Springfield"/>
    <x v="12"/>
    <s v="South"/>
    <s v="Technology"/>
    <s v="Accessories"/>
    <s v="Micro Innovations USB RF Wireless Keyboard with Mouse"/>
    <n v="100"/>
    <n v="4"/>
    <n v="0"/>
    <n v="21"/>
    <n v="21"/>
    <n v="600"/>
    <s v="&quot;C&quot;"/>
    <m/>
  </r>
  <r>
    <n v="325"/>
    <s v="Standard Class"/>
    <s v="Corporate"/>
    <s v="Hesperia"/>
    <x v="5"/>
    <s v="West"/>
    <s v="Technology"/>
    <s v="Accessories"/>
    <s v="Logitech Wireless Headset h800"/>
    <n v="99.99"/>
    <n v="1"/>
    <n v="0"/>
    <n v="34.996499999999997"/>
    <n v="34.996499999999997"/>
    <n v="150"/>
    <s v="&quot;D&quot;"/>
    <m/>
  </r>
  <r>
    <n v="1050"/>
    <s v="Second Class"/>
    <s v="Consumer"/>
    <s v="San Francisco"/>
    <x v="5"/>
    <s v="West"/>
    <s v="Technology"/>
    <s v="Accessories"/>
    <s v="Logitech Wireless Performance Mouse MX for PC and Mac"/>
    <n v="99.99"/>
    <n v="1"/>
    <n v="0"/>
    <n v="37.996200000000002"/>
    <n v="37.996200000000002"/>
    <n v="150"/>
    <s v="&quot;D&quot;"/>
    <m/>
  </r>
  <r>
    <n v="916"/>
    <s v="Standard Class"/>
    <s v="Corporate"/>
    <s v="San Antonio"/>
    <x v="0"/>
    <s v="Central"/>
    <s v="Furniture"/>
    <s v="Tables"/>
    <s v="Lesro Sheffield Collection Coffee Table, End Table, Center Table, Corner Table"/>
    <n v="99.918000000000006"/>
    <n v="2"/>
    <n v="0.3"/>
    <n v="-18.556200000000018"/>
    <n v="-12.989340000000013"/>
    <n v="210"/>
    <s v="&quot;D&quot;"/>
    <m/>
  </r>
  <r>
    <n v="735"/>
    <s v="Standard Class"/>
    <s v="Home Office"/>
    <s v="Seattle"/>
    <x v="6"/>
    <s v="West"/>
    <s v="Office Supplies"/>
    <s v="Binders"/>
    <s v="Wilson Jones Century Plastic Molded Ring Binders"/>
    <n v="99.695999999999998"/>
    <n v="6"/>
    <n v="0.2"/>
    <n v="33.647399999999998"/>
    <n v="26.917919999999999"/>
    <n v="720"/>
    <s v="&quot;C&quot;"/>
    <m/>
  </r>
  <r>
    <n v="1015"/>
    <s v="Second Class"/>
    <s v="Consumer"/>
    <s v="Seattle"/>
    <x v="6"/>
    <s v="West"/>
    <s v="Technology"/>
    <s v="Accessories"/>
    <s v="Enermax Acrylux Wireless Keyboard"/>
    <n v="99.6"/>
    <n v="1"/>
    <n v="0"/>
    <n v="36.851999999999997"/>
    <n v="36.851999999999997"/>
    <n v="150"/>
    <s v="&quot;D&quot;"/>
    <m/>
  </r>
  <r>
    <n v="676"/>
    <s v="First Class"/>
    <s v="Consumer"/>
    <s v="Columbus"/>
    <x v="27"/>
    <s v="Central"/>
    <s v="Technology"/>
    <s v="Accessories"/>
    <s v="Imation 16GB Mini TravelDrive USB 2.0 Flash Drive"/>
    <n v="99.390000000000015"/>
    <n v="3"/>
    <n v="0"/>
    <n v="40.749900000000004"/>
    <n v="40.749900000000004"/>
    <n v="450"/>
    <s v="&quot;D&quot;"/>
    <m/>
  </r>
  <r>
    <n v="1911"/>
    <s v="Standard Class"/>
    <s v="Corporate"/>
    <s v="Los Angeles"/>
    <x v="5"/>
    <s v="West"/>
    <s v="Technology"/>
    <s v="Accessories"/>
    <s v="Imation 16GB Mini TravelDrive USB 2.0 Flash Drive"/>
    <n v="99.390000000000015"/>
    <n v="3"/>
    <n v="0"/>
    <n v="40.749900000000004"/>
    <n v="40.749900000000004"/>
    <n v="450"/>
    <s v="&quot;D&quot;"/>
    <m/>
  </r>
  <r>
    <n v="1685"/>
    <s v="First Class"/>
    <s v="Corporate"/>
    <s v="Philadelphia"/>
    <x v="4"/>
    <s v="East"/>
    <s v="Office Supplies"/>
    <s v="Appliances"/>
    <s v="Acco Smartsocket Table Surge Protector, 6 Color-Coded Adapter Outlets"/>
    <n v="99.28"/>
    <n v="2"/>
    <n v="0.2"/>
    <n v="12.409999999999989"/>
    <n v="9.9279999999999919"/>
    <n v="240"/>
    <s v="&quot;D&quot;"/>
    <m/>
  </r>
  <r>
    <n v="1871"/>
    <s v="Standard Class"/>
    <s v="Corporate"/>
    <s v="San Francisco"/>
    <x v="5"/>
    <s v="West"/>
    <s v="Office Supplies"/>
    <s v="Art"/>
    <s v="Newell 334"/>
    <n v="99.2"/>
    <n v="5"/>
    <n v="0"/>
    <n v="25.792000000000002"/>
    <n v="25.792000000000002"/>
    <n v="750"/>
    <s v="&quot;C&quot;"/>
    <m/>
  </r>
  <r>
    <n v="317"/>
    <s v="First Class"/>
    <s v="Corporate"/>
    <s v="Philadelphia"/>
    <x v="4"/>
    <s v="East"/>
    <s v="Office Supplies"/>
    <s v="Art"/>
    <s v="Boston School Pro Electric Pencil Sharpener, 1670"/>
    <n v="99.13600000000001"/>
    <n v="4"/>
    <n v="0.2"/>
    <n v="8.674399999999995"/>
    <n v="6.9395199999999964"/>
    <n v="480"/>
    <s v="&quot;D&quot;"/>
    <m/>
  </r>
  <r>
    <n v="377"/>
    <s v="First Class"/>
    <s v="Corporate"/>
    <s v="Quincy"/>
    <x v="11"/>
    <s v="Central"/>
    <s v="Office Supplies"/>
    <s v="Paper"/>
    <s v="Xerox 1960"/>
    <n v="99.13600000000001"/>
    <n v="4"/>
    <n v="0.2"/>
    <n v="30.979999999999993"/>
    <n v="24.783999999999995"/>
    <n v="480"/>
    <s v="&quot;D&quot;"/>
    <m/>
  </r>
  <r>
    <n v="1600"/>
    <s v="Second Class"/>
    <s v="Consumer"/>
    <s v="Carrollton"/>
    <x v="0"/>
    <s v="Central"/>
    <s v="Office Supplies"/>
    <s v="Art"/>
    <s v="Boston School Pro Electric Pencil Sharpener, 1670"/>
    <n v="99.13600000000001"/>
    <n v="4"/>
    <n v="0.2"/>
    <n v="8.674399999999995"/>
    <n v="6.9395199999999964"/>
    <n v="480"/>
    <s v="&quot;D&quot;"/>
    <m/>
  </r>
  <r>
    <n v="1785"/>
    <s v="Standard Class"/>
    <s v="Corporate"/>
    <s v="Milwaukee"/>
    <x v="10"/>
    <s v="Central"/>
    <s v="Technology"/>
    <s v="Accessories"/>
    <s v="Logitech Desktop MK120 Mouse and keyboard Combo"/>
    <n v="98.16"/>
    <n v="6"/>
    <n v="0"/>
    <n v="9.8159999999999954"/>
    <n v="9.8159999999999954"/>
    <n v="900"/>
    <s v="&quot;C&quot;"/>
    <m/>
  </r>
  <r>
    <n v="1772"/>
    <s v="Second Class"/>
    <s v="Corporate"/>
    <s v="Chicago"/>
    <x v="11"/>
    <s v="Central"/>
    <s v="Office Supplies"/>
    <s v="Storage"/>
    <s v="SAFCO Commercial Wire Shelving, 72h"/>
    <n v="97.984000000000009"/>
    <n v="2"/>
    <n v="0.2"/>
    <n v="-24.496000000000002"/>
    <n v="-19.596800000000002"/>
    <n v="240"/>
    <s v="&quot;D&quot;"/>
    <m/>
  </r>
  <r>
    <n v="653"/>
    <s v="Standard Class"/>
    <s v="Corporate"/>
    <s v="New York City"/>
    <x v="3"/>
    <s v="East"/>
    <s v="Office Supplies"/>
    <s v="Paper"/>
    <s v="Xerox 1943"/>
    <n v="97.82"/>
    <n v="2"/>
    <n v="0"/>
    <n v="45.975399999999993"/>
    <n v="45.975399999999993"/>
    <n v="300"/>
    <s v="&quot;D&quot;"/>
    <m/>
  </r>
  <r>
    <n v="1854"/>
    <s v="Second Class"/>
    <s v="Consumer"/>
    <s v="South Bend"/>
    <x v="27"/>
    <s v="Central"/>
    <s v="Office Supplies"/>
    <s v="Paper"/>
    <s v="Tops White Computer Printout Paper"/>
    <n v="97.82"/>
    <n v="2"/>
    <n v="0"/>
    <n v="45.975399999999993"/>
    <n v="45.975399999999993"/>
    <n v="300"/>
    <s v="&quot;D&quot;"/>
    <m/>
  </r>
  <r>
    <n v="698"/>
    <s v="First Class"/>
    <s v="Home Office"/>
    <s v="Chester"/>
    <x v="4"/>
    <s v="East"/>
    <s v="Office Supplies"/>
    <s v="Labels"/>
    <s v="Avery 4027 File Folder Labels for Dot Matrix Printers, 5000 Labels per Box, White"/>
    <n v="97.696000000000012"/>
    <n v="4"/>
    <n v="0.2"/>
    <n v="31.751200000000001"/>
    <n v="25.400960000000001"/>
    <n v="480"/>
    <s v="&quot;D&quot;"/>
    <m/>
  </r>
  <r>
    <n v="177"/>
    <s v="Second Class"/>
    <s v="Consumer"/>
    <s v="Houston"/>
    <x v="0"/>
    <s v="Central"/>
    <s v="Office Supplies"/>
    <s v="Appliances"/>
    <s v="Acco 7-Outlet Masterpiece Power Center, Wihtout Fax/Phone Line Protection"/>
    <n v="97.263999999999982"/>
    <n v="4"/>
    <n v="0.8"/>
    <n v="-243.16000000000008"/>
    <n v="-48.632000000000005"/>
    <n v="119.99999999999997"/>
    <s v="&quot;D&quot;"/>
    <m/>
  </r>
  <r>
    <n v="628"/>
    <s v="Standard Class"/>
    <s v="Consumer"/>
    <s v="Seattle"/>
    <x v="6"/>
    <s v="West"/>
    <s v="Office Supplies"/>
    <s v="Appliances"/>
    <s v="Belkin Premiere Surge Master II 8-outlet surge protector"/>
    <n v="97.16"/>
    <n v="2"/>
    <n v="0"/>
    <n v="28.176399999999987"/>
    <n v="28.176399999999987"/>
    <n v="300"/>
    <s v="&quot;D&quot;"/>
    <m/>
  </r>
  <r>
    <n v="74"/>
    <s v="Standard Class"/>
    <s v="Consumer"/>
    <s v="Memphis"/>
    <x v="29"/>
    <s v="South"/>
    <s v="Furniture"/>
    <s v="Furnishings"/>
    <s v="Tenex Traditional Chairmats for Medium Pile Carpet, Standard Lip, 36&quot; x 48&quot;"/>
    <n v="97.04"/>
    <n v="2"/>
    <n v="0.2"/>
    <n v="1.2129999999999974"/>
    <n v="0.97039999999999793"/>
    <n v="240"/>
    <s v="&quot;D&quot;"/>
    <m/>
  </r>
  <r>
    <n v="97"/>
    <s v="Second Class"/>
    <s v="Home Office"/>
    <s v="New York City"/>
    <x v="3"/>
    <s v="East"/>
    <s v="Furniture"/>
    <s v="Furnishings"/>
    <s v="9-3/4 Diameter Round Wall Clock"/>
    <n v="96.53"/>
    <n v="7"/>
    <n v="0"/>
    <n v="40.5426"/>
    <n v="40.5426"/>
    <n v="1050"/>
    <s v="&quot;B&quot;"/>
    <m/>
  </r>
  <r>
    <n v="1731"/>
    <s v="Standard Class"/>
    <s v="Corporate"/>
    <s v="Fayetteville"/>
    <x v="1"/>
    <s v="South"/>
    <s v="Office Supplies"/>
    <s v="Paper"/>
    <s v="White GlueTop Scratch Pads"/>
    <n v="96.256"/>
    <n v="8"/>
    <n v="0.2"/>
    <n v="31.283199999999987"/>
    <n v="25.026559999999989"/>
    <n v="960"/>
    <s v="&quot;C&quot;"/>
    <m/>
  </r>
  <r>
    <n v="1365"/>
    <s v="First Class"/>
    <s v="Corporate"/>
    <s v="Tucson"/>
    <x v="22"/>
    <s v="West"/>
    <s v="Technology"/>
    <s v="Machines"/>
    <s v="DYMO CardScan Personal V9 Business Card Scanner"/>
    <n v="95.994000000000014"/>
    <n v="2"/>
    <n v="0.7"/>
    <n v="-63.995999999999981"/>
    <n v="-19.198799999999999"/>
    <n v="90.000000000000014"/>
    <s v="&quot;E&quot;"/>
    <m/>
  </r>
  <r>
    <n v="1010"/>
    <s v="First Class"/>
    <s v="Consumer"/>
    <s v="Chicago"/>
    <x v="11"/>
    <s v="Central"/>
    <s v="Technology"/>
    <s v="Phones"/>
    <s v="JBL Micro Wireless Portable Bluetooth Speaker"/>
    <n v="95.984000000000009"/>
    <n v="2"/>
    <n v="0.2"/>
    <n v="5.9990000000000023"/>
    <n v="4.7992000000000017"/>
    <n v="240"/>
    <s v="&quot;D&quot;"/>
    <m/>
  </r>
  <r>
    <n v="1199"/>
    <s v="Standard Class"/>
    <s v="Consumer"/>
    <s v="Houston"/>
    <x v="0"/>
    <s v="Central"/>
    <s v="Furniture"/>
    <s v="Chairs"/>
    <s v="Global Chrome Stack Chair"/>
    <n v="95.983999999999995"/>
    <n v="4"/>
    <n v="0.3"/>
    <n v="-4.1135999999999981"/>
    <n v="-2.8795199999999985"/>
    <n v="420"/>
    <s v="&quot;D&quot;"/>
    <m/>
  </r>
  <r>
    <n v="101"/>
    <s v="Standard Class"/>
    <s v="Home Office"/>
    <s v="Chicago"/>
    <x v="11"/>
    <s v="Central"/>
    <s v="Technology"/>
    <s v="Accessories"/>
    <s v="SanDisk Ultra 64 GB MicroSDHC Class 10 Memory Card"/>
    <n v="95.976000000000013"/>
    <n v="3"/>
    <n v="0.2"/>
    <n v="-10.797300000000011"/>
    <n v="-8.6378400000000095"/>
    <n v="360"/>
    <s v="&quot;D&quot;"/>
    <m/>
  </r>
  <r>
    <n v="1467"/>
    <s v="Standard Class"/>
    <s v="Consumer"/>
    <s v="Glendale"/>
    <x v="22"/>
    <s v="West"/>
    <s v="Technology"/>
    <s v="Accessories"/>
    <s v="SanDisk Ultra 64 GB MicroSDHC Class 10 Memory Card"/>
    <n v="95.976000000000013"/>
    <n v="3"/>
    <n v="0.2"/>
    <n v="-10.797300000000011"/>
    <n v="-8.6378400000000095"/>
    <n v="360"/>
    <s v="&quot;D&quot;"/>
    <m/>
  </r>
  <r>
    <n v="1945"/>
    <s v="Standard Class"/>
    <s v="Corporate"/>
    <s v="Carrollton"/>
    <x v="0"/>
    <s v="Central"/>
    <s v="Technology"/>
    <s v="Accessories"/>
    <s v="Logitech Trackman Marble Mouse"/>
    <n v="95.968000000000004"/>
    <n v="4"/>
    <n v="0.2"/>
    <n v="26.391200000000001"/>
    <n v="21.112960000000001"/>
    <n v="480"/>
    <s v="&quot;D&quot;"/>
    <m/>
  </r>
  <r>
    <n v="1657"/>
    <s v="First Class"/>
    <s v="Consumer"/>
    <s v="Seattle"/>
    <x v="6"/>
    <s v="West"/>
    <s v="Office Supplies"/>
    <s v="Storage"/>
    <s v="Fellowes Bankers Box Stor/Drawer Steel Plus"/>
    <n v="95.94"/>
    <n v="3"/>
    <n v="0"/>
    <n v="9.5940000000000012"/>
    <n v="9.5940000000000012"/>
    <n v="450"/>
    <s v="&quot;D&quot;"/>
    <m/>
  </r>
  <r>
    <n v="417"/>
    <s v="Standard Class"/>
    <s v="Consumer"/>
    <s v="Huntington Beach"/>
    <x v="5"/>
    <s v="West"/>
    <s v="Office Supplies"/>
    <s v="Art"/>
    <s v="Bulldog Vacuum Base Pencil Sharpener"/>
    <n v="95.92"/>
    <n v="8"/>
    <n v="0"/>
    <n v="25.898399999999995"/>
    <n v="25.898399999999995"/>
    <n v="1200"/>
    <s v="&quot;B&quot;"/>
    <m/>
  </r>
  <r>
    <n v="1217"/>
    <s v="Standard Class"/>
    <s v="Corporate"/>
    <s v="Philadelphia"/>
    <x v="4"/>
    <s v="East"/>
    <s v="Technology"/>
    <s v="Accessories"/>
    <s v="Microsoft Sculpt Comfort Mouse"/>
    <n v="95.88000000000001"/>
    <n v="3"/>
    <n v="0.2"/>
    <n v="28.764000000000006"/>
    <n v="23.011200000000006"/>
    <n v="360"/>
    <s v="&quot;D&quot;"/>
    <m/>
  </r>
  <r>
    <n v="478"/>
    <s v="Standard Class"/>
    <s v="Corporate"/>
    <s v="Los Angeles"/>
    <x v="5"/>
    <s v="West"/>
    <s v="Technology"/>
    <s v="Phones"/>
    <s v="Cisco SPA525G2 IP Phone - Wireless"/>
    <n v="95.76"/>
    <n v="6"/>
    <n v="0.2"/>
    <n v="7.1819999999999951"/>
    <n v="5.745599999999996"/>
    <n v="720"/>
    <s v="&quot;C&quot;"/>
    <m/>
  </r>
  <r>
    <n v="44"/>
    <s v="Standard Class"/>
    <s v="Corporate"/>
    <s v="Melbourne"/>
    <x v="20"/>
    <s v="South"/>
    <s v="Office Supplies"/>
    <s v="Storage"/>
    <s v="Advantus 10-Drawer Portable Organizer, Chrome Metal Frame, Smoke Drawers"/>
    <n v="95.616"/>
    <n v="2"/>
    <n v="0.2"/>
    <n v="9.5616000000000092"/>
    <n v="7.6492800000000081"/>
    <n v="240"/>
    <s v="&quot;D&quot;"/>
    <m/>
  </r>
  <r>
    <n v="1667"/>
    <s v="Second Class"/>
    <s v="Consumer"/>
    <s v="Dallas"/>
    <x v="0"/>
    <s v="Central"/>
    <s v="Technology"/>
    <s v="Accessories"/>
    <s v="Logitech G105 Gaming Keyboard"/>
    <n v="94.992000000000004"/>
    <n v="2"/>
    <n v="0.2"/>
    <n v="-2.374800000000004"/>
    <n v="-1.8998400000000033"/>
    <n v="240"/>
    <s v="&quot;D&quot;"/>
    <m/>
  </r>
  <r>
    <n v="477"/>
    <s v="Second Class"/>
    <s v="Consumer"/>
    <s v="San Francisco"/>
    <x v="5"/>
    <s v="West"/>
    <s v="Office Supplies"/>
    <s v="Paper"/>
    <s v="Xerox 1912"/>
    <n v="94.85"/>
    <n v="5"/>
    <n v="0"/>
    <n v="45.527999999999992"/>
    <n v="45.527999999999992"/>
    <n v="750"/>
    <s v="&quot;C&quot;"/>
    <m/>
  </r>
  <r>
    <n v="494"/>
    <s v="Standard Class"/>
    <s v="Consumer"/>
    <s v="Seattle"/>
    <x v="6"/>
    <s v="West"/>
    <s v="Technology"/>
    <s v="Accessories"/>
    <s v="Sony Micro Vault Click 8 GB USB 2.0 Flash Drive"/>
    <n v="93.98"/>
    <n v="2"/>
    <n v="0"/>
    <n v="13.157200000000003"/>
    <n v="13.157200000000003"/>
    <n v="300"/>
    <s v="&quot;D&quot;"/>
    <m/>
  </r>
  <r>
    <n v="147"/>
    <s v="Standard Class"/>
    <s v="Home Office"/>
    <s v="Newark"/>
    <x v="17"/>
    <s v="East"/>
    <s v="Furniture"/>
    <s v="Furnishings"/>
    <s v="Seth Thomas 14&quot; Putty-Colored Wall Clock"/>
    <n v="93.888000000000005"/>
    <n v="4"/>
    <n v="0.2"/>
    <n v="12.90959999999999"/>
    <n v="10.327679999999994"/>
    <n v="480"/>
    <s v="&quot;D&quot;"/>
    <m/>
  </r>
  <r>
    <n v="1346"/>
    <s v="Standard Class"/>
    <s v="Consumer"/>
    <s v="Lakeville"/>
    <x v="13"/>
    <s v="Central"/>
    <s v="Office Supplies"/>
    <s v="Appliances"/>
    <s v="Bionaire Personal Warm Mist Humidifier/Vaporizer"/>
    <n v="93.78"/>
    <n v="2"/>
    <n v="0"/>
    <n v="36.574200000000005"/>
    <n v="36.574200000000005"/>
    <n v="300"/>
    <s v="&quot;D&quot;"/>
    <m/>
  </r>
  <r>
    <n v="218"/>
    <s v="Standard Class"/>
    <s v="Consumer"/>
    <s v="Los Angeles"/>
    <x v="5"/>
    <s v="West"/>
    <s v="Office Supplies"/>
    <s v="Storage"/>
    <s v="Personal Filing Tote with Lid, Black/Gray"/>
    <n v="93.06"/>
    <n v="6"/>
    <n v="0"/>
    <n v="26.056800000000003"/>
    <n v="26.056800000000003"/>
    <n v="900"/>
    <s v="&quot;C&quot;"/>
    <m/>
  </r>
  <r>
    <n v="1925"/>
    <s v="Second Class"/>
    <s v="Consumer"/>
    <s v="San Diego"/>
    <x v="5"/>
    <s v="West"/>
    <s v="Office Supplies"/>
    <s v="Paper"/>
    <s v="Xerox 1960"/>
    <n v="92.94"/>
    <n v="3"/>
    <n v="0"/>
    <n v="41.822999999999993"/>
    <n v="41.822999999999993"/>
    <n v="450"/>
    <s v="&quot;D&quot;"/>
    <m/>
  </r>
  <r>
    <n v="475"/>
    <s v="Second Class"/>
    <s v="Consumer"/>
    <s v="San Francisco"/>
    <x v="5"/>
    <s v="West"/>
    <s v="Office Supplies"/>
    <s v="Storage"/>
    <s v="Decoflex Hanging Personal Folder File, Blue"/>
    <n v="92.52"/>
    <n v="6"/>
    <n v="0"/>
    <n v="24.980400000000007"/>
    <n v="24.980400000000007"/>
    <n v="900"/>
    <s v="&quot;C&quot;"/>
    <m/>
  </r>
  <r>
    <n v="1821"/>
    <s v="Standard Class"/>
    <s v="Corporate"/>
    <s v="Chicago"/>
    <x v="11"/>
    <s v="Central"/>
    <s v="Office Supplies"/>
    <s v="Appliances"/>
    <s v="Honeywell Enviracaire Portable Air Cleaner for up to 8 x 10 Room"/>
    <n v="92.063999999999979"/>
    <n v="6"/>
    <n v="0.8"/>
    <n v="-225.55680000000007"/>
    <n v="-45.111360000000005"/>
    <n v="179.99999999999997"/>
    <s v="&quot;D&quot;"/>
    <m/>
  </r>
  <r>
    <n v="211"/>
    <s v="Standard Class"/>
    <s v="Consumer"/>
    <s v="Saginaw"/>
    <x v="7"/>
    <s v="Central"/>
    <s v="Office Supplies"/>
    <s v="Storage"/>
    <s v="Gould Plastics 18-Pocket Panel Bin, 34w x 5-1/4d x 20-1/2h"/>
    <n v="91.99"/>
    <n v="1"/>
    <n v="0"/>
    <n v="3.6795999999999935"/>
    <n v="3.6795999999999935"/>
    <n v="150"/>
    <s v="&quot;D&quot;"/>
    <m/>
  </r>
  <r>
    <n v="1556"/>
    <s v="Standard Class"/>
    <s v="Consumer"/>
    <s v="Long Beach"/>
    <x v="3"/>
    <s v="East"/>
    <s v="Technology"/>
    <s v="Accessories"/>
    <s v="Verbatim 25 GB 6x Blu-ray Single Layer Recordable Disc, 25/Pack"/>
    <n v="91.96"/>
    <n v="4"/>
    <n v="0"/>
    <n v="39.5428"/>
    <n v="39.5428"/>
    <n v="600"/>
    <s v="&quot;C&quot;"/>
    <m/>
  </r>
  <r>
    <n v="567"/>
    <s v="Standard Class"/>
    <s v="Corporate"/>
    <s v="Seattle"/>
    <x v="6"/>
    <s v="West"/>
    <s v="Office Supplies"/>
    <s v="Paper"/>
    <s v="Personal Creations Ink Jet Cards and Labels"/>
    <n v="91.84"/>
    <n v="8"/>
    <n v="0"/>
    <n v="45.001600000000003"/>
    <n v="45.001600000000003"/>
    <n v="1200"/>
    <s v="&quot;B&quot;"/>
    <m/>
  </r>
  <r>
    <n v="1453"/>
    <s v="First Class"/>
    <s v="Corporate"/>
    <s v="Mobile"/>
    <x v="8"/>
    <s v="South"/>
    <s v="Office Supplies"/>
    <s v="Binders"/>
    <s v="Surelock Post Binders"/>
    <n v="91.679999999999993"/>
    <n v="3"/>
    <n v="0"/>
    <n v="45.839999999999996"/>
    <n v="45.839999999999996"/>
    <n v="450"/>
    <s v="&quot;D&quot;"/>
    <m/>
  </r>
  <r>
    <n v="444"/>
    <s v="Second Class"/>
    <s v="Consumer"/>
    <s v="Detroit"/>
    <x v="7"/>
    <s v="Central"/>
    <s v="Office Supplies"/>
    <s v="Paper"/>
    <s v="Xerox Color Copier Paper, 11&quot; x 17&quot;, Ream"/>
    <n v="91.36"/>
    <n v="4"/>
    <n v="0"/>
    <n v="42.025599999999997"/>
    <n v="42.025599999999997"/>
    <n v="600"/>
    <s v="&quot;C&quot;"/>
    <m/>
  </r>
  <r>
    <n v="1456"/>
    <s v="Standard Class"/>
    <s v="Home Office"/>
    <s v="Columbus"/>
    <x v="2"/>
    <s v="South"/>
    <s v="Office Supplies"/>
    <s v="Binders"/>
    <s v="Ibico Plastic Spiral Binding Combs"/>
    <n v="91.199999999999989"/>
    <n v="3"/>
    <n v="0"/>
    <n v="41.951999999999998"/>
    <n v="41.951999999999998"/>
    <n v="450"/>
    <s v="&quot;D&quot;"/>
    <m/>
  </r>
  <r>
    <n v="908"/>
    <s v="Standard Class"/>
    <s v="Consumer"/>
    <s v="New York City"/>
    <x v="3"/>
    <s v="East"/>
    <s v="Technology"/>
    <s v="Phones"/>
    <s v="Gear Head AU3700S Headset"/>
    <n v="90.93"/>
    <n v="7"/>
    <n v="0"/>
    <n v="2.7278999999999964"/>
    <n v="2.7278999999999964"/>
    <n v="1050"/>
    <s v="&quot;B&quot;"/>
    <m/>
  </r>
  <r>
    <n v="27"/>
    <s v="Second Class"/>
    <s v="Consumer"/>
    <s v="Los Angeles"/>
    <x v="5"/>
    <s v="West"/>
    <s v="Technology"/>
    <s v="Accessories"/>
    <s v="Imation 8GB Mini TravelDrive USB 2.0 Flash Drive"/>
    <n v="90.570000000000007"/>
    <n v="3"/>
    <n v="0"/>
    <n v="11.774100000000004"/>
    <n v="11.774100000000004"/>
    <n v="450"/>
    <s v="&quot;D&quot;"/>
    <m/>
  </r>
  <r>
    <n v="1845"/>
    <s v="Standard Class"/>
    <s v="Consumer"/>
    <s v="Seattle"/>
    <x v="6"/>
    <s v="West"/>
    <s v="Technology"/>
    <s v="Accessories"/>
    <s v="Imation 8GB Mini TravelDrive USB 2.0 Flash Drive"/>
    <n v="90.570000000000007"/>
    <n v="3"/>
    <n v="0"/>
    <n v="11.774100000000004"/>
    <n v="11.774100000000004"/>
    <n v="450"/>
    <s v="&quot;D&quot;"/>
    <m/>
  </r>
  <r>
    <n v="53"/>
    <s v="Standard Class"/>
    <s v="Consumer"/>
    <s v="New Albany"/>
    <x v="27"/>
    <s v="Central"/>
    <s v="Furniture"/>
    <s v="Chairs"/>
    <s v="Global Leather Task Chair, Black"/>
    <n v="89.99"/>
    <n v="1"/>
    <n v="0"/>
    <n v="17.098099999999988"/>
    <n v="17.098099999999988"/>
    <n v="150"/>
    <s v="&quot;D&quot;"/>
    <m/>
  </r>
  <r>
    <n v="1488"/>
    <s v="Standard Class"/>
    <s v="Home Office"/>
    <s v="Los Angeles"/>
    <x v="5"/>
    <s v="West"/>
    <s v="Technology"/>
    <s v="Accessories"/>
    <s v="Logitech Trackman Marble Mouse"/>
    <n v="89.97"/>
    <n v="3"/>
    <n v="0"/>
    <n v="37.787400000000005"/>
    <n v="37.787400000000005"/>
    <n v="450"/>
    <s v="&quot;D&quot;"/>
    <m/>
  </r>
  <r>
    <n v="931"/>
    <s v="First Class"/>
    <s v="Consumer"/>
    <s v="Toledo"/>
    <x v="17"/>
    <s v="East"/>
    <s v="Office Supplies"/>
    <s v="Art"/>
    <s v="Sanford Prismacolor Professional Thick Lead Art Pencils, 36-Color Set"/>
    <n v="89.855999999999995"/>
    <n v="3"/>
    <n v="0.2"/>
    <n v="21.340800000000002"/>
    <n v="17.072640000000003"/>
    <n v="360"/>
    <s v="&quot;D&quot;"/>
    <m/>
  </r>
  <r>
    <n v="217"/>
    <s v="Standard Class"/>
    <s v="Corporate"/>
    <s v="Medina"/>
    <x v="17"/>
    <s v="East"/>
    <s v="Technology"/>
    <s v="Accessories"/>
    <s v="Sony Micro Vault Click 16 GB USB 2.0 Flash Drive"/>
    <n v="89.584000000000003"/>
    <n v="2"/>
    <n v="0.2"/>
    <n v="4.4792000000000058"/>
    <n v="3.5833600000000048"/>
    <n v="240"/>
    <s v="&quot;D&quot;"/>
    <m/>
  </r>
  <r>
    <n v="1727"/>
    <s v="First Class"/>
    <s v="Consumer"/>
    <s v="Philadelphia"/>
    <x v="4"/>
    <s v="East"/>
    <s v="Office Supplies"/>
    <s v="Appliances"/>
    <s v="Fellowes Advanced 8 Outlet Surge Suppressor with Phone/Fax Protection"/>
    <n v="88.832000000000008"/>
    <n v="4"/>
    <n v="0.2"/>
    <n v="7.7728000000000002"/>
    <n v="6.2182400000000007"/>
    <n v="480"/>
    <s v="&quot;D&quot;"/>
    <m/>
  </r>
  <r>
    <n v="345"/>
    <s v="Standard Class"/>
    <s v="Consumer"/>
    <s v="Austin"/>
    <x v="0"/>
    <s v="Central"/>
    <s v="Office Supplies"/>
    <s v="Storage"/>
    <s v="Fellowes Super Stor/Drawer"/>
    <n v="88.800000000000011"/>
    <n v="4"/>
    <n v="0.2"/>
    <n v="-2.2200000000000131"/>
    <n v="-1.7760000000000105"/>
    <n v="480"/>
    <s v="&quot;D&quot;"/>
    <m/>
  </r>
  <r>
    <n v="1928"/>
    <s v="First Class"/>
    <s v="Consumer"/>
    <s v="Denver"/>
    <x v="14"/>
    <s v="West"/>
    <s v="Office Supplies"/>
    <s v="Paper"/>
    <s v="Eaton Premium Continuous-Feed Paper, 25% Cotton, Letter Size, White, 1000 Shts/Box"/>
    <n v="88.768000000000001"/>
    <n v="2"/>
    <n v="0.2"/>
    <n v="31.068799999999996"/>
    <n v="24.855039999999999"/>
    <n v="240"/>
    <s v="&quot;D&quot;"/>
    <m/>
  </r>
  <r>
    <n v="1450"/>
    <s v="Standard Class"/>
    <s v="Corporate"/>
    <s v="Los Angeles"/>
    <x v="5"/>
    <s v="West"/>
    <s v="Technology"/>
    <s v="Phones"/>
    <s v="OtterBox Defender Series Case - iPhone 5c"/>
    <n v="88.751999999999995"/>
    <n v="3"/>
    <n v="0.2"/>
    <n v="11.093999999999998"/>
    <n v="8.8751999999999978"/>
    <n v="360"/>
    <s v="&quot;D&quot;"/>
    <m/>
  </r>
  <r>
    <n v="1660"/>
    <s v="Standard Class"/>
    <s v="Consumer"/>
    <s v="Seattle"/>
    <x v="6"/>
    <s v="West"/>
    <s v="Office Supplies"/>
    <s v="Binders"/>
    <s v="GBC Velobind Prepunched Cover Sets, Regency Series"/>
    <n v="88.751999999999995"/>
    <n v="3"/>
    <n v="0.2"/>
    <n v="27.734999999999996"/>
    <n v="22.187999999999999"/>
    <n v="360"/>
    <s v="&quot;D&quot;"/>
    <m/>
  </r>
  <r>
    <n v="1399"/>
    <s v="First Class"/>
    <s v="Consumer"/>
    <s v="New York City"/>
    <x v="3"/>
    <s v="East"/>
    <s v="Technology"/>
    <s v="Accessories"/>
    <s v="SanDisk Ultra 32 GB MicroSDHC Class 10 Memory Card"/>
    <n v="88.4"/>
    <n v="4"/>
    <n v="0"/>
    <n v="11.492000000000004"/>
    <n v="11.492000000000004"/>
    <n v="600"/>
    <s v="&quot;C&quot;"/>
    <m/>
  </r>
  <r>
    <n v="621"/>
    <s v="Second Class"/>
    <s v="Corporate"/>
    <s v="New York City"/>
    <x v="3"/>
    <s v="East"/>
    <s v="Furniture"/>
    <s v="Furnishings"/>
    <s v="Seth Thomas 14&quot; Putty-Colored Wall Clock"/>
    <n v="88.02"/>
    <n v="3"/>
    <n v="0"/>
    <n v="27.286199999999994"/>
    <n v="27.286199999999994"/>
    <n v="450"/>
    <s v="&quot;D&quot;"/>
    <m/>
  </r>
  <r>
    <n v="1329"/>
    <s v="Second Class"/>
    <s v="Home Office"/>
    <s v="San Francisco"/>
    <x v="5"/>
    <s v="West"/>
    <s v="Office Supplies"/>
    <s v="Art"/>
    <s v="Panasonic KP-310 Heavy-Duty Electric Pencil Sharpener"/>
    <n v="87.92"/>
    <n v="4"/>
    <n v="0"/>
    <n v="26.375999999999998"/>
    <n v="26.375999999999998"/>
    <n v="600"/>
    <s v="&quot;C&quot;"/>
    <m/>
  </r>
  <r>
    <n v="314"/>
    <s v="Standard Class"/>
    <s v="Corporate"/>
    <s v="Hackensack"/>
    <x v="21"/>
    <s v="East"/>
    <s v="Furniture"/>
    <s v="Furnishings"/>
    <s v="Deflect-o SuperTray Unbreakable Stackable Tray, Letter, Black"/>
    <n v="87.539999999999992"/>
    <n v="3"/>
    <n v="0"/>
    <n v="37.642200000000003"/>
    <n v="37.642200000000003"/>
    <n v="450"/>
    <s v="&quot;D&quot;"/>
    <m/>
  </r>
  <r>
    <n v="293"/>
    <s v="Second Class"/>
    <s v="Home Office"/>
    <s v="Columbus"/>
    <x v="17"/>
    <s v="East"/>
    <s v="Furniture"/>
    <s v="Bookcases"/>
    <s v="Bush Westfield Collection Bookcases, Medium Cherry Finish"/>
    <n v="86.97"/>
    <n v="3"/>
    <n v="0.5"/>
    <n v="-48.703199999999995"/>
    <n v="-24.351599999999998"/>
    <n v="225"/>
    <s v="&quot;D&quot;"/>
    <m/>
  </r>
  <r>
    <n v="1787"/>
    <s v="Standard Class"/>
    <s v="Corporate"/>
    <s v="Milwaukee"/>
    <x v="10"/>
    <s v="Central"/>
    <s v="Technology"/>
    <s v="Phones"/>
    <s v="AT&amp;T CL82213"/>
    <n v="86.97"/>
    <n v="3"/>
    <n v="0"/>
    <n v="25.221299999999989"/>
    <n v="25.221299999999989"/>
    <n v="450"/>
    <s v="&quot;D&quot;"/>
    <m/>
  </r>
  <r>
    <n v="1037"/>
    <s v="Standard Class"/>
    <s v="Home Office"/>
    <s v="Jefferson City"/>
    <x v="26"/>
    <s v="Central"/>
    <s v="Furniture"/>
    <s v="Furnishings"/>
    <s v="Eldon Advantage Chair Mats for Low to Medium Pile Carpets"/>
    <n v="86.62"/>
    <n v="2"/>
    <n v="0"/>
    <n v="8.6619999999999919"/>
    <n v="8.6619999999999919"/>
    <n v="300"/>
    <s v="&quot;D&quot;"/>
    <m/>
  </r>
  <r>
    <n v="1278"/>
    <s v="Standard Class"/>
    <s v="Consumer"/>
    <s v="Houston"/>
    <x v="0"/>
    <s v="Central"/>
    <s v="Office Supplies"/>
    <s v="Art"/>
    <s v="Panasonic KP-380BK Classic Electric Pencil Sharpener"/>
    <n v="86.352000000000004"/>
    <n v="3"/>
    <n v="0.2"/>
    <n v="5.3969999999999914"/>
    <n v="4.3175999999999934"/>
    <n v="360"/>
    <s v="&quot;D&quot;"/>
    <m/>
  </r>
  <r>
    <n v="32"/>
    <s v="Standard Class"/>
    <s v="Consumer"/>
    <s v="Philadelphia"/>
    <x v="4"/>
    <s v="East"/>
    <s v="Office Supplies"/>
    <s v="Art"/>
    <s v="BOSTON Model 1800 Electric Pencil Sharpeners, Putty/Woodgrain"/>
    <n v="86.304000000000002"/>
    <n v="6"/>
    <n v="0.2"/>
    <n v="9.7091999999999885"/>
    <n v="7.7673599999999912"/>
    <n v="720"/>
    <s v="&quot;C&quot;"/>
    <m/>
  </r>
  <r>
    <n v="1526"/>
    <s v="Standard Class"/>
    <s v="Consumer"/>
    <s v="Tucson"/>
    <x v="22"/>
    <s v="West"/>
    <s v="Office Supplies"/>
    <s v="Art"/>
    <s v="BOSTON Model 1800 Electric Pencil Sharpeners, Putty/Woodgrain"/>
    <n v="86.304000000000002"/>
    <n v="6"/>
    <n v="0.2"/>
    <n v="9.7091999999999885"/>
    <n v="7.7673599999999912"/>
    <n v="720"/>
    <s v="&quot;C&quot;"/>
    <m/>
  </r>
  <r>
    <n v="1420"/>
    <s v="Standard Class"/>
    <s v="Corporate"/>
    <s v="Mesa"/>
    <x v="22"/>
    <s v="West"/>
    <s v="Office Supplies"/>
    <s v="Paper"/>
    <s v="Petty Cash Envelope"/>
    <n v="86.272000000000006"/>
    <n v="4"/>
    <n v="0.2"/>
    <n v="31.273599999999998"/>
    <n v="25.018879999999999"/>
    <n v="480"/>
    <s v="&quot;D&quot;"/>
    <m/>
  </r>
  <r>
    <n v="1136"/>
    <s v="Same Day"/>
    <s v="Consumer"/>
    <s v="Homestead"/>
    <x v="20"/>
    <s v="South"/>
    <s v="Office Supplies"/>
    <s v="Storage"/>
    <s v="Steel Personal Filing/Posting Tote"/>
    <n v="85.224000000000004"/>
    <n v="3"/>
    <n v="0.2"/>
    <n v="7.4571000000000041"/>
    <n v="5.9656800000000034"/>
    <n v="360"/>
    <s v="&quot;D&quot;"/>
    <m/>
  </r>
  <r>
    <n v="922"/>
    <s v="Standard Class"/>
    <s v="Consumer"/>
    <s v="New York City"/>
    <x v="3"/>
    <s v="East"/>
    <s v="Technology"/>
    <s v="Accessories"/>
    <s v="Maxell 4.7GB DVD-R"/>
    <n v="85.14"/>
    <n v="3"/>
    <n v="0"/>
    <n v="34.907399999999996"/>
    <n v="34.907399999999996"/>
    <n v="450"/>
    <s v="&quot;D&quot;"/>
    <m/>
  </r>
  <r>
    <n v="667"/>
    <s v="Second Class"/>
    <s v="Corporate"/>
    <s v="Dallas"/>
    <x v="0"/>
    <s v="Central"/>
    <s v="Office Supplies"/>
    <s v="Paper"/>
    <s v="Easy-staple paper"/>
    <n v="85.055999999999997"/>
    <n v="3"/>
    <n v="0.2"/>
    <n v="28.706399999999991"/>
    <n v="22.965119999999995"/>
    <n v="360"/>
    <s v="&quot;D&quot;"/>
    <m/>
  </r>
  <r>
    <n v="737"/>
    <s v="Standard Class"/>
    <s v="Home Office"/>
    <s v="Seattle"/>
    <x v="6"/>
    <s v="West"/>
    <s v="Furniture"/>
    <s v="Bookcases"/>
    <s v="O'Sullivan Cherrywood Estates Traditional Bookcase"/>
    <n v="84.98"/>
    <n v="1"/>
    <n v="0"/>
    <n v="18.695599999999999"/>
    <n v="18.695599999999999"/>
    <n v="150"/>
    <s v="&quot;D&quot;"/>
    <m/>
  </r>
  <r>
    <n v="589"/>
    <s v="Standard Class"/>
    <s v="Consumer"/>
    <s v="Salem"/>
    <x v="31"/>
    <s v="West"/>
    <s v="Technology"/>
    <s v="Phones"/>
    <s v="i.Sound Portable Power - 8000 mAh"/>
    <n v="84.784000000000006"/>
    <n v="2"/>
    <n v="0.2"/>
    <n v="-20.136200000000006"/>
    <n v="-16.108960000000007"/>
    <n v="240"/>
    <s v="&quot;D&quot;"/>
    <m/>
  </r>
  <r>
    <n v="561"/>
    <s v="Second Class"/>
    <s v="Consumer"/>
    <s v="San Francisco"/>
    <x v="5"/>
    <s v="West"/>
    <s v="Office Supplies"/>
    <s v="Binders"/>
    <s v="GBC Prepunched Paper, 19-Hole, for Binding Systems, 24-lb"/>
    <n v="84.056000000000012"/>
    <n v="7"/>
    <n v="0.2"/>
    <n v="27.318199999999983"/>
    <n v="21.854559999999989"/>
    <n v="840"/>
    <s v="&quot;C&quot;"/>
    <m/>
  </r>
  <r>
    <n v="1613"/>
    <s v="Standard Class"/>
    <s v="Corporate"/>
    <s v="Los Angeles"/>
    <x v="5"/>
    <s v="West"/>
    <s v="Technology"/>
    <s v="Phones"/>
    <s v="netTALK DUO VoIP Telephone Service"/>
    <n v="83.984000000000009"/>
    <n v="2"/>
    <n v="0.2"/>
    <n v="31.494"/>
    <n v="25.1952"/>
    <n v="240"/>
    <s v="&quot;D&quot;"/>
    <m/>
  </r>
  <r>
    <n v="386"/>
    <s v="Standard Class"/>
    <s v="Consumer"/>
    <s v="Pembroke Pines"/>
    <x v="20"/>
    <s v="South"/>
    <s v="Technology"/>
    <s v="Accessories"/>
    <s v="Logitech Media Keyboard K200"/>
    <n v="83.976000000000013"/>
    <n v="3"/>
    <n v="0.2"/>
    <n v="-1.049700000000005"/>
    <n v="-0.83976000000000406"/>
    <n v="360"/>
    <s v="&quot;D&quot;"/>
    <m/>
  </r>
  <r>
    <n v="1615"/>
    <s v="Standard Class"/>
    <s v="Home Office"/>
    <s v="Philadelphia"/>
    <x v="4"/>
    <s v="East"/>
    <s v="Technology"/>
    <s v="Accessories"/>
    <s v="V7 USB Numeric Keypad"/>
    <n v="83.976000000000013"/>
    <n v="3"/>
    <n v="0.2"/>
    <n v="-13.646100000000001"/>
    <n v="-10.916880000000001"/>
    <n v="360"/>
    <s v="&quot;D&quot;"/>
    <m/>
  </r>
  <r>
    <n v="1382"/>
    <s v="Standard Class"/>
    <s v="Home Office"/>
    <s v="Aurora"/>
    <x v="11"/>
    <s v="Central"/>
    <s v="Furniture"/>
    <s v="Furnishings"/>
    <s v="Tenex &quot;The Solids&quot; Textured Chair Mats"/>
    <n v="83.951999999999998"/>
    <n v="3"/>
    <n v="0.6"/>
    <n v="-90.24839999999999"/>
    <n v="-36.099359999999997"/>
    <n v="180"/>
    <s v="&quot;D&quot;"/>
    <m/>
  </r>
  <r>
    <n v="207"/>
    <s v="Standard Class"/>
    <s v="Consumer"/>
    <s v="Saginaw"/>
    <x v="7"/>
    <s v="Central"/>
    <s v="Office Supplies"/>
    <s v="Storage"/>
    <s v="Tennsco Lockers, Gray"/>
    <n v="83.92"/>
    <n v="4"/>
    <n v="0"/>
    <n v="5.8743999999999943"/>
    <n v="5.8743999999999943"/>
    <n v="600"/>
    <s v="&quot;C&quot;"/>
    <m/>
  </r>
  <r>
    <n v="1280"/>
    <s v="First Class"/>
    <s v="Corporate"/>
    <s v="Macon"/>
    <x v="2"/>
    <s v="South"/>
    <s v="Technology"/>
    <s v="Accessories"/>
    <s v="Maxell 74 Minute CD-R Spindle, 50/Pack"/>
    <n v="83.88"/>
    <n v="4"/>
    <n v="0"/>
    <n v="30.196799999999996"/>
    <n v="30.196799999999996"/>
    <n v="600"/>
    <s v="&quot;C&quot;"/>
    <m/>
  </r>
  <r>
    <n v="1518"/>
    <s v="Second Class"/>
    <s v="Consumer"/>
    <s v="Seattle"/>
    <x v="6"/>
    <s v="West"/>
    <s v="Office Supplies"/>
    <s v="Binders"/>
    <s v="Ibico Laser Imprintable Binding System Covers"/>
    <n v="83.84"/>
    <n v="2"/>
    <n v="0.2"/>
    <n v="27.247999999999998"/>
    <n v="21.798400000000001"/>
    <n v="240"/>
    <s v="&quot;D&quot;"/>
    <m/>
  </r>
  <r>
    <n v="887"/>
    <s v="Standard Class"/>
    <s v="Consumer"/>
    <s v="San Diego"/>
    <x v="5"/>
    <s v="West"/>
    <s v="Office Supplies"/>
    <s v="Storage"/>
    <s v="Eldon Shelf Savers Cubes and Bins"/>
    <n v="83.76"/>
    <n v="12"/>
    <n v="0"/>
    <n v="1.6751999999999967"/>
    <n v="1.6751999999999967"/>
    <n v="1800"/>
    <s v="&quot;B&quot;"/>
    <m/>
  </r>
  <r>
    <n v="847"/>
    <s v="Standard Class"/>
    <s v="Consumer"/>
    <s v="Louisville"/>
    <x v="30"/>
    <s v="South"/>
    <s v="Technology"/>
    <s v="Phones"/>
    <s v="I Need's 3d Hello Kitty Hybrid Silicone Case Cover for HTC One X 4g with 3d Hello Kitty Stylus Pen Green/pink"/>
    <n v="83.72"/>
    <n v="7"/>
    <n v="0"/>
    <n v="23.441600000000005"/>
    <n v="23.441600000000005"/>
    <n v="1050"/>
    <s v="&quot;B&quot;"/>
    <m/>
  </r>
  <r>
    <n v="1781"/>
    <s v="Standard Class"/>
    <s v="Consumer"/>
    <s v="New York City"/>
    <x v="3"/>
    <s v="East"/>
    <s v="Office Supplies"/>
    <s v="Storage"/>
    <s v="Safco Steel Mobile File Cart"/>
    <n v="83.36"/>
    <n v="1"/>
    <n v="0"/>
    <n v="20.840000000000003"/>
    <n v="20.840000000000003"/>
    <n v="150"/>
    <s v="&quot;D&quot;"/>
    <m/>
  </r>
  <r>
    <n v="1544"/>
    <s v="Standard Class"/>
    <s v="Home Office"/>
    <s v="San Diego"/>
    <x v="5"/>
    <s v="West"/>
    <s v="Office Supplies"/>
    <s v="Binders"/>
    <s v="GBC Recycled Grain Textured Covers"/>
    <n v="82.896000000000001"/>
    <n v="3"/>
    <n v="0.2"/>
    <n v="29.0136"/>
    <n v="23.210880000000003"/>
    <n v="360"/>
    <s v="&quot;D&quot;"/>
    <m/>
  </r>
  <r>
    <n v="141"/>
    <s v="Second Class"/>
    <s v="Corporate"/>
    <s v="Philadelphia"/>
    <x v="4"/>
    <s v="East"/>
    <s v="Furniture"/>
    <s v="Furnishings"/>
    <s v="Howard Miller 13-3/4&quot; Diameter Brushed Chrome Round Wall Clock"/>
    <n v="82.800000000000011"/>
    <n v="2"/>
    <n v="0.2"/>
    <n v="10.349999999999994"/>
    <n v="8.2799999999999958"/>
    <n v="240"/>
    <s v="&quot;D&quot;"/>
    <m/>
  </r>
  <r>
    <n v="332"/>
    <s v="Second Class"/>
    <s v="Consumer"/>
    <s v="Philadelphia"/>
    <x v="4"/>
    <s v="East"/>
    <s v="Technology"/>
    <s v="Phones"/>
    <s v="AT&amp;T 841000 Phone"/>
    <n v="82.8"/>
    <n v="2"/>
    <n v="0.4"/>
    <n v="-20.700000000000003"/>
    <n v="-12.420000000000002"/>
    <n v="180"/>
    <s v="&quot;D&quot;"/>
    <m/>
  </r>
  <r>
    <n v="679"/>
    <s v="Standard Class"/>
    <s v="Consumer"/>
    <s v="Tyler"/>
    <x v="0"/>
    <s v="Central"/>
    <s v="Furniture"/>
    <s v="Furnishings"/>
    <s v="Howard Miller 13-1/2&quot; Diameter Rosebrook Wall Clock"/>
    <n v="82.524000000000001"/>
    <n v="3"/>
    <n v="0.6"/>
    <n v="-41.261999999999972"/>
    <n v="-16.504799999999989"/>
    <n v="180"/>
    <s v="&quot;D&quot;"/>
    <m/>
  </r>
  <r>
    <n v="256"/>
    <s v="Standard Class"/>
    <s v="Corporate"/>
    <s v="Chicago"/>
    <x v="11"/>
    <s v="Central"/>
    <s v="Office Supplies"/>
    <s v="Storage"/>
    <s v="Belkin 19&quot; Vented Equipment Shelf, Black"/>
    <n v="82.367999999999995"/>
    <n v="2"/>
    <n v="0.2"/>
    <n v="-19.562399999999997"/>
    <n v="-15.649919999999998"/>
    <n v="240"/>
    <s v="&quot;D&quot;"/>
    <m/>
  </r>
  <r>
    <n v="1056"/>
    <s v="Standard Class"/>
    <s v="Home Office"/>
    <s v="New York City"/>
    <x v="3"/>
    <s v="East"/>
    <s v="Office Supplies"/>
    <s v="Binders"/>
    <s v="GBC Prestige Therm-A-Bind Covers"/>
    <n v="82.344000000000008"/>
    <n v="3"/>
    <n v="0.2"/>
    <n v="27.791100000000004"/>
    <n v="22.232880000000005"/>
    <n v="360"/>
    <s v="&quot;D&quot;"/>
    <m/>
  </r>
  <r>
    <n v="1189"/>
    <s v="Second Class"/>
    <s v="Home Office"/>
    <s v="Los Angeles"/>
    <x v="5"/>
    <s v="West"/>
    <s v="Office Supplies"/>
    <s v="Appliances"/>
    <s v="Kensington 6 Outlet Guardian Standard Surge Protector"/>
    <n v="81.92"/>
    <n v="4"/>
    <n v="0"/>
    <n v="22.118400000000001"/>
    <n v="22.118400000000001"/>
    <n v="600"/>
    <s v="&quot;C&quot;"/>
    <m/>
  </r>
  <r>
    <n v="129"/>
    <s v="Second Class"/>
    <s v="Home Office"/>
    <s v="Los Angeles"/>
    <x v="5"/>
    <s v="West"/>
    <s v="Furniture"/>
    <s v="Chairs"/>
    <s v="Global Task Chair, Black"/>
    <n v="81.424000000000007"/>
    <n v="2"/>
    <n v="0.2"/>
    <n v="-9.1601999999999961"/>
    <n v="-7.3281599999999969"/>
    <n v="240"/>
    <s v="&quot;D&quot;"/>
    <m/>
  </r>
  <r>
    <n v="568"/>
    <s v="Standard Class"/>
    <s v="Corporate"/>
    <s v="Seattle"/>
    <x v="6"/>
    <s v="West"/>
    <s v="Office Supplies"/>
    <s v="Binders"/>
    <s v="GBC White Gloss Covers, Plain Front"/>
    <n v="81.088000000000008"/>
    <n v="7"/>
    <n v="0.2"/>
    <n v="27.3672"/>
    <n v="21.89376"/>
    <n v="840"/>
    <s v="&quot;C&quot;"/>
    <m/>
  </r>
  <r>
    <n v="1383"/>
    <s v="Same Day"/>
    <s v="Home Office"/>
    <s v="Smyrna"/>
    <x v="2"/>
    <s v="South"/>
    <s v="Office Supplies"/>
    <s v="Storage"/>
    <s v="Carina 42&quot;Hx23 3/4&quot;W Media Storage Unit"/>
    <n v="80.98"/>
    <n v="1"/>
    <n v="0"/>
    <n v="1.6196000000000055"/>
    <n v="1.6196000000000055"/>
    <n v="150"/>
    <s v="&quot;D&quot;"/>
    <m/>
  </r>
  <r>
    <n v="156"/>
    <s v="First Class"/>
    <s v="Corporate"/>
    <s v="San Jose"/>
    <x v="5"/>
    <s v="West"/>
    <s v="Office Supplies"/>
    <s v="Storage"/>
    <s v="Tenex Personal Project File with Scoop Front Design, Black"/>
    <n v="80.88"/>
    <n v="6"/>
    <n v="0"/>
    <n v="21.028799999999997"/>
    <n v="21.028799999999997"/>
    <n v="900"/>
    <s v="&quot;C&quot;"/>
    <m/>
  </r>
  <r>
    <n v="253"/>
    <s v="First Class"/>
    <s v="Consumer"/>
    <s v="New York City"/>
    <x v="3"/>
    <s v="East"/>
    <s v="Office Supplies"/>
    <s v="Storage"/>
    <s v="Fellowes Personal Hanging Folder Files, Navy"/>
    <n v="80.58"/>
    <n v="6"/>
    <n v="0"/>
    <n v="22.562400000000004"/>
    <n v="22.562400000000004"/>
    <n v="900"/>
    <s v="&quot;C&quot;"/>
    <m/>
  </r>
  <r>
    <n v="1805"/>
    <s v="Second Class"/>
    <s v="Consumer"/>
    <s v="Philadelphia"/>
    <x v="4"/>
    <s v="East"/>
    <s v="Technology"/>
    <s v="Accessories"/>
    <s v="Logitech Wireless Marathon Mouse M705"/>
    <n v="79.984000000000009"/>
    <n v="2"/>
    <n v="0.2"/>
    <n v="22.995400000000004"/>
    <n v="18.396320000000003"/>
    <n v="240"/>
    <s v="&quot;D&quot;"/>
    <m/>
  </r>
  <r>
    <n v="1233"/>
    <s v="Second Class"/>
    <s v="Consumer"/>
    <s v="Buffalo"/>
    <x v="3"/>
    <s v="East"/>
    <s v="Office Supplies"/>
    <s v="Envelopes"/>
    <s v="Blue String-Tie &amp; Button Interoffice Envelopes, 10 x 13"/>
    <n v="79.959999999999994"/>
    <n v="2"/>
    <n v="0"/>
    <n v="35.981999999999992"/>
    <n v="35.981999999999992"/>
    <n v="300"/>
    <s v="&quot;D&quot;"/>
    <m/>
  </r>
  <r>
    <n v="755"/>
    <s v="Standard Class"/>
    <s v="Consumer"/>
    <s v="Los Angeles"/>
    <x v="5"/>
    <s v="West"/>
    <s v="Furniture"/>
    <s v="Furnishings"/>
    <s v="12-1/2 Diameter Round Wall Clock"/>
    <n v="79.92"/>
    <n v="4"/>
    <n v="0"/>
    <n v="28.7712"/>
    <n v="28.7712"/>
    <n v="600"/>
    <s v="&quot;C&quot;"/>
    <m/>
  </r>
  <r>
    <n v="266"/>
    <s v="Standard Class"/>
    <s v="Consumer"/>
    <s v="Brentwood"/>
    <x v="5"/>
    <s v="West"/>
    <s v="Technology"/>
    <s v="Accessories"/>
    <s v="Microsoft Sculpt Comfort Mouse"/>
    <n v="79.900000000000006"/>
    <n v="2"/>
    <n v="0"/>
    <n v="35.156000000000006"/>
    <n v="35.156000000000006"/>
    <n v="300"/>
    <s v="&quot;D&quot;"/>
    <m/>
  </r>
  <r>
    <n v="66"/>
    <s v="Standard Class"/>
    <s v="Consumer"/>
    <s v="Los Angeles"/>
    <x v="5"/>
    <s v="West"/>
    <s v="Furniture"/>
    <s v="Furnishings"/>
    <s v="Luxo Economy Swing Arm Lamp"/>
    <n v="79.760000000000005"/>
    <n v="4"/>
    <n v="0"/>
    <n v="22.332800000000006"/>
    <n v="22.332800000000006"/>
    <n v="600"/>
    <s v="&quot;C&quot;"/>
    <m/>
  </r>
  <r>
    <n v="1558"/>
    <s v="Standard Class"/>
    <s v="Consumer"/>
    <s v="Philadelphia"/>
    <x v="4"/>
    <s v="East"/>
    <s v="Office Supplies"/>
    <s v="Art"/>
    <s v="Newell 319"/>
    <n v="79.36"/>
    <n v="5"/>
    <n v="0.2"/>
    <n v="9.919999999999991"/>
    <n v="7.9359999999999928"/>
    <n v="600"/>
    <s v="&quot;C&quot;"/>
    <m/>
  </r>
  <r>
    <n v="1358"/>
    <s v="First Class"/>
    <s v="Consumer"/>
    <s v="Louisville"/>
    <x v="30"/>
    <s v="South"/>
    <s v="Office Supplies"/>
    <s v="Paper"/>
    <s v="Xerox 1909"/>
    <n v="79.14"/>
    <n v="3"/>
    <n v="0"/>
    <n v="36.404399999999995"/>
    <n v="36.404399999999995"/>
    <n v="450"/>
    <s v="&quot;D&quot;"/>
    <m/>
  </r>
  <r>
    <n v="955"/>
    <s v="Standard Class"/>
    <s v="Consumer"/>
    <s v="Round Rock"/>
    <x v="0"/>
    <s v="Central"/>
    <s v="Furniture"/>
    <s v="Bookcases"/>
    <s v="Bush Westfield Collection Bookcases, Medium Cherry Finish"/>
    <n v="78.852799999999988"/>
    <n v="2"/>
    <n v="0.32"/>
    <n v="-11.595999999999997"/>
    <n v="-7.8852799999999972"/>
    <n v="203.99999999999997"/>
    <s v="&quot;D&quot;"/>
    <m/>
  </r>
  <r>
    <n v="297"/>
    <s v="First Class"/>
    <s v="Corporate"/>
    <s v="Colorado Springs"/>
    <x v="14"/>
    <s v="West"/>
    <s v="Office Supplies"/>
    <s v="Binders"/>
    <s v="Ibico Laser Imprintable Binding System Covers"/>
    <n v="78.600000000000009"/>
    <n v="5"/>
    <n v="0.7"/>
    <n v="-62.88000000000001"/>
    <n v="-18.864000000000004"/>
    <n v="225.00000000000003"/>
    <s v="&quot;D&quot;"/>
    <m/>
  </r>
  <r>
    <n v="132"/>
    <s v="First Class"/>
    <s v="Corporate"/>
    <s v="Columbus"/>
    <x v="17"/>
    <s v="East"/>
    <s v="Office Supplies"/>
    <s v="Paper"/>
    <s v="Xerox 1916"/>
    <n v="78.304000000000002"/>
    <n v="2"/>
    <n v="0.2"/>
    <n v="29.363999999999997"/>
    <n v="23.491199999999999"/>
    <n v="240"/>
    <s v="&quot;D&quot;"/>
    <m/>
  </r>
  <r>
    <n v="1841"/>
    <s v="Standard Class"/>
    <s v="Corporate"/>
    <s v="Charlotte"/>
    <x v="1"/>
    <s v="South"/>
    <s v="Office Supplies"/>
    <s v="Paper"/>
    <s v="Xerox 1916"/>
    <n v="78.304000000000002"/>
    <n v="2"/>
    <n v="0.2"/>
    <n v="29.363999999999997"/>
    <n v="23.491199999999999"/>
    <n v="240"/>
    <s v="&quot;D&quot;"/>
    <m/>
  </r>
  <r>
    <n v="467"/>
    <s v="Standard Class"/>
    <s v="Home Office"/>
    <s v="Phoenix"/>
    <x v="22"/>
    <s v="West"/>
    <s v="Office Supplies"/>
    <s v="Appliances"/>
    <s v="Fellowes Premier Superior Surge Suppressor, 10-Outlet, With Phone and Remote"/>
    <n v="78.272000000000006"/>
    <n v="2"/>
    <n v="0.2"/>
    <n v="5.8704000000000001"/>
    <n v="4.6963200000000001"/>
    <n v="240"/>
    <s v="&quot;D&quot;"/>
    <m/>
  </r>
  <r>
    <n v="1869"/>
    <s v="Standard Class"/>
    <s v="Home Office"/>
    <s v="Philadelphia"/>
    <x v="4"/>
    <s v="East"/>
    <s v="Office Supplies"/>
    <s v="Storage"/>
    <s v="Tennsco Industrial Shelving"/>
    <n v="78.256"/>
    <n v="2"/>
    <n v="0.2"/>
    <n v="-17.607599999999998"/>
    <n v="-14.086079999999999"/>
    <n v="240"/>
    <s v="&quot;D&quot;"/>
    <m/>
  </r>
  <r>
    <n v="1224"/>
    <s v="First Class"/>
    <s v="Consumer"/>
    <s v="New York City"/>
    <x v="3"/>
    <s v="East"/>
    <s v="Technology"/>
    <s v="Accessories"/>
    <s v="Enermax Aurora Lite Keyboard"/>
    <n v="78.150000000000006"/>
    <n v="1"/>
    <n v="0"/>
    <n v="34.38600000000001"/>
    <n v="34.38600000000001"/>
    <n v="150"/>
    <s v="&quot;D&quot;"/>
    <m/>
  </r>
  <r>
    <n v="43"/>
    <s v="Standard Class"/>
    <s v="Corporate"/>
    <s v="Los Angeles"/>
    <x v="5"/>
    <s v="West"/>
    <s v="Office Supplies"/>
    <s v="Storage"/>
    <s v="Eldon Base for stackable storage shelf, platinum"/>
    <n v="77.88"/>
    <n v="2"/>
    <n v="0"/>
    <n v="3.8939999999999912"/>
    <n v="3.8939999999999912"/>
    <n v="300"/>
    <s v="&quot;D&quot;"/>
    <m/>
  </r>
  <r>
    <n v="99"/>
    <s v="Standard Class"/>
    <s v="Corporate"/>
    <s v="Saint Paul"/>
    <x v="13"/>
    <s v="Central"/>
    <s v="Office Supplies"/>
    <s v="Appliances"/>
    <s v="Fellowes Basic Home/Office Series Surge Protectors"/>
    <n v="77.88"/>
    <n v="6"/>
    <n v="0"/>
    <n v="22.585199999999993"/>
    <n v="22.585199999999993"/>
    <n v="900"/>
    <s v="&quot;C&quot;"/>
    <m/>
  </r>
  <r>
    <n v="302"/>
    <s v="Standard Class"/>
    <s v="Corporate"/>
    <s v="Belleville"/>
    <x v="21"/>
    <s v="East"/>
    <s v="Furniture"/>
    <s v="Furnishings"/>
    <s v="Floodlight Indoor Halogen Bulbs, 1 Bulb per Pack, 60 Watts"/>
    <n v="77.599999999999994"/>
    <n v="4"/>
    <n v="0"/>
    <n v="38.023999999999994"/>
    <n v="38.023999999999994"/>
    <n v="600"/>
    <s v="&quot;C&quot;"/>
    <m/>
  </r>
  <r>
    <n v="1813"/>
    <s v="Standard Class"/>
    <s v="Consumer"/>
    <s v="Newark"/>
    <x v="17"/>
    <s v="East"/>
    <s v="Furniture"/>
    <s v="Furnishings"/>
    <s v="Floodlight Indoor Halogen Bulbs, 1 Bulb per Pack, 60 Watts"/>
    <n v="77.599999999999994"/>
    <n v="5"/>
    <n v="0.2"/>
    <n v="28.129999999999995"/>
    <n v="22.503999999999998"/>
    <n v="600"/>
    <s v="&quot;C&quot;"/>
    <m/>
  </r>
  <r>
    <n v="1423"/>
    <s v="Standard Class"/>
    <s v="Corporate"/>
    <s v="Mesa"/>
    <x v="22"/>
    <s v="West"/>
    <s v="Office Supplies"/>
    <s v="Binders"/>
    <s v="Lock-Up Easel 'Spel-Binder'"/>
    <n v="77.031000000000006"/>
    <n v="9"/>
    <n v="0.7"/>
    <n v="-59.057100000000005"/>
    <n v="-17.717130000000004"/>
    <n v="405.00000000000006"/>
    <s v="&quot;D&quot;"/>
    <m/>
  </r>
  <r>
    <n v="138"/>
    <s v="Standard Class"/>
    <s v="Consumer"/>
    <s v="Roseville"/>
    <x v="5"/>
    <s v="West"/>
    <s v="Office Supplies"/>
    <s v="Binders"/>
    <s v="GBC Wire Binding Strips"/>
    <n v="76.176000000000002"/>
    <n v="3"/>
    <n v="0.2"/>
    <n v="26.661599999999996"/>
    <n v="21.329279999999997"/>
    <n v="360"/>
    <s v="&quot;D&quot;"/>
    <m/>
  </r>
  <r>
    <n v="595"/>
    <s v="Standard Class"/>
    <s v="Consumer"/>
    <s v="San Diego"/>
    <x v="5"/>
    <s v="West"/>
    <s v="Office Supplies"/>
    <s v="Appliances"/>
    <s v="Fellowes Superior 10 Outlet Split Surge Protector"/>
    <n v="76.12"/>
    <n v="2"/>
    <n v="0"/>
    <n v="22.074799999999996"/>
    <n v="22.074799999999996"/>
    <n v="300"/>
    <s v="&quot;D&quot;"/>
    <m/>
  </r>
  <r>
    <n v="112"/>
    <s v="Standard Class"/>
    <s v="Consumer"/>
    <s v="Urbandale"/>
    <x v="36"/>
    <s v="Central"/>
    <s v="Office Supplies"/>
    <s v="Art"/>
    <s v="Hunt PowerHouse Electric Pencil Sharpener, Blue"/>
    <n v="75.959999999999994"/>
    <n v="2"/>
    <n v="0"/>
    <n v="22.78799999999999"/>
    <n v="22.78799999999999"/>
    <n v="300"/>
    <s v="&quot;D&quot;"/>
    <m/>
  </r>
  <r>
    <n v="70"/>
    <s v="First Class"/>
    <s v="Consumer"/>
    <s v="Springfield"/>
    <x v="12"/>
    <s v="South"/>
    <s v="Office Supplies"/>
    <s v="Paper"/>
    <s v="Snap-A-Way Black Print Carbonless Ruled Speed Letter, Triplicate"/>
    <n v="75.88"/>
    <n v="2"/>
    <n v="0"/>
    <n v="35.663599999999995"/>
    <n v="35.663599999999995"/>
    <n v="300"/>
    <s v="&quot;D&quot;"/>
    <m/>
  </r>
  <r>
    <n v="395"/>
    <s v="Standard Class"/>
    <s v="Home Office"/>
    <s v="Las Vegas"/>
    <x v="15"/>
    <s v="West"/>
    <s v="Office Supplies"/>
    <s v="Binders"/>
    <s v="Tuf-Vin Binders"/>
    <n v="75.792000000000002"/>
    <n v="3"/>
    <n v="0.2"/>
    <n v="25.579799999999992"/>
    <n v="20.463839999999994"/>
    <n v="360"/>
    <s v="&quot;D&quot;"/>
    <m/>
  </r>
  <r>
    <n v="976"/>
    <s v="Second Class"/>
    <s v="Home Office"/>
    <s v="New York City"/>
    <x v="3"/>
    <s v="East"/>
    <s v="Office Supplies"/>
    <s v="Binders"/>
    <s v="Tuf-Vin Binders"/>
    <n v="75.792000000000002"/>
    <n v="3"/>
    <n v="0.2"/>
    <n v="25.579799999999992"/>
    <n v="20.463839999999994"/>
    <n v="360"/>
    <s v="&quot;D&quot;"/>
    <m/>
  </r>
  <r>
    <n v="1819"/>
    <s v="Standard Class"/>
    <s v="Consumer"/>
    <s v="Chicago"/>
    <x v="11"/>
    <s v="Central"/>
    <s v="Office Supplies"/>
    <s v="Appliances"/>
    <s v="Harmony Air Purifier"/>
    <n v="75.59999999999998"/>
    <n v="2"/>
    <n v="0.8"/>
    <n v="-166.32000000000005"/>
    <n v="-33.264000000000003"/>
    <n v="59.999999999999986"/>
    <s v="&quot;E&quot;"/>
    <m/>
  </r>
  <r>
    <n v="1408"/>
    <s v="Standard Class"/>
    <s v="Consumer"/>
    <s v="New York City"/>
    <x v="3"/>
    <s v="East"/>
    <s v="Office Supplies"/>
    <s v="Art"/>
    <s v="Panasonic KP-150 Electric Pencil Sharpener"/>
    <n v="75.48"/>
    <n v="2"/>
    <n v="0"/>
    <n v="19.6248"/>
    <n v="19.6248"/>
    <n v="300"/>
    <s v="&quot;D&quot;"/>
    <m/>
  </r>
  <r>
    <n v="51"/>
    <s v="Standard Class"/>
    <s v="Consumer"/>
    <s v="New Albany"/>
    <x v="27"/>
    <s v="Central"/>
    <s v="Office Supplies"/>
    <s v="Labels"/>
    <s v="Avery 485"/>
    <n v="75.179999999999993"/>
    <n v="6"/>
    <n v="0"/>
    <n v="35.334599999999995"/>
    <n v="35.334599999999995"/>
    <n v="900"/>
    <s v="&quot;C&quot;"/>
    <m/>
  </r>
  <r>
    <n v="1340"/>
    <s v="Second Class"/>
    <s v="Consumer"/>
    <s v="New York City"/>
    <x v="3"/>
    <s v="East"/>
    <s v="Office Supplies"/>
    <s v="Paper"/>
    <s v="Rediform S.O.S. 1-Up Phone Message Bk, 4-1/4x3-1/16 Bk, 1 Form/Pg, 40 Messages/Bk, 3/Pk"/>
    <n v="75.040000000000006"/>
    <n v="8"/>
    <n v="0"/>
    <n v="36.019200000000005"/>
    <n v="36.019200000000005"/>
    <n v="1200"/>
    <s v="&quot;B&quot;"/>
    <m/>
  </r>
  <r>
    <n v="1531"/>
    <s v="Standard Class"/>
    <s v="Corporate"/>
    <s v="Miami"/>
    <x v="20"/>
    <s v="South"/>
    <s v="Office Supplies"/>
    <s v="Paper"/>
    <s v="Xerox 1988"/>
    <n v="74.352000000000004"/>
    <n v="3"/>
    <n v="0.2"/>
    <n v="23.234999999999992"/>
    <n v="18.587999999999994"/>
    <n v="360"/>
    <s v="&quot;D&quot;"/>
    <m/>
  </r>
  <r>
    <n v="1668"/>
    <s v="Second Class"/>
    <s v="Consumer"/>
    <s v="Dallas"/>
    <x v="0"/>
    <s v="Central"/>
    <s v="Office Supplies"/>
    <s v="Paper"/>
    <s v="Xerox 1925"/>
    <n v="74.352000000000004"/>
    <n v="3"/>
    <n v="0.2"/>
    <n v="23.234999999999992"/>
    <n v="18.587999999999994"/>
    <n v="360"/>
    <s v="&quot;D&quot;"/>
    <m/>
  </r>
  <r>
    <n v="107"/>
    <s v="Standard Class"/>
    <s v="Consumer"/>
    <s v="Charlotte"/>
    <x v="1"/>
    <s v="South"/>
    <s v="Technology"/>
    <s v="Accessories"/>
    <s v="Memorex Mini Travel Drive 8 GB USB 2.0 Flash Drive"/>
    <n v="74.112000000000009"/>
    <n v="8"/>
    <n v="0.2"/>
    <n v="17.601600000000001"/>
    <n v="14.081280000000001"/>
    <n v="960"/>
    <s v="&quot;C&quot;"/>
    <m/>
  </r>
  <r>
    <n v="91"/>
    <s v="Standard Class"/>
    <s v="Corporate"/>
    <s v="Los Angeles"/>
    <x v="5"/>
    <s v="West"/>
    <s v="Technology"/>
    <s v="Phones"/>
    <s v="Panasonic Kx-TS550"/>
    <n v="73.584000000000003"/>
    <n v="2"/>
    <n v="0.2"/>
    <n v="8.2781999999999982"/>
    <n v="6.6225599999999991"/>
    <n v="240"/>
    <s v="&quot;D&quot;"/>
    <m/>
  </r>
  <r>
    <n v="720"/>
    <s v="Standard Class"/>
    <s v="Home Office"/>
    <s v="Orem"/>
    <x v="23"/>
    <s v="West"/>
    <s v="Furniture"/>
    <s v="Furnishings"/>
    <s v="Aluminum Document Frame"/>
    <n v="73.320000000000007"/>
    <n v="6"/>
    <n v="0"/>
    <n v="21.995999999999992"/>
    <n v="21.995999999999992"/>
    <n v="900"/>
    <s v="&quot;C&quot;"/>
    <m/>
  </r>
  <r>
    <n v="1607"/>
    <s v="Second Class"/>
    <s v="Consumer"/>
    <s v="Los Angeles"/>
    <x v="5"/>
    <s v="West"/>
    <s v="Office Supplies"/>
    <s v="Art"/>
    <s v="Panasonic KP-4ABK Battery-Operated Pencil Sharpener"/>
    <n v="73.2"/>
    <n v="5"/>
    <n v="0"/>
    <n v="21.227999999999998"/>
    <n v="21.227999999999998"/>
    <n v="750"/>
    <s v="&quot;C&quot;"/>
    <m/>
  </r>
  <r>
    <n v="1323"/>
    <s v="Standard Class"/>
    <s v="Consumer"/>
    <s v="Murray"/>
    <x v="30"/>
    <s v="South"/>
    <s v="Office Supplies"/>
    <s v="Appliances"/>
    <s v="Acco 6 Outlet Guardian Premium Surge Suppressor"/>
    <n v="72.8"/>
    <n v="5"/>
    <n v="0"/>
    <n v="19.656000000000002"/>
    <n v="19.656000000000002"/>
    <n v="750"/>
    <s v="&quot;C&quot;"/>
    <m/>
  </r>
  <r>
    <n v="75"/>
    <s v="Standard Class"/>
    <s v="Consumer"/>
    <s v="Memphis"/>
    <x v="29"/>
    <s v="South"/>
    <s v="Office Supplies"/>
    <s v="Storage"/>
    <s v="Safco Industrial Wire Shelving System"/>
    <n v="72.784000000000006"/>
    <n v="1"/>
    <n v="0.2"/>
    <n v="-18.196000000000002"/>
    <n v="-14.556800000000003"/>
    <n v="120"/>
    <s v="&quot;D&quot;"/>
    <m/>
  </r>
  <r>
    <n v="223"/>
    <s v="First Class"/>
    <s v="Consumer"/>
    <s v="Dublin"/>
    <x v="17"/>
    <s v="East"/>
    <s v="Furniture"/>
    <s v="Furnishings"/>
    <s v="Executive Impressions 14&quot; Two-Color Numerals Wall Clock"/>
    <n v="72.703999999999994"/>
    <n v="4"/>
    <n v="0.2"/>
    <n v="19.084800000000005"/>
    <n v="15.267840000000005"/>
    <n v="480"/>
    <s v="&quot;D&quot;"/>
    <m/>
  </r>
  <r>
    <n v="1421"/>
    <s v="Standard Class"/>
    <s v="Corporate"/>
    <s v="Mesa"/>
    <x v="22"/>
    <s v="West"/>
    <s v="Office Supplies"/>
    <s v="Binders"/>
    <s v="GBC VeloBinder Electric Binding Machine"/>
    <n v="72.588000000000008"/>
    <n v="2"/>
    <n v="0.7"/>
    <n v="-48.391999999999982"/>
    <n v="-14.517599999999996"/>
    <n v="90.000000000000014"/>
    <s v="&quot;E&quot;"/>
    <m/>
  </r>
  <r>
    <n v="571"/>
    <s v="Standard Class"/>
    <s v="Consumer"/>
    <s v="New York City"/>
    <x v="3"/>
    <s v="East"/>
    <s v="Office Supplies"/>
    <s v="Labels"/>
    <s v="Avery 473"/>
    <n v="72.45"/>
    <n v="7"/>
    <n v="0"/>
    <n v="34.775999999999996"/>
    <n v="34.775999999999996"/>
    <n v="1050"/>
    <s v="&quot;B&quot;"/>
    <m/>
  </r>
  <r>
    <n v="1710"/>
    <s v="Standard Class"/>
    <s v="Consumer"/>
    <s v="San Francisco"/>
    <x v="5"/>
    <s v="West"/>
    <s v="Furniture"/>
    <s v="Chairs"/>
    <s v="Global Leather Task Chair, Black"/>
    <n v="71.992000000000004"/>
    <n v="1"/>
    <n v="0.2"/>
    <n v="-0.89990000000001302"/>
    <n v="-0.71992000000001044"/>
    <n v="120"/>
    <s v="&quot;D&quot;"/>
    <m/>
  </r>
  <r>
    <n v="1091"/>
    <s v="Standard Class"/>
    <s v="Corporate"/>
    <s v="Monroe"/>
    <x v="1"/>
    <s v="South"/>
    <s v="Technology"/>
    <s v="Phones"/>
    <s v="Innergie mMini Combo Duo USB Travel Charging Kit"/>
    <n v="71.984000000000009"/>
    <n v="2"/>
    <n v="0.2"/>
    <n v="25.194399999999995"/>
    <n v="20.155519999999996"/>
    <n v="240"/>
    <s v="&quot;D&quot;"/>
    <m/>
  </r>
  <r>
    <n v="1088"/>
    <s v="Second Class"/>
    <s v="Corporate"/>
    <s v="Oakland"/>
    <x v="5"/>
    <s v="West"/>
    <s v="Technology"/>
    <s v="Phones"/>
    <s v="Nokia Lumia 521 (T-Mobile)"/>
    <n v="71.975999999999999"/>
    <n v="3"/>
    <n v="0.2"/>
    <n v="7.1976000000000049"/>
    <n v="5.7580800000000041"/>
    <n v="360"/>
    <s v="&quot;D&quot;"/>
    <m/>
  </r>
  <r>
    <n v="1111"/>
    <s v="Standard Class"/>
    <s v="Consumer"/>
    <s v="Houston"/>
    <x v="0"/>
    <s v="Central"/>
    <s v="Technology"/>
    <s v="Phones"/>
    <s v="invisibleSHIELD by ZAGG Smudge-Free Screen Protector"/>
    <n v="71.959999999999994"/>
    <n v="5"/>
    <n v="0.2"/>
    <n v="25.185999999999996"/>
    <n v="20.148799999999998"/>
    <n v="600"/>
    <s v="&quot;C&quot;"/>
    <m/>
  </r>
  <r>
    <n v="344"/>
    <s v="Second Class"/>
    <s v="Corporate"/>
    <s v="Philadelphia"/>
    <x v="4"/>
    <s v="East"/>
    <s v="Technology"/>
    <s v="Phones"/>
    <s v="Square Credit Card Reader, 4 1/2&quot; x 4 1/2&quot; x 1&quot;, White"/>
    <n v="71.927999999999997"/>
    <n v="12"/>
    <n v="0.4"/>
    <n v="8.3915999999999897"/>
    <n v="5.0349599999999937"/>
    <n v="1080"/>
    <s v="&quot;B&quot;"/>
    <m/>
  </r>
  <r>
    <n v="191"/>
    <s v="First Class"/>
    <s v="Home Office"/>
    <s v="New York City"/>
    <x v="3"/>
    <s v="East"/>
    <s v="Technology"/>
    <s v="Phones"/>
    <s v="I Need's 3d Hello Kitty Hybrid Silicone Case Cover for HTC One X 4g with 3d Hello Kitty Stylus Pen Green/pink"/>
    <n v="71.760000000000005"/>
    <n v="6"/>
    <n v="0"/>
    <n v="20.092800000000004"/>
    <n v="20.092800000000004"/>
    <n v="900"/>
    <s v="&quot;C&quot;"/>
    <m/>
  </r>
  <r>
    <n v="24"/>
    <s v="Second Class"/>
    <s v="Consumer"/>
    <s v="Philadelphia"/>
    <x v="4"/>
    <s v="East"/>
    <s v="Furniture"/>
    <s v="Chairs"/>
    <s v="Global Deluxe Stacking Chair, Gray"/>
    <n v="71.371999999999986"/>
    <n v="2"/>
    <n v="0.3"/>
    <n v="-1.0196000000000005"/>
    <n v="-0.71372000000000035"/>
    <n v="210"/>
    <s v="&quot;D&quot;"/>
    <m/>
  </r>
  <r>
    <n v="1993"/>
    <s v="Standard Class"/>
    <s v="Home Office"/>
    <s v="Springfield"/>
    <x v="31"/>
    <s v="West"/>
    <s v="Office Supplies"/>
    <s v="Labels"/>
    <s v="Alphabetical Labels for Top Tab Filing"/>
    <n v="71.040000000000006"/>
    <n v="6"/>
    <n v="0.2"/>
    <n v="26.640000000000004"/>
    <n v="21.312000000000005"/>
    <n v="720"/>
    <s v="&quot;C&quot;"/>
    <m/>
  </r>
  <r>
    <n v="587"/>
    <s v="Standard Class"/>
    <s v="Consumer"/>
    <s v="Richmond"/>
    <x v="30"/>
    <s v="South"/>
    <s v="Furniture"/>
    <s v="Chairs"/>
    <s v="Novimex High-Tech Fabric Mesh Task Chair"/>
    <n v="70.98"/>
    <n v="1"/>
    <n v="0"/>
    <n v="4.968599999999995"/>
    <n v="4.968599999999995"/>
    <n v="150"/>
    <s v="&quot;D&quot;"/>
    <m/>
  </r>
  <r>
    <n v="1452"/>
    <s v="First Class"/>
    <s v="Corporate"/>
    <s v="Mobile"/>
    <x v="8"/>
    <s v="South"/>
    <s v="Office Supplies"/>
    <s v="Paper"/>
    <s v="Easy-staple paper"/>
    <n v="70.98"/>
    <n v="7"/>
    <n v="0"/>
    <n v="34.780200000000001"/>
    <n v="34.780200000000001"/>
    <n v="1050"/>
    <s v="&quot;B&quot;"/>
    <m/>
  </r>
  <r>
    <n v="1874"/>
    <s v="Standard Class"/>
    <s v="Consumer"/>
    <s v="Spokane"/>
    <x v="6"/>
    <s v="West"/>
    <s v="Furniture"/>
    <s v="Tables"/>
    <s v="Safco Drafting Table"/>
    <n v="70.98"/>
    <n v="1"/>
    <n v="0"/>
    <n v="20.584199999999996"/>
    <n v="20.584199999999996"/>
    <n v="150"/>
    <s v="&quot;D&quot;"/>
    <m/>
  </r>
  <r>
    <n v="443"/>
    <s v="Second Class"/>
    <s v="Consumer"/>
    <s v="Detroit"/>
    <x v="7"/>
    <s v="Central"/>
    <s v="Office Supplies"/>
    <s v="Storage"/>
    <s v="Eldon Mobile Mega Data Cart  Mega Stackable  Add-On Trays"/>
    <n v="70.949999999999989"/>
    <n v="3"/>
    <n v="0"/>
    <n v="20.575499999999998"/>
    <n v="20.575499999999998"/>
    <n v="450"/>
    <s v="&quot;D&quot;"/>
    <m/>
  </r>
  <r>
    <n v="491"/>
    <s v="Second Class"/>
    <s v="Home Office"/>
    <s v="Huntsville"/>
    <x v="0"/>
    <s v="Central"/>
    <s v="Office Supplies"/>
    <s v="Art"/>
    <s v="Boston 1645 Deluxe Heavier-Duty Electric Pencil Sharpener"/>
    <n v="70.367999999999995"/>
    <n v="2"/>
    <n v="0.2"/>
    <n v="6.1572000000000031"/>
    <n v="4.925760000000003"/>
    <n v="240"/>
    <s v="&quot;D&quot;"/>
    <m/>
  </r>
  <r>
    <n v="398"/>
    <s v="Standard Class"/>
    <s v="Home Office"/>
    <s v="Jackson"/>
    <x v="7"/>
    <s v="Central"/>
    <s v="Office Supplies"/>
    <s v="Supplies"/>
    <s v="Acme 10&quot; Easy Grip Assistive Scissors"/>
    <n v="70.12"/>
    <n v="4"/>
    <n v="0"/>
    <n v="21.035999999999994"/>
    <n v="21.035999999999994"/>
    <n v="600"/>
    <s v="&quot;C&quot;"/>
    <m/>
  </r>
  <r>
    <n v="896"/>
    <s v="First Class"/>
    <s v="Corporate"/>
    <s v="San Francisco"/>
    <x v="5"/>
    <s v="West"/>
    <s v="Office Supplies"/>
    <s v="Binders"/>
    <s v="Binding Machine Supplies"/>
    <n v="70.00800000000001"/>
    <n v="3"/>
    <n v="0.2"/>
    <n v="24.502800000000001"/>
    <n v="19.602240000000002"/>
    <n v="360"/>
    <s v="&quot;D&quot;"/>
    <m/>
  </r>
  <r>
    <n v="428"/>
    <s v="First Class"/>
    <s v="Home Office"/>
    <s v="New Rochelle"/>
    <x v="3"/>
    <s v="East"/>
    <s v="Technology"/>
    <s v="Machines"/>
    <s v="Epson WorkForce WF-2530 All-in-One Printer, Copier Scanner"/>
    <n v="69.989999999999995"/>
    <n v="1"/>
    <n v="0"/>
    <n v="30.095700000000001"/>
    <n v="30.095700000000001"/>
    <n v="150"/>
    <s v="&quot;D&quot;"/>
    <m/>
  </r>
  <r>
    <n v="1809"/>
    <s v="First Class"/>
    <s v="Corporate"/>
    <s v="Tulsa"/>
    <x v="18"/>
    <s v="Central"/>
    <s v="Technology"/>
    <s v="Phones"/>
    <s v="Mediabridge Sport Armband iPhone 5s"/>
    <n v="69.930000000000007"/>
    <n v="7"/>
    <n v="0"/>
    <n v="0.69929999999999914"/>
    <n v="0.69929999999999914"/>
    <n v="1050"/>
    <s v="&quot;B&quot;"/>
    <m/>
  </r>
  <r>
    <n v="1264"/>
    <s v="First Class"/>
    <s v="Consumer"/>
    <s v="La Porte"/>
    <x v="27"/>
    <s v="Central"/>
    <s v="Technology"/>
    <s v="Phones"/>
    <s v="Plantronics Cordless Phone Headset with In-line Volume - M214C"/>
    <n v="69.900000000000006"/>
    <n v="2"/>
    <n v="0"/>
    <n v="18.873000000000005"/>
    <n v="18.873000000000005"/>
    <n v="300"/>
    <s v="&quot;D&quot;"/>
    <m/>
  </r>
  <r>
    <n v="579"/>
    <s v="Standard Class"/>
    <s v="Consumer"/>
    <s v="Chicago"/>
    <x v="11"/>
    <s v="Central"/>
    <s v="Office Supplies"/>
    <s v="Storage"/>
    <s v="Trav-L-File Heavy-Duty Shuttle II, Black"/>
    <n v="69.712000000000003"/>
    <n v="2"/>
    <n v="0.2"/>
    <n v="8.7139999999999951"/>
    <n v="6.9711999999999961"/>
    <n v="240"/>
    <s v="&quot;D&quot;"/>
    <m/>
  </r>
  <r>
    <n v="1968"/>
    <s v="Standard Class"/>
    <s v="Consumer"/>
    <s v="Paterson"/>
    <x v="21"/>
    <s v="East"/>
    <s v="Office Supplies"/>
    <s v="Supplies"/>
    <s v="Acme Hot Forged Carbon Steel Scissors with Nickel-Plated Handles, 3 7/8&quot; Cut, 8&quot;L"/>
    <n v="69.5"/>
    <n v="5"/>
    <n v="0"/>
    <n v="20.154999999999994"/>
    <n v="20.154999999999994"/>
    <n v="750"/>
    <s v="&quot;C&quot;"/>
    <m/>
  </r>
  <r>
    <n v="500"/>
    <s v="Standard Class"/>
    <s v="Consumer"/>
    <s v="Costa Mesa"/>
    <x v="5"/>
    <s v="West"/>
    <s v="Furniture"/>
    <s v="Furnishings"/>
    <s v="Deflect-O Glasstique Clear Desk Accessories"/>
    <n v="69.3"/>
    <n v="9"/>
    <n v="0"/>
    <n v="22.868999999999996"/>
    <n v="22.868999999999996"/>
    <n v="1350"/>
    <s v="&quot;B&quot;"/>
    <m/>
  </r>
  <r>
    <n v="15"/>
    <s v="Standard Class"/>
    <s v="Home Office"/>
    <s v="Fort Worth"/>
    <x v="0"/>
    <s v="Central"/>
    <s v="Office Supplies"/>
    <s v="Appliances"/>
    <s v="Holmes Replacement Filter for HEPA Air Cleaner, Very Large Room, HEPA Filter"/>
    <n v="68.809999999999988"/>
    <n v="5"/>
    <n v="0.8"/>
    <n v="-123.858"/>
    <n v="-24.771599999999996"/>
    <n v="149.99999999999997"/>
    <s v="&quot;D&quot;"/>
    <m/>
  </r>
  <r>
    <n v="1880"/>
    <s v="Standard Class"/>
    <s v="Corporate"/>
    <s v="Jacksonville"/>
    <x v="20"/>
    <s v="South"/>
    <s v="Office Supplies"/>
    <s v="Binders"/>
    <s v="Canvas Sectional Post Binders"/>
    <n v="68.742000000000019"/>
    <n v="9"/>
    <n v="0.7"/>
    <n v="-48.119399999999985"/>
    <n v="-14.435819999999998"/>
    <n v="405.00000000000006"/>
    <s v="&quot;D&quot;"/>
    <m/>
  </r>
  <r>
    <n v="683"/>
    <s v="Standard Class"/>
    <s v="Consumer"/>
    <s v="New York City"/>
    <x v="3"/>
    <s v="East"/>
    <s v="Office Supplies"/>
    <s v="Storage"/>
    <s v="Advantus Rolling Storage Box"/>
    <n v="68.599999999999994"/>
    <n v="4"/>
    <n v="0"/>
    <n v="18.521999999999998"/>
    <n v="18.521999999999998"/>
    <n v="600"/>
    <s v="&quot;C&quot;"/>
    <m/>
  </r>
  <r>
    <n v="880"/>
    <s v="Second Class"/>
    <s v="Home Office"/>
    <s v="New York City"/>
    <x v="3"/>
    <s v="East"/>
    <s v="Office Supplies"/>
    <s v="Binders"/>
    <s v="Lock-Up Easel 'Spel-Binder'"/>
    <n v="68.472000000000008"/>
    <n v="3"/>
    <n v="0.2"/>
    <n v="23.109299999999998"/>
    <n v="18.487439999999999"/>
    <n v="360"/>
    <s v="&quot;D&quot;"/>
    <m/>
  </r>
  <r>
    <n v="124"/>
    <s v="First Class"/>
    <s v="Consumer"/>
    <s v="Wilmington"/>
    <x v="37"/>
    <s v="East"/>
    <s v="Technology"/>
    <s v="Phones"/>
    <s v="KLD Oscar II Style Snap-on Ultra Thin Side Flip Synthetic Leather Cover Case for HTC One HTC M7"/>
    <n v="68.040000000000006"/>
    <n v="7"/>
    <n v="0"/>
    <n v="19.731599999999997"/>
    <n v="19.731599999999997"/>
    <n v="1050"/>
    <s v="&quot;B&quot;"/>
    <m/>
  </r>
  <r>
    <n v="825"/>
    <s v="Standard Class"/>
    <s v="Consumer"/>
    <s v="San Francisco"/>
    <x v="5"/>
    <s v="West"/>
    <s v="Technology"/>
    <s v="Accessories"/>
    <s v="Kingston Digital DataTraveler 32GB USB 2.0"/>
    <n v="67.8"/>
    <n v="4"/>
    <n v="0"/>
    <n v="4.0679999999999978"/>
    <n v="4.0679999999999978"/>
    <n v="600"/>
    <s v="&quot;C&quot;"/>
    <m/>
  </r>
  <r>
    <n v="1396"/>
    <s v="Standard Class"/>
    <s v="Corporate"/>
    <s v="Aurora"/>
    <x v="11"/>
    <s v="Central"/>
    <s v="Furniture"/>
    <s v="Tables"/>
    <s v="Hon 61000 Series Interactive Training Tables"/>
    <n v="66.644999999999996"/>
    <n v="3"/>
    <n v="0.5"/>
    <n v="-42.652799999999999"/>
    <n v="-21.3264"/>
    <n v="225"/>
    <s v="&quot;D&quot;"/>
    <m/>
  </r>
  <r>
    <n v="204"/>
    <s v="Second Class"/>
    <s v="Consumer"/>
    <s v="Dallas"/>
    <x v="0"/>
    <s v="Central"/>
    <s v="Office Supplies"/>
    <s v="Appliances"/>
    <s v="Eureka Sanitaire  Commercial Upright"/>
    <n v="66.283999999999992"/>
    <n v="2"/>
    <n v="0.8"/>
    <n v="-178.96680000000001"/>
    <n v="-35.793359999999993"/>
    <n v="59.999999999999986"/>
    <s v="&quot;E&quot;"/>
    <m/>
  </r>
  <r>
    <n v="525"/>
    <s v="First Class"/>
    <s v="Consumer"/>
    <s v="Los Angeles"/>
    <x v="5"/>
    <s v="West"/>
    <s v="Technology"/>
    <s v="Accessories"/>
    <s v="Imation 16GB Mini TravelDrive USB 2.0 Flash Drive"/>
    <n v="66.260000000000005"/>
    <n v="2"/>
    <n v="0"/>
    <n v="27.166600000000003"/>
    <n v="27.166600000000003"/>
    <n v="300"/>
    <s v="&quot;D&quot;"/>
    <m/>
  </r>
  <r>
    <n v="546"/>
    <s v="Standard Class"/>
    <s v="Consumer"/>
    <s v="Fort Worth"/>
    <x v="0"/>
    <s v="Central"/>
    <s v="Furniture"/>
    <s v="Furnishings"/>
    <s v="Deflect-o EconoMat Studded, No Bevel Mat for Low Pile Carpeting"/>
    <n v="66.112000000000009"/>
    <n v="4"/>
    <n v="0.6"/>
    <n v="-84.292799999999986"/>
    <n v="-33.717119999999994"/>
    <n v="240"/>
    <s v="&quot;D&quot;"/>
    <m/>
  </r>
  <r>
    <n v="833"/>
    <s v="Second Class"/>
    <s v="Consumer"/>
    <s v="Florence"/>
    <x v="30"/>
    <s v="South"/>
    <s v="Technology"/>
    <s v="Phones"/>
    <s v="Clarity 53712"/>
    <n v="65.989999999999995"/>
    <n v="1"/>
    <n v="0"/>
    <n v="17.157400000000003"/>
    <n v="17.157400000000003"/>
    <n v="150"/>
    <s v="&quot;D&quot;"/>
    <m/>
  </r>
  <r>
    <n v="139"/>
    <s v="Standard Class"/>
    <s v="Consumer"/>
    <s v="Roseville"/>
    <x v="5"/>
    <s v="West"/>
    <s v="Office Supplies"/>
    <s v="Supplies"/>
    <s v="Fiskars Softgrip Scissors"/>
    <n v="65.88"/>
    <n v="6"/>
    <n v="0"/>
    <n v="18.446400000000004"/>
    <n v="18.446400000000004"/>
    <n v="900"/>
    <s v="&quot;C&quot;"/>
    <m/>
  </r>
  <r>
    <n v="1059"/>
    <s v="Standard Class"/>
    <s v="Corporate"/>
    <s v="San Diego"/>
    <x v="5"/>
    <s v="West"/>
    <s v="Office Supplies"/>
    <s v="Binders"/>
    <s v="Wilson Jones Ledger-Size, Piano-Hinge Binder, 2&quot;, Blue"/>
    <n v="65.567999999999998"/>
    <n v="2"/>
    <n v="0.2"/>
    <n v="22.948799999999995"/>
    <n v="18.359039999999997"/>
    <n v="240"/>
    <s v="&quot;D&quot;"/>
    <m/>
  </r>
  <r>
    <n v="682"/>
    <s v="Standard Class"/>
    <s v="Consumer"/>
    <s v="New York City"/>
    <x v="3"/>
    <s v="East"/>
    <s v="Office Supplies"/>
    <s v="Storage"/>
    <s v="Fellowes Neat Ideas Storage Cubes"/>
    <n v="64.959999999999994"/>
    <n v="2"/>
    <n v="0"/>
    <n v="2.598399999999998"/>
    <n v="2.598399999999998"/>
    <n v="300"/>
    <s v="&quot;D&quot;"/>
    <m/>
  </r>
  <r>
    <n v="905"/>
    <s v="Standard Class"/>
    <s v="Consumer"/>
    <s v="Los Angeles"/>
    <x v="5"/>
    <s v="West"/>
    <s v="Office Supplies"/>
    <s v="Storage"/>
    <s v="Fellowes Neat Ideas Storage Cubes"/>
    <n v="64.959999999999994"/>
    <n v="2"/>
    <n v="0"/>
    <n v="2.598399999999998"/>
    <n v="2.598399999999998"/>
    <n v="300"/>
    <s v="&quot;D&quot;"/>
    <m/>
  </r>
  <r>
    <n v="1679"/>
    <s v="Standard Class"/>
    <s v="Corporate"/>
    <s v="Philadelphia"/>
    <x v="4"/>
    <s v="East"/>
    <s v="Office Supplies"/>
    <s v="Storage"/>
    <s v="Carina 42&quot;Hx23 3/4&quot;W Media Storage Unit"/>
    <n v="64.784000000000006"/>
    <n v="1"/>
    <n v="0.2"/>
    <n v="-14.576399999999996"/>
    <n v="-11.661119999999997"/>
    <n v="120"/>
    <s v="&quot;D&quot;"/>
    <m/>
  </r>
  <r>
    <n v="100"/>
    <s v="Standard Class"/>
    <s v="Home Office"/>
    <s v="Chicago"/>
    <x v="11"/>
    <s v="Central"/>
    <s v="Office Supplies"/>
    <s v="Paper"/>
    <s v="Avery Personal Creations Heavyweight Cards"/>
    <n v="64.623999999999995"/>
    <n v="7"/>
    <n v="0.2"/>
    <n v="22.618399999999994"/>
    <n v="18.094719999999995"/>
    <n v="840"/>
    <s v="&quot;C&quot;"/>
    <m/>
  </r>
  <r>
    <n v="1277"/>
    <s v="Same Day"/>
    <s v="Consumer"/>
    <s v="Fort Worth"/>
    <x v="0"/>
    <s v="Central"/>
    <s v="Technology"/>
    <s v="Accessories"/>
    <s v="Logitech G13 Programmable Gameboard with LCD Display"/>
    <n v="63.991999999999997"/>
    <n v="1"/>
    <n v="0.2"/>
    <n v="-7.1990999999999961"/>
    <n v="-5.7592799999999968"/>
    <n v="120"/>
    <s v="&quot;D&quot;"/>
    <m/>
  </r>
  <r>
    <n v="490"/>
    <s v="Second Class"/>
    <s v="Home Office"/>
    <s v="Huntsville"/>
    <x v="0"/>
    <s v="Central"/>
    <s v="Technology"/>
    <s v="Accessories"/>
    <s v="Logitech M510 Wireless Mouse"/>
    <n v="63.984000000000009"/>
    <n v="2"/>
    <n v="0.2"/>
    <n v="10.397399999999998"/>
    <n v="8.3179199999999991"/>
    <n v="240"/>
    <s v="&quot;D&quot;"/>
    <m/>
  </r>
  <r>
    <n v="1237"/>
    <s v="Same Day"/>
    <s v="Consumer"/>
    <s v="Boynton Beach"/>
    <x v="20"/>
    <s v="South"/>
    <s v="Furniture"/>
    <s v="Furnishings"/>
    <s v="Eldon Radial Chair Mat for Low to Medium Pile Carpets"/>
    <n v="63.967999999999996"/>
    <n v="2"/>
    <n v="0.2"/>
    <n v="0"/>
    <n v="0"/>
    <n v="240"/>
    <s v="&quot;D&quot;"/>
    <m/>
  </r>
  <r>
    <n v="1695"/>
    <s v="Second Class"/>
    <s v="Home Office"/>
    <s v="Bayonne"/>
    <x v="21"/>
    <s v="East"/>
    <s v="Technology"/>
    <s v="Accessories"/>
    <s v="Memorex Micro Travel Drive 16 GB"/>
    <n v="63.96"/>
    <n v="4"/>
    <n v="0"/>
    <n v="19.827599999999997"/>
    <n v="19.827599999999997"/>
    <n v="600"/>
    <s v="&quot;C&quot;"/>
    <m/>
  </r>
  <r>
    <n v="1132"/>
    <s v="Standard Class"/>
    <s v="Consumer"/>
    <s v="Springfield"/>
    <x v="12"/>
    <s v="South"/>
    <s v="Office Supplies"/>
    <s v="Envelopes"/>
    <s v="Globe Weis Peel &amp; Seel First Class Envelopes"/>
    <n v="63.9"/>
    <n v="5"/>
    <n v="0"/>
    <n v="28.754999999999995"/>
    <n v="28.754999999999995"/>
    <n v="750"/>
    <s v="&quot;C&quot;"/>
    <m/>
  </r>
  <r>
    <n v="456"/>
    <s v="Standard Class"/>
    <s v="Corporate"/>
    <s v="Norman"/>
    <x v="18"/>
    <s v="Central"/>
    <s v="Technology"/>
    <s v="Accessories"/>
    <s v="Memorex Mini Travel Drive 16 GB USB 2.0 Flash Drive"/>
    <n v="63.88"/>
    <n v="4"/>
    <n v="0"/>
    <n v="24.913200000000003"/>
    <n v="24.913200000000003"/>
    <n v="600"/>
    <s v="&quot;C&quot;"/>
    <m/>
  </r>
  <r>
    <n v="1796"/>
    <s v="First Class"/>
    <s v="Home Office"/>
    <s v="New York City"/>
    <x v="3"/>
    <s v="East"/>
    <s v="Office Supplies"/>
    <s v="Storage"/>
    <s v="Iris Project Case"/>
    <n v="63.84"/>
    <n v="8"/>
    <n v="0"/>
    <n v="16.598399999999998"/>
    <n v="16.598399999999998"/>
    <n v="1200"/>
    <s v="&quot;B&quot;"/>
    <m/>
  </r>
  <r>
    <n v="1516"/>
    <s v="Standard Class"/>
    <s v="Consumer"/>
    <s v="Philadelphia"/>
    <x v="4"/>
    <s v="East"/>
    <s v="Furniture"/>
    <s v="Chairs"/>
    <s v="Leather Task Chair, Black"/>
    <n v="63.686"/>
    <n v="1"/>
    <n v="0.3"/>
    <n v="-9.0980000000000025"/>
    <n v="-6.3686000000000016"/>
    <n v="105"/>
    <s v="&quot;D&quot;"/>
    <m/>
  </r>
  <r>
    <n v="1027"/>
    <s v="Second Class"/>
    <s v="Home Office"/>
    <s v="Springfield"/>
    <x v="17"/>
    <s v="East"/>
    <s v="Office Supplies"/>
    <s v="Paper"/>
    <s v="Xerox 1935"/>
    <n v="63.311999999999998"/>
    <n v="3"/>
    <n v="0.2"/>
    <n v="20.576399999999996"/>
    <n v="16.461119999999998"/>
    <n v="360"/>
    <s v="&quot;D&quot;"/>
    <m/>
  </r>
  <r>
    <n v="215"/>
    <s v="Standard Class"/>
    <s v="Corporate"/>
    <s v="Medina"/>
    <x v="17"/>
    <s v="East"/>
    <s v="Technology"/>
    <s v="Phones"/>
    <s v="Speck Products Candyshell Flip Case"/>
    <n v="62.981999999999999"/>
    <n v="3"/>
    <n v="0.4"/>
    <n v="-14.695800000000006"/>
    <n v="-8.8174800000000033"/>
    <n v="270"/>
    <s v="&quot;D&quot;"/>
    <m/>
  </r>
  <r>
    <n v="1491"/>
    <s v="Second Class"/>
    <s v="Corporate"/>
    <s v="New York City"/>
    <x v="3"/>
    <s v="East"/>
    <s v="Office Supplies"/>
    <s v="Envelopes"/>
    <s v="#10-4 1/8&quot; x 9 1/2&quot; Premium Diagonal Seam Envelopes"/>
    <n v="62.96"/>
    <n v="4"/>
    <n v="0"/>
    <n v="28.332000000000001"/>
    <n v="28.332000000000001"/>
    <n v="600"/>
    <s v="&quot;C&quot;"/>
    <m/>
  </r>
  <r>
    <n v="1823"/>
    <s v="Standard Class"/>
    <s v="Corporate"/>
    <s v="Chicago"/>
    <x v="11"/>
    <s v="Central"/>
    <s v="Furniture"/>
    <s v="Chairs"/>
    <s v="Global Stack Chair with Arms, Black"/>
    <n v="62.957999999999998"/>
    <n v="3"/>
    <n v="0.3"/>
    <n v="-2.6981999999999999"/>
    <n v="-1.8887399999999999"/>
    <n v="315"/>
    <s v="&quot;D&quot;"/>
    <m/>
  </r>
  <r>
    <n v="1840"/>
    <s v="Standard Class"/>
    <s v="Corporate"/>
    <s v="Charlotte"/>
    <x v="1"/>
    <s v="South"/>
    <s v="Office Supplies"/>
    <s v="Appliances"/>
    <s v="Honeywell Quietcare HEPA Air Cleaner"/>
    <n v="62.920000000000009"/>
    <n v="1"/>
    <n v="0.2"/>
    <n v="10.224499999999994"/>
    <n v="8.1795999999999953"/>
    <n v="120"/>
    <s v="&quot;D&quot;"/>
    <m/>
  </r>
  <r>
    <n v="476"/>
    <s v="Second Class"/>
    <s v="Consumer"/>
    <s v="San Francisco"/>
    <x v="5"/>
    <s v="West"/>
    <s v="Office Supplies"/>
    <s v="Paper"/>
    <s v="Recycled Desk Saver Line &quot;While You Were Out&quot; Book, 5 1/2&quot; X 4&quot;"/>
    <n v="62.649999999999991"/>
    <n v="7"/>
    <n v="0"/>
    <n v="28.818999999999996"/>
    <n v="28.818999999999996"/>
    <n v="1050"/>
    <s v="&quot;B&quot;"/>
    <m/>
  </r>
  <r>
    <n v="1773"/>
    <s v="Second Class"/>
    <s v="Corporate"/>
    <s v="Chicago"/>
    <x v="11"/>
    <s v="Central"/>
    <s v="Technology"/>
    <s v="Accessories"/>
    <s v="Memorex Micro Travel Drive 8 GB"/>
    <n v="62.400000000000006"/>
    <n v="6"/>
    <n v="0.2"/>
    <n v="19.499999999999993"/>
    <n v="15.599999999999994"/>
    <n v="720"/>
    <s v="&quot;C&quot;"/>
    <m/>
  </r>
  <r>
    <n v="1157"/>
    <s v="First Class"/>
    <s v="Home Office"/>
    <s v="Harrisonburg"/>
    <x v="12"/>
    <s v="South"/>
    <s v="Office Supplies"/>
    <s v="Binders"/>
    <s v="Wilson Jones Century Plastic Molded Ring Binders"/>
    <n v="62.31"/>
    <n v="3"/>
    <n v="0"/>
    <n v="29.285699999999999"/>
    <n v="29.285699999999999"/>
    <n v="450"/>
    <s v="&quot;D&quot;"/>
    <m/>
  </r>
  <r>
    <n v="1146"/>
    <s v="Standard Class"/>
    <s v="Consumer"/>
    <s v="Los Angeles"/>
    <x v="5"/>
    <s v="West"/>
    <s v="Office Supplies"/>
    <s v="Storage"/>
    <s v="Fellowes Mobile File Cart, Black"/>
    <n v="62.18"/>
    <n v="1"/>
    <n v="0"/>
    <n v="16.788600000000002"/>
    <n v="16.788600000000002"/>
    <n v="150"/>
    <s v="&quot;D&quot;"/>
    <m/>
  </r>
  <r>
    <n v="1303"/>
    <s v="Second Class"/>
    <s v="Home Office"/>
    <s v="Arlington"/>
    <x v="12"/>
    <s v="South"/>
    <s v="Furniture"/>
    <s v="Bookcases"/>
    <s v="Sauder Cornerstone Collection Library"/>
    <n v="61.96"/>
    <n v="2"/>
    <n v="0"/>
    <n v="4.3371999999999957"/>
    <n v="4.3371999999999957"/>
    <n v="300"/>
    <s v="&quot;D&quot;"/>
    <m/>
  </r>
  <r>
    <n v="674"/>
    <s v="First Class"/>
    <s v="Consumer"/>
    <s v="Columbus"/>
    <x v="27"/>
    <s v="Central"/>
    <s v="Office Supplies"/>
    <s v="Appliances"/>
    <s v="Kensington 6 Outlet Guardian Standard Surge Protector"/>
    <n v="61.44"/>
    <n v="3"/>
    <n v="0"/>
    <n v="16.588799999999999"/>
    <n v="16.588799999999999"/>
    <n v="450"/>
    <s v="&quot;D&quot;"/>
    <m/>
  </r>
  <r>
    <n v="1422"/>
    <s v="Standard Class"/>
    <s v="Corporate"/>
    <s v="Mesa"/>
    <x v="22"/>
    <s v="West"/>
    <s v="Office Supplies"/>
    <s v="Appliances"/>
    <s v="3M Replacement Filter for Office Air Cleaner for 20' x 33' Room"/>
    <n v="60.672000000000004"/>
    <n v="2"/>
    <n v="0.2"/>
    <n v="14.409600000000003"/>
    <n v="11.527680000000004"/>
    <n v="240"/>
    <s v="&quot;D&quot;"/>
    <m/>
  </r>
  <r>
    <n v="840"/>
    <s v="Standard Class"/>
    <s v="Corporate"/>
    <s v="New York City"/>
    <x v="3"/>
    <s v="East"/>
    <s v="Office Supplies"/>
    <s v="Art"/>
    <s v="Boston 19500 Mighty Mite Electric Pencil Sharpener"/>
    <n v="60.449999999999996"/>
    <n v="3"/>
    <n v="0"/>
    <n v="16.3215"/>
    <n v="16.3215"/>
    <n v="450"/>
    <s v="&quot;D&quot;"/>
    <m/>
  </r>
  <r>
    <n v="1794"/>
    <s v="Standard Class"/>
    <s v="Corporate"/>
    <s v="Houston"/>
    <x v="0"/>
    <s v="Central"/>
    <s v="Office Supplies"/>
    <s v="Storage"/>
    <s v="Companion Letter/Legal File, Black"/>
    <n v="60.415999999999997"/>
    <n v="2"/>
    <n v="0.2"/>
    <n v="6.0416000000000025"/>
    <n v="4.833280000000002"/>
    <n v="240"/>
    <s v="&quot;D&quot;"/>
    <m/>
  </r>
  <r>
    <n v="23"/>
    <s v="Standard Class"/>
    <s v="Corporate"/>
    <s v="Fremont"/>
    <x v="39"/>
    <s v="Central"/>
    <s v="Office Supplies"/>
    <s v="Appliances"/>
    <s v="Acco Six-Outlet Power Strip, 4' Cord Length"/>
    <n v="60.339999999999996"/>
    <n v="7"/>
    <n v="0"/>
    <n v="15.688400000000001"/>
    <n v="15.688400000000001"/>
    <n v="1050"/>
    <s v="&quot;B&quot;"/>
    <m/>
  </r>
  <r>
    <n v="1780"/>
    <s v="Standard Class"/>
    <s v="Consumer"/>
    <s v="New York City"/>
    <x v="3"/>
    <s v="East"/>
    <s v="Technology"/>
    <s v="Accessories"/>
    <s v="Micropad Numeric Keypads"/>
    <n v="59.97"/>
    <n v="3"/>
    <n v="0"/>
    <n v="14.992499999999996"/>
    <n v="14.992499999999996"/>
    <n v="450"/>
    <s v="&quot;D&quot;"/>
    <m/>
  </r>
  <r>
    <n v="131"/>
    <s v="First Class"/>
    <s v="Corporate"/>
    <s v="Columbus"/>
    <x v="17"/>
    <s v="East"/>
    <s v="Technology"/>
    <s v="Phones"/>
    <s v="Anker 36W 4-Port USB Wall Charger Travel Power Adapter for iPhone 5s 5c 5"/>
    <n v="59.969999999999992"/>
    <n v="5"/>
    <n v="0.4"/>
    <n v="-11.993999999999993"/>
    <n v="-7.1963999999999952"/>
    <n v="450"/>
    <s v="&quot;D&quot;"/>
    <m/>
  </r>
  <r>
    <n v="779"/>
    <s v="First Class"/>
    <s v="Home Office"/>
    <s v="San Francisco"/>
    <x v="5"/>
    <s v="West"/>
    <s v="Office Supplies"/>
    <s v="Paper"/>
    <s v="Xerox 191"/>
    <n v="59.94"/>
    <n v="3"/>
    <n v="0"/>
    <n v="28.171799999999998"/>
    <n v="28.171799999999998"/>
    <n v="450"/>
    <s v="&quot;D&quot;"/>
    <m/>
  </r>
  <r>
    <n v="719"/>
    <s v="Standard Class"/>
    <s v="Home Office"/>
    <s v="Orem"/>
    <x v="23"/>
    <s v="West"/>
    <s v="Office Supplies"/>
    <s v="Binders"/>
    <s v="GBC Standard Therm-A-Bind Covers"/>
    <n v="59.808000000000007"/>
    <n v="3"/>
    <n v="0.2"/>
    <n v="19.4376"/>
    <n v="15.550080000000001"/>
    <n v="360"/>
    <s v="&quot;D&quot;"/>
    <m/>
  </r>
  <r>
    <n v="279"/>
    <s v="Standard Class"/>
    <s v="Corporate"/>
    <s v="Philadelphia"/>
    <x v="4"/>
    <s v="East"/>
    <s v="Office Supplies"/>
    <s v="Storage"/>
    <s v="Eldon Simplefile Box Office"/>
    <n v="59.712000000000003"/>
    <n v="6"/>
    <n v="0.2"/>
    <n v="5.9711999999999996"/>
    <n v="4.7769599999999999"/>
    <n v="720"/>
    <s v="&quot;C&quot;"/>
    <m/>
  </r>
  <r>
    <n v="448"/>
    <s v="Second Class"/>
    <s v="Consumer"/>
    <s v="Auburn"/>
    <x v="3"/>
    <s v="East"/>
    <s v="Office Supplies"/>
    <s v="Art"/>
    <s v="Newell 345"/>
    <n v="59.519999999999996"/>
    <n v="3"/>
    <n v="0"/>
    <n v="15.475200000000001"/>
    <n v="15.475200000000001"/>
    <n v="450"/>
    <s v="&quot;D&quot;"/>
    <m/>
  </r>
  <r>
    <n v="1619"/>
    <s v="Second Class"/>
    <s v="Home Office"/>
    <s v="New York City"/>
    <x v="3"/>
    <s v="East"/>
    <s v="Office Supplies"/>
    <s v="Storage"/>
    <s v="Acco Perma 2700 Stacking Storage Drawers"/>
    <n v="59.48"/>
    <n v="2"/>
    <n v="0"/>
    <n v="8.9220000000000041"/>
    <n v="8.9220000000000041"/>
    <n v="300"/>
    <s v="&quot;D&quot;"/>
    <m/>
  </r>
  <r>
    <n v="865"/>
    <s v="Second Class"/>
    <s v="Corporate"/>
    <s v="Jacksonville"/>
    <x v="20"/>
    <s v="South"/>
    <s v="Technology"/>
    <s v="Phones"/>
    <s v="Logitech B530 USB Headset - headset - Full size, Binaural"/>
    <n v="59.184000000000005"/>
    <n v="2"/>
    <n v="0.2"/>
    <n v="5.1786000000000012"/>
    <n v="4.1428800000000008"/>
    <n v="240"/>
    <s v="&quot;D&quot;"/>
    <m/>
  </r>
  <r>
    <n v="1672"/>
    <s v="First Class"/>
    <s v="Corporate"/>
    <s v="North Las Vegas"/>
    <x v="15"/>
    <s v="West"/>
    <s v="Technology"/>
    <s v="Accessories"/>
    <s v="Logitech ClearChat Comfort/USB Headset H390"/>
    <n v="58.58"/>
    <n v="2"/>
    <n v="0"/>
    <n v="19.331399999999995"/>
    <n v="19.331399999999995"/>
    <n v="300"/>
    <s v="&quot;D&quot;"/>
    <m/>
  </r>
  <r>
    <n v="1045"/>
    <s v="First Class"/>
    <s v="Corporate"/>
    <s v="Chicago"/>
    <x v="11"/>
    <s v="Central"/>
    <s v="Office Supplies"/>
    <s v="Appliances"/>
    <s v="Belkin F9S820V06 8 Outlet Surge"/>
    <n v="58.463999999999977"/>
    <n v="9"/>
    <n v="0.8"/>
    <n v="-146.16000000000003"/>
    <n v="-29.231999999999999"/>
    <n v="269.99999999999994"/>
    <s v="&quot;D&quot;"/>
    <m/>
  </r>
  <r>
    <n v="154"/>
    <s v="First Class"/>
    <s v="Corporate"/>
    <s v="San Jose"/>
    <x v="5"/>
    <s v="West"/>
    <s v="Office Supplies"/>
    <s v="Paper"/>
    <s v="Southworth 25% Cotton Antique Laid Paper &amp; Envelopes"/>
    <n v="58.379999999999995"/>
    <n v="7"/>
    <n v="0"/>
    <n v="26.270999999999994"/>
    <n v="26.270999999999994"/>
    <n v="1050"/>
    <s v="&quot;B&quot;"/>
    <m/>
  </r>
  <r>
    <n v="1109"/>
    <s v="Standard Class"/>
    <s v="Consumer"/>
    <s v="Houston"/>
    <x v="0"/>
    <s v="Central"/>
    <s v="Office Supplies"/>
    <s v="Fasteners"/>
    <s v="Staples"/>
    <n v="58.368000000000009"/>
    <n v="12"/>
    <n v="0.2"/>
    <n v="21.888000000000002"/>
    <n v="17.510400000000001"/>
    <n v="1440"/>
    <s v="&quot;B&quot;"/>
    <m/>
  </r>
  <r>
    <n v="761"/>
    <s v="Standard Class"/>
    <s v="Consumer"/>
    <s v="Los Angeles"/>
    <x v="5"/>
    <s v="West"/>
    <s v="Office Supplies"/>
    <s v="Paper"/>
    <s v="Xerox 226"/>
    <n v="58.320000000000007"/>
    <n v="9"/>
    <n v="0"/>
    <n v="27.993600000000001"/>
    <n v="27.993600000000001"/>
    <n v="1350"/>
    <s v="&quot;B&quot;"/>
    <m/>
  </r>
  <r>
    <n v="544"/>
    <s v="Standard Class"/>
    <s v="Consumer"/>
    <s v="Fort Worth"/>
    <x v="0"/>
    <s v="Central"/>
    <s v="Technology"/>
    <s v="Accessories"/>
    <s v="SanDisk Cruzer 64 GB USB Flash Drive"/>
    <n v="58.112000000000002"/>
    <n v="2"/>
    <n v="0.2"/>
    <n v="7.263999999999994"/>
    <n v="5.8111999999999959"/>
    <n v="240"/>
    <s v="&quot;D&quot;"/>
    <m/>
  </r>
  <r>
    <n v="1635"/>
    <s v="Same Day"/>
    <s v="Consumer"/>
    <s v="Cleveland"/>
    <x v="17"/>
    <s v="East"/>
    <s v="Technology"/>
    <s v="Accessories"/>
    <s v="SanDisk Cruzer 64 GB USB Flash Drive"/>
    <n v="58.112000000000002"/>
    <n v="2"/>
    <n v="0.2"/>
    <n v="7.263999999999994"/>
    <n v="5.8111999999999959"/>
    <n v="240"/>
    <s v="&quot;D&quot;"/>
    <m/>
  </r>
  <r>
    <n v="750"/>
    <s v="Standard Class"/>
    <s v="Consumer"/>
    <s v="Trenton"/>
    <x v="7"/>
    <s v="Central"/>
    <s v="Office Supplies"/>
    <s v="Binders"/>
    <s v="GBC Durable Plastic Covers"/>
    <n v="58.050000000000004"/>
    <n v="3"/>
    <n v="0"/>
    <n v="26.702999999999999"/>
    <n v="26.702999999999999"/>
    <n v="450"/>
    <s v="&quot;D&quot;"/>
    <m/>
  </r>
  <r>
    <n v="402"/>
    <s v="Second Class"/>
    <s v="Consumer"/>
    <s v="Houston"/>
    <x v="0"/>
    <s v="Central"/>
    <s v="Technology"/>
    <s v="Accessories"/>
    <s v="Sony 64GB Class 10 Micro SDHC R40 Memory Card"/>
    <n v="57.584000000000003"/>
    <n v="2"/>
    <n v="0.2"/>
    <n v="0.71979999999999933"/>
    <n v="0.57583999999999946"/>
    <n v="240"/>
    <s v="&quot;D&quot;"/>
    <m/>
  </r>
  <r>
    <n v="270"/>
    <s v="Standard Class"/>
    <s v="Corporate"/>
    <s v="Cincinnati"/>
    <x v="17"/>
    <s v="East"/>
    <s v="Office Supplies"/>
    <s v="Envelopes"/>
    <s v="Recycled Interoffice Envelopes with String and Button Closure, 10 x 13"/>
    <n v="57.576000000000001"/>
    <n v="3"/>
    <n v="0.2"/>
    <n v="21.591000000000001"/>
    <n v="17.2728"/>
    <n v="360"/>
    <s v="&quot;D&quot;"/>
    <m/>
  </r>
  <r>
    <n v="752"/>
    <s v="Standard Class"/>
    <s v="Consumer"/>
    <s v="Trenton"/>
    <x v="7"/>
    <s v="Central"/>
    <s v="Office Supplies"/>
    <s v="Art"/>
    <s v="Avery Hi-Liter EverBold Pen Style Fluorescent Highlighters, 4/Pack"/>
    <n v="56.980000000000004"/>
    <n v="7"/>
    <n v="0"/>
    <n v="22.792000000000002"/>
    <n v="22.792000000000002"/>
    <n v="1050"/>
    <s v="&quot;B&quot;"/>
    <m/>
  </r>
  <r>
    <n v="301"/>
    <s v="Standard Class"/>
    <s v="Corporate"/>
    <s v="Belleville"/>
    <x v="21"/>
    <s v="East"/>
    <s v="Office Supplies"/>
    <s v="Paper"/>
    <s v="Xerox 1939"/>
    <n v="56.91"/>
    <n v="3"/>
    <n v="0"/>
    <n v="27.316799999999997"/>
    <n v="27.316799999999997"/>
    <n v="450"/>
    <s v="&quot;D&quot;"/>
    <m/>
  </r>
  <r>
    <n v="423"/>
    <s v="Standard Class"/>
    <s v="Corporate"/>
    <s v="Lawrence"/>
    <x v="16"/>
    <s v="East"/>
    <s v="Furniture"/>
    <s v="Furnishings"/>
    <s v="Westinghouse Mesh Shade Clip-On Gooseneck Lamp, Black"/>
    <n v="56.56"/>
    <n v="4"/>
    <n v="0"/>
    <n v="14.705600000000004"/>
    <n v="14.705600000000004"/>
    <n v="600"/>
    <s v="&quot;C&quot;"/>
    <m/>
  </r>
  <r>
    <n v="727"/>
    <s v="Standard Class"/>
    <s v="Consumer"/>
    <s v="Austin"/>
    <x v="0"/>
    <s v="Central"/>
    <s v="Technology"/>
    <s v="Phones"/>
    <s v="ClearSounds CSC500 Amplified Spirit Phone Corded phone"/>
    <n v="55.991999999999997"/>
    <n v="1"/>
    <n v="0.2"/>
    <n v="5.5992000000000015"/>
    <n v="4.4793600000000016"/>
    <n v="120"/>
    <s v="&quot;D&quot;"/>
    <m/>
  </r>
  <r>
    <n v="412"/>
    <s v="Standard Class"/>
    <s v="Consumer"/>
    <s v="San Francisco"/>
    <x v="5"/>
    <s v="West"/>
    <s v="Office Supplies"/>
    <s v="Paper"/>
    <s v="Xerox 1908"/>
    <n v="55.98"/>
    <n v="1"/>
    <n v="0"/>
    <n v="27.430199999999999"/>
    <n v="27.430199999999999"/>
    <n v="150"/>
    <s v="&quot;D&quot;"/>
    <m/>
  </r>
  <r>
    <n v="1197"/>
    <s v="Same Day"/>
    <s v="Corporate"/>
    <s v="Coral Springs"/>
    <x v="20"/>
    <s v="South"/>
    <s v="Furniture"/>
    <s v="Furnishings"/>
    <s v="Tenex &quot;The Solids&quot; Textured Chair Mats"/>
    <n v="55.967999999999996"/>
    <n v="1"/>
    <n v="0.2"/>
    <n v="-2.098800000000006"/>
    <n v="-1.679040000000005"/>
    <n v="120"/>
    <s v="&quot;D&quot;"/>
    <m/>
  </r>
  <r>
    <n v="18"/>
    <s v="Second Class"/>
    <s v="Consumer"/>
    <s v="West Jordan"/>
    <x v="23"/>
    <s v="West"/>
    <s v="Office Supplies"/>
    <s v="Storage"/>
    <s v="Fellowes Super Stor/Drawer"/>
    <n v="55.5"/>
    <n v="2"/>
    <n v="0"/>
    <n v="9.9899999999999949"/>
    <n v="9.9899999999999949"/>
    <n v="300"/>
    <s v="&quot;D&quot;"/>
    <m/>
  </r>
  <r>
    <n v="471"/>
    <s v="Standard Class"/>
    <s v="Corporate"/>
    <s v="Lindenhurst"/>
    <x v="3"/>
    <s v="East"/>
    <s v="Office Supplies"/>
    <s v="Paper"/>
    <s v="Eaton Premium Continuous-Feed Paper, 25% Cotton, Letter Size, White, 1000 Shts/Box"/>
    <n v="55.48"/>
    <n v="1"/>
    <n v="0"/>
    <n v="26.630399999999998"/>
    <n v="26.630399999999998"/>
    <n v="150"/>
    <s v="&quot;D&quot;"/>
    <m/>
  </r>
  <r>
    <n v="711"/>
    <s v="First Class"/>
    <s v="Home Office"/>
    <s v="New York City"/>
    <x v="3"/>
    <s v="East"/>
    <s v="Office Supplies"/>
    <s v="Paper"/>
    <s v="Eaton Premium Continuous-Feed Paper, 25% Cotton, Letter Size, White, 1000 Shts/Box"/>
    <n v="55.48"/>
    <n v="1"/>
    <n v="0"/>
    <n v="26.630399999999998"/>
    <n v="26.630399999999998"/>
    <n v="150"/>
    <s v="&quot;D&quot;"/>
    <m/>
  </r>
  <r>
    <n v="1067"/>
    <s v="Standard Class"/>
    <s v="Corporate"/>
    <s v="Toledo"/>
    <x v="17"/>
    <s v="East"/>
    <s v="Office Supplies"/>
    <s v="Binders"/>
    <s v="GBC Velobind Prepunched Cover Sets, Regency Series"/>
    <n v="55.470000000000006"/>
    <n v="5"/>
    <n v="0.7"/>
    <n v="-46.224999999999994"/>
    <n v="-13.8675"/>
    <n v="225.00000000000003"/>
    <s v="&quot;D&quot;"/>
    <m/>
  </r>
  <r>
    <n v="1461"/>
    <s v="Standard Class"/>
    <s v="Consumer"/>
    <s v="Seattle"/>
    <x v="6"/>
    <s v="West"/>
    <s v="Office Supplies"/>
    <s v="Binders"/>
    <s v="Wilson Jones Heavy-Duty Casebound Ring Binders with Metal Hinges"/>
    <n v="55.424000000000007"/>
    <n v="2"/>
    <n v="0.2"/>
    <n v="19.398399999999995"/>
    <n v="15.518719999999997"/>
    <n v="240"/>
    <s v="&quot;D&quot;"/>
    <m/>
  </r>
  <r>
    <n v="610"/>
    <s v="Standard Class"/>
    <s v="Consumer"/>
    <s v="Philadelphia"/>
    <x v="4"/>
    <s v="East"/>
    <s v="Technology"/>
    <s v="Phones"/>
    <s v="Motorola L804"/>
    <n v="55.188000000000002"/>
    <n v="2"/>
    <n v="0.4"/>
    <n v="-10.117800000000003"/>
    <n v="-6.0706800000000012"/>
    <n v="180"/>
    <s v="&quot;D&quot;"/>
    <m/>
  </r>
  <r>
    <n v="524"/>
    <s v="First Class"/>
    <s v="Consumer"/>
    <s v="Los Angeles"/>
    <x v="5"/>
    <s v="West"/>
    <s v="Technology"/>
    <s v="Phones"/>
    <s v="Motorola HK250 Universal Bluetooth Headset"/>
    <n v="55.176000000000002"/>
    <n v="3"/>
    <n v="0.2"/>
    <n v="-12.414599999999997"/>
    <n v="-9.9316799999999983"/>
    <n v="360"/>
    <s v="&quot;D&quot;"/>
    <m/>
  </r>
  <r>
    <n v="746"/>
    <s v="Standard Class"/>
    <s v="Consumer"/>
    <s v="Dallas"/>
    <x v="0"/>
    <s v="Central"/>
    <s v="Office Supplies"/>
    <s v="Supplies"/>
    <s v="Fiskars 8&quot; Scissors, 2/Pack"/>
    <n v="55.167999999999999"/>
    <n v="4"/>
    <n v="0.2"/>
    <n v="6.2063999999999897"/>
    <n v="4.9651199999999918"/>
    <n v="480"/>
    <s v="&quot;D&quot;"/>
    <m/>
  </r>
  <r>
    <n v="1811"/>
    <s v="Standard Class"/>
    <s v="Corporate"/>
    <s v="Chicago"/>
    <x v="11"/>
    <s v="Central"/>
    <s v="Office Supplies"/>
    <s v="Paper"/>
    <s v="Xerox 1929"/>
    <n v="54.816000000000003"/>
    <n v="3"/>
    <n v="0.2"/>
    <n v="17.815199999999997"/>
    <n v="14.252159999999998"/>
    <n v="360"/>
    <s v="&quot;D&quot;"/>
    <m/>
  </r>
  <r>
    <n v="162"/>
    <s v="Second Class"/>
    <s v="Consumer"/>
    <s v="Philadelphia"/>
    <x v="4"/>
    <s v="East"/>
    <s v="Technology"/>
    <s v="Accessories"/>
    <s v="Lenovo 17-Key USB Numeric Keypad"/>
    <n v="54.384000000000007"/>
    <n v="2"/>
    <n v="0.2"/>
    <n v="1.359599999999995"/>
    <n v="1.087679999999996"/>
    <n v="240"/>
    <s v="&quot;D&quot;"/>
    <m/>
  </r>
  <r>
    <n v="328"/>
    <s v="First Class"/>
    <s v="Consumer"/>
    <s v="Philadelphia"/>
    <x v="4"/>
    <s v="East"/>
    <s v="Office Supplies"/>
    <s v="Storage"/>
    <s v="File Shuttle II and Handi-File, Black"/>
    <n v="54.224000000000004"/>
    <n v="2"/>
    <n v="0.2"/>
    <n v="3.3889999999999993"/>
    <n v="2.7111999999999998"/>
    <n v="240"/>
    <s v="&quot;D&quot;"/>
    <m/>
  </r>
  <r>
    <n v="1801"/>
    <s v="Second Class"/>
    <s v="Consumer"/>
    <s v="Dallas"/>
    <x v="0"/>
    <s v="Central"/>
    <s v="Office Supplies"/>
    <s v="Paper"/>
    <s v="Ink Jet Note and Greeting Cards, 8-1/2&quot; x 5-1/2&quot; Card Size"/>
    <n v="53.952000000000005"/>
    <n v="3"/>
    <n v="0.2"/>
    <n v="17.534399999999998"/>
    <n v="14.027519999999999"/>
    <n v="360"/>
    <s v="&quot;D&quot;"/>
    <m/>
  </r>
  <r>
    <n v="1162"/>
    <s v="Second Class"/>
    <s v="Consumer"/>
    <s v="Escondido"/>
    <x v="5"/>
    <s v="West"/>
    <s v="Office Supplies"/>
    <s v="Art"/>
    <s v="BOSTON Model 1800 Electric Pencil Sharpeners, Putty/Woodgrain"/>
    <n v="53.94"/>
    <n v="3"/>
    <n v="0"/>
    <n v="15.642599999999995"/>
    <n v="15.642599999999995"/>
    <n v="450"/>
    <s v="&quot;D&quot;"/>
    <m/>
  </r>
  <r>
    <n v="257"/>
    <s v="Standard Class"/>
    <s v="Corporate"/>
    <s v="Chicago"/>
    <x v="11"/>
    <s v="Central"/>
    <s v="Office Supplies"/>
    <s v="Storage"/>
    <s v="Tenex Personal Project File with Scoop Front Design, Black"/>
    <n v="53.92"/>
    <n v="5"/>
    <n v="0.2"/>
    <n v="4.0439999999999969"/>
    <n v="3.2351999999999976"/>
    <n v="600"/>
    <s v="&quot;C&quot;"/>
    <m/>
  </r>
  <r>
    <n v="372"/>
    <s v="Standard Class"/>
    <s v="Consumer"/>
    <s v="Harlingen"/>
    <x v="0"/>
    <s v="Central"/>
    <s v="Office Supplies"/>
    <s v="Storage"/>
    <s v="File Shuttle I and Handi-File"/>
    <n v="53.424000000000007"/>
    <n v="3"/>
    <n v="0.2"/>
    <n v="4.6746000000000016"/>
    <n v="3.7396800000000017"/>
    <n v="360"/>
    <s v="&quot;D&quot;"/>
    <m/>
  </r>
  <r>
    <n v="1349"/>
    <s v="Standard Class"/>
    <s v="Consumer"/>
    <s v="Lakeville"/>
    <x v="13"/>
    <s v="Central"/>
    <s v="Office Supplies"/>
    <s v="Binders"/>
    <s v="Wilson Jones 14 Line Acrylic Coated Pressboard Data Binders"/>
    <n v="53.4"/>
    <n v="10"/>
    <n v="0"/>
    <n v="25.097999999999999"/>
    <n v="25.097999999999999"/>
    <n v="1500"/>
    <s v="&quot;B&quot;"/>
    <m/>
  </r>
  <r>
    <n v="94"/>
    <s v="Second Class"/>
    <s v="Consumer"/>
    <s v="Minneapolis"/>
    <x v="13"/>
    <s v="Central"/>
    <s v="Furniture"/>
    <s v="Furnishings"/>
    <s v="Seth Thomas 13 1/2&quot; Wall Clock"/>
    <n v="53.34"/>
    <n v="3"/>
    <n v="0"/>
    <n v="16.535399999999996"/>
    <n v="16.535399999999996"/>
    <n v="450"/>
    <s v="&quot;D&quot;"/>
    <m/>
  </r>
  <r>
    <n v="909"/>
    <s v="Standard Class"/>
    <s v="Consumer"/>
    <s v="New York City"/>
    <x v="3"/>
    <s v="East"/>
    <s v="Office Supplies"/>
    <s v="Binders"/>
    <s v="Wilson Jones Legal Size Ring Binders"/>
    <n v="52.775999999999996"/>
    <n v="3"/>
    <n v="0.2"/>
    <n v="19.791"/>
    <n v="15.832800000000001"/>
    <n v="360"/>
    <s v="&quot;D&quot;"/>
    <m/>
  </r>
  <r>
    <n v="531"/>
    <s v="Standard Class"/>
    <s v="Consumer"/>
    <s v="Philadelphia"/>
    <x v="4"/>
    <s v="East"/>
    <s v="Office Supplies"/>
    <s v="Envelopes"/>
    <s v="White Business Envelopes with Contemporary Seam, Recycled White Business Envelopes"/>
    <n v="52.512"/>
    <n v="6"/>
    <n v="0.2"/>
    <n v="19.692"/>
    <n v="15.7536"/>
    <n v="720"/>
    <s v="&quot;C&quot;"/>
    <m/>
  </r>
  <r>
    <n v="175"/>
    <s v="Standard Class"/>
    <s v="Corporate"/>
    <s v="Chicago"/>
    <x v="11"/>
    <s v="Central"/>
    <s v="Office Supplies"/>
    <s v="Appliances"/>
    <s v="Kensington 7 Outlet MasterPiece HOMEOFFICE Power Control Center"/>
    <n v="52.447999999999993"/>
    <n v="2"/>
    <n v="0.8"/>
    <n v="-131.12000000000003"/>
    <n v="-26.224"/>
    <n v="59.999999999999986"/>
    <s v="&quot;E&quot;"/>
    <m/>
  </r>
  <r>
    <n v="210"/>
    <s v="Standard Class"/>
    <s v="Consumer"/>
    <s v="Saginaw"/>
    <x v="7"/>
    <s v="Central"/>
    <s v="Office Supplies"/>
    <s v="Fasteners"/>
    <s v="Advantus Push Pins, Aluminum Head"/>
    <n v="52.29"/>
    <n v="9"/>
    <n v="0"/>
    <n v="16.209899999999998"/>
    <n v="16.209899999999998"/>
    <n v="1350"/>
    <s v="&quot;B&quot;"/>
    <m/>
  </r>
  <r>
    <n v="1458"/>
    <s v="Standard Class"/>
    <s v="Corporate"/>
    <s v="New Bedford"/>
    <x v="16"/>
    <s v="East"/>
    <s v="Office Supplies"/>
    <s v="Binders"/>
    <s v="Wilson Jones “Snap” Scratch Pad Binder Tool for Ring Binders"/>
    <n v="52.199999999999996"/>
    <n v="9"/>
    <n v="0"/>
    <n v="23.49"/>
    <n v="23.49"/>
    <n v="1350"/>
    <s v="&quot;B&quot;"/>
    <m/>
  </r>
  <r>
    <n v="1478"/>
    <s v="Standard Class"/>
    <s v="Consumer"/>
    <s v="Thomasville"/>
    <x v="1"/>
    <s v="South"/>
    <s v="Office Supplies"/>
    <s v="Supplies"/>
    <s v="Acme Forged Steel Scissors with Black Enamel Handles"/>
    <n v="52.136000000000003"/>
    <n v="7"/>
    <n v="0.2"/>
    <n v="5.865299999999996"/>
    <n v="4.6922399999999973"/>
    <n v="840"/>
    <s v="&quot;C&quot;"/>
    <m/>
  </r>
  <r>
    <n v="867"/>
    <s v="Standard Class"/>
    <s v="Corporate"/>
    <s v="Springfield"/>
    <x v="12"/>
    <s v="South"/>
    <s v="Furniture"/>
    <s v="Furnishings"/>
    <s v="Howard Miller 11-1/2&quot; Diameter Ridgewood Wall Clock"/>
    <n v="51.94"/>
    <n v="1"/>
    <n v="0"/>
    <n v="21.295400000000001"/>
    <n v="21.295400000000001"/>
    <n v="150"/>
    <s v="&quot;D&quot;"/>
    <m/>
  </r>
  <r>
    <n v="192"/>
    <s v="First Class"/>
    <s v="Home Office"/>
    <s v="New York City"/>
    <x v="3"/>
    <s v="East"/>
    <s v="Office Supplies"/>
    <s v="Paper"/>
    <s v="Xerox 205"/>
    <n v="51.84"/>
    <n v="8"/>
    <n v="0"/>
    <n v="24.883200000000002"/>
    <n v="24.883200000000002"/>
    <n v="1200"/>
    <s v="&quot;B&quot;"/>
    <m/>
  </r>
  <r>
    <n v="816"/>
    <s v="First Class"/>
    <s v="Corporate"/>
    <s v="Milwaukee"/>
    <x v="10"/>
    <s v="Central"/>
    <s v="Office Supplies"/>
    <s v="Paper"/>
    <s v="Xerox 205"/>
    <n v="51.84"/>
    <n v="8"/>
    <n v="0"/>
    <n v="24.883200000000002"/>
    <n v="24.883200000000002"/>
    <n v="1200"/>
    <s v="&quot;B&quot;"/>
    <m/>
  </r>
  <r>
    <n v="743"/>
    <s v="Standard Class"/>
    <s v="Consumer"/>
    <s v="Dallas"/>
    <x v="0"/>
    <s v="Central"/>
    <s v="Office Supplies"/>
    <s v="Supplies"/>
    <s v="Martin-Yale Premier Letter Opener"/>
    <n v="51.52000000000001"/>
    <n v="5"/>
    <n v="0.2"/>
    <n v="-10.948000000000002"/>
    <n v="-8.7584000000000017"/>
    <n v="600"/>
    <s v="&quot;C&quot;"/>
    <m/>
  </r>
  <r>
    <n v="581"/>
    <s v="Standard Class"/>
    <s v="Consumer"/>
    <s v="Los Angeles"/>
    <x v="5"/>
    <s v="West"/>
    <s v="Office Supplies"/>
    <s v="Supplies"/>
    <s v="Martin-Yale Premier Letter Opener"/>
    <n v="51.52"/>
    <n v="4"/>
    <n v="0"/>
    <n v="1.5456000000000003"/>
    <n v="1.5456000000000003"/>
    <n v="600"/>
    <s v="&quot;C&quot;"/>
    <m/>
  </r>
  <r>
    <n v="1769"/>
    <s v="Standard Class"/>
    <s v="Consumer"/>
    <s v="Greensboro"/>
    <x v="1"/>
    <s v="South"/>
    <s v="Office Supplies"/>
    <s v="Binders"/>
    <s v="GBC Prestige Therm-A-Bind Covers"/>
    <n v="51.465000000000018"/>
    <n v="5"/>
    <n v="0.7"/>
    <n v="-39.456499999999991"/>
    <n v="-11.83695"/>
    <n v="225.00000000000003"/>
    <s v="&quot;D&quot;"/>
    <m/>
  </r>
  <r>
    <n v="517"/>
    <s v="Standard Class"/>
    <s v="Home Office"/>
    <s v="Great Falls"/>
    <x v="9"/>
    <s v="West"/>
    <s v="Office Supplies"/>
    <s v="Storage"/>
    <s v="Advantus Rolling Storage Box"/>
    <n v="51.449999999999996"/>
    <n v="3"/>
    <n v="0"/>
    <n v="13.891499999999999"/>
    <n v="13.891499999999999"/>
    <n v="450"/>
    <s v="&quot;D&quot;"/>
    <m/>
  </r>
  <r>
    <n v="98"/>
    <s v="First Class"/>
    <s v="Consumer"/>
    <s v="San Francisco"/>
    <x v="5"/>
    <s v="West"/>
    <s v="Office Supplies"/>
    <s v="Binders"/>
    <s v="Trimflex Flexible Post Binders"/>
    <n v="51.311999999999998"/>
    <n v="3"/>
    <n v="0.2"/>
    <n v="17.959199999999999"/>
    <n v="14.36736"/>
    <n v="360"/>
    <s v="&quot;D&quot;"/>
    <m/>
  </r>
  <r>
    <n v="462"/>
    <s v="Standard Class"/>
    <s v="Consumer"/>
    <s v="Seattle"/>
    <x v="6"/>
    <s v="West"/>
    <s v="Office Supplies"/>
    <s v="Binders"/>
    <s v="Acco D-Ring Binder w/DublLock"/>
    <n v="51.311999999999998"/>
    <n v="3"/>
    <n v="0.2"/>
    <n v="18.600599999999996"/>
    <n v="14.880479999999999"/>
    <n v="360"/>
    <s v="&quot;D&quot;"/>
    <m/>
  </r>
  <r>
    <n v="891"/>
    <s v="Standard Class"/>
    <s v="Consumer"/>
    <s v="New Rochelle"/>
    <x v="3"/>
    <s v="East"/>
    <s v="Office Supplies"/>
    <s v="Binders"/>
    <s v="Acco D-Ring Binder w/DublLock"/>
    <n v="51.311999999999998"/>
    <n v="3"/>
    <n v="0.2"/>
    <n v="18.600599999999996"/>
    <n v="14.880479999999999"/>
    <n v="360"/>
    <s v="&quot;D&quot;"/>
    <m/>
  </r>
  <r>
    <n v="837"/>
    <s v="Second Class"/>
    <s v="Consumer"/>
    <s v="Tyler"/>
    <x v="0"/>
    <s v="Central"/>
    <s v="Office Supplies"/>
    <s v="Binders"/>
    <s v="GBC ProClick Punch Binding System"/>
    <n v="51.183999999999983"/>
    <n v="4"/>
    <n v="0.8"/>
    <n v="-79.335199999999986"/>
    <n v="-15.867039999999994"/>
    <n v="119.99999999999997"/>
    <s v="&quot;D&quot;"/>
    <m/>
  </r>
  <r>
    <n v="1327"/>
    <s v="Standard Class"/>
    <s v="Home Office"/>
    <s v="Philadelphia"/>
    <x v="4"/>
    <s v="East"/>
    <s v="Furniture"/>
    <s v="Furnishings"/>
    <s v="Eldon Expressions Punched Metal &amp; Wood Desk Accessories, Pewter &amp; Cherry"/>
    <n v="51.072000000000003"/>
    <n v="6"/>
    <n v="0.2"/>
    <n v="5.1072000000000024"/>
    <n v="4.0857600000000023"/>
    <n v="720"/>
    <s v="&quot;C&quot;"/>
    <m/>
  </r>
  <r>
    <n v="382"/>
    <s v="First Class"/>
    <s v="Corporate"/>
    <s v="San Francisco"/>
    <x v="5"/>
    <s v="West"/>
    <s v="Office Supplies"/>
    <s v="Paper"/>
    <s v="Southworth Structures Collection"/>
    <n v="50.96"/>
    <n v="7"/>
    <n v="0"/>
    <n v="25.48"/>
    <n v="25.48"/>
    <n v="1050"/>
    <s v="&quot;B&quot;"/>
    <m/>
  </r>
  <r>
    <n v="765"/>
    <s v="Second Class"/>
    <s v="Corporate"/>
    <s v="Bossier City"/>
    <x v="32"/>
    <s v="South"/>
    <s v="Office Supplies"/>
    <s v="Envelopes"/>
    <s v="Brown Kraft Recycled Envelopes"/>
    <n v="50.94"/>
    <n v="3"/>
    <n v="0"/>
    <n v="25.47"/>
    <n v="25.47"/>
    <n v="450"/>
    <s v="&quot;D&quot;"/>
    <m/>
  </r>
  <r>
    <n v="1175"/>
    <s v="First Class"/>
    <s v="Corporate"/>
    <s v="New York City"/>
    <x v="3"/>
    <s v="East"/>
    <s v="Office Supplies"/>
    <s v="Binders"/>
    <s v="Avery 3 1/2&quot; Diskette Storage Pages, 10/Pack"/>
    <n v="50.112000000000002"/>
    <n v="6"/>
    <n v="0.2"/>
    <n v="16.2864"/>
    <n v="13.029120000000001"/>
    <n v="720"/>
    <s v="&quot;C&quot;"/>
    <m/>
  </r>
  <r>
    <n v="1624"/>
    <s v="Standard Class"/>
    <s v="Consumer"/>
    <s v="Kent"/>
    <x v="6"/>
    <s v="West"/>
    <s v="Technology"/>
    <s v="Accessories"/>
    <s v="Micro Innovations USB RF Wireless Keyboard with Mouse"/>
    <n v="50"/>
    <n v="2"/>
    <n v="0"/>
    <n v="10.5"/>
    <n v="10.5"/>
    <n v="300"/>
    <s v="&quot;D&quot;"/>
    <m/>
  </r>
  <r>
    <n v="739"/>
    <s v="Standard Class"/>
    <s v="Consumer"/>
    <s v="San Francisco"/>
    <x v="5"/>
    <s v="West"/>
    <s v="Technology"/>
    <s v="Accessories"/>
    <s v="Logitech Wireless Touch Keyboard K400"/>
    <n v="49.98"/>
    <n v="2"/>
    <n v="0"/>
    <n v="8.4965999999999937"/>
    <n v="8.4965999999999937"/>
    <n v="300"/>
    <s v="&quot;D&quot;"/>
    <m/>
  </r>
  <r>
    <n v="396"/>
    <s v="Second Class"/>
    <s v="Corporate"/>
    <s v="Warwick"/>
    <x v="41"/>
    <s v="East"/>
    <s v="Office Supplies"/>
    <s v="Storage"/>
    <s v="2300 Heavy-Duty Transfer File Systems by Perma"/>
    <n v="49.96"/>
    <n v="2"/>
    <n v="0"/>
    <n v="9.4923999999999964"/>
    <n v="9.4923999999999964"/>
    <n v="300"/>
    <s v="&quot;D&quot;"/>
    <m/>
  </r>
  <r>
    <n v="1863"/>
    <s v="Same Day"/>
    <s v="Consumer"/>
    <s v="San Antonio"/>
    <x v="0"/>
    <s v="Central"/>
    <s v="Office Supplies"/>
    <s v="Storage"/>
    <s v="Personal Filing Tote with Lid, Black/Gray"/>
    <n v="49.632000000000005"/>
    <n v="4"/>
    <n v="0.2"/>
    <n v="4.9632000000000005"/>
    <n v="3.9705600000000008"/>
    <n v="480"/>
    <s v="&quot;D&quot;"/>
    <m/>
  </r>
  <r>
    <n v="383"/>
    <s v="First Class"/>
    <s v="Corporate"/>
    <s v="San Francisco"/>
    <x v="5"/>
    <s v="West"/>
    <s v="Office Supplies"/>
    <s v="Binders"/>
    <s v="Square Ring Data Binders, Rigid 75 Pt. Covers, 11&quot; x 14-7/8&quot;"/>
    <n v="49.536000000000001"/>
    <n v="3"/>
    <n v="0.2"/>
    <n v="17.337599999999998"/>
    <n v="13.87008"/>
    <n v="360"/>
    <s v="&quot;D&quot;"/>
    <m/>
  </r>
  <r>
    <n v="353"/>
    <s v="First Class"/>
    <s v="Home Office"/>
    <s v="New York City"/>
    <x v="3"/>
    <s v="East"/>
    <s v="Office Supplies"/>
    <s v="Paper"/>
    <s v="Xerox 1881"/>
    <n v="49.12"/>
    <n v="4"/>
    <n v="0"/>
    <n v="23.086399999999998"/>
    <n v="23.086399999999998"/>
    <n v="600"/>
    <s v="&quot;C&quot;"/>
    <m/>
  </r>
  <r>
    <n v="1372"/>
    <s v="Standard Class"/>
    <s v="Home Office"/>
    <s v="Clinton"/>
    <x v="33"/>
    <s v="East"/>
    <s v="Technology"/>
    <s v="Accessories"/>
    <s v="Logitech Desktop MK120 Mouse and keyboard Combo"/>
    <n v="49.08"/>
    <n v="3"/>
    <n v="0"/>
    <n v="4.9079999999999977"/>
    <n v="4.9079999999999977"/>
    <n v="450"/>
    <s v="&quot;D&quot;"/>
    <m/>
  </r>
  <r>
    <n v="1791"/>
    <s v="Standard Class"/>
    <s v="Consumer"/>
    <s v="New York City"/>
    <x v="3"/>
    <s v="East"/>
    <s v="Office Supplies"/>
    <s v="Paper"/>
    <s v="Tops Green Bar Computer Printout Paper"/>
    <n v="48.94"/>
    <n v="1"/>
    <n v="0"/>
    <n v="24.47"/>
    <n v="24.47"/>
    <n v="150"/>
    <s v="&quot;D&quot;"/>
    <m/>
  </r>
  <r>
    <n v="849"/>
    <s v="Standard Class"/>
    <s v="Consumer"/>
    <s v="Lorain"/>
    <x v="17"/>
    <s v="East"/>
    <s v="Furniture"/>
    <s v="Furnishings"/>
    <s v="Linden 10&quot; Round Wall Clock, Black"/>
    <n v="48.896000000000001"/>
    <n v="4"/>
    <n v="0.2"/>
    <n v="8.5567999999999991"/>
    <n v="6.84544"/>
    <n v="480"/>
    <s v="&quot;D&quot;"/>
    <m/>
  </r>
  <r>
    <n v="6"/>
    <s v="Standard Class"/>
    <s v="Consumer"/>
    <s v="Los Angeles"/>
    <x v="5"/>
    <s v="West"/>
    <s v="Furniture"/>
    <s v="Furnishings"/>
    <s v="Eldon Expressions Wood and Plastic Desk Accessories, Cherry Wood"/>
    <n v="48.86"/>
    <n v="7"/>
    <n v="0"/>
    <n v="14.169399999999996"/>
    <n v="14.169399999999996"/>
    <n v="1050"/>
    <s v="&quot;B&quot;"/>
    <m/>
  </r>
  <r>
    <n v="1272"/>
    <s v="Standard Class"/>
    <s v="Corporate"/>
    <s v="Chicago"/>
    <x v="11"/>
    <s v="Central"/>
    <s v="Office Supplies"/>
    <s v="Appliances"/>
    <s v="Kensington 4 Outlet MasterPiece Compact Power Control Center"/>
    <n v="48.791999999999987"/>
    <n v="3"/>
    <n v="0.8"/>
    <n v="-126.85920000000002"/>
    <n v="-25.371839999999999"/>
    <n v="89.999999999999986"/>
    <s v="&quot;E&quot;"/>
    <m/>
  </r>
  <r>
    <n v="1245"/>
    <s v="Standard Class"/>
    <s v="Consumer"/>
    <s v="Gulfport"/>
    <x v="28"/>
    <s v="South"/>
    <s v="Office Supplies"/>
    <s v="Envelopes"/>
    <s v="Fashion Color Clasp Envelopes"/>
    <n v="48.69"/>
    <n v="9"/>
    <n v="0"/>
    <n v="23.8581"/>
    <n v="23.8581"/>
    <n v="1350"/>
    <s v="&quot;B&quot;"/>
    <m/>
  </r>
  <r>
    <n v="61"/>
    <s v="First Class"/>
    <s v="Consumer"/>
    <s v="Troy"/>
    <x v="3"/>
    <s v="East"/>
    <s v="Office Supplies"/>
    <s v="Binders"/>
    <s v="Plastic Binding Combs"/>
    <n v="48.480000000000004"/>
    <n v="4"/>
    <n v="0.2"/>
    <n v="16.361999999999998"/>
    <n v="13.089599999999999"/>
    <n v="480"/>
    <s v="&quot;D&quot;"/>
    <m/>
  </r>
  <r>
    <n v="1596"/>
    <s v="Standard Class"/>
    <s v="Consumer"/>
    <s v="Columbus"/>
    <x v="17"/>
    <s v="East"/>
    <s v="Furniture"/>
    <s v="Chairs"/>
    <s v="Global Chrome Stack Chair"/>
    <n v="47.991999999999997"/>
    <n v="2"/>
    <n v="0.3"/>
    <n v="-2.0567999999999991"/>
    <n v="-1.4397599999999993"/>
    <n v="210"/>
    <s v="&quot;D&quot;"/>
    <m/>
  </r>
  <r>
    <n v="785"/>
    <s v="Second Class"/>
    <s v="Consumer"/>
    <s v="Columbus"/>
    <x v="17"/>
    <s v="East"/>
    <s v="Technology"/>
    <s v="Accessories"/>
    <s v="Microsoft Natural Ergonomic Keyboard 4000"/>
    <n v="47.984000000000002"/>
    <n v="2"/>
    <n v="0.2"/>
    <n v="0.59979999999999656"/>
    <n v="0.47983999999999727"/>
    <n v="240"/>
    <s v="&quot;D&quot;"/>
    <m/>
  </r>
  <r>
    <n v="1448"/>
    <s v="First Class"/>
    <s v="Home Office"/>
    <s v="Chicago"/>
    <x v="11"/>
    <s v="Central"/>
    <s v="Technology"/>
    <s v="Phones"/>
    <s v="OtterBox Defender Series Case - Samsung Galaxy S4"/>
    <n v="47.984000000000002"/>
    <n v="2"/>
    <n v="0.2"/>
    <n v="5.9979999999999922"/>
    <n v="4.7983999999999938"/>
    <n v="240"/>
    <s v="&quot;D&quot;"/>
    <m/>
  </r>
  <r>
    <n v="346"/>
    <s v="Standard Class"/>
    <s v="Consumer"/>
    <s v="San Francisco"/>
    <x v="5"/>
    <s v="West"/>
    <s v="Technology"/>
    <s v="Phones"/>
    <s v="Anker 36W 4-Port USB Wall Charger Travel Power Adapter for iPhone 5s 5c 5"/>
    <n v="47.975999999999999"/>
    <n v="3"/>
    <n v="0.2"/>
    <n v="4.7976000000000028"/>
    <n v="3.8380800000000024"/>
    <n v="360"/>
    <s v="&quot;D&quot;"/>
    <m/>
  </r>
  <r>
    <n v="1235"/>
    <s v="Same Day"/>
    <s v="Consumer"/>
    <s v="Boynton Beach"/>
    <x v="20"/>
    <s v="South"/>
    <s v="Furniture"/>
    <s v="Furnishings"/>
    <s v="24-Hour Round Wall Clock"/>
    <n v="47.952000000000005"/>
    <n v="3"/>
    <n v="0.2"/>
    <n v="13.786200000000006"/>
    <n v="11.028960000000005"/>
    <n v="360"/>
    <s v="&quot;D&quot;"/>
    <m/>
  </r>
  <r>
    <n v="533"/>
    <s v="Standard Class"/>
    <s v="Consumer"/>
    <s v="Los Angeles"/>
    <x v="5"/>
    <s v="West"/>
    <s v="Furniture"/>
    <s v="Furnishings"/>
    <s v="Tenex Chairmats For Use With Carpeted Floors"/>
    <n v="47.94"/>
    <n v="3"/>
    <n v="0"/>
    <n v="2.3969999999999985"/>
    <n v="2.3969999999999985"/>
    <n v="450"/>
    <s v="&quot;D&quot;"/>
    <m/>
  </r>
  <r>
    <n v="247"/>
    <s v="Second Class"/>
    <s v="Home Office"/>
    <s v="Lakeville"/>
    <x v="13"/>
    <s v="Central"/>
    <s v="Office Supplies"/>
    <s v="Paper"/>
    <s v="Adams Telephone Message Book w/Frequently-Called Numbers Space, 400 Messages per Book"/>
    <n v="47.88"/>
    <n v="6"/>
    <n v="0"/>
    <n v="23.94"/>
    <n v="23.94"/>
    <n v="900"/>
    <s v="&quot;C&quot;"/>
    <m/>
  </r>
  <r>
    <n v="1344"/>
    <s v="Standard Class"/>
    <s v="Consumer"/>
    <s v="Freeport"/>
    <x v="3"/>
    <s v="East"/>
    <s v="Office Supplies"/>
    <s v="Art"/>
    <s v="Boston 16701 Slimline Battery Pencil Sharpener"/>
    <n v="47.82"/>
    <n v="3"/>
    <n v="0"/>
    <n v="14.345999999999995"/>
    <n v="14.345999999999995"/>
    <n v="450"/>
    <s v="&quot;D&quot;"/>
    <m/>
  </r>
  <r>
    <n v="1721"/>
    <s v="Standard Class"/>
    <s v="Consumer"/>
    <s v="New York City"/>
    <x v="3"/>
    <s v="East"/>
    <s v="Office Supplies"/>
    <s v="Binders"/>
    <s v="Recycled Easel Ring Binders"/>
    <n v="47.744"/>
    <n v="4"/>
    <n v="0.2"/>
    <n v="14.919999999999995"/>
    <n v="11.935999999999996"/>
    <n v="480"/>
    <s v="&quot;D&quot;"/>
    <m/>
  </r>
  <r>
    <n v="1924"/>
    <s v="Second Class"/>
    <s v="Corporate"/>
    <s v="Arlington"/>
    <x v="0"/>
    <s v="Central"/>
    <s v="Office Supplies"/>
    <s v="Art"/>
    <s v="Newell 345"/>
    <n v="47.616"/>
    <n v="3"/>
    <n v="0.2"/>
    <n v="3.571200000000001"/>
    <n v="2.8569600000000008"/>
    <n v="360"/>
    <s v="&quot;D&quot;"/>
    <m/>
  </r>
  <r>
    <n v="696"/>
    <s v="First Class"/>
    <s v="Home Office"/>
    <s v="Chester"/>
    <x v="4"/>
    <s v="East"/>
    <s v="Office Supplies"/>
    <s v="Labels"/>
    <s v="Avery 490"/>
    <n v="47.360000000000007"/>
    <n v="4"/>
    <n v="0.2"/>
    <n v="17.759999999999998"/>
    <n v="14.207999999999998"/>
    <n v="480"/>
    <s v="&quot;D&quot;"/>
    <m/>
  </r>
  <r>
    <n v="1942"/>
    <s v="First Class"/>
    <s v="Corporate"/>
    <s v="Quincy"/>
    <x v="11"/>
    <s v="Central"/>
    <s v="Office Supplies"/>
    <s v="Labels"/>
    <s v="Avery 505"/>
    <n v="47.360000000000007"/>
    <n v="4"/>
    <n v="0.2"/>
    <n v="17.759999999999998"/>
    <n v="14.207999999999998"/>
    <n v="480"/>
    <s v="&quot;D&quot;"/>
    <m/>
  </r>
  <r>
    <n v="1347"/>
    <s v="Standard Class"/>
    <s v="Consumer"/>
    <s v="Lakeville"/>
    <x v="13"/>
    <s v="Central"/>
    <s v="Office Supplies"/>
    <s v="Paper"/>
    <s v="Memo Book, 100 Message Capacity, 5 3/8” x 11”"/>
    <n v="47.18"/>
    <n v="7"/>
    <n v="0"/>
    <n v="23.59"/>
    <n v="23.59"/>
    <n v="1050"/>
    <s v="&quot;B&quot;"/>
    <m/>
  </r>
  <r>
    <n v="365"/>
    <s v="Standard Class"/>
    <s v="Consumer"/>
    <s v="New York City"/>
    <x v="3"/>
    <s v="East"/>
    <s v="Furniture"/>
    <s v="Furnishings"/>
    <s v="Eldon Wave Desk Accessories"/>
    <n v="47.12"/>
    <n v="8"/>
    <n v="0"/>
    <n v="20.732800000000001"/>
    <n v="20.732800000000001"/>
    <n v="1200"/>
    <s v="&quot;B&quot;"/>
    <m/>
  </r>
  <r>
    <n v="120"/>
    <s v="First Class"/>
    <s v="Consumer"/>
    <s v="Wilmington"/>
    <x v="37"/>
    <s v="East"/>
    <s v="Furniture"/>
    <s v="Furnishings"/>
    <s v="Artistic Insta-Plaque"/>
    <n v="47.04"/>
    <n v="3"/>
    <n v="0"/>
    <n v="18.345599999999997"/>
    <n v="18.345599999999997"/>
    <n v="450"/>
    <s v="&quot;D&quot;"/>
    <m/>
  </r>
  <r>
    <n v="1584"/>
    <s v="First Class"/>
    <s v="Consumer"/>
    <s v="New York City"/>
    <x v="3"/>
    <s v="East"/>
    <s v="Furniture"/>
    <s v="Furnishings"/>
    <s v="Artistic Insta-Plaque"/>
    <n v="47.04"/>
    <n v="3"/>
    <n v="0"/>
    <n v="18.345599999999997"/>
    <n v="18.345599999999997"/>
    <n v="450"/>
    <s v="&quot;D&quot;"/>
    <m/>
  </r>
  <r>
    <n v="899"/>
    <s v="Second Class"/>
    <s v="Corporate"/>
    <s v="Auburn"/>
    <x v="3"/>
    <s v="East"/>
    <s v="Office Supplies"/>
    <s v="Paper"/>
    <s v="Things To Do Today Pad"/>
    <n v="46.96"/>
    <n v="8"/>
    <n v="0"/>
    <n v="22.540800000000001"/>
    <n v="22.540800000000001"/>
    <n v="1200"/>
    <s v="&quot;B&quot;"/>
    <m/>
  </r>
  <r>
    <n v="914"/>
    <s v="First Class"/>
    <s v="Corporate"/>
    <s v="Milwaukee"/>
    <x v="10"/>
    <s v="Central"/>
    <s v="Furniture"/>
    <s v="Furnishings"/>
    <s v="Howard Miller 13&quot; Diameter Goldtone Round Wall Clock"/>
    <n v="46.94"/>
    <n v="1"/>
    <n v="0"/>
    <n v="19.2454"/>
    <n v="19.2454"/>
    <n v="150"/>
    <s v="&quot;D&quot;"/>
    <m/>
  </r>
  <r>
    <n v="1759"/>
    <s v="Standard Class"/>
    <s v="Consumer"/>
    <s v="Houston"/>
    <x v="0"/>
    <s v="Central"/>
    <s v="Technology"/>
    <s v="Accessories"/>
    <s v="Logitech ClearChat Comfort/USB Headset H390"/>
    <n v="46.864000000000004"/>
    <n v="2"/>
    <n v="0.2"/>
    <n v="7.615399999999994"/>
    <n v="6.0923199999999955"/>
    <n v="240"/>
    <s v="&quot;D&quot;"/>
    <m/>
  </r>
  <r>
    <n v="1166"/>
    <s v="Standard Class"/>
    <s v="Consumer"/>
    <s v="Jackson"/>
    <x v="7"/>
    <s v="Central"/>
    <s v="Office Supplies"/>
    <s v="Binders"/>
    <s v="Fellowes Binding Cases"/>
    <n v="46.8"/>
    <n v="4"/>
    <n v="0"/>
    <n v="21.059999999999995"/>
    <n v="21.059999999999995"/>
    <n v="600"/>
    <s v="&quot;C&quot;"/>
    <m/>
  </r>
  <r>
    <n v="1307"/>
    <s v="First Class"/>
    <s v="Consumer"/>
    <s v="Pasadena"/>
    <x v="5"/>
    <s v="West"/>
    <s v="Office Supplies"/>
    <s v="Paper"/>
    <s v="Xerox 1898"/>
    <n v="46.76"/>
    <n v="7"/>
    <n v="0"/>
    <n v="22.444800000000001"/>
    <n v="22.444800000000001"/>
    <n v="1050"/>
    <s v="&quot;B&quot;"/>
    <m/>
  </r>
  <r>
    <n v="509"/>
    <s v="Standard Class"/>
    <s v="Consumer"/>
    <s v="Atlanta"/>
    <x v="2"/>
    <s v="South"/>
    <s v="Office Supplies"/>
    <s v="Storage"/>
    <s v="Personal File Boxes with Fold-Down Carry Handle"/>
    <n v="46.74"/>
    <n v="3"/>
    <n v="0"/>
    <n v="11.684999999999999"/>
    <n v="11.684999999999999"/>
    <n v="450"/>
    <s v="&quot;D&quot;"/>
    <m/>
  </r>
  <r>
    <n v="710"/>
    <s v="First Class"/>
    <s v="Consumer"/>
    <s v="New York City"/>
    <x v="3"/>
    <s v="East"/>
    <s v="Office Supplies"/>
    <s v="Binders"/>
    <s v="Angle-D Binders with Locking Rings, Label Holders"/>
    <n v="46.72"/>
    <n v="8"/>
    <n v="0.2"/>
    <n v="15.767999999999997"/>
    <n v="12.614399999999998"/>
    <n v="960"/>
    <s v="&quot;C&quot;"/>
    <m/>
  </r>
  <r>
    <n v="1114"/>
    <s v="Second Class"/>
    <s v="Consumer"/>
    <s v="Encinitas"/>
    <x v="5"/>
    <s v="West"/>
    <s v="Office Supplies"/>
    <s v="Binders"/>
    <s v="Binding Machine Supplies"/>
    <n v="46.672000000000004"/>
    <n v="2"/>
    <n v="0.2"/>
    <n v="16.3352"/>
    <n v="13.068160000000001"/>
    <n v="240"/>
    <s v="&quot;D&quot;"/>
    <m/>
  </r>
  <r>
    <n v="1793"/>
    <s v="First Class"/>
    <s v="Consumer"/>
    <s v="Madison"/>
    <x v="10"/>
    <s v="Central"/>
    <s v="Office Supplies"/>
    <s v="Art"/>
    <s v="Hunt BOSTON Vista Battery-Operated Pencil Sharpener, Black"/>
    <n v="46.64"/>
    <n v="4"/>
    <n v="0"/>
    <n v="12.592800000000004"/>
    <n v="12.592800000000004"/>
    <n v="600"/>
    <s v="&quot;C&quot;"/>
    <m/>
  </r>
  <r>
    <n v="1930"/>
    <s v="Second Class"/>
    <s v="Home Office"/>
    <s v="Seattle"/>
    <x v="6"/>
    <s v="West"/>
    <s v="Office Supplies"/>
    <s v="Storage"/>
    <s v="Safco Commercial Shelving"/>
    <n v="46.51"/>
    <n v="1"/>
    <n v="0"/>
    <n v="1.8603999999999985"/>
    <n v="1.8603999999999985"/>
    <n v="150"/>
    <s v="&quot;D&quot;"/>
    <m/>
  </r>
  <r>
    <n v="198"/>
    <s v="Standard Class"/>
    <s v="Home Office"/>
    <s v="Westfield"/>
    <x v="21"/>
    <s v="East"/>
    <s v="Office Supplies"/>
    <s v="Storage"/>
    <s v="Decoflex Hanging Personal Folder File"/>
    <n v="46.26"/>
    <n v="3"/>
    <n v="0"/>
    <n v="12.0276"/>
    <n v="12.0276"/>
    <n v="450"/>
    <s v="&quot;D&quot;"/>
    <m/>
  </r>
  <r>
    <n v="1325"/>
    <s v="Standard Class"/>
    <s v="Corporate"/>
    <s v="Lawrence"/>
    <x v="16"/>
    <s v="East"/>
    <s v="Office Supplies"/>
    <s v="Storage"/>
    <s v="Decoflex Hanging Personal Folder File, Blue"/>
    <n v="46.26"/>
    <n v="3"/>
    <n v="0"/>
    <n v="12.490200000000003"/>
    <n v="12.490200000000003"/>
    <n v="450"/>
    <s v="&quot;D&quot;"/>
    <m/>
  </r>
  <r>
    <n v="928"/>
    <s v="Standard Class"/>
    <s v="Home Office"/>
    <s v="Springfield"/>
    <x v="12"/>
    <s v="South"/>
    <s v="Office Supplies"/>
    <s v="Art"/>
    <s v="Newell 324"/>
    <n v="46.2"/>
    <n v="4"/>
    <n v="0"/>
    <n v="12.936"/>
    <n v="12.936"/>
    <n v="600"/>
    <s v="&quot;C&quot;"/>
    <m/>
  </r>
  <r>
    <n v="45"/>
    <s v="First Class"/>
    <s v="Corporate"/>
    <s v="Eagan"/>
    <x v="13"/>
    <s v="Central"/>
    <s v="Technology"/>
    <s v="Accessories"/>
    <s v="Verbatim 25 GB 6x Blu-ray Single Layer Recordable Disc, 25/Pack"/>
    <n v="45.98"/>
    <n v="2"/>
    <n v="0"/>
    <n v="19.7714"/>
    <n v="19.7714"/>
    <n v="300"/>
    <s v="&quot;D&quot;"/>
    <m/>
  </r>
  <r>
    <n v="1650"/>
    <s v="Second Class"/>
    <s v="Consumer"/>
    <s v="Philadelphia"/>
    <x v="4"/>
    <s v="East"/>
    <s v="Technology"/>
    <s v="Phones"/>
    <s v="Grandstream GXP2100 Mainstream Business Phone"/>
    <n v="45.893999999999998"/>
    <n v="1"/>
    <n v="0.4"/>
    <n v="-9.178799999999999"/>
    <n v="-5.5072799999999988"/>
    <n v="90"/>
    <s v="&quot;E&quot;"/>
    <m/>
  </r>
  <r>
    <n v="528"/>
    <s v="Standard Class"/>
    <s v="Home Office"/>
    <s v="Lakeland"/>
    <x v="20"/>
    <s v="South"/>
    <s v="Furniture"/>
    <s v="Furnishings"/>
    <s v="Eldon Expressions Desk Accessory, Wood Photo Frame, Mahogany"/>
    <n v="45.695999999999998"/>
    <n v="3"/>
    <n v="0.2"/>
    <n v="5.1407999999999916"/>
    <n v="4.1126399999999936"/>
    <n v="360"/>
    <s v="&quot;D&quot;"/>
    <m/>
  </r>
  <r>
    <n v="604"/>
    <s v="Standard Class"/>
    <s v="Consumer"/>
    <s v="Tampa"/>
    <x v="20"/>
    <s v="South"/>
    <s v="Furniture"/>
    <s v="Furnishings"/>
    <s v="Eldon Expressions Desk Accessory, Wood Photo Frame, Mahogany"/>
    <n v="45.695999999999998"/>
    <n v="3"/>
    <n v="0.2"/>
    <n v="5.1407999999999916"/>
    <n v="4.1126399999999936"/>
    <n v="360"/>
    <s v="&quot;D&quot;"/>
    <m/>
  </r>
  <r>
    <n v="725"/>
    <s v="Standard Class"/>
    <s v="Corporate"/>
    <s v="Hialeah"/>
    <x v="20"/>
    <s v="South"/>
    <s v="Office Supplies"/>
    <s v="Supplies"/>
    <s v="Acme Softgrip Scissors"/>
    <n v="45.584000000000003"/>
    <n v="7"/>
    <n v="0.2"/>
    <n v="5.1281999999999996"/>
    <n v="4.1025599999999995"/>
    <n v="840"/>
    <s v="&quot;C&quot;"/>
    <m/>
  </r>
  <r>
    <n v="307"/>
    <s v="Standard Class"/>
    <s v="Home Office"/>
    <s v="Lakewood"/>
    <x v="21"/>
    <s v="East"/>
    <s v="Office Supplies"/>
    <s v="Binders"/>
    <s v="GBC Clear Cover, 8-1/2 x 11, unpunched, 25 covers per pack"/>
    <n v="45.480000000000004"/>
    <n v="3"/>
    <n v="0"/>
    <n v="20.9208"/>
    <n v="20.9208"/>
    <n v="450"/>
    <s v="&quot;D&quot;"/>
    <m/>
  </r>
  <r>
    <n v="1807"/>
    <s v="First Class"/>
    <s v="Corporate"/>
    <s v="Los Angeles"/>
    <x v="5"/>
    <s v="West"/>
    <s v="Office Supplies"/>
    <s v="Paper"/>
    <s v="Xerox 225"/>
    <n v="45.36"/>
    <n v="7"/>
    <n v="0"/>
    <n v="21.772800000000004"/>
    <n v="21.772800000000004"/>
    <n v="1050"/>
    <s v="&quot;B&quot;"/>
    <m/>
  </r>
  <r>
    <n v="1062"/>
    <s v="Standard Class"/>
    <s v="Corporate"/>
    <s v="Toledo"/>
    <x v="17"/>
    <s v="East"/>
    <s v="Office Supplies"/>
    <s v="Appliances"/>
    <s v="Belkin F9H710-06 7 Outlet SurgeMaster Surge Protector"/>
    <n v="45.216000000000001"/>
    <n v="3"/>
    <n v="0.2"/>
    <n v="4.5215999999999994"/>
    <n v="3.6172799999999996"/>
    <n v="360"/>
    <s v="&quot;D&quot;"/>
    <m/>
  </r>
  <r>
    <n v="934"/>
    <s v="Standard Class"/>
    <s v="Home Office"/>
    <s v="Philadelphia"/>
    <x v="4"/>
    <s v="East"/>
    <s v="Office Supplies"/>
    <s v="Paper"/>
    <s v="Wirebound Message Books, 2 7/8&quot; x 5&quot;, 3 Forms per Page"/>
    <n v="45.056000000000004"/>
    <n v="8"/>
    <n v="0.2"/>
    <n v="15.206399999999997"/>
    <n v="12.165119999999998"/>
    <n v="960"/>
    <s v="&quot;C&quot;"/>
    <m/>
  </r>
  <r>
    <n v="48"/>
    <s v="Standard Class"/>
    <s v="Consumer"/>
    <s v="Dover"/>
    <x v="37"/>
    <s v="East"/>
    <s v="Technology"/>
    <s v="Accessories"/>
    <s v="Imation 8gb Micro Traveldrive Usb 2.0 Flash Drive"/>
    <n v="45"/>
    <n v="3"/>
    <n v="0"/>
    <n v="4.9500000000000011"/>
    <n v="4.9500000000000011"/>
    <n v="450"/>
    <s v="&quot;D&quot;"/>
    <m/>
  </r>
  <r>
    <n v="869"/>
    <s v="Standard Class"/>
    <s v="Corporate"/>
    <s v="Lancaster"/>
    <x v="4"/>
    <s v="East"/>
    <s v="Office Supplies"/>
    <s v="Binders"/>
    <s v="Large Capacity Hanging Post Binders"/>
    <n v="44.910000000000011"/>
    <n v="6"/>
    <n v="0.7"/>
    <n v="-35.927999999999997"/>
    <n v="-10.778400000000001"/>
    <n v="270.00000000000006"/>
    <s v="&quot;D&quot;"/>
    <m/>
  </r>
  <r>
    <n v="1273"/>
    <s v="Standard Class"/>
    <s v="Corporate"/>
    <s v="Chicago"/>
    <x v="11"/>
    <s v="Central"/>
    <s v="Office Supplies"/>
    <s v="Binders"/>
    <s v="Performers Binder/Pad Holder, Black"/>
    <n v="44.847999999999992"/>
    <n v="8"/>
    <n v="0.8"/>
    <n v="-67.27200000000002"/>
    <n v="-13.454400000000001"/>
    <n v="239.99999999999994"/>
    <s v="&quot;D&quot;"/>
    <m/>
  </r>
  <r>
    <n v="1009"/>
    <s v="Standard Class"/>
    <s v="Consumer"/>
    <s v="Burlington"/>
    <x v="36"/>
    <s v="Central"/>
    <s v="Office Supplies"/>
    <s v="Paper"/>
    <s v="Recycled Desk Saver Line &quot;While You Were Out&quot; Book, 5 1/2&quot; X 4&quot;"/>
    <n v="44.75"/>
    <n v="5"/>
    <n v="0"/>
    <n v="20.584999999999994"/>
    <n v="20.584999999999994"/>
    <n v="750"/>
    <s v="&quot;C&quot;"/>
    <m/>
  </r>
  <r>
    <n v="854"/>
    <s v="Standard Class"/>
    <s v="Consumer"/>
    <s v="New York City"/>
    <x v="3"/>
    <s v="East"/>
    <s v="Furniture"/>
    <s v="Furnishings"/>
    <s v="Executive Impressions 14&quot; Contract Wall Clock"/>
    <n v="44.46"/>
    <n v="2"/>
    <n v="0"/>
    <n v="14.671799999999998"/>
    <n v="14.671799999999998"/>
    <n v="300"/>
    <s v="&quot;D&quot;"/>
    <m/>
  </r>
  <r>
    <n v="1839"/>
    <s v="Standard Class"/>
    <s v="Corporate"/>
    <s v="Charlotte"/>
    <x v="1"/>
    <s v="South"/>
    <s v="Furniture"/>
    <s v="Furnishings"/>
    <s v="9-3/4 Diameter Round Wall Clock"/>
    <n v="44.128"/>
    <n v="4"/>
    <n v="0.2"/>
    <n v="12.135200000000001"/>
    <n v="9.7081600000000012"/>
    <n v="480"/>
    <s v="&quot;D&quot;"/>
    <m/>
  </r>
  <r>
    <n v="1001"/>
    <s v="Standard Class"/>
    <s v="Home Office"/>
    <s v="Vancouver"/>
    <x v="6"/>
    <s v="West"/>
    <s v="Office Supplies"/>
    <s v="Art"/>
    <s v="Boston 16801 Nautilus Battery Pencil Sharpener"/>
    <n v="44.02"/>
    <n v="2"/>
    <n v="0"/>
    <n v="11.4452"/>
    <n v="11.4452"/>
    <n v="300"/>
    <s v="&quot;D&quot;"/>
    <m/>
  </r>
  <r>
    <n v="1257"/>
    <s v="Standard Class"/>
    <s v="Home Office"/>
    <s v="Chester"/>
    <x v="4"/>
    <s v="East"/>
    <s v="Furniture"/>
    <s v="Furnishings"/>
    <s v="Howard Miller Distant Time Traveler Alarm Clock"/>
    <n v="43.872000000000007"/>
    <n v="2"/>
    <n v="0.2"/>
    <n v="11.516399999999999"/>
    <n v="9.21312"/>
    <n v="240"/>
    <s v="&quot;D&quot;"/>
    <m/>
  </r>
  <r>
    <n v="1707"/>
    <s v="Standard Class"/>
    <s v="Consumer"/>
    <s v="San Francisco"/>
    <x v="5"/>
    <s v="West"/>
    <s v="Office Supplies"/>
    <s v="Labels"/>
    <s v="Avery 500"/>
    <n v="43.86"/>
    <n v="6"/>
    <n v="0"/>
    <n v="20.614199999999997"/>
    <n v="20.614199999999997"/>
    <n v="900"/>
    <s v="&quot;C&quot;"/>
    <m/>
  </r>
  <r>
    <n v="322"/>
    <s v="Standard Class"/>
    <s v="Home Office"/>
    <s v="New York City"/>
    <x v="3"/>
    <s v="East"/>
    <s v="Office Supplies"/>
    <s v="Storage"/>
    <s v="Trav-L-File Heavy-Duty Shuttle II, Black"/>
    <n v="43.57"/>
    <n v="1"/>
    <n v="0"/>
    <n v="13.070999999999998"/>
    <n v="13.070999999999998"/>
    <n v="150"/>
    <s v="&quot;D&quot;"/>
    <m/>
  </r>
  <r>
    <n v="606"/>
    <s v="Standard Class"/>
    <s v="Consumer"/>
    <s v="Tampa"/>
    <x v="20"/>
    <s v="South"/>
    <s v="Office Supplies"/>
    <s v="Binders"/>
    <s v="GBC VeloBinder Manual Binding System"/>
    <n v="43.188000000000009"/>
    <n v="4"/>
    <n v="0.7"/>
    <n v="-31.671199999999999"/>
    <n v="-9.5013600000000018"/>
    <n v="180.00000000000003"/>
    <s v="&quot;D&quot;"/>
    <m/>
  </r>
  <r>
    <n v="806"/>
    <s v="Standard Class"/>
    <s v="Consumer"/>
    <s v="Denver"/>
    <x v="14"/>
    <s v="West"/>
    <s v="Office Supplies"/>
    <s v="Art"/>
    <s v="Model L Table or Wall-Mount Pencil Sharpener"/>
    <n v="43.176000000000002"/>
    <n v="3"/>
    <n v="0.2"/>
    <n v="4.3176000000000005"/>
    <n v="3.4540800000000007"/>
    <n v="360"/>
    <s v="&quot;D&quot;"/>
    <m/>
  </r>
  <r>
    <n v="140"/>
    <s v="Standard Class"/>
    <s v="Consumer"/>
    <s v="Roseville"/>
    <x v="5"/>
    <s v="West"/>
    <s v="Furniture"/>
    <s v="Furnishings"/>
    <s v="Longer-Life Soft White Bulbs"/>
    <n v="43.120000000000005"/>
    <n v="14"/>
    <n v="0"/>
    <n v="20.697599999999998"/>
    <n v="20.697599999999998"/>
    <n v="2100"/>
    <s v="&quot;A&quot;"/>
    <m/>
  </r>
  <r>
    <n v="791"/>
    <s v="Standard Class"/>
    <s v="Consumer"/>
    <s v="Richmond"/>
    <x v="12"/>
    <s v="South"/>
    <s v="Office Supplies"/>
    <s v="Binders"/>
    <s v="Acco PRESSTEX Data Binder with Storage Hooks, Dark Blue, 9 1/2&quot; X 11&quot;"/>
    <n v="43.04"/>
    <n v="8"/>
    <n v="0"/>
    <n v="21.089600000000001"/>
    <n v="21.089600000000001"/>
    <n v="1200"/>
    <s v="&quot;B&quot;"/>
    <m/>
  </r>
  <r>
    <n v="1981"/>
    <s v="Same Day"/>
    <s v="Consumer"/>
    <s v="Glendale"/>
    <x v="22"/>
    <s v="West"/>
    <s v="Office Supplies"/>
    <s v="Storage"/>
    <s v="Fellowes Personal Hanging Folder Files, Navy"/>
    <n v="42.975999999999999"/>
    <n v="4"/>
    <n v="0.2"/>
    <n v="4.2976000000000028"/>
    <n v="3.4380800000000025"/>
    <n v="480"/>
    <s v="&quot;D&quot;"/>
    <m/>
  </r>
  <r>
    <n v="537"/>
    <s v="Second Class"/>
    <s v="Consumer"/>
    <s v="Chicago"/>
    <x v="11"/>
    <s v="Central"/>
    <s v="Office Supplies"/>
    <s v="Binders"/>
    <s v="Premier Elliptical Ring Binder, Black"/>
    <n v="42.615999999999993"/>
    <n v="7"/>
    <n v="0.8"/>
    <n v="-68.185600000000022"/>
    <n v="-13.637120000000001"/>
    <n v="209.99999999999994"/>
    <s v="&quot;D&quot;"/>
    <m/>
  </r>
  <r>
    <n v="560"/>
    <s v="Second Class"/>
    <s v="Consumer"/>
    <s v="San Francisco"/>
    <x v="5"/>
    <s v="West"/>
    <s v="Furniture"/>
    <s v="Furnishings"/>
    <s v="Coloredge Poster Frame"/>
    <n v="42.599999999999994"/>
    <n v="3"/>
    <n v="0"/>
    <n v="16.614000000000001"/>
    <n v="16.614000000000001"/>
    <n v="450"/>
    <s v="&quot;D&quot;"/>
    <m/>
  </r>
  <r>
    <n v="1489"/>
    <s v="Standard Class"/>
    <s v="Home Office"/>
    <s v="Los Angeles"/>
    <x v="5"/>
    <s v="West"/>
    <s v="Furniture"/>
    <s v="Furnishings"/>
    <s v="Coloredge Poster Frame"/>
    <n v="42.599999999999994"/>
    <n v="3"/>
    <n v="0"/>
    <n v="16.614000000000001"/>
    <n v="16.614000000000001"/>
    <n v="450"/>
    <s v="&quot;D&quot;"/>
    <m/>
  </r>
  <r>
    <n v="1681"/>
    <s v="Standard Class"/>
    <s v="Corporate"/>
    <s v="Philadelphia"/>
    <x v="4"/>
    <s v="East"/>
    <s v="Furniture"/>
    <s v="Furnishings"/>
    <s v="DAX Natural Wood-Tone Poster Frame"/>
    <n v="42.368000000000002"/>
    <n v="2"/>
    <n v="0.2"/>
    <n v="8.4735999999999958"/>
    <n v="6.7788799999999974"/>
    <n v="240"/>
    <s v="&quot;D&quot;"/>
    <m/>
  </r>
  <r>
    <n v="111"/>
    <s v="Standard Class"/>
    <s v="Corporate"/>
    <s v="New York City"/>
    <x v="3"/>
    <s v="East"/>
    <s v="Furniture"/>
    <s v="Furnishings"/>
    <s v="Magnifier Swing Arm Lamp"/>
    <n v="41.96"/>
    <n v="2"/>
    <n v="0"/>
    <n v="10.909600000000001"/>
    <n v="10.909600000000001"/>
    <n v="300"/>
    <s v="&quot;D&quot;"/>
    <m/>
  </r>
  <r>
    <n v="1582"/>
    <s v="First Class"/>
    <s v="Consumer"/>
    <s v="New York City"/>
    <x v="3"/>
    <s v="East"/>
    <s v="Office Supplies"/>
    <s v="Storage"/>
    <s v="Tennsco Lockers, Gray"/>
    <n v="41.96"/>
    <n v="2"/>
    <n v="0"/>
    <n v="2.9371999999999971"/>
    <n v="2.9371999999999971"/>
    <n v="300"/>
    <s v="&quot;D&quot;"/>
    <m/>
  </r>
  <r>
    <n v="1664"/>
    <s v="Second Class"/>
    <s v="Consumer"/>
    <s v="Dallas"/>
    <x v="0"/>
    <s v="Central"/>
    <s v="Office Supplies"/>
    <s v="Storage"/>
    <s v="Sterilite Officeware Hinged File Box"/>
    <n v="41.92"/>
    <n v="5"/>
    <n v="0.2"/>
    <n v="3.6679999999999993"/>
    <n v="2.9343999999999997"/>
    <n v="600"/>
    <s v="&quot;C&quot;"/>
    <m/>
  </r>
  <r>
    <n v="384"/>
    <s v="Second Class"/>
    <s v="Corporate"/>
    <s v="Taylor"/>
    <x v="7"/>
    <s v="Central"/>
    <s v="Technology"/>
    <s v="Accessories"/>
    <s v="Sony 32GB Class 10 Micro SDHC R40 Memory Card"/>
    <n v="41.9"/>
    <n v="2"/>
    <n v="0"/>
    <n v="8.7989999999999995"/>
    <n v="8.7989999999999995"/>
    <n v="300"/>
    <s v="&quot;D&quot;"/>
    <m/>
  </r>
  <r>
    <n v="1210"/>
    <s v="Second Class"/>
    <s v="Corporate"/>
    <s v="New York City"/>
    <x v="3"/>
    <s v="East"/>
    <s v="Office Supplies"/>
    <s v="Art"/>
    <s v="Newell 315"/>
    <n v="41.86"/>
    <n v="7"/>
    <n v="0"/>
    <n v="10.465"/>
    <n v="10.465"/>
    <n v="1050"/>
    <s v="&quot;B&quot;"/>
    <m/>
  </r>
  <r>
    <n v="1265"/>
    <s v="First Class"/>
    <s v="Consumer"/>
    <s v="La Porte"/>
    <x v="27"/>
    <s v="Central"/>
    <s v="Furniture"/>
    <s v="Furnishings"/>
    <s v="Westinghouse Clip-On Gooseneck Lamps"/>
    <n v="41.849999999999994"/>
    <n v="5"/>
    <n v="0"/>
    <n v="10.880999999999998"/>
    <n v="10.880999999999998"/>
    <n v="750"/>
    <s v="&quot;C&quot;"/>
    <m/>
  </r>
  <r>
    <n v="1758"/>
    <s v="First Class"/>
    <s v="Home Office"/>
    <s v="Houston"/>
    <x v="0"/>
    <s v="Central"/>
    <s v="Office Supplies"/>
    <s v="Binders"/>
    <s v="Wilson Jones Heavy-Duty Casebound Ring Binders with Metal Hinges"/>
    <n v="41.567999999999991"/>
    <n v="6"/>
    <n v="0.8"/>
    <n v="-66.508800000000036"/>
    <n v="-13.301760000000005"/>
    <n v="179.99999999999997"/>
    <s v="&quot;D&quot;"/>
    <m/>
  </r>
  <r>
    <n v="1470"/>
    <s v="Standard Class"/>
    <s v="Corporate"/>
    <s v="Detroit"/>
    <x v="7"/>
    <s v="Central"/>
    <s v="Office Supplies"/>
    <s v="Binders"/>
    <s v="Wilson Jones Century Plastic Molded Ring Binders"/>
    <n v="41.54"/>
    <n v="2"/>
    <n v="0"/>
    <n v="19.523799999999998"/>
    <n v="19.523799999999998"/>
    <n v="300"/>
    <s v="&quot;D&quot;"/>
    <m/>
  </r>
  <r>
    <n v="818"/>
    <s v="Standard Class"/>
    <s v="Consumer"/>
    <s v="Philadelphia"/>
    <x v="4"/>
    <s v="East"/>
    <s v="Office Supplies"/>
    <s v="Paper"/>
    <s v="Xerox 1995"/>
    <n v="41.472000000000008"/>
    <n v="8"/>
    <n v="0.2"/>
    <n v="14.5152"/>
    <n v="11.612160000000001"/>
    <n v="960"/>
    <s v="&quot;C&quot;"/>
    <m/>
  </r>
  <r>
    <n v="1617"/>
    <s v="Standard Class"/>
    <s v="Home Office"/>
    <s v="Eagan"/>
    <x v="13"/>
    <s v="Central"/>
    <s v="Office Supplies"/>
    <s v="Labels"/>
    <s v="Avery 489"/>
    <n v="41.4"/>
    <n v="4"/>
    <n v="0"/>
    <n v="19.872"/>
    <n v="19.872"/>
    <n v="600"/>
    <s v="&quot;C&quot;"/>
    <m/>
  </r>
  <r>
    <n v="1642"/>
    <s v="Standard Class"/>
    <s v="Consumer"/>
    <s v="Washington"/>
    <x v="19"/>
    <s v="East"/>
    <s v="Furniture"/>
    <s v="Furnishings"/>
    <s v="9-3/4 Diameter Round Wall Clock"/>
    <n v="41.37"/>
    <n v="3"/>
    <n v="0"/>
    <n v="17.375399999999999"/>
    <n v="17.375399999999999"/>
    <n v="450"/>
    <s v="&quot;D&quot;"/>
    <m/>
  </r>
  <r>
    <n v="547"/>
    <s v="First Class"/>
    <s v="Home Office"/>
    <s v="New York City"/>
    <x v="3"/>
    <s v="East"/>
    <s v="Office Supplies"/>
    <s v="Binders"/>
    <s v="Avery Printable Repositionable Plastic Tabs"/>
    <n v="41.28"/>
    <n v="6"/>
    <n v="0.2"/>
    <n v="13.931999999999999"/>
    <n v="11.1456"/>
    <n v="720"/>
    <s v="&quot;C&quot;"/>
    <m/>
  </r>
  <r>
    <n v="1630"/>
    <s v="Second Class"/>
    <s v="Consumer"/>
    <s v="Cleveland"/>
    <x v="17"/>
    <s v="East"/>
    <s v="Office Supplies"/>
    <s v="Binders"/>
    <s v="Deluxe Heavy-Duty Vinyl Round Ring Binder"/>
    <n v="41.256000000000007"/>
    <n v="6"/>
    <n v="0.7"/>
    <n v="-34.38000000000001"/>
    <n v="-10.314000000000004"/>
    <n v="270.00000000000006"/>
    <s v="&quot;D&quot;"/>
    <m/>
  </r>
  <r>
    <n v="1131"/>
    <s v="Standard Class"/>
    <s v="Consumer"/>
    <s v="Springfield"/>
    <x v="12"/>
    <s v="South"/>
    <s v="Office Supplies"/>
    <s v="Paper"/>
    <s v="Xerox 1945"/>
    <n v="40.99"/>
    <n v="1"/>
    <n v="0"/>
    <n v="20.085100000000001"/>
    <n v="20.085100000000001"/>
    <n v="150"/>
    <s v="&quot;D&quot;"/>
    <m/>
  </r>
  <r>
    <n v="1240"/>
    <s v="Standard Class"/>
    <s v="Consumer"/>
    <s v="Seattle"/>
    <x v="6"/>
    <s v="West"/>
    <s v="Office Supplies"/>
    <s v="Art"/>
    <s v="Sanford 52201 APSCO Electric Pencil Sharpener"/>
    <n v="40.97"/>
    <n v="1"/>
    <n v="0"/>
    <n v="10.652200000000001"/>
    <n v="10.652200000000001"/>
    <n v="150"/>
    <s v="&quot;D&quot;"/>
    <m/>
  </r>
  <r>
    <n v="1110"/>
    <s v="Standard Class"/>
    <s v="Consumer"/>
    <s v="Houston"/>
    <x v="0"/>
    <s v="Central"/>
    <s v="Office Supplies"/>
    <s v="Envelopes"/>
    <s v="Recycled Interoffice Envelopes with Re-Use-A-Seal Closure, 10 x 13"/>
    <n v="40.968000000000004"/>
    <n v="3"/>
    <n v="0.2"/>
    <n v="13.826699999999999"/>
    <n v="11.061360000000001"/>
    <n v="360"/>
    <s v="&quot;D&quot;"/>
    <m/>
  </r>
  <r>
    <n v="1077"/>
    <s v="First Class"/>
    <s v="Home Office"/>
    <s v="Columbus"/>
    <x v="27"/>
    <s v="Central"/>
    <s v="Office Supplies"/>
    <s v="Art"/>
    <s v="Newell 328"/>
    <n v="40.879999999999995"/>
    <n v="7"/>
    <n v="0"/>
    <n v="10.628799999999998"/>
    <n v="10.628799999999998"/>
    <n v="1050"/>
    <s v="&quot;B&quot;"/>
    <m/>
  </r>
  <r>
    <n v="1844"/>
    <s v="Second Class"/>
    <s v="Corporate"/>
    <s v="San Antonio"/>
    <x v="0"/>
    <s v="Central"/>
    <s v="Furniture"/>
    <s v="Furnishings"/>
    <s v="Dana Fluorescent Magnifying Lamp, White, 36&quot;"/>
    <n v="40.783999999999999"/>
    <n v="2"/>
    <n v="0.6"/>
    <n v="-30.588000000000001"/>
    <n v="-12.235200000000001"/>
    <n v="120"/>
    <s v="&quot;D&quot;"/>
    <m/>
  </r>
  <r>
    <n v="1536"/>
    <s v="Standard Class"/>
    <s v="Corporate"/>
    <s v="Bridgeton"/>
    <x v="21"/>
    <s v="East"/>
    <s v="Office Supplies"/>
    <s v="Storage"/>
    <s v="Rogers Jumbo File, Granite"/>
    <n v="40.74"/>
    <n v="3"/>
    <n v="0"/>
    <n v="0.4073999999999991"/>
    <n v="0.4073999999999991"/>
    <n v="450"/>
    <s v="&quot;D&quot;"/>
    <m/>
  </r>
  <r>
    <n v="1575"/>
    <s v="First Class"/>
    <s v="Consumer"/>
    <s v="El Paso"/>
    <x v="0"/>
    <s v="Central"/>
    <s v="Technology"/>
    <s v="Phones"/>
    <s v="ARKON Windshield Dashboard Air Vent Car Mount Holder"/>
    <n v="40.68"/>
    <n v="3"/>
    <n v="0.2"/>
    <n v="-9.153000000000004"/>
    <n v="-7.3224000000000036"/>
    <n v="360"/>
    <s v="&quot;D&quot;"/>
    <m/>
  </r>
  <r>
    <n v="1226"/>
    <s v="First Class"/>
    <s v="Consumer"/>
    <s v="New York City"/>
    <x v="3"/>
    <s v="East"/>
    <s v="Office Supplies"/>
    <s v="Paper"/>
    <s v="Easy-staple paper"/>
    <n v="40.56"/>
    <n v="4"/>
    <n v="0"/>
    <n v="19.874400000000001"/>
    <n v="19.874400000000001"/>
    <n v="600"/>
    <s v="&quot;C&quot;"/>
    <m/>
  </r>
  <r>
    <n v="617"/>
    <s v="Second Class"/>
    <s v="Corporate"/>
    <s v="New York City"/>
    <x v="3"/>
    <s v="East"/>
    <s v="Furniture"/>
    <s v="Furnishings"/>
    <s v="DAX Metal Frame, Desktop, Stepped-Edge"/>
    <n v="40.479999999999997"/>
    <n v="2"/>
    <n v="0"/>
    <n v="15.787199999999999"/>
    <n v="15.787199999999999"/>
    <n v="300"/>
    <s v="&quot;D&quot;"/>
    <m/>
  </r>
  <r>
    <n v="1481"/>
    <s v="Standard Class"/>
    <s v="Consumer"/>
    <s v="San Francisco"/>
    <x v="5"/>
    <s v="West"/>
    <s v="Office Supplies"/>
    <s v="Paper"/>
    <s v="HP Office Recycled Paper (20Lb. and 87 Bright)"/>
    <n v="40.46"/>
    <n v="7"/>
    <n v="0"/>
    <n v="19.825400000000002"/>
    <n v="19.825400000000002"/>
    <n v="1050"/>
    <s v="&quot;B&quot;"/>
    <m/>
  </r>
  <r>
    <n v="775"/>
    <s v="Standard Class"/>
    <s v="Corporate"/>
    <s v="Des Moines"/>
    <x v="36"/>
    <s v="Central"/>
    <s v="Office Supplies"/>
    <s v="Art"/>
    <s v="Boston 19500 Mighty Mite Electric Pencil Sharpener"/>
    <n v="40.299999999999997"/>
    <n v="2"/>
    <n v="0"/>
    <n v="10.881"/>
    <n v="10.881"/>
    <n v="300"/>
    <s v="&quot;D&quot;"/>
    <m/>
  </r>
  <r>
    <n v="479"/>
    <s v="Standard Class"/>
    <s v="Consumer"/>
    <s v="Troy"/>
    <x v="3"/>
    <s v="East"/>
    <s v="Furniture"/>
    <s v="Furnishings"/>
    <s v="Electrix 20W Halogen Replacement Bulb for Zoom-In Desk Lamp"/>
    <n v="40.200000000000003"/>
    <n v="3"/>
    <n v="0"/>
    <n v="19.295999999999999"/>
    <n v="19.295999999999999"/>
    <n v="450"/>
    <s v="&quot;D&quot;"/>
    <m/>
  </r>
  <r>
    <n v="114"/>
    <s v="Second Class"/>
    <s v="Consumer"/>
    <s v="Columbus"/>
    <x v="17"/>
    <s v="East"/>
    <s v="Office Supplies"/>
    <s v="Fasteners"/>
    <s v="OIC Colored Binder Clips, Assorted Sizes"/>
    <n v="40.096000000000004"/>
    <n v="14"/>
    <n v="0.2"/>
    <n v="14.534799999999997"/>
    <n v="11.627839999999999"/>
    <n v="1680"/>
    <s v="&quot;B&quot;"/>
    <m/>
  </r>
  <r>
    <n v="1843"/>
    <s v="Second Class"/>
    <s v="Corporate"/>
    <s v="San Antonio"/>
    <x v="0"/>
    <s v="Central"/>
    <s v="Office Supplies"/>
    <s v="Labels"/>
    <s v="Round Specialty Laser Printer Labels"/>
    <n v="40.096000000000004"/>
    <n v="4"/>
    <n v="0.2"/>
    <n v="13.532399999999996"/>
    <n v="10.825919999999996"/>
    <n v="480"/>
    <s v="&quot;D&quot;"/>
    <m/>
  </r>
  <r>
    <n v="1846"/>
    <s v="Second Class"/>
    <s v="Home Office"/>
    <s v="Washington"/>
    <x v="19"/>
    <s v="East"/>
    <s v="Office Supplies"/>
    <s v="Paper"/>
    <s v="Xerox 195"/>
    <n v="40.08"/>
    <n v="6"/>
    <n v="0"/>
    <n v="19.238399999999999"/>
    <n v="19.238399999999999"/>
    <n v="900"/>
    <s v="&quot;C&quot;"/>
    <m/>
  </r>
  <r>
    <n v="1495"/>
    <s v="Second Class"/>
    <s v="Consumer"/>
    <s v="Columbus"/>
    <x v="2"/>
    <s v="South"/>
    <s v="Office Supplies"/>
    <s v="Art"/>
    <s v="Stanley Contemporary Battery Pencil Sharpeners"/>
    <n v="40.049999999999997"/>
    <n v="3"/>
    <n v="0"/>
    <n v="11.213999999999999"/>
    <n v="11.213999999999999"/>
    <n v="450"/>
    <s v="&quot;D&quot;"/>
    <m/>
  </r>
  <r>
    <n v="1538"/>
    <s v="Second Class"/>
    <s v="Consumer"/>
    <s v="Everett"/>
    <x v="16"/>
    <s v="East"/>
    <s v="Technology"/>
    <s v="Phones"/>
    <s v="GE DSL Phone Line Filter"/>
    <n v="39.99"/>
    <n v="1"/>
    <n v="0"/>
    <n v="11.597099999999998"/>
    <n v="11.597099999999998"/>
    <n v="150"/>
    <s v="&quot;D&quot;"/>
    <m/>
  </r>
  <r>
    <n v="391"/>
    <s v="Standard Class"/>
    <s v="Consumer"/>
    <s v="New York City"/>
    <x v="3"/>
    <s v="East"/>
    <s v="Technology"/>
    <s v="Accessories"/>
    <s v="Logitech LS21 Speaker System - PC Multimedia - 2.1-CH - Wired"/>
    <n v="39.979999999999997"/>
    <n v="2"/>
    <n v="0"/>
    <n v="13.593199999999996"/>
    <n v="13.593199999999996"/>
    <n v="300"/>
    <s v="&quot;D&quot;"/>
    <m/>
  </r>
  <r>
    <n v="1409"/>
    <s v="Standard Class"/>
    <s v="Consumer"/>
    <s v="New York City"/>
    <x v="3"/>
    <s v="East"/>
    <s v="Furniture"/>
    <s v="Furnishings"/>
    <s v="Telescoping Adjustable Floor Lamp"/>
    <n v="39.979999999999997"/>
    <n v="2"/>
    <n v="0"/>
    <n v="9.9949999999999974"/>
    <n v="9.9949999999999974"/>
    <n v="300"/>
    <s v="&quot;D&quot;"/>
    <m/>
  </r>
  <r>
    <n v="1605"/>
    <s v="Second Class"/>
    <s v="Consumer"/>
    <s v="Los Angeles"/>
    <x v="5"/>
    <s v="West"/>
    <s v="Technology"/>
    <s v="Phones"/>
    <s v="PowerGen Dual USB Car Charger"/>
    <n v="39.960000000000008"/>
    <n v="5"/>
    <n v="0.2"/>
    <n v="12.986999999999995"/>
    <n v="10.389599999999996"/>
    <n v="600"/>
    <s v="&quot;C&quot;"/>
    <m/>
  </r>
  <r>
    <n v="856"/>
    <s v="Standard Class"/>
    <s v="Consumer"/>
    <s v="New York City"/>
    <x v="3"/>
    <s v="East"/>
    <s v="Office Supplies"/>
    <s v="Paper"/>
    <s v="Xerox 1884"/>
    <n v="39.96"/>
    <n v="2"/>
    <n v="0"/>
    <n v="18.781199999999998"/>
    <n v="18.781199999999998"/>
    <n v="300"/>
    <s v="&quot;D&quot;"/>
    <m/>
  </r>
  <r>
    <n v="1441"/>
    <s v="Second Class"/>
    <s v="Consumer"/>
    <s v="Providence"/>
    <x v="41"/>
    <s v="East"/>
    <s v="Office Supplies"/>
    <s v="Paper"/>
    <s v="Xerox 1948"/>
    <n v="39.96"/>
    <n v="4"/>
    <n v="0"/>
    <n v="17.981999999999999"/>
    <n v="17.981999999999999"/>
    <n v="600"/>
    <s v="&quot;C&quot;"/>
    <m/>
  </r>
  <r>
    <n v="1288"/>
    <s v="Standard Class"/>
    <s v="Corporate"/>
    <s v="New York City"/>
    <x v="3"/>
    <s v="East"/>
    <s v="Furniture"/>
    <s v="Furnishings"/>
    <s v="Luxo Economy Swing Arm Lamp"/>
    <n v="39.880000000000003"/>
    <n v="2"/>
    <n v="0"/>
    <n v="11.166400000000003"/>
    <n v="11.166400000000003"/>
    <n v="300"/>
    <s v="&quot;D&quot;"/>
    <m/>
  </r>
  <r>
    <n v="1720"/>
    <s v="Standard Class"/>
    <s v="Consumer"/>
    <s v="New York City"/>
    <x v="3"/>
    <s v="East"/>
    <s v="Furniture"/>
    <s v="Furnishings"/>
    <s v="DAX Value U-Channel Document Frames, Easel Back"/>
    <n v="39.76"/>
    <n v="8"/>
    <n v="0"/>
    <n v="12.325599999999998"/>
    <n v="12.325599999999998"/>
    <n v="1200"/>
    <s v="&quot;B&quot;"/>
    <m/>
  </r>
  <r>
    <n v="404"/>
    <s v="Standard Class"/>
    <s v="Corporate"/>
    <s v="Wilmington"/>
    <x v="1"/>
    <s v="South"/>
    <s v="Office Supplies"/>
    <s v="Art"/>
    <s v="Avery Hi-Liter EverBold Pen Style Fluorescent Highlighters, 4/Pack"/>
    <n v="39.072000000000003"/>
    <n v="6"/>
    <n v="0.2"/>
    <n v="9.7680000000000007"/>
    <n v="7.8144000000000009"/>
    <n v="720"/>
    <s v="&quot;C&quot;"/>
    <m/>
  </r>
  <r>
    <n v="675"/>
    <s v="First Class"/>
    <s v="Consumer"/>
    <s v="Columbus"/>
    <x v="27"/>
    <s v="Central"/>
    <s v="Office Supplies"/>
    <s v="Paper"/>
    <s v="Southworth 100% Résumé Paper, 24lb."/>
    <n v="38.9"/>
    <n v="5"/>
    <n v="0"/>
    <n v="17.504999999999995"/>
    <n v="17.504999999999995"/>
    <n v="750"/>
    <s v="&quot;C&quot;"/>
    <m/>
  </r>
  <r>
    <n v="852"/>
    <s v="Second Class"/>
    <s v="Corporate"/>
    <s v="Salinas"/>
    <x v="5"/>
    <s v="West"/>
    <s v="Office Supplies"/>
    <s v="Paper"/>
    <s v="Xerox 202"/>
    <n v="38.880000000000003"/>
    <n v="6"/>
    <n v="0"/>
    <n v="18.662400000000002"/>
    <n v="18.662400000000002"/>
    <n v="900"/>
    <s v="&quot;C&quot;"/>
    <m/>
  </r>
  <r>
    <n v="1315"/>
    <s v="Standard Class"/>
    <s v="Corporate"/>
    <s v="Los Angeles"/>
    <x v="5"/>
    <s v="West"/>
    <s v="Office Supplies"/>
    <s v="Paper"/>
    <s v="Eureka Recycled Copy Paper 8 1/2&quot; x 11&quot;, Ream"/>
    <n v="38.880000000000003"/>
    <n v="6"/>
    <n v="0"/>
    <n v="18.662400000000002"/>
    <n v="18.662400000000002"/>
    <n v="900"/>
    <s v="&quot;C&quot;"/>
    <m/>
  </r>
  <r>
    <n v="1829"/>
    <s v="Second Class"/>
    <s v="Corporate"/>
    <s v="Macon"/>
    <x v="2"/>
    <s v="South"/>
    <s v="Office Supplies"/>
    <s v="Paper"/>
    <s v="Xerox 1931"/>
    <n v="38.880000000000003"/>
    <n v="6"/>
    <n v="0"/>
    <n v="18.662400000000002"/>
    <n v="18.662400000000002"/>
    <n v="900"/>
    <s v="&quot;C&quot;"/>
    <m/>
  </r>
  <r>
    <n v="1249"/>
    <s v="Standard Class"/>
    <s v="Consumer"/>
    <s v="New York City"/>
    <x v="3"/>
    <s v="East"/>
    <s v="Office Supplies"/>
    <s v="Art"/>
    <s v="Staples in misc. colors"/>
    <n v="38.82"/>
    <n v="6"/>
    <n v="0"/>
    <n v="17.468999999999998"/>
    <n v="17.468999999999998"/>
    <n v="900"/>
    <s v="&quot;C&quot;"/>
    <m/>
  </r>
  <r>
    <n v="1124"/>
    <s v="Standard Class"/>
    <s v="Consumer"/>
    <s v="Jonesboro"/>
    <x v="24"/>
    <s v="South"/>
    <s v="Furniture"/>
    <s v="Furnishings"/>
    <s v="Eldon Expressions Desk Accessory, Wood Pencil Holder, Oak"/>
    <n v="38.6"/>
    <n v="4"/>
    <n v="0"/>
    <n v="11.579999999999998"/>
    <n v="11.579999999999998"/>
    <n v="600"/>
    <s v="&quot;C&quot;"/>
    <m/>
  </r>
  <r>
    <n v="1364"/>
    <s v="First Class"/>
    <s v="Corporate"/>
    <s v="Tucson"/>
    <x v="22"/>
    <s v="West"/>
    <s v="Office Supplies"/>
    <s v="Binders"/>
    <s v="Cardinal EasyOpen D-Ring Binders"/>
    <n v="38.388000000000005"/>
    <n v="14"/>
    <n v="0.7"/>
    <n v="-25.591999999999999"/>
    <n v="-7.6776000000000009"/>
    <n v="630.00000000000011"/>
    <s v="&quot;C&quot;"/>
    <m/>
  </r>
  <r>
    <n v="50"/>
    <s v="Standard Class"/>
    <s v="Consumer"/>
    <s v="New Albany"/>
    <x v="27"/>
    <s v="Central"/>
    <s v="Office Supplies"/>
    <s v="Binders"/>
    <s v="C-Line Peel &amp; Stick Add-On Filing Pockets, 8-3/4 x 5-1/8, 10/Pack"/>
    <n v="38.22"/>
    <n v="6"/>
    <n v="0"/>
    <n v="17.9634"/>
    <n v="17.9634"/>
    <n v="900"/>
    <s v="&quot;C&quot;"/>
    <m/>
  </r>
  <r>
    <n v="512"/>
    <s v="First Class"/>
    <s v="Consumer"/>
    <s v="Gladstone"/>
    <x v="26"/>
    <s v="Central"/>
    <s v="Technology"/>
    <s v="Accessories"/>
    <s v="SanDisk Cruzer 32 GB USB Flash Drive"/>
    <n v="38.04"/>
    <n v="2"/>
    <n v="0"/>
    <n v="12.172799999999999"/>
    <n v="12.172799999999999"/>
    <n v="300"/>
    <s v="&quot;D&quot;"/>
    <m/>
  </r>
  <r>
    <n v="620"/>
    <s v="Second Class"/>
    <s v="Corporate"/>
    <s v="New York City"/>
    <x v="3"/>
    <s v="East"/>
    <s v="Technology"/>
    <s v="Phones"/>
    <s v="Grandstream GXP1160 VoIP phone"/>
    <n v="37.909999999999997"/>
    <n v="1"/>
    <n v="0"/>
    <n v="10.993899999999996"/>
    <n v="10.993899999999996"/>
    <n v="150"/>
    <s v="&quot;D&quot;"/>
    <m/>
  </r>
  <r>
    <n v="331"/>
    <s v="First Class"/>
    <s v="Consumer"/>
    <s v="Philadelphia"/>
    <x v="4"/>
    <s v="East"/>
    <s v="Office Supplies"/>
    <s v="Binders"/>
    <s v="GBC Premium Transparent Covers with Diagonal Lined Pattern"/>
    <n v="37.76400000000001"/>
    <n v="6"/>
    <n v="0.7"/>
    <n v="-27.693600000000004"/>
    <n v="-8.3080800000000021"/>
    <n v="270.00000000000006"/>
    <s v="&quot;D&quot;"/>
    <m/>
  </r>
  <r>
    <n v="1416"/>
    <s v="Second Class"/>
    <s v="Home Office"/>
    <s v="Costa Mesa"/>
    <x v="5"/>
    <s v="West"/>
    <s v="Furniture"/>
    <s v="Furnishings"/>
    <s v="DAX Executive Solid Wood Document Frame, Desktop or Hang, Mahogany, 5 x 7"/>
    <n v="37.74"/>
    <n v="3"/>
    <n v="0"/>
    <n v="12.831599999999996"/>
    <n v="12.831599999999996"/>
    <n v="450"/>
    <s v="&quot;D&quot;"/>
    <m/>
  </r>
  <r>
    <n v="1138"/>
    <s v="Second Class"/>
    <s v="Corporate"/>
    <s v="La Porte"/>
    <x v="27"/>
    <s v="Central"/>
    <s v="Office Supplies"/>
    <s v="Appliances"/>
    <s v="Belkin F9H710-06 7 Outlet SurgeMaster Surge Protector"/>
    <n v="37.68"/>
    <n v="2"/>
    <n v="0"/>
    <n v="10.5504"/>
    <n v="10.5504"/>
    <n v="300"/>
    <s v="&quot;D&quot;"/>
    <m/>
  </r>
  <r>
    <n v="1847"/>
    <s v="Second Class"/>
    <s v="Home Office"/>
    <s v="Washington"/>
    <x v="19"/>
    <s v="East"/>
    <s v="Furniture"/>
    <s v="Furnishings"/>
    <s v="Flat Face Poster Frame"/>
    <n v="37.68"/>
    <n v="2"/>
    <n v="0"/>
    <n v="15.825600000000001"/>
    <n v="15.825600000000001"/>
    <n v="300"/>
    <s v="&quot;D&quot;"/>
    <m/>
  </r>
  <r>
    <n v="888"/>
    <s v="Standard Class"/>
    <s v="Home Office"/>
    <s v="Columbia"/>
    <x v="33"/>
    <s v="East"/>
    <s v="Office Supplies"/>
    <s v="Binders"/>
    <s v="Acco PRESSTEX Data Binder with Storage Hooks, Dark Blue, 14 7/8&quot; X 11&quot;"/>
    <n v="37.659999999999997"/>
    <n v="7"/>
    <n v="0"/>
    <n v="18.453400000000002"/>
    <n v="18.453400000000002"/>
    <n v="1050"/>
    <s v="&quot;B&quot;"/>
    <m/>
  </r>
  <r>
    <n v="843"/>
    <s v="First Class"/>
    <s v="Corporate"/>
    <s v="Los Angeles"/>
    <x v="5"/>
    <s v="West"/>
    <s v="Office Supplies"/>
    <s v="Binders"/>
    <s v="Fellowes Binding Cases"/>
    <n v="37.44"/>
    <n v="4"/>
    <n v="0.2"/>
    <n v="11.699999999999996"/>
    <n v="9.3599999999999977"/>
    <n v="480"/>
    <s v="&quot;D&quot;"/>
    <m/>
  </r>
  <r>
    <n v="1236"/>
    <s v="Same Day"/>
    <s v="Consumer"/>
    <s v="Boynton Beach"/>
    <x v="20"/>
    <s v="South"/>
    <s v="Office Supplies"/>
    <s v="Binders"/>
    <s v="Large Capacity Hanging Post Binders"/>
    <n v="37.425000000000004"/>
    <n v="5"/>
    <n v="0.7"/>
    <n v="-29.940000000000012"/>
    <n v="-8.9820000000000046"/>
    <n v="225.00000000000003"/>
    <s v="&quot;D&quot;"/>
    <m/>
  </r>
  <r>
    <n v="828"/>
    <s v="Standard Class"/>
    <s v="Consumer"/>
    <s v="Lakeville"/>
    <x v="13"/>
    <s v="Central"/>
    <s v="Office Supplies"/>
    <s v="Supplies"/>
    <s v="Acme Forged Steel Scissors with Black Enamel Handles"/>
    <n v="37.24"/>
    <n v="4"/>
    <n v="0"/>
    <n v="10.799599999999998"/>
    <n v="10.799599999999998"/>
    <n v="600"/>
    <s v="&quot;C&quot;"/>
    <m/>
  </r>
  <r>
    <n v="188"/>
    <s v="Standard Class"/>
    <s v="Corporate"/>
    <s v="Grand Prairie"/>
    <x v="0"/>
    <s v="Central"/>
    <s v="Office Supplies"/>
    <s v="Storage"/>
    <s v="Personal Filing Tote with Lid, Black/Gray"/>
    <n v="37.224000000000004"/>
    <n v="3"/>
    <n v="0.2"/>
    <n v="3.7224000000000004"/>
    <n v="2.9779200000000006"/>
    <n v="360"/>
    <s v="&quot;D&quot;"/>
    <m/>
  </r>
  <r>
    <n v="269"/>
    <s v="Standard Class"/>
    <s v="Corporate"/>
    <s v="Cincinnati"/>
    <x v="17"/>
    <s v="East"/>
    <s v="Office Supplies"/>
    <s v="Storage"/>
    <s v="Safco Commercial Shelving"/>
    <n v="37.207999999999998"/>
    <n v="1"/>
    <n v="0.2"/>
    <n v="-7.4416000000000011"/>
    <n v="-5.9532800000000012"/>
    <n v="120"/>
    <s v="&quot;D&quot;"/>
    <m/>
  </r>
  <r>
    <n v="1330"/>
    <s v="Standard Class"/>
    <s v="Consumer"/>
    <s v="San Francisco"/>
    <x v="5"/>
    <s v="West"/>
    <s v="Furniture"/>
    <s v="Furnishings"/>
    <s v="Eldon Image Series Desk Accessories, Ebony"/>
    <n v="37.049999999999997"/>
    <n v="3"/>
    <n v="0"/>
    <n v="16.302"/>
    <n v="16.302"/>
    <n v="450"/>
    <s v="&quot;D&quot;"/>
    <m/>
  </r>
  <r>
    <n v="1798"/>
    <s v="First Class"/>
    <s v="Home Office"/>
    <s v="New York City"/>
    <x v="3"/>
    <s v="East"/>
    <s v="Office Supplies"/>
    <s v="Binders"/>
    <s v="DXL Angle-View Binders with Locking Rings by Samsill"/>
    <n v="37.008000000000003"/>
    <n v="6"/>
    <n v="0.2"/>
    <n v="11.565"/>
    <n v="9.2520000000000007"/>
    <n v="720"/>
    <s v="&quot;C&quot;"/>
    <m/>
  </r>
  <r>
    <n v="106"/>
    <s v="Standard Class"/>
    <s v="Consumer"/>
    <s v="Aurora"/>
    <x v="14"/>
    <s v="West"/>
    <s v="Office Supplies"/>
    <s v="Binders"/>
    <s v="Avery Trapezoid Ring Binder, 3&quot; Capacity, Black, 1040 sheets"/>
    <n v="36.882000000000005"/>
    <n v="3"/>
    <n v="0.7"/>
    <n v="-25.817399999999999"/>
    <n v="-7.7452200000000007"/>
    <n v="135.00000000000003"/>
    <s v="&quot;D&quot;"/>
    <m/>
  </r>
  <r>
    <n v="692"/>
    <s v="Second Class"/>
    <s v="Consumer"/>
    <s v="Waynesboro"/>
    <x v="12"/>
    <s v="South"/>
    <s v="Office Supplies"/>
    <s v="Storage"/>
    <s v="Recycled Eldon Regeneration Jumbo File"/>
    <n v="36.839999999999996"/>
    <n v="3"/>
    <n v="0"/>
    <n v="10.315199999999999"/>
    <n v="10.315199999999999"/>
    <n v="450"/>
    <s v="&quot;D&quot;"/>
    <m/>
  </r>
  <r>
    <n v="1442"/>
    <s v="Second Class"/>
    <s v="Consumer"/>
    <s v="San Francisco"/>
    <x v="5"/>
    <s v="West"/>
    <s v="Office Supplies"/>
    <s v="Binders"/>
    <s v="Deluxe Heavy-Duty Vinyl Round Ring Binder"/>
    <n v="36.672000000000004"/>
    <n v="2"/>
    <n v="0.2"/>
    <n v="11.459999999999999"/>
    <n v="9.1679999999999993"/>
    <n v="240"/>
    <s v="&quot;D&quot;"/>
    <m/>
  </r>
  <r>
    <n v="998"/>
    <s v="Standard Class"/>
    <s v="Consumer"/>
    <s v="Henderson"/>
    <x v="30"/>
    <s v="South"/>
    <s v="Office Supplies"/>
    <s v="Storage"/>
    <s v="Portable Personal File Box"/>
    <n v="36.630000000000003"/>
    <n v="3"/>
    <n v="0"/>
    <n v="9.8901000000000039"/>
    <n v="9.8901000000000039"/>
    <n v="450"/>
    <s v="&quot;D&quot;"/>
    <m/>
  </r>
  <r>
    <n v="1038"/>
    <s v="First Class"/>
    <s v="Consumer"/>
    <s v="Los Angeles"/>
    <x v="5"/>
    <s v="West"/>
    <s v="Office Supplies"/>
    <s v="Binders"/>
    <s v="Aluminum Screw Posts"/>
    <n v="36.624000000000002"/>
    <n v="3"/>
    <n v="0.2"/>
    <n v="13.734"/>
    <n v="10.987200000000001"/>
    <n v="360"/>
    <s v="&quot;D&quot;"/>
    <m/>
  </r>
  <r>
    <n v="672"/>
    <s v="Standard Class"/>
    <s v="Home Office"/>
    <s v="Chicago"/>
    <x v="11"/>
    <s v="Central"/>
    <s v="Office Supplies"/>
    <s v="Paper"/>
    <s v="Adams Telephone Message Book W/Dividers/Space For Phone Numbers, 5 1/4&quot;X8 1/2&quot;, 200/Messages"/>
    <n v="36.351999999999997"/>
    <n v="8"/>
    <n v="0.2"/>
    <n v="11.359999999999998"/>
    <n v="9.0879999999999992"/>
    <n v="960"/>
    <s v="&quot;C&quot;"/>
    <m/>
  </r>
  <r>
    <n v="529"/>
    <s v="Standard Class"/>
    <s v="Consumer"/>
    <s v="Philadelphia"/>
    <x v="4"/>
    <s v="East"/>
    <s v="Office Supplies"/>
    <s v="Storage"/>
    <s v="Eldon Gobal File Keepers"/>
    <n v="36.336000000000006"/>
    <n v="3"/>
    <n v="0.2"/>
    <n v="-7.2672000000000043"/>
    <n v="-5.8137600000000038"/>
    <n v="360"/>
    <s v="&quot;D&quot;"/>
    <m/>
  </r>
  <r>
    <n v="1835"/>
    <s v="Standard Class"/>
    <s v="Corporate"/>
    <s v="Austin"/>
    <x v="0"/>
    <s v="Central"/>
    <s v="Office Supplies"/>
    <s v="Paper"/>
    <s v="Xerox 1998"/>
    <n v="36.288000000000011"/>
    <n v="7"/>
    <n v="0.2"/>
    <n v="12.700800000000001"/>
    <n v="10.160640000000001"/>
    <n v="840"/>
    <s v="&quot;C&quot;"/>
    <m/>
  </r>
  <r>
    <n v="359"/>
    <s v="Standard Class"/>
    <s v="Corporate"/>
    <s v="Charlotte"/>
    <x v="1"/>
    <s v="South"/>
    <s v="Office Supplies"/>
    <s v="Paper"/>
    <s v="Southworth 25% Cotton Linen-Finish Paper &amp; Envelopes"/>
    <n v="36.240000000000009"/>
    <n v="5"/>
    <n v="0.2"/>
    <n v="11.324999999999996"/>
    <n v="9.0599999999999969"/>
    <n v="600"/>
    <s v="&quot;C&quot;"/>
    <m/>
  </r>
  <r>
    <n v="966"/>
    <s v="First Class"/>
    <s v="Home Office"/>
    <s v="New York City"/>
    <x v="3"/>
    <s v="East"/>
    <s v="Office Supplies"/>
    <s v="Art"/>
    <s v="Bulldog Vacuum Base Pencil Sharpener"/>
    <n v="35.97"/>
    <n v="3"/>
    <n v="0"/>
    <n v="9.7118999999999982"/>
    <n v="9.7118999999999982"/>
    <n v="450"/>
    <s v="&quot;D&quot;"/>
    <m/>
  </r>
  <r>
    <n v="399"/>
    <s v="Second Class"/>
    <s v="Consumer"/>
    <s v="Houston"/>
    <x v="0"/>
    <s v="Central"/>
    <s v="Office Supplies"/>
    <s v="Storage"/>
    <s v="Super Decoflex Portable Personal File"/>
    <n v="35.952000000000005"/>
    <n v="3"/>
    <n v="0.2"/>
    <n v="3.5951999999999984"/>
    <n v="2.8761599999999987"/>
    <n v="360"/>
    <s v="&quot;D&quot;"/>
    <m/>
  </r>
  <r>
    <n v="1719"/>
    <s v="Standard Class"/>
    <s v="Consumer"/>
    <s v="New York City"/>
    <x v="3"/>
    <s v="East"/>
    <s v="Furniture"/>
    <s v="Furnishings"/>
    <s v="Nu-Dell Float Frame 11 x 14 1/2"/>
    <n v="35.92"/>
    <n v="4"/>
    <n v="0"/>
    <n v="15.086400000000001"/>
    <n v="15.086400000000001"/>
    <n v="600"/>
    <s v="&quot;C&quot;"/>
    <m/>
  </r>
  <r>
    <n v="405"/>
    <s v="Standard Class"/>
    <s v="Consumer"/>
    <s v="New York City"/>
    <x v="3"/>
    <s v="East"/>
    <s v="Office Supplies"/>
    <s v="Appliances"/>
    <s v="Staple holder"/>
    <n v="35.910000000000004"/>
    <n v="3"/>
    <n v="0"/>
    <n v="9.6956999999999987"/>
    <n v="9.6956999999999987"/>
    <n v="450"/>
    <s v="&quot;D&quot;"/>
    <m/>
  </r>
  <r>
    <n v="1255"/>
    <s v="Standard Class"/>
    <s v="Home Office"/>
    <s v="Chester"/>
    <x v="4"/>
    <s v="East"/>
    <s v="Technology"/>
    <s v="Phones"/>
    <s v="Cisco SPA525G2 IP Phone - Wireless"/>
    <n v="35.909999999999997"/>
    <n v="3"/>
    <n v="0.4"/>
    <n v="-8.3790000000000031"/>
    <n v="-5.0274000000000019"/>
    <n v="270"/>
    <s v="&quot;D&quot;"/>
    <m/>
  </r>
  <r>
    <n v="1350"/>
    <s v="Standard Class"/>
    <s v="Consumer"/>
    <s v="Lakeville"/>
    <x v="13"/>
    <s v="Central"/>
    <s v="Office Supplies"/>
    <s v="Binders"/>
    <s v="Avery Non-Stick Heavy Duty View Round Locking Ring Binders"/>
    <n v="35.880000000000003"/>
    <n v="6"/>
    <n v="0"/>
    <n v="17.2224"/>
    <n v="17.2224"/>
    <n v="900"/>
    <s v="&quot;C&quot;"/>
    <m/>
  </r>
  <r>
    <n v="1512"/>
    <s v="Standard Class"/>
    <s v="Corporate"/>
    <s v="Pomona"/>
    <x v="5"/>
    <s v="West"/>
    <s v="Office Supplies"/>
    <s v="Art"/>
    <s v="4009 Highlighters by Sanford"/>
    <n v="35.82"/>
    <n v="9"/>
    <n v="0"/>
    <n v="11.820599999999997"/>
    <n v="11.820599999999997"/>
    <n v="1350"/>
    <s v="&quot;B&quot;"/>
    <m/>
  </r>
  <r>
    <n v="1097"/>
    <s v="Standard Class"/>
    <s v="Home Office"/>
    <s v="Charlotte"/>
    <x v="1"/>
    <s v="South"/>
    <s v="Office Supplies"/>
    <s v="Binders"/>
    <s v="GBC Recycled VeloBinder Covers"/>
    <n v="35.783999999999999"/>
    <n v="7"/>
    <n v="0.7"/>
    <n v="-28.627200000000009"/>
    <n v="-8.5881600000000038"/>
    <n v="315.00000000000006"/>
    <s v="&quot;D&quot;"/>
    <m/>
  </r>
  <r>
    <n v="627"/>
    <s v="Standard Class"/>
    <s v="Home Office"/>
    <s v="New York City"/>
    <x v="3"/>
    <s v="East"/>
    <s v="Furniture"/>
    <s v="Furnishings"/>
    <s v="Master Caster Door Stop, Brown"/>
    <n v="35.56"/>
    <n v="7"/>
    <n v="0"/>
    <n v="12.090399999999999"/>
    <n v="12.090399999999999"/>
    <n v="1050"/>
    <s v="&quot;B&quot;"/>
    <m/>
  </r>
  <r>
    <n v="784"/>
    <s v="Second Class"/>
    <s v="Consumer"/>
    <s v="Columbus"/>
    <x v="17"/>
    <s v="East"/>
    <s v="Furniture"/>
    <s v="Bookcases"/>
    <s v="Safco Value Mate Series Steel Bookcases, Baked Enamel Finish on Steel, Gray"/>
    <n v="35.49"/>
    <n v="1"/>
    <n v="0.5"/>
    <n v="-15.615600000000001"/>
    <n v="-7.8078000000000003"/>
    <n v="75"/>
    <s v="&quot;E&quot;"/>
    <m/>
  </r>
  <r>
    <n v="135"/>
    <s v="Standard Class"/>
    <s v="Consumer"/>
    <s v="Roseville"/>
    <x v="5"/>
    <s v="West"/>
    <s v="Office Supplies"/>
    <s v="Paper"/>
    <s v="Xerox 1880"/>
    <n v="35.44"/>
    <n v="1"/>
    <n v="0"/>
    <n v="16.656799999999997"/>
    <n v="16.656799999999997"/>
    <n v="150"/>
    <s v="&quot;D&quot;"/>
    <m/>
  </r>
  <r>
    <n v="1647"/>
    <s v="First Class"/>
    <s v="Home Office"/>
    <s v="Philadelphia"/>
    <x v="4"/>
    <s v="East"/>
    <s v="Technology"/>
    <s v="Accessories"/>
    <s v="SanDisk Ultra 32 GB MicroSDHC Class 10 Memory Card"/>
    <n v="35.360000000000007"/>
    <n v="2"/>
    <n v="0.2"/>
    <n v="-3.0939999999999994"/>
    <n v="-2.4751999999999996"/>
    <n v="240"/>
    <s v="&quot;D&quot;"/>
    <m/>
  </r>
  <r>
    <n v="1560"/>
    <s v="Standard Class"/>
    <s v="Corporate"/>
    <s v="Seattle"/>
    <x v="6"/>
    <s v="West"/>
    <s v="Office Supplies"/>
    <s v="Binders"/>
    <s v="Acco Pressboard Covers with Storage Hooks, 14 7/8&quot; x 11&quot;, Light Blue"/>
    <n v="35.352000000000004"/>
    <n v="9"/>
    <n v="0.2"/>
    <n v="12.815099999999997"/>
    <n v="10.252079999999999"/>
    <n v="1080"/>
    <s v="&quot;B&quot;"/>
    <m/>
  </r>
  <r>
    <n v="834"/>
    <s v="Standard Class"/>
    <s v="Corporate"/>
    <s v="Tampa"/>
    <x v="20"/>
    <s v="South"/>
    <s v="Office Supplies"/>
    <s v="Art"/>
    <s v="Boston 16801 Nautilus Battery Pencil Sharpener"/>
    <n v="35.216000000000001"/>
    <n v="2"/>
    <n v="0.2"/>
    <n v="2.6411999999999995"/>
    <n v="2.1129599999999997"/>
    <n v="240"/>
    <s v="&quot;D&quot;"/>
    <m/>
  </r>
  <r>
    <n v="205"/>
    <s v="Standard Class"/>
    <s v="Corporate"/>
    <s v="Franklin"/>
    <x v="29"/>
    <s v="South"/>
    <s v="Furniture"/>
    <s v="Furnishings"/>
    <s v="Eldon 200 Class Desk Accessories, Burgundy"/>
    <n v="35.168000000000006"/>
    <n v="7"/>
    <n v="0.2"/>
    <n v="9.6712000000000025"/>
    <n v="7.7369600000000025"/>
    <n v="840"/>
    <s v="&quot;C&quot;"/>
    <m/>
  </r>
  <r>
    <n v="453"/>
    <s v="Second Class"/>
    <s v="Consumer"/>
    <s v="Auburn"/>
    <x v="3"/>
    <s v="East"/>
    <s v="Technology"/>
    <s v="Phones"/>
    <s v="Belkin Grip Candy Sheer Case / Cover for iPhone 5 and 5S"/>
    <n v="35.119999999999997"/>
    <n v="4"/>
    <n v="0"/>
    <n v="9.1311999999999998"/>
    <n v="9.1311999999999998"/>
    <n v="600"/>
    <s v="&quot;C&quot;"/>
    <m/>
  </r>
  <r>
    <n v="1764"/>
    <s v="Standard Class"/>
    <s v="Home Office"/>
    <s v="Suffolk"/>
    <x v="12"/>
    <s v="South"/>
    <s v="Office Supplies"/>
    <s v="Supplies"/>
    <s v="Acme 10&quot; Easy Grip Assistive Scissors"/>
    <n v="35.06"/>
    <n v="2"/>
    <n v="0"/>
    <n v="10.517999999999997"/>
    <n v="10.517999999999997"/>
    <n v="300"/>
    <s v="&quot;D&quot;"/>
    <m/>
  </r>
  <r>
    <n v="1975"/>
    <s v="Standard Class"/>
    <s v="Consumer"/>
    <s v="Chicago"/>
    <x v="11"/>
    <s v="Central"/>
    <s v="Technology"/>
    <s v="Accessories"/>
    <s v="Belkin Standard 104 key USB Keyboard"/>
    <n v="35.016000000000005"/>
    <n v="3"/>
    <n v="0.2"/>
    <n v="-2.188500000000003"/>
    <n v="-1.7508000000000026"/>
    <n v="360"/>
    <s v="&quot;D&quot;"/>
    <m/>
  </r>
  <r>
    <n v="827"/>
    <s v="Standard Class"/>
    <s v="Consumer"/>
    <s v="Lakeville"/>
    <x v="13"/>
    <s v="Central"/>
    <s v="Office Supplies"/>
    <s v="Fasteners"/>
    <s v="Advantus Plastic Paper Clips"/>
    <n v="35"/>
    <n v="7"/>
    <n v="0"/>
    <n v="16.8"/>
    <n v="16.8"/>
    <n v="1050"/>
    <s v="&quot;B&quot;"/>
    <m/>
  </r>
  <r>
    <n v="1735"/>
    <s v="Second Class"/>
    <s v="Consumer"/>
    <s v="Jacksonville"/>
    <x v="1"/>
    <s v="South"/>
    <s v="Office Supplies"/>
    <s v="Appliances"/>
    <s v="Holmes HEPA Air Purifier"/>
    <n v="34.848000000000006"/>
    <n v="2"/>
    <n v="0.2"/>
    <n v="6.5339999999999971"/>
    <n v="5.2271999999999981"/>
    <n v="240"/>
    <s v="&quot;D&quot;"/>
    <m/>
  </r>
  <r>
    <n v="1658"/>
    <s v="First Class"/>
    <s v="Consumer"/>
    <s v="Milwaukee"/>
    <x v="10"/>
    <s v="Central"/>
    <s v="Furniture"/>
    <s v="Furnishings"/>
    <s v="DAX Value U-Channel Document Frames, Easel Back"/>
    <n v="34.79"/>
    <n v="7"/>
    <n v="0"/>
    <n v="10.784899999999999"/>
    <n v="10.784899999999999"/>
    <n v="1050"/>
    <s v="&quot;B&quot;"/>
    <m/>
  </r>
  <r>
    <n v="1850"/>
    <s v="Second Class"/>
    <s v="Consumer"/>
    <s v="South Bend"/>
    <x v="27"/>
    <s v="Central"/>
    <s v="Office Supplies"/>
    <s v="Storage"/>
    <s v="Multi-Use Personal File Cart and Caster Set, Three Stacking Bins"/>
    <n v="34.76"/>
    <n v="1"/>
    <n v="0"/>
    <n v="9.732800000000001"/>
    <n v="9.732800000000001"/>
    <n v="150"/>
    <s v="&quot;D&quot;"/>
    <m/>
  </r>
  <r>
    <n v="889"/>
    <s v="Standard Class"/>
    <s v="Corporate"/>
    <s v="San Francisco"/>
    <x v="5"/>
    <s v="West"/>
    <s v="Office Supplies"/>
    <s v="Paper"/>
    <s v="Xerox 1987"/>
    <n v="34.68"/>
    <n v="6"/>
    <n v="0"/>
    <n v="16.993200000000002"/>
    <n v="16.993200000000002"/>
    <n v="900"/>
    <s v="&quot;C&quot;"/>
    <m/>
  </r>
  <r>
    <n v="1895"/>
    <s v="First Class"/>
    <s v="Consumer"/>
    <s v="Charlottesville"/>
    <x v="12"/>
    <s v="South"/>
    <s v="Office Supplies"/>
    <s v="Art"/>
    <s v="Newell 309"/>
    <n v="34.650000000000006"/>
    <n v="3"/>
    <n v="0"/>
    <n v="10.395"/>
    <n v="10.395"/>
    <n v="450"/>
    <s v="&quot;D&quot;"/>
    <m/>
  </r>
  <r>
    <n v="776"/>
    <s v="Standard Class"/>
    <s v="Corporate"/>
    <s v="Des Moines"/>
    <x v="36"/>
    <s v="Central"/>
    <s v="Furniture"/>
    <s v="Furnishings"/>
    <s v="C-Line Magnetic Cubicle Keepers, Clear Polypropylene"/>
    <n v="34.580000000000005"/>
    <n v="7"/>
    <n v="0"/>
    <n v="14.523600000000002"/>
    <n v="14.523600000000002"/>
    <n v="1050"/>
    <s v="&quot;B&quot;"/>
    <m/>
  </r>
  <r>
    <n v="553"/>
    <s v="First Class"/>
    <s v="Consumer"/>
    <s v="Jacksonville"/>
    <x v="20"/>
    <s v="South"/>
    <s v="Furniture"/>
    <s v="Furnishings"/>
    <s v="Howard Miller 11-1/2&quot; Diameter Grantwood Wall Clock"/>
    <n v="34.504000000000005"/>
    <n v="1"/>
    <n v="0.2"/>
    <n v="6.0381999999999998"/>
    <n v="4.8305600000000002"/>
    <n v="120"/>
    <s v="&quot;D&quot;"/>
    <m/>
  </r>
  <r>
    <n v="1509"/>
    <s v="Same Day"/>
    <s v="Home Office"/>
    <s v="Omaha"/>
    <x v="39"/>
    <s v="Central"/>
    <s v="Office Supplies"/>
    <s v="Binders"/>
    <s v="Ibico Covers for Plastic or Wire Binding Elements"/>
    <n v="34.5"/>
    <n v="3"/>
    <n v="0"/>
    <n v="15.524999999999999"/>
    <n v="15.524999999999999"/>
    <n v="450"/>
    <s v="&quot;D&quot;"/>
    <m/>
  </r>
  <r>
    <n v="872"/>
    <s v="First Class"/>
    <s v="Consumer"/>
    <s v="Concord"/>
    <x v="34"/>
    <s v="East"/>
    <s v="Office Supplies"/>
    <s v="Paper"/>
    <s v="Southworth 100% Cotton The Best Paper"/>
    <n v="34.44"/>
    <n v="3"/>
    <n v="0"/>
    <n v="17.22"/>
    <n v="17.22"/>
    <n v="450"/>
    <s v="&quot;D&quot;"/>
    <m/>
  </r>
  <r>
    <n v="358"/>
    <s v="Standard Class"/>
    <s v="Consumer"/>
    <s v="New York City"/>
    <x v="3"/>
    <s v="East"/>
    <s v="Office Supplies"/>
    <s v="Paper"/>
    <s v="Adams Phone Message Book, 200 Message Capacity, 8 1/16” x 11”"/>
    <n v="34.4"/>
    <n v="5"/>
    <n v="0"/>
    <n v="15.823999999999998"/>
    <n v="15.823999999999998"/>
    <n v="750"/>
    <s v="&quot;C&quot;"/>
    <m/>
  </r>
  <r>
    <n v="1545"/>
    <s v="Standard Class"/>
    <s v="Home Office"/>
    <s v="San Diego"/>
    <x v="5"/>
    <s v="West"/>
    <s v="Office Supplies"/>
    <s v="Paper"/>
    <s v="Message Book, Standard Line &quot;While You Were Out&quot;, 5 1/2&quot; X 4&quot;, 200 Sets/Book"/>
    <n v="34.24"/>
    <n v="4"/>
    <n v="0"/>
    <n v="16.0928"/>
    <n v="16.0928"/>
    <n v="600"/>
    <s v="&quot;C&quot;"/>
    <m/>
  </r>
  <r>
    <n v="1858"/>
    <s v="Second Class"/>
    <s v="Corporate"/>
    <s v="Houston"/>
    <x v="0"/>
    <s v="Central"/>
    <s v="Office Supplies"/>
    <s v="Binders"/>
    <s v="Wilson Jones Elliptical Ring 3 1/2&quot; Capacity Binders, 800 sheets"/>
    <n v="34.239999999999988"/>
    <n v="4"/>
    <n v="0.8"/>
    <n v="-53.072000000000017"/>
    <n v="-10.614400000000002"/>
    <n v="119.99999999999997"/>
    <s v="&quot;D&quot;"/>
    <m/>
  </r>
  <r>
    <n v="980"/>
    <s v="First Class"/>
    <s v="Corporate"/>
    <s v="Columbus"/>
    <x v="27"/>
    <s v="Central"/>
    <s v="Office Supplies"/>
    <s v="Paper"/>
    <s v="Xerox 188"/>
    <n v="34.019999999999996"/>
    <n v="3"/>
    <n v="0"/>
    <n v="16.669799999999999"/>
    <n v="16.669799999999999"/>
    <n v="450"/>
    <s v="&quot;D&quot;"/>
    <m/>
  </r>
  <r>
    <n v="1960"/>
    <s v="Second Class"/>
    <s v="Consumer"/>
    <s v="Springfield"/>
    <x v="26"/>
    <s v="Central"/>
    <s v="Office Supplies"/>
    <s v="Appliances"/>
    <s v="Holmes Replacement Filter for HEPA Air Cleaner, Medium Room"/>
    <n v="33.99"/>
    <n v="3"/>
    <n v="0"/>
    <n v="14.615700000000004"/>
    <n v="14.615700000000004"/>
    <n v="450"/>
    <s v="&quot;D&quot;"/>
    <m/>
  </r>
  <r>
    <n v="1435"/>
    <s v="Standard Class"/>
    <s v="Consumer"/>
    <s v="Seattle"/>
    <x v="6"/>
    <s v="West"/>
    <s v="Office Supplies"/>
    <s v="Paper"/>
    <s v="Strathmore Photo Mount Cards"/>
    <n v="33.9"/>
    <n v="5"/>
    <n v="0"/>
    <n v="15.593999999999999"/>
    <n v="15.593999999999999"/>
    <n v="750"/>
    <s v="&quot;C&quot;"/>
    <m/>
  </r>
  <r>
    <n v="1482"/>
    <s v="Standard Class"/>
    <s v="Consumer"/>
    <s v="San Francisco"/>
    <x v="5"/>
    <s v="West"/>
    <s v="Office Supplies"/>
    <s v="Storage"/>
    <s v="X-Rack File for Hanging Folders"/>
    <n v="33.869999999999997"/>
    <n v="3"/>
    <n v="0"/>
    <n v="8.8061999999999987"/>
    <n v="8.8061999999999987"/>
    <n v="450"/>
    <s v="&quot;D&quot;"/>
    <m/>
  </r>
  <r>
    <n v="1454"/>
    <s v="First Class"/>
    <s v="Corporate"/>
    <s v="Mobile"/>
    <x v="8"/>
    <s v="South"/>
    <s v="Office Supplies"/>
    <s v="Binders"/>
    <s v="Wilson Jones DublLock D-Ring Binders"/>
    <n v="33.75"/>
    <n v="5"/>
    <n v="0"/>
    <n v="16.875"/>
    <n v="16.875"/>
    <n v="750"/>
    <s v="&quot;C&quot;"/>
    <m/>
  </r>
  <r>
    <n v="730"/>
    <s v="First Class"/>
    <s v="Consumer"/>
    <s v="Oceanside"/>
    <x v="3"/>
    <s v="East"/>
    <s v="Office Supplies"/>
    <s v="Storage"/>
    <s v="Personal Folder Holder, Ebony"/>
    <n v="33.630000000000003"/>
    <n v="3"/>
    <n v="0"/>
    <n v="10.088999999999999"/>
    <n v="10.088999999999999"/>
    <n v="450"/>
    <s v="&quot;D&quot;"/>
    <m/>
  </r>
  <r>
    <n v="1503"/>
    <s v="Standard Class"/>
    <s v="Home Office"/>
    <s v="Los Angeles"/>
    <x v="5"/>
    <s v="West"/>
    <s v="Technology"/>
    <s v="Phones"/>
    <s v="iKross Bluetooth Portable Keyboard + Cell Phone Stand Holder + Brush for Apple iPhone 5S 5C 5, 4S 4"/>
    <n v="33.520000000000003"/>
    <n v="2"/>
    <n v="0.2"/>
    <n v="3.3519999999999985"/>
    <n v="2.6815999999999991"/>
    <n v="240"/>
    <s v="&quot;D&quot;"/>
    <m/>
  </r>
  <r>
    <n v="1591"/>
    <s v="Standard Class"/>
    <s v="Corporate"/>
    <s v="Grapevine"/>
    <x v="0"/>
    <s v="Central"/>
    <s v="Office Supplies"/>
    <s v="Art"/>
    <s v="Dixon Ticonderoga Erasable Colored Pencil Set, 12-Color"/>
    <n v="33.488000000000007"/>
    <n v="7"/>
    <n v="0.2"/>
    <n v="5.8603999999999967"/>
    <n v="4.6883199999999974"/>
    <n v="840"/>
    <s v="&quot;C&quot;"/>
    <m/>
  </r>
  <r>
    <n v="1939"/>
    <s v="Standard Class"/>
    <s v="Consumer"/>
    <s v="Broomfield"/>
    <x v="14"/>
    <s v="West"/>
    <s v="Office Supplies"/>
    <s v="Storage"/>
    <s v="Perma STOR-ALL Hanging File Box, 13 1/8&quot;W x 12 1/4&quot;D x 10 1/2&quot;H"/>
    <n v="33.488000000000007"/>
    <n v="7"/>
    <n v="0.2"/>
    <n v="-1.2558000000000051"/>
    <n v="-1.0046400000000042"/>
    <n v="840"/>
    <s v="&quot;C&quot;"/>
    <m/>
  </r>
  <r>
    <n v="1691"/>
    <s v="Standard Class"/>
    <s v="Consumer"/>
    <s v="Indianapolis"/>
    <x v="27"/>
    <s v="Central"/>
    <s v="Office Supplies"/>
    <s v="Paper"/>
    <s v="Wirebound Message Books, Four 2 3/4 x 5 White Forms per Page"/>
    <n v="33.450000000000003"/>
    <n v="5"/>
    <n v="0"/>
    <n v="15.387"/>
    <n v="15.387"/>
    <n v="750"/>
    <s v="&quot;C&quot;"/>
    <m/>
  </r>
  <r>
    <n v="694"/>
    <s v="Standard Class"/>
    <s v="Consumer"/>
    <s v="Los Angeles"/>
    <x v="5"/>
    <s v="West"/>
    <s v="Office Supplies"/>
    <s v="Paper"/>
    <s v="Xerox 1977"/>
    <n v="33.4"/>
    <n v="5"/>
    <n v="0"/>
    <n v="16.032"/>
    <n v="16.032"/>
    <n v="750"/>
    <s v="&quot;C&quot;"/>
    <m/>
  </r>
  <r>
    <n v="573"/>
    <s v="Standard Class"/>
    <s v="Consumer"/>
    <s v="New York City"/>
    <x v="3"/>
    <s v="East"/>
    <s v="Office Supplies"/>
    <s v="Binders"/>
    <s v="Storex Dura Pro Binders"/>
    <n v="33.264000000000003"/>
    <n v="7"/>
    <n v="0.2"/>
    <n v="11.226599999999999"/>
    <n v="8.9812799999999999"/>
    <n v="840"/>
    <s v="&quot;C&quot;"/>
    <m/>
  </r>
  <r>
    <n v="1000"/>
    <s v="Standard Class"/>
    <s v="Consumer"/>
    <s v="Henderson"/>
    <x v="30"/>
    <s v="South"/>
    <s v="Furniture"/>
    <s v="Furnishings"/>
    <s v="C-Line Cubicle Keepers Polyproplyene Holder With Velcro Backings"/>
    <n v="33.11"/>
    <n v="7"/>
    <n v="0"/>
    <n v="12.912900000000004"/>
    <n v="12.912900000000004"/>
    <n v="1050"/>
    <s v="&quot;B&quot;"/>
    <m/>
  </r>
  <r>
    <n v="1786"/>
    <s v="Standard Class"/>
    <s v="Corporate"/>
    <s v="Milwaukee"/>
    <x v="10"/>
    <s v="Central"/>
    <s v="Office Supplies"/>
    <s v="Binders"/>
    <s v="ACCOHIDE Binder by Acco"/>
    <n v="33.04"/>
    <n v="8"/>
    <n v="0"/>
    <n v="15.5288"/>
    <n v="15.5288"/>
    <n v="1200"/>
    <s v="&quot;B&quot;"/>
    <m/>
  </r>
  <r>
    <n v="1279"/>
    <s v="First Class"/>
    <s v="Corporate"/>
    <s v="Macon"/>
    <x v="2"/>
    <s v="South"/>
    <s v="Technology"/>
    <s v="Accessories"/>
    <s v="Memorex Froggy Flash Drive 4 GB"/>
    <n v="32.97"/>
    <n v="3"/>
    <n v="0"/>
    <n v="12.8583"/>
    <n v="12.8583"/>
    <n v="450"/>
    <s v="&quot;D&quot;"/>
    <m/>
  </r>
  <r>
    <n v="95"/>
    <s v="Second Class"/>
    <s v="Consumer"/>
    <s v="Minneapolis"/>
    <x v="13"/>
    <s v="Central"/>
    <s v="Office Supplies"/>
    <s v="Binders"/>
    <s v="Ibico Standard Transparent Covers"/>
    <n v="32.96"/>
    <n v="2"/>
    <n v="0"/>
    <n v="16.150400000000001"/>
    <n v="16.150400000000001"/>
    <n v="300"/>
    <s v="&quot;D&quot;"/>
    <m/>
  </r>
  <r>
    <n v="1293"/>
    <s v="Standard Class"/>
    <s v="Consumer"/>
    <s v="San Diego"/>
    <x v="5"/>
    <s v="West"/>
    <s v="Office Supplies"/>
    <s v="Supplies"/>
    <s v="Fiskars Softgrip Scissors"/>
    <n v="32.94"/>
    <n v="3"/>
    <n v="0"/>
    <n v="9.2232000000000021"/>
    <n v="9.2232000000000021"/>
    <n v="450"/>
    <s v="&quot;D&quot;"/>
    <m/>
  </r>
  <r>
    <n v="505"/>
    <s v="Standard Class"/>
    <s v="Corporate"/>
    <s v="Parker"/>
    <x v="14"/>
    <s v="West"/>
    <s v="Office Supplies"/>
    <s v="Paper"/>
    <s v="White Dual Perf Computer Printout Paper, 2700 Sheets, 1 Part, Heavyweight, 20 lbs., 14 7/8 x 11"/>
    <n v="32.792000000000002"/>
    <n v="1"/>
    <n v="0.2"/>
    <n v="11.8871"/>
    <n v="9.5096800000000012"/>
    <n v="120"/>
    <s v="&quot;D&quot;"/>
    <m/>
  </r>
  <r>
    <n v="777"/>
    <s v="Standard Class"/>
    <s v="Consumer"/>
    <s v="Cincinnati"/>
    <x v="17"/>
    <s v="East"/>
    <s v="Office Supplies"/>
    <s v="Art"/>
    <s v="Dixon My First Ticonderoga Pencil, #2"/>
    <n v="32.76"/>
    <n v="7"/>
    <n v="0.2"/>
    <n v="3.6854999999999958"/>
    <n v="2.9483999999999968"/>
    <n v="840"/>
    <s v="&quot;C&quot;"/>
    <m/>
  </r>
  <r>
    <n v="424"/>
    <s v="Standard Class"/>
    <s v="Corporate"/>
    <s v="Lawrence"/>
    <x v="16"/>
    <s v="East"/>
    <s v="Office Supplies"/>
    <s v="Storage"/>
    <s v="Crate-A-Files"/>
    <n v="32.700000000000003"/>
    <n v="3"/>
    <n v="0"/>
    <n v="8.5019999999999989"/>
    <n v="8.5019999999999989"/>
    <n v="450"/>
    <s v="&quot;D&quot;"/>
    <m/>
  </r>
  <r>
    <n v="57"/>
    <s v="First Class"/>
    <s v="Consumer"/>
    <s v="Troy"/>
    <x v="3"/>
    <s v="East"/>
    <s v="Office Supplies"/>
    <s v="Paper"/>
    <s v="Xerox 232"/>
    <n v="32.400000000000006"/>
    <n v="5"/>
    <n v="0"/>
    <n v="15.552000000000001"/>
    <n v="15.552000000000001"/>
    <n v="750"/>
    <s v="&quot;C&quot;"/>
    <m/>
  </r>
  <r>
    <n v="299"/>
    <s v="Standard Class"/>
    <s v="Corporate"/>
    <s v="Belleville"/>
    <x v="21"/>
    <s v="East"/>
    <s v="Office Supplies"/>
    <s v="Paper"/>
    <s v="Xerox 223"/>
    <n v="32.400000000000006"/>
    <n v="5"/>
    <n v="0"/>
    <n v="15.552000000000001"/>
    <n v="15.552000000000001"/>
    <n v="750"/>
    <s v="&quot;C&quot;"/>
    <m/>
  </r>
  <r>
    <n v="559"/>
    <s v="Standard Class"/>
    <s v="Consumer"/>
    <s v="Los Angeles"/>
    <x v="5"/>
    <s v="West"/>
    <s v="Office Supplies"/>
    <s v="Paper"/>
    <s v="Xerox 226"/>
    <n v="32.400000000000006"/>
    <n v="5"/>
    <n v="0"/>
    <n v="15.552000000000001"/>
    <n v="15.552000000000001"/>
    <n v="750"/>
    <s v="&quot;C&quot;"/>
    <m/>
  </r>
  <r>
    <n v="944"/>
    <s v="Standard Class"/>
    <s v="Consumer"/>
    <s v="Seattle"/>
    <x v="6"/>
    <s v="West"/>
    <s v="Office Supplies"/>
    <s v="Paper"/>
    <s v="Xerox 1894"/>
    <n v="32.400000000000006"/>
    <n v="5"/>
    <n v="0"/>
    <n v="15.552000000000001"/>
    <n v="15.552000000000001"/>
    <n v="750"/>
    <s v="&quot;C&quot;"/>
    <m/>
  </r>
  <r>
    <n v="1016"/>
    <s v="Second Class"/>
    <s v="Home Office"/>
    <s v="Los Angeles"/>
    <x v="5"/>
    <s v="West"/>
    <s v="Office Supplies"/>
    <s v="Paper"/>
    <s v="Xerox 216"/>
    <n v="32.400000000000006"/>
    <n v="5"/>
    <n v="0"/>
    <n v="15.552000000000001"/>
    <n v="15.552000000000001"/>
    <n v="750"/>
    <s v="&quot;C&quot;"/>
    <m/>
  </r>
  <r>
    <n v="1292"/>
    <s v="First Class"/>
    <s v="Home Office"/>
    <s v="San Francisco"/>
    <x v="5"/>
    <s v="West"/>
    <s v="Office Supplies"/>
    <s v="Paper"/>
    <s v="Xerox 1996"/>
    <n v="32.400000000000006"/>
    <n v="5"/>
    <n v="0"/>
    <n v="15.552000000000001"/>
    <n v="15.552000000000001"/>
    <n v="750"/>
    <s v="&quot;C&quot;"/>
    <m/>
  </r>
  <r>
    <n v="1680"/>
    <s v="Standard Class"/>
    <s v="Corporate"/>
    <s v="Philadelphia"/>
    <x v="4"/>
    <s v="East"/>
    <s v="Technology"/>
    <s v="Phones"/>
    <s v="invisibleSHIELD by ZAGG Smudge-Free Screen Protector"/>
    <n v="32.381999999999998"/>
    <n v="3"/>
    <n v="0.4"/>
    <n v="4.3175999999999988"/>
    <n v="2.5905599999999991"/>
    <n v="270"/>
    <s v="&quot;D&quot;"/>
    <m/>
  </r>
  <r>
    <n v="773"/>
    <s v="Standard Class"/>
    <s v="Corporate"/>
    <s v="Des Moines"/>
    <x v="36"/>
    <s v="Central"/>
    <s v="Office Supplies"/>
    <s v="Binders"/>
    <s v="GBC Instant Report Kit"/>
    <n v="32.35"/>
    <n v="5"/>
    <n v="0"/>
    <n v="16.175000000000001"/>
    <n v="16.175000000000001"/>
    <n v="750"/>
    <s v="&quot;C&quot;"/>
    <m/>
  </r>
  <r>
    <n v="782"/>
    <s v="Second Class"/>
    <s v="Consumer"/>
    <s v="Columbus"/>
    <x v="17"/>
    <s v="East"/>
    <s v="Office Supplies"/>
    <s v="Binders"/>
    <s v="Acco D-Ring Binder w/DublLock"/>
    <n v="32.07"/>
    <n v="5"/>
    <n v="0.7"/>
    <n v="-22.448999999999991"/>
    <n v="-6.7346999999999984"/>
    <n v="225.00000000000003"/>
    <s v="&quot;D&quot;"/>
    <m/>
  </r>
  <r>
    <n v="169"/>
    <s v="Standard Class"/>
    <s v="Consumer"/>
    <s v="San Antonio"/>
    <x v="0"/>
    <s v="Central"/>
    <s v="Office Supplies"/>
    <s v="Art"/>
    <s v="Sanford Liquid Accent Highlighters"/>
    <n v="32.064"/>
    <n v="6"/>
    <n v="0.2"/>
    <n v="6.8135999999999974"/>
    <n v="5.4508799999999979"/>
    <n v="720"/>
    <s v="&quot;C&quot;"/>
    <m/>
  </r>
  <r>
    <n v="241"/>
    <s v="Second Class"/>
    <s v="Consumer"/>
    <s v="Chicago"/>
    <x v="11"/>
    <s v="Central"/>
    <s v="Technology"/>
    <s v="Phones"/>
    <s v="PureGear Roll-On Screen Protector"/>
    <n v="31.983999999999998"/>
    <n v="2"/>
    <n v="0.2"/>
    <n v="11.194399999999998"/>
    <n v="8.9555199999999981"/>
    <n v="240"/>
    <s v="&quot;D&quot;"/>
    <m/>
  </r>
  <r>
    <n v="1076"/>
    <s v="Standard Class"/>
    <s v="Consumer"/>
    <s v="Mesa"/>
    <x v="22"/>
    <s v="West"/>
    <s v="Technology"/>
    <s v="Accessories"/>
    <s v="Micropad Numeric Keypads"/>
    <n v="31.983999999999998"/>
    <n v="2"/>
    <n v="0.2"/>
    <n v="1.9989999999999979"/>
    <n v="1.5991999999999984"/>
    <n v="240"/>
    <s v="&quot;D&quot;"/>
    <m/>
  </r>
  <r>
    <n v="1090"/>
    <s v="Standard Class"/>
    <s v="Corporate"/>
    <s v="Monroe"/>
    <x v="1"/>
    <s v="South"/>
    <s v="Furniture"/>
    <s v="Furnishings"/>
    <s v="Telescoping Adjustable Floor Lamp"/>
    <n v="31.983999999999998"/>
    <n v="2"/>
    <n v="0.2"/>
    <n v="1.9989999999999979"/>
    <n v="1.5991999999999984"/>
    <n v="240"/>
    <s v="&quot;D&quot;"/>
    <m/>
  </r>
  <r>
    <n v="1479"/>
    <s v="First Class"/>
    <s v="Consumer"/>
    <s v="Westminster"/>
    <x v="5"/>
    <s v="West"/>
    <s v="Technology"/>
    <s v="Phones"/>
    <s v="Square Credit Card Reader"/>
    <n v="31.968000000000004"/>
    <n v="4"/>
    <n v="0.2"/>
    <n v="2.3976000000000006"/>
    <n v="1.9180800000000007"/>
    <n v="480"/>
    <s v="&quot;D&quot;"/>
    <m/>
  </r>
  <r>
    <n v="1171"/>
    <s v="Second Class"/>
    <s v="Consumer"/>
    <s v="New York City"/>
    <x v="3"/>
    <s v="East"/>
    <s v="Office Supplies"/>
    <s v="Storage"/>
    <s v="Iris Project Case"/>
    <n v="31.92"/>
    <n v="4"/>
    <n v="0"/>
    <n v="8.299199999999999"/>
    <n v="8.299199999999999"/>
    <n v="600"/>
    <s v="&quot;C&quot;"/>
    <m/>
  </r>
  <r>
    <n v="439"/>
    <s v="Standard Class"/>
    <s v="Corporate"/>
    <s v="Houston"/>
    <x v="0"/>
    <s v="Central"/>
    <s v="Office Supplies"/>
    <s v="Paper"/>
    <s v="Xerox 1897"/>
    <n v="31.872000000000003"/>
    <n v="8"/>
    <n v="0.2"/>
    <n v="11.553600000000003"/>
    <n v="9.2428800000000031"/>
    <n v="960"/>
    <s v="&quot;C&quot;"/>
    <m/>
  </r>
  <r>
    <n v="1042"/>
    <s v="Second Class"/>
    <s v="Consumer"/>
    <s v="New York City"/>
    <x v="3"/>
    <s v="East"/>
    <s v="Technology"/>
    <s v="Accessories"/>
    <s v="Maxell 4.7GB DVD+RW 3/Pack"/>
    <n v="31.86"/>
    <n v="2"/>
    <n v="0"/>
    <n v="11.151"/>
    <n v="11.151"/>
    <n v="300"/>
    <s v="&quot;D&quot;"/>
    <m/>
  </r>
  <r>
    <n v="647"/>
    <s v="Standard Class"/>
    <s v="Corporate"/>
    <s v="Sierra Vista"/>
    <x v="22"/>
    <s v="West"/>
    <s v="Office Supplies"/>
    <s v="Fasteners"/>
    <s v="Staples"/>
    <n v="31.560000000000002"/>
    <n v="5"/>
    <n v="0.2"/>
    <n v="9.8624999999999972"/>
    <n v="7.8899999999999979"/>
    <n v="600"/>
    <s v="&quot;C&quot;"/>
    <m/>
  </r>
  <r>
    <n v="1886"/>
    <s v="Second Class"/>
    <s v="Consumer"/>
    <s v="San Francisco"/>
    <x v="5"/>
    <s v="West"/>
    <s v="Furniture"/>
    <s v="Furnishings"/>
    <s v="Ultra Door Pull Handle"/>
    <n v="31.56"/>
    <n v="3"/>
    <n v="0"/>
    <n v="10.4148"/>
    <n v="10.4148"/>
    <n v="450"/>
    <s v="&quot;D&quot;"/>
    <m/>
  </r>
  <r>
    <n v="1079"/>
    <s v="Second Class"/>
    <s v="Consumer"/>
    <s v="Seattle"/>
    <x v="6"/>
    <s v="West"/>
    <s v="Office Supplies"/>
    <s v="Storage"/>
    <s v="Sterilite Officeware Hinged File Box"/>
    <n v="31.44"/>
    <n v="3"/>
    <n v="0"/>
    <n v="8.4888000000000012"/>
    <n v="8.4888000000000012"/>
    <n v="450"/>
    <s v="&quot;D&quot;"/>
    <m/>
  </r>
  <r>
    <n v="1738"/>
    <s v="Standard Class"/>
    <s v="Corporate"/>
    <s v="San Francisco"/>
    <x v="5"/>
    <s v="West"/>
    <s v="Office Supplies"/>
    <s v="Storage"/>
    <s v="Sterilite Officeware Hinged File Box"/>
    <n v="31.44"/>
    <n v="3"/>
    <n v="0"/>
    <n v="8.4888000000000012"/>
    <n v="8.4888000000000012"/>
    <n v="450"/>
    <s v="&quot;D&quot;"/>
    <m/>
  </r>
  <r>
    <n v="884"/>
    <s v="First Class"/>
    <s v="Home Office"/>
    <s v="Detroit"/>
    <x v="7"/>
    <s v="Central"/>
    <s v="Furniture"/>
    <s v="Furnishings"/>
    <s v="Eldon 200 Class Desk Accessories"/>
    <n v="31.400000000000002"/>
    <n v="5"/>
    <n v="0"/>
    <n v="10.047999999999998"/>
    <n v="10.047999999999998"/>
    <n v="750"/>
    <s v="&quot;C&quot;"/>
    <m/>
  </r>
  <r>
    <n v="1352"/>
    <s v="First Class"/>
    <s v="Corporate"/>
    <s v="Arlington"/>
    <x v="12"/>
    <s v="South"/>
    <s v="Office Supplies"/>
    <s v="Storage"/>
    <s v="Hanging Personal Folder File"/>
    <n v="31.4"/>
    <n v="2"/>
    <n v="0"/>
    <n v="7.8500000000000014"/>
    <n v="7.8500000000000014"/>
    <n v="300"/>
    <s v="&quot;D&quot;"/>
    <m/>
  </r>
  <r>
    <n v="1825"/>
    <s v="Standard Class"/>
    <s v="Consumer"/>
    <s v="Redmond"/>
    <x v="31"/>
    <s v="West"/>
    <s v="Office Supplies"/>
    <s v="Binders"/>
    <s v="Avery 3 1/2&quot; Diskette Storage Pages, 10/Pack"/>
    <n v="31.32"/>
    <n v="10"/>
    <n v="0.7"/>
    <n v="-25.05599999999999"/>
    <n v="-7.5167999999999981"/>
    <n v="450.00000000000006"/>
    <s v="&quot;D&quot;"/>
    <m/>
  </r>
  <r>
    <n v="594"/>
    <s v="Standard Class"/>
    <s v="Consumer"/>
    <s v="Laredo"/>
    <x v="0"/>
    <s v="Central"/>
    <s v="Technology"/>
    <s v="Accessories"/>
    <s v="Memorex Micro Travel Drive 8 GB"/>
    <n v="31.200000000000003"/>
    <n v="3"/>
    <n v="0.2"/>
    <n v="9.7499999999999964"/>
    <n v="7.7999999999999972"/>
    <n v="360"/>
    <s v="&quot;D&quot;"/>
    <m/>
  </r>
  <r>
    <n v="584"/>
    <s v="Standard Class"/>
    <s v="Consumer"/>
    <s v="Denver"/>
    <x v="14"/>
    <s v="West"/>
    <s v="Office Supplies"/>
    <s v="Appliances"/>
    <s v="Fellowes Basic Home/Office Series Surge Protectors"/>
    <n v="31.152000000000001"/>
    <n v="3"/>
    <n v="0.2"/>
    <n v="3.5045999999999964"/>
    <n v="2.8036799999999973"/>
    <n v="360"/>
    <s v="&quot;D&quot;"/>
    <m/>
  </r>
  <r>
    <n v="286"/>
    <s v="Standard Class"/>
    <s v="Consumer"/>
    <s v="Portland"/>
    <x v="31"/>
    <s v="West"/>
    <s v="Office Supplies"/>
    <s v="Paper"/>
    <s v="Xerox 216"/>
    <n v="31.104000000000006"/>
    <n v="6"/>
    <n v="0.2"/>
    <n v="10.8864"/>
    <n v="8.7091200000000004"/>
    <n v="720"/>
    <s v="&quot;C&quot;"/>
    <m/>
  </r>
  <r>
    <n v="1436"/>
    <s v="Standard Class"/>
    <s v="Consumer"/>
    <s v="Parma"/>
    <x v="17"/>
    <s v="East"/>
    <s v="Office Supplies"/>
    <s v="Paper"/>
    <s v="Xerox 203"/>
    <n v="31.104000000000006"/>
    <n v="6"/>
    <n v="0.2"/>
    <n v="10.8864"/>
    <n v="8.7091200000000004"/>
    <n v="720"/>
    <s v="&quot;C&quot;"/>
    <m/>
  </r>
  <r>
    <n v="1868"/>
    <s v="Standard Class"/>
    <s v="Home Office"/>
    <s v="Philadelphia"/>
    <x v="4"/>
    <s v="East"/>
    <s v="Office Supplies"/>
    <s v="Paper"/>
    <s v="Xerox 211"/>
    <n v="31.104000000000006"/>
    <n v="6"/>
    <n v="0.2"/>
    <n v="10.8864"/>
    <n v="8.7091200000000004"/>
    <n v="720"/>
    <s v="&quot;C&quot;"/>
    <m/>
  </r>
  <r>
    <n v="821"/>
    <s v="Standard Class"/>
    <s v="Consumer"/>
    <s v="Philadelphia"/>
    <x v="4"/>
    <s v="East"/>
    <s v="Office Supplies"/>
    <s v="Binders"/>
    <s v="GBC Recycled Grain Textured Covers"/>
    <n v="31.086000000000006"/>
    <n v="3"/>
    <n v="0.7"/>
    <n v="-22.796399999999991"/>
    <n v="-6.8389199999999981"/>
    <n v="135.00000000000003"/>
    <s v="&quot;D&quot;"/>
    <m/>
  </r>
  <r>
    <n v="343"/>
    <s v="Second Class"/>
    <s v="Corporate"/>
    <s v="Philadelphia"/>
    <x v="4"/>
    <s v="East"/>
    <s v="Office Supplies"/>
    <s v="Fasteners"/>
    <s v="Staples"/>
    <n v="30.991999999999997"/>
    <n v="13"/>
    <n v="0.2"/>
    <n v="10.072399999999996"/>
    <n v="8.0579199999999975"/>
    <n v="1560"/>
    <s v="&quot;B&quot;"/>
    <m/>
  </r>
  <r>
    <n v="121"/>
    <s v="First Class"/>
    <s v="Consumer"/>
    <s v="Wilmington"/>
    <x v="37"/>
    <s v="East"/>
    <s v="Office Supplies"/>
    <s v="Binders"/>
    <s v="DXL Angle-View Binders with Locking Rings by Samsill"/>
    <n v="30.84"/>
    <n v="4"/>
    <n v="0"/>
    <n v="13.878"/>
    <n v="13.878"/>
    <n v="600"/>
    <s v="&quot;C&quot;"/>
    <m/>
  </r>
  <r>
    <n v="882"/>
    <s v="Standard Class"/>
    <s v="Consumer"/>
    <s v="Springfield"/>
    <x v="12"/>
    <s v="South"/>
    <s v="Office Supplies"/>
    <s v="Storage"/>
    <s v="Decoflex Hanging Personal Folder File, Blue"/>
    <n v="30.84"/>
    <n v="2"/>
    <n v="0"/>
    <n v="8.3268000000000022"/>
    <n v="8.3268000000000022"/>
    <n v="300"/>
    <s v="&quot;D&quot;"/>
    <m/>
  </r>
  <r>
    <n v="451"/>
    <s v="Second Class"/>
    <s v="Consumer"/>
    <s v="Auburn"/>
    <x v="3"/>
    <s v="East"/>
    <s v="Office Supplies"/>
    <s v="Art"/>
    <s v="50 Colored Long Pencils"/>
    <n v="30.48"/>
    <n v="3"/>
    <n v="0"/>
    <n v="7.9248000000000012"/>
    <n v="7.9248000000000012"/>
    <n v="450"/>
    <s v="&quot;D&quot;"/>
    <m/>
  </r>
  <r>
    <n v="669"/>
    <s v="First Class"/>
    <s v="Consumer"/>
    <s v="Cleveland"/>
    <x v="17"/>
    <s v="East"/>
    <s v="Furniture"/>
    <s v="Furnishings"/>
    <s v="Master Giant Foot Doorstop, Safety Yellow"/>
    <n v="30.36"/>
    <n v="5"/>
    <n v="0.2"/>
    <n v="8.7285000000000004"/>
    <n v="6.982800000000001"/>
    <n v="600"/>
    <s v="&quot;C&quot;"/>
    <m/>
  </r>
  <r>
    <n v="648"/>
    <s v="Standard Class"/>
    <s v="Corporate"/>
    <s v="Sierra Vista"/>
    <x v="22"/>
    <s v="West"/>
    <s v="Office Supplies"/>
    <s v="Appliances"/>
    <s v="Belkin F9H710-06 7 Outlet SurgeMaster Surge Protector"/>
    <n v="30.144000000000002"/>
    <n v="2"/>
    <n v="0.2"/>
    <n v="3.0143999999999993"/>
    <n v="2.4115199999999994"/>
    <n v="240"/>
    <s v="&quot;D&quot;"/>
    <m/>
  </r>
  <r>
    <n v="974"/>
    <s v="Second Class"/>
    <s v="Consumer"/>
    <s v="Philadelphia"/>
    <x v="4"/>
    <s v="East"/>
    <s v="Office Supplies"/>
    <s v="Labels"/>
    <s v="Round Specialty Laser Printer Labels"/>
    <n v="30.072000000000003"/>
    <n v="3"/>
    <n v="0.2"/>
    <n v="10.149299999999997"/>
    <n v="8.1194399999999973"/>
    <n v="360"/>
    <s v="&quot;D&quot;"/>
    <m/>
  </r>
  <r>
    <n v="60"/>
    <s v="First Class"/>
    <s v="Consumer"/>
    <s v="Troy"/>
    <x v="3"/>
    <s v="East"/>
    <s v="Technology"/>
    <s v="Accessories"/>
    <s v="Imation 8gb Micro Traveldrive Usb 2.0 Flash Drive"/>
    <n v="30"/>
    <n v="2"/>
    <n v="0"/>
    <n v="3.3000000000000007"/>
    <n v="3.3000000000000007"/>
    <n v="300"/>
    <s v="&quot;D&quot;"/>
    <m/>
  </r>
  <r>
    <n v="877"/>
    <s v="Standard Class"/>
    <s v="Home Office"/>
    <s v="Concord"/>
    <x v="34"/>
    <s v="East"/>
    <s v="Technology"/>
    <s v="Accessories"/>
    <s v="Logitech 910-002974 M325 Wireless Mouse for Web Scrolling"/>
    <n v="29.99"/>
    <n v="1"/>
    <n v="0"/>
    <n v="13.195600000000002"/>
    <n v="13.195600000000002"/>
    <n v="150"/>
    <s v="&quot;D&quot;"/>
    <m/>
  </r>
  <r>
    <n v="1573"/>
    <s v="First Class"/>
    <s v="Consumer"/>
    <s v="Los Angeles"/>
    <x v="5"/>
    <s v="West"/>
    <s v="Technology"/>
    <s v="Accessories"/>
    <s v="Belkin F8E887 USB Wired Ergonomic Keyboard"/>
    <n v="29.99"/>
    <n v="1"/>
    <n v="0"/>
    <n v="6.2978999999999985"/>
    <n v="6.2978999999999985"/>
    <n v="150"/>
    <s v="&quot;D&quot;"/>
    <m/>
  </r>
  <r>
    <n v="1898"/>
    <s v="Second Class"/>
    <s v="Consumer"/>
    <s v="Miami"/>
    <x v="20"/>
    <s v="South"/>
    <s v="Office Supplies"/>
    <s v="Envelopes"/>
    <s v="Jiffy Padded Mailers with Self-Seal Closure"/>
    <n v="29.808"/>
    <n v="2"/>
    <n v="0.2"/>
    <n v="10.805399999999997"/>
    <n v="8.6443199999999987"/>
    <n v="240"/>
    <s v="&quot;D&quot;"/>
    <m/>
  </r>
  <r>
    <n v="1429"/>
    <s v="Second Class"/>
    <s v="Corporate"/>
    <s v="Salinas"/>
    <x v="5"/>
    <s v="West"/>
    <s v="Office Supplies"/>
    <s v="Binders"/>
    <s v="Acco Four Pocket Poly Ring Binder with Label Holder, Smoke, 1&quot;"/>
    <n v="29.800000000000004"/>
    <n v="5"/>
    <n v="0.2"/>
    <n v="9.3124999999999982"/>
    <n v="7.4499999999999993"/>
    <n v="600"/>
    <s v="&quot;C&quot;"/>
    <m/>
  </r>
  <r>
    <n v="1618"/>
    <s v="Standard Class"/>
    <s v="Home Office"/>
    <s v="Eagan"/>
    <x v="13"/>
    <s v="Central"/>
    <s v="Office Supplies"/>
    <s v="Art"/>
    <s v="Peel-Off China Markers"/>
    <n v="29.79"/>
    <n v="3"/>
    <n v="0"/>
    <n v="12.511800000000001"/>
    <n v="12.511800000000001"/>
    <n v="450"/>
    <s v="&quot;D&quot;"/>
    <m/>
  </r>
  <r>
    <n v="1338"/>
    <s v="Second Class"/>
    <s v="Consumer"/>
    <s v="New York City"/>
    <x v="3"/>
    <s v="East"/>
    <s v="Furniture"/>
    <s v="Furnishings"/>
    <s v="Tensor Computer Mounted Lamp"/>
    <n v="29.78"/>
    <n v="2"/>
    <n v="0"/>
    <n v="8.0406000000000013"/>
    <n v="8.0406000000000013"/>
    <n v="300"/>
    <s v="&quot;D&quot;"/>
    <m/>
  </r>
  <r>
    <n v="935"/>
    <s v="Standard Class"/>
    <s v="Home Office"/>
    <s v="Philadelphia"/>
    <x v="4"/>
    <s v="East"/>
    <s v="Office Supplies"/>
    <s v="Binders"/>
    <s v="JM Magazine Binder"/>
    <n v="29.718000000000007"/>
    <n v="6"/>
    <n v="0.7"/>
    <n v="-21.793199999999992"/>
    <n v="-6.5379599999999982"/>
    <n v="270.00000000000006"/>
    <s v="&quot;D&quot;"/>
    <m/>
  </r>
  <r>
    <n v="1440"/>
    <s v="Second Class"/>
    <s v="Consumer"/>
    <s v="Providence"/>
    <x v="41"/>
    <s v="East"/>
    <s v="Office Supplies"/>
    <s v="Binders"/>
    <s v="Storex Dura Pro Binders"/>
    <n v="29.700000000000003"/>
    <n v="5"/>
    <n v="0"/>
    <n v="13.365"/>
    <n v="13.365"/>
    <n v="750"/>
    <s v="&quot;C&quot;"/>
    <m/>
  </r>
  <r>
    <n v="485"/>
    <s v="First Class"/>
    <s v="Home Office"/>
    <s v="Los Angeles"/>
    <x v="5"/>
    <s v="West"/>
    <s v="Office Supplies"/>
    <s v="Labels"/>
    <s v="Alphabetical Labels for Top Tab Filing"/>
    <n v="29.6"/>
    <n v="2"/>
    <n v="0"/>
    <n v="14.8"/>
    <n v="14.8"/>
    <n v="300"/>
    <s v="&quot;D&quot;"/>
    <m/>
  </r>
  <r>
    <n v="1373"/>
    <s v="Second Class"/>
    <s v="Consumer"/>
    <s v="Vallejo"/>
    <x v="5"/>
    <s v="West"/>
    <s v="Office Supplies"/>
    <s v="Labels"/>
    <s v="Avery 490"/>
    <n v="29.6"/>
    <n v="2"/>
    <n v="0"/>
    <n v="14.8"/>
    <n v="14.8"/>
    <n v="300"/>
    <s v="&quot;D&quot;"/>
    <m/>
  </r>
  <r>
    <n v="957"/>
    <s v="Second Class"/>
    <s v="Consumer"/>
    <s v="Phoenix"/>
    <x v="22"/>
    <s v="West"/>
    <s v="Technology"/>
    <s v="Phones"/>
    <s v="Logitech B530 USB Headset - headset - Full size, Binaural"/>
    <n v="29.592000000000002"/>
    <n v="1"/>
    <n v="0.2"/>
    <n v="2.5893000000000006"/>
    <n v="2.0714400000000004"/>
    <n v="120"/>
    <s v="&quot;D&quot;"/>
    <m/>
  </r>
  <r>
    <n v="35"/>
    <s v="Second Class"/>
    <s v="Home Office"/>
    <s v="Houston"/>
    <x v="0"/>
    <s v="Central"/>
    <s v="Office Supplies"/>
    <s v="Paper"/>
    <s v="Easy-staple paper"/>
    <n v="29.472000000000001"/>
    <n v="3"/>
    <n v="0.2"/>
    <n v="9.9467999999999979"/>
    <n v="7.9574399999999983"/>
    <n v="360"/>
    <s v="&quot;D&quot;"/>
    <m/>
  </r>
  <r>
    <n v="1072"/>
    <s v="Standard Class"/>
    <s v="Home Office"/>
    <s v="Denver"/>
    <x v="14"/>
    <s v="West"/>
    <s v="Office Supplies"/>
    <s v="Paper"/>
    <s v="Xerox 1881"/>
    <n v="29.472000000000001"/>
    <n v="3"/>
    <n v="0.2"/>
    <n v="9.9467999999999979"/>
    <n v="7.9574399999999983"/>
    <n v="360"/>
    <s v="&quot;D&quot;"/>
    <m/>
  </r>
  <r>
    <n v="1881"/>
    <s v="Same Day"/>
    <s v="Consumer"/>
    <s v="New York City"/>
    <x v="3"/>
    <s v="East"/>
    <s v="Office Supplies"/>
    <s v="Envelopes"/>
    <s v="Staple envelope"/>
    <n v="29.339999999999996"/>
    <n v="3"/>
    <n v="0"/>
    <n v="14.669999999999998"/>
    <n v="14.669999999999998"/>
    <n v="450"/>
    <s v="&quot;D&quot;"/>
    <m/>
  </r>
  <r>
    <n v="1269"/>
    <s v="Standard Class"/>
    <s v="Corporate"/>
    <s v="Louisville"/>
    <x v="14"/>
    <s v="West"/>
    <s v="Furniture"/>
    <s v="Furnishings"/>
    <s v="Aluminum Document Frame"/>
    <n v="29.328000000000003"/>
    <n v="3"/>
    <n v="0.2"/>
    <n v="3.665999999999995"/>
    <n v="2.9327999999999963"/>
    <n v="360"/>
    <s v="&quot;D&quot;"/>
    <m/>
  </r>
  <r>
    <n v="1820"/>
    <s v="Standard Class"/>
    <s v="Consumer"/>
    <s v="Chicago"/>
    <x v="11"/>
    <s v="Central"/>
    <s v="Furniture"/>
    <s v="Furnishings"/>
    <s v="Electrix Incandescent Magnifying Lamp, Black"/>
    <n v="29.32"/>
    <n v="2"/>
    <n v="0.6"/>
    <n v="-24.188999999999993"/>
    <n v="-9.6755999999999975"/>
    <n v="120"/>
    <s v="&quot;D&quot;"/>
    <m/>
  </r>
  <r>
    <n v="1101"/>
    <s v="First Class"/>
    <s v="Home Office"/>
    <s v="San Francisco"/>
    <x v="5"/>
    <s v="West"/>
    <s v="Technology"/>
    <s v="Accessories"/>
    <s v="Logitech ClearChat Comfort/USB Headset H390"/>
    <n v="29.29"/>
    <n v="1"/>
    <n v="0"/>
    <n v="9.6656999999999975"/>
    <n v="9.6656999999999975"/>
    <n v="150"/>
    <s v="&quot;D&quot;"/>
    <m/>
  </r>
  <r>
    <n v="185"/>
    <s v="Second Class"/>
    <s v="Home Office"/>
    <s v="Monroe"/>
    <x v="32"/>
    <s v="South"/>
    <s v="Technology"/>
    <s v="Accessories"/>
    <s v="HP Standard 104 key PS/2 Keyboard"/>
    <n v="29"/>
    <n v="2"/>
    <n v="0"/>
    <n v="7.25"/>
    <n v="7.25"/>
    <n v="300"/>
    <s v="&quot;D&quot;"/>
    <m/>
  </r>
  <r>
    <n v="1477"/>
    <s v="Standard Class"/>
    <s v="Home Office"/>
    <s v="New York City"/>
    <x v="3"/>
    <s v="East"/>
    <s v="Office Supplies"/>
    <s v="Labels"/>
    <s v="Avery 506"/>
    <n v="28.91"/>
    <n v="7"/>
    <n v="0"/>
    <n v="13.2986"/>
    <n v="13.2986"/>
    <n v="1050"/>
    <s v="&quot;B&quot;"/>
    <m/>
  </r>
  <r>
    <n v="1094"/>
    <s v="Standard Class"/>
    <s v="Home Office"/>
    <s v="Clinton"/>
    <x v="33"/>
    <s v="East"/>
    <s v="Office Supplies"/>
    <s v="Paper"/>
    <s v="Xerox 1950"/>
    <n v="28.900000000000002"/>
    <n v="5"/>
    <n v="0"/>
    <n v="14.161000000000001"/>
    <n v="14.161000000000001"/>
    <n v="750"/>
    <s v="&quot;C&quot;"/>
    <m/>
  </r>
  <r>
    <n v="1343"/>
    <s v="First Class"/>
    <s v="Corporate"/>
    <s v="Jacksonville"/>
    <x v="1"/>
    <s v="South"/>
    <s v="Office Supplies"/>
    <s v="Binders"/>
    <s v="Avery Recycled Flexi-View Covers for Binding Systems"/>
    <n v="28.854000000000006"/>
    <n v="6"/>
    <n v="0.7"/>
    <n v="-21.159599999999998"/>
    <n v="-6.34788"/>
    <n v="270.00000000000006"/>
    <s v="&quot;D&quot;"/>
    <m/>
  </r>
  <r>
    <n v="929"/>
    <s v="Standard Class"/>
    <s v="Home Office"/>
    <s v="Springfield"/>
    <x v="12"/>
    <s v="South"/>
    <s v="Office Supplies"/>
    <s v="Appliances"/>
    <s v="Holmes Odor Grabber"/>
    <n v="28.84"/>
    <n v="2"/>
    <n v="0"/>
    <n v="9.517199999999999"/>
    <n v="9.517199999999999"/>
    <n v="300"/>
    <s v="&quot;D&quot;"/>
    <m/>
  </r>
  <r>
    <n v="1762"/>
    <s v="Standard Class"/>
    <s v="Consumer"/>
    <s v="San Diego"/>
    <x v="5"/>
    <s v="West"/>
    <s v="Office Supplies"/>
    <s v="Binders"/>
    <s v="DXL Angle-View Binders with Locking Rings, Black"/>
    <n v="28.752000000000002"/>
    <n v="6"/>
    <n v="0.2"/>
    <n v="9.7037999999999993"/>
    <n v="7.7630400000000002"/>
    <n v="720"/>
    <s v="&quot;C&quot;"/>
    <m/>
  </r>
  <r>
    <n v="1040"/>
    <s v="First Class"/>
    <s v="Consumer"/>
    <s v="Burlington"/>
    <x v="1"/>
    <s v="South"/>
    <s v="Office Supplies"/>
    <s v="Art"/>
    <s v="Staples in misc. colors"/>
    <n v="28.728000000000002"/>
    <n v="3"/>
    <n v="0.2"/>
    <n v="1.7954999999999988"/>
    <n v="1.436399999999999"/>
    <n v="360"/>
    <s v="&quot;D&quot;"/>
    <m/>
  </r>
  <r>
    <n v="465"/>
    <s v="Standard Class"/>
    <s v="Home Office"/>
    <s v="Phoenix"/>
    <x v="22"/>
    <s v="West"/>
    <s v="Office Supplies"/>
    <s v="Binders"/>
    <s v="Poly Designer Cover &amp; Back"/>
    <n v="28.484999999999999"/>
    <n v="5"/>
    <n v="0.7"/>
    <n v="-20.888999999999989"/>
    <n v="-6.2666999999999975"/>
    <n v="225.00000000000003"/>
    <s v="&quot;D&quot;"/>
    <m/>
  </r>
  <r>
    <n v="1905"/>
    <s v="First Class"/>
    <s v="Corporate"/>
    <s v="Springfield"/>
    <x v="31"/>
    <s v="West"/>
    <s v="Technology"/>
    <s v="Accessories"/>
    <s v="Memorex Froggy Flash Drive 8 GB"/>
    <n v="28.400000000000002"/>
    <n v="2"/>
    <n v="0.2"/>
    <n v="6.7449999999999983"/>
    <n v="5.395999999999999"/>
    <n v="240"/>
    <s v="&quot;D&quot;"/>
    <m/>
  </r>
  <r>
    <n v="163"/>
    <s v="Standard Class"/>
    <s v="Consumer"/>
    <s v="Carlsbad"/>
    <x v="38"/>
    <s v="West"/>
    <s v="Office Supplies"/>
    <s v="Envelopes"/>
    <s v="Staple envelope"/>
    <n v="28.4"/>
    <n v="5"/>
    <n v="0"/>
    <n v="13.347999999999997"/>
    <n v="13.347999999999997"/>
    <n v="750"/>
    <s v="&quot;C&quot;"/>
    <m/>
  </r>
  <r>
    <n v="426"/>
    <s v="Second Class"/>
    <s v="Corporate"/>
    <s v="Canton"/>
    <x v="7"/>
    <s v="Central"/>
    <s v="Furniture"/>
    <s v="Furnishings"/>
    <s v="Coloredge Poster Frame"/>
    <n v="28.4"/>
    <n v="2"/>
    <n v="0"/>
    <n v="11.076000000000001"/>
    <n v="11.076000000000001"/>
    <n v="300"/>
    <s v="&quot;D&quot;"/>
    <m/>
  </r>
  <r>
    <n v="808"/>
    <s v="First Class"/>
    <s v="Consumer"/>
    <s v="Omaha"/>
    <x v="39"/>
    <s v="Central"/>
    <s v="Furniture"/>
    <s v="Furnishings"/>
    <s v="Coloredge Poster Frame"/>
    <n v="28.4"/>
    <n v="2"/>
    <n v="0"/>
    <n v="11.076000000000001"/>
    <n v="11.076000000000001"/>
    <n v="300"/>
    <s v="&quot;D&quot;"/>
    <m/>
  </r>
  <r>
    <n v="411"/>
    <s v="Standard Class"/>
    <s v="Consumer"/>
    <s v="San Francisco"/>
    <x v="5"/>
    <s v="West"/>
    <s v="Office Supplies"/>
    <s v="Labels"/>
    <s v="Self-Adhesive Removable Labels"/>
    <n v="28.349999999999998"/>
    <n v="9"/>
    <n v="0"/>
    <n v="13.608000000000001"/>
    <n v="13.608000000000001"/>
    <n v="1350"/>
    <s v="&quot;B&quot;"/>
    <m/>
  </r>
  <r>
    <n v="108"/>
    <s v="Standard Class"/>
    <s v="Consumer"/>
    <s v="Charlotte"/>
    <x v="1"/>
    <s v="South"/>
    <s v="Technology"/>
    <s v="Phones"/>
    <s v="Speck Products Candyshell Flip Case"/>
    <n v="27.992000000000004"/>
    <n v="1"/>
    <n v="0.2"/>
    <n v="2.0993999999999993"/>
    <n v="1.6795199999999995"/>
    <n v="120"/>
    <s v="&quot;D&quot;"/>
    <m/>
  </r>
  <r>
    <n v="986"/>
    <s v="Standard Class"/>
    <s v="Home Office"/>
    <s v="Pasadena"/>
    <x v="0"/>
    <s v="Central"/>
    <s v="Office Supplies"/>
    <s v="Envelopes"/>
    <s v="#10- 4 1/8&quot; x 9 1/2&quot; Recycled Envelopes"/>
    <n v="27.968000000000004"/>
    <n v="4"/>
    <n v="0.2"/>
    <n v="9.4391999999999996"/>
    <n v="7.5513599999999999"/>
    <n v="480"/>
    <s v="&quot;D&quot;"/>
    <m/>
  </r>
  <r>
    <n v="736"/>
    <s v="Standard Class"/>
    <s v="Home Office"/>
    <s v="Seattle"/>
    <x v="6"/>
    <s v="West"/>
    <s v="Office Supplies"/>
    <s v="Binders"/>
    <s v="Wilson Jones Leather-Like Binders with DublLock Round Rings"/>
    <n v="27.936000000000003"/>
    <n v="4"/>
    <n v="0.2"/>
    <n v="9.4283999999999963"/>
    <n v="7.5427199999999974"/>
    <n v="480"/>
    <s v="&quot;D&quot;"/>
    <m/>
  </r>
  <r>
    <n v="1176"/>
    <s v="Standard Class"/>
    <s v="Home Office"/>
    <s v="Concord"/>
    <x v="34"/>
    <s v="East"/>
    <s v="Office Supplies"/>
    <s v="Supplies"/>
    <s v="Acme Forged Steel Scissors with Black Enamel Handles"/>
    <n v="27.93"/>
    <n v="3"/>
    <n v="0"/>
    <n v="8.0996999999999986"/>
    <n v="8.0996999999999986"/>
    <n v="450"/>
    <s v="&quot;D&quot;"/>
    <m/>
  </r>
  <r>
    <n v="1258"/>
    <s v="Second Class"/>
    <s v="Home Office"/>
    <s v="Charlotte"/>
    <x v="1"/>
    <s v="South"/>
    <s v="Office Supplies"/>
    <s v="Binders"/>
    <s v="GBC Linen Binding Covers"/>
    <n v="27.882000000000005"/>
    <n v="3"/>
    <n v="0.7"/>
    <n v="-20.446799999999996"/>
    <n v="-6.1340399999999997"/>
    <n v="135.00000000000003"/>
    <s v="&quot;D&quot;"/>
    <m/>
  </r>
  <r>
    <n v="678"/>
    <s v="Standard Class"/>
    <s v="Consumer"/>
    <s v="Tyler"/>
    <x v="0"/>
    <s v="Central"/>
    <s v="Technology"/>
    <s v="Accessories"/>
    <s v="Verbatim 25 GB 6x Blu-ray Single Layer Recordable Disc, 10/Pack"/>
    <n v="27.816000000000003"/>
    <n v="3"/>
    <n v="0.2"/>
    <n v="4.5200999999999958"/>
    <n v="3.6160799999999966"/>
    <n v="360"/>
    <s v="&quot;D&quot;"/>
    <m/>
  </r>
  <r>
    <n v="164"/>
    <s v="Standard Class"/>
    <s v="Consumer"/>
    <s v="Seattle"/>
    <x v="6"/>
    <s v="West"/>
    <s v="Office Supplies"/>
    <s v="Binders"/>
    <s v="Wilson Jones International Size A4 Ring Binders"/>
    <n v="27.680000000000003"/>
    <n v="2"/>
    <n v="0.2"/>
    <n v="9.6879999999999988"/>
    <n v="7.7503999999999991"/>
    <n v="240"/>
    <s v="&quot;D&quot;"/>
    <m/>
  </r>
  <r>
    <n v="298"/>
    <s v="First Class"/>
    <s v="Corporate"/>
    <s v="Colorado Springs"/>
    <x v="14"/>
    <s v="West"/>
    <s v="Office Supplies"/>
    <s v="Fasteners"/>
    <s v="Vinyl Coated Wire Paper Clips in Organizer Box, 800/Box"/>
    <n v="27.552000000000003"/>
    <n v="3"/>
    <n v="0.2"/>
    <n v="9.2987999999999964"/>
    <n v="7.4390399999999977"/>
    <n v="360"/>
    <s v="&quot;D&quot;"/>
    <m/>
  </r>
  <r>
    <n v="1460"/>
    <s v="Same Day"/>
    <s v="Consumer"/>
    <s v="Middletown"/>
    <x v="25"/>
    <s v="East"/>
    <s v="Furniture"/>
    <s v="Furnishings"/>
    <s v="DAX Wood Document Frame"/>
    <n v="27.46"/>
    <n v="2"/>
    <n v="0"/>
    <n v="9.8856000000000002"/>
    <n v="9.8856000000000002"/>
    <n v="300"/>
    <s v="&quot;D&quot;"/>
    <m/>
  </r>
  <r>
    <n v="1332"/>
    <s v="Standard Class"/>
    <s v="Home Office"/>
    <s v="Lorain"/>
    <x v="17"/>
    <s v="East"/>
    <s v="Office Supplies"/>
    <s v="Storage"/>
    <s v="Advantus Rolling Storage Box"/>
    <n v="27.439999999999998"/>
    <n v="2"/>
    <n v="0.2"/>
    <n v="2.4009999999999998"/>
    <n v="1.9207999999999998"/>
    <n v="240"/>
    <s v="&quot;D&quot;"/>
    <m/>
  </r>
  <r>
    <n v="1943"/>
    <s v="First Class"/>
    <s v="Corporate"/>
    <s v="Quincy"/>
    <x v="11"/>
    <s v="Central"/>
    <s v="Office Supplies"/>
    <s v="Storage"/>
    <s v="Advantus Rolling Storage Box"/>
    <n v="27.439999999999998"/>
    <n v="2"/>
    <n v="0.2"/>
    <n v="2.4009999999999998"/>
    <n v="1.9207999999999998"/>
    <n v="240"/>
    <s v="&quot;D&quot;"/>
    <m/>
  </r>
  <r>
    <n v="78"/>
    <s v="First Class"/>
    <s v="Corporate"/>
    <s v="Houston"/>
    <x v="0"/>
    <s v="Central"/>
    <s v="Office Supplies"/>
    <s v="Storage"/>
    <s v="SimpliFile Personal File, Black Granite, 15w x 6-15/16d x 11-1/4h"/>
    <n v="27.240000000000002"/>
    <n v="3"/>
    <n v="0.2"/>
    <n v="2.724000000000002"/>
    <n v="2.1792000000000016"/>
    <n v="360"/>
    <s v="&quot;D&quot;"/>
    <m/>
  </r>
  <r>
    <n v="113"/>
    <s v="Standard Class"/>
    <s v="Consumer"/>
    <s v="Urbandale"/>
    <x v="36"/>
    <s v="Central"/>
    <s v="Office Supplies"/>
    <s v="Binders"/>
    <s v="Avery Durable Plastic 1&quot; Binders"/>
    <n v="27.240000000000002"/>
    <n v="6"/>
    <n v="0"/>
    <n v="13.3476"/>
    <n v="13.3476"/>
    <n v="900"/>
    <s v="&quot;C&quot;"/>
    <m/>
  </r>
  <r>
    <n v="225"/>
    <s v="First Class"/>
    <s v="Consumer"/>
    <s v="Dublin"/>
    <x v="17"/>
    <s v="East"/>
    <s v="Office Supplies"/>
    <s v="Art"/>
    <s v="Stanley Bostitch Contemporary Electric Pencil Sharpeners"/>
    <n v="27.168000000000003"/>
    <n v="2"/>
    <n v="0.2"/>
    <n v="2.7168000000000001"/>
    <n v="2.1734400000000003"/>
    <n v="240"/>
    <s v="&quot;D&quot;"/>
    <m/>
  </r>
  <r>
    <n v="954"/>
    <s v="Standard Class"/>
    <s v="Consumer"/>
    <s v="Round Rock"/>
    <x v="0"/>
    <s v="Central"/>
    <s v="Office Supplies"/>
    <s v="Art"/>
    <s v="Stanley Bostitch Contemporary Electric Pencil Sharpeners"/>
    <n v="27.168000000000003"/>
    <n v="2"/>
    <n v="0.2"/>
    <n v="2.7168000000000001"/>
    <n v="2.1734400000000003"/>
    <n v="240"/>
    <s v="&quot;D&quot;"/>
    <m/>
  </r>
  <r>
    <n v="408"/>
    <s v="Standard Class"/>
    <s v="Consumer"/>
    <s v="San Francisco"/>
    <x v="5"/>
    <s v="West"/>
    <s v="Office Supplies"/>
    <s v="Paper"/>
    <s v="Wirebound Message Book, 4 per Page"/>
    <n v="27.15"/>
    <n v="5"/>
    <n v="0"/>
    <n v="13.3035"/>
    <n v="13.3035"/>
    <n v="750"/>
    <s v="&quot;C&quot;"/>
    <m/>
  </r>
  <r>
    <n v="1549"/>
    <s v="Standard Class"/>
    <s v="Corporate"/>
    <s v="San Antonio"/>
    <x v="0"/>
    <s v="Central"/>
    <s v="Office Supplies"/>
    <s v="Storage"/>
    <s v="Tenex Personal Self-Stacking Standard File Box, Black/Gray"/>
    <n v="27.056000000000001"/>
    <n v="2"/>
    <n v="0.2"/>
    <n v="2.3673999999999991"/>
    <n v="1.8939199999999994"/>
    <n v="240"/>
    <s v="&quot;D&quot;"/>
    <m/>
  </r>
  <r>
    <n v="1908"/>
    <s v="Standard Class"/>
    <s v="Corporate"/>
    <s v="Apopka"/>
    <x v="20"/>
    <s v="South"/>
    <s v="Office Supplies"/>
    <s v="Binders"/>
    <s v="GBC Prepunched Paper, 19-Hole, for Binding Systems, 24-lb"/>
    <n v="27.018000000000008"/>
    <n v="6"/>
    <n v="0.7"/>
    <n v="-21.61440000000001"/>
    <n v="-6.4843200000000039"/>
    <n v="270.00000000000006"/>
    <s v="&quot;D&quot;"/>
    <m/>
  </r>
  <r>
    <n v="844"/>
    <s v="First Class"/>
    <s v="Corporate"/>
    <s v="Los Angeles"/>
    <x v="5"/>
    <s v="West"/>
    <s v="Office Supplies"/>
    <s v="Binders"/>
    <s v="Ibico Plastic and Wire Spiral Binding Combs"/>
    <n v="26.975999999999999"/>
    <n v="4"/>
    <n v="0.2"/>
    <n v="8.767199999999999"/>
    <n v="7.0137599999999996"/>
    <n v="480"/>
    <s v="&quot;D&quot;"/>
    <m/>
  </r>
  <r>
    <n v="1300"/>
    <s v="First Class"/>
    <s v="Consumer"/>
    <s v="San Francisco"/>
    <x v="5"/>
    <s v="West"/>
    <s v="Office Supplies"/>
    <s v="Storage"/>
    <s v="Tenex Personal Project File with Scoop Front Design, Black"/>
    <n v="26.96"/>
    <n v="2"/>
    <n v="0"/>
    <n v="7.0095999999999989"/>
    <n v="7.0095999999999989"/>
    <n v="300"/>
    <s v="&quot;D&quot;"/>
    <m/>
  </r>
  <r>
    <n v="305"/>
    <s v="Second Class"/>
    <s v="Corporate"/>
    <s v="New York City"/>
    <x v="3"/>
    <s v="East"/>
    <s v="Furniture"/>
    <s v="Furnishings"/>
    <s v="Electrix 20W Halogen Replacement Bulb for Zoom-In Desk Lamp"/>
    <n v="26.8"/>
    <n v="2"/>
    <n v="0"/>
    <n v="12.863999999999999"/>
    <n v="12.863999999999999"/>
    <n v="300"/>
    <s v="&quot;D&quot;"/>
    <m/>
  </r>
  <r>
    <n v="1986"/>
    <s v="Second Class"/>
    <s v="Corporate"/>
    <s v="Brentwood"/>
    <x v="5"/>
    <s v="West"/>
    <s v="Office Supplies"/>
    <s v="Paper"/>
    <s v="Wirebound Message Books, Four 2 3/4 x 5 White Forms per Page"/>
    <n v="26.76"/>
    <n v="4"/>
    <n v="0"/>
    <n v="12.3096"/>
    <n v="12.3096"/>
    <n v="600"/>
    <s v="&quot;C&quot;"/>
    <m/>
  </r>
  <r>
    <n v="1951"/>
    <s v="Standard Class"/>
    <s v="Corporate"/>
    <s v="New York City"/>
    <x v="3"/>
    <s v="East"/>
    <s v="Office Supplies"/>
    <s v="Binders"/>
    <s v="ACCOHIDE 3-Ring Binder, Blue, 1&quot;"/>
    <n v="26.432000000000002"/>
    <n v="8"/>
    <n v="0.2"/>
    <n v="8.9207999999999998"/>
    <n v="7.1366399999999999"/>
    <n v="960"/>
    <s v="&quot;C&quot;"/>
    <m/>
  </r>
  <r>
    <n v="1852"/>
    <s v="Second Class"/>
    <s v="Consumer"/>
    <s v="South Bend"/>
    <x v="27"/>
    <s v="Central"/>
    <s v="Office Supplies"/>
    <s v="Paper"/>
    <s v="Xerox 1981"/>
    <n v="26.400000000000002"/>
    <n v="5"/>
    <n v="0"/>
    <n v="11.879999999999999"/>
    <n v="11.879999999999999"/>
    <n v="750"/>
    <s v="&quot;C&quot;"/>
    <m/>
  </r>
  <r>
    <n v="1084"/>
    <s v="Standard Class"/>
    <s v="Consumer"/>
    <s v="Yonkers"/>
    <x v="3"/>
    <s v="East"/>
    <s v="Office Supplies"/>
    <s v="Paper"/>
    <s v="Easy-staple paper"/>
    <n v="26.38"/>
    <n v="1"/>
    <n v="0"/>
    <n v="12.134799999999998"/>
    <n v="12.134799999999998"/>
    <n v="150"/>
    <s v="&quot;D&quot;"/>
    <m/>
  </r>
  <r>
    <n v="643"/>
    <s v="Second Class"/>
    <s v="Consumer"/>
    <s v="Mission Viejo"/>
    <x v="5"/>
    <s v="West"/>
    <s v="Office Supplies"/>
    <s v="Labels"/>
    <s v="Avery 480"/>
    <n v="26.25"/>
    <n v="7"/>
    <n v="0"/>
    <n v="12.599999999999998"/>
    <n v="12.599999999999998"/>
    <n v="1050"/>
    <s v="&quot;B&quot;"/>
    <m/>
  </r>
  <r>
    <n v="1990"/>
    <s v="Standard Class"/>
    <s v="Consumer"/>
    <s v="Springfield"/>
    <x v="26"/>
    <s v="Central"/>
    <s v="Office Supplies"/>
    <s v="Envelopes"/>
    <s v="#10- 4 1/8&quot; x 9 1/2&quot; Recycled Envelopes"/>
    <n v="26.22"/>
    <n v="3"/>
    <n v="0"/>
    <n v="12.323399999999999"/>
    <n v="12.323399999999999"/>
    <n v="450"/>
    <s v="&quot;D&quot;"/>
    <m/>
  </r>
  <r>
    <n v="1529"/>
    <s v="Second Class"/>
    <s v="Corporate"/>
    <s v="Newark"/>
    <x v="37"/>
    <s v="East"/>
    <s v="Office Supplies"/>
    <s v="Fasteners"/>
    <s v="Rubber Band Ball"/>
    <n v="26.18"/>
    <n v="7"/>
    <n v="0"/>
    <n v="0.5236000000000014"/>
    <n v="0.5236000000000014"/>
    <n v="1050"/>
    <s v="&quot;B&quot;"/>
    <m/>
  </r>
  <r>
    <n v="238"/>
    <s v="Second Class"/>
    <s v="Consumer"/>
    <s v="Chicago"/>
    <x v="11"/>
    <s v="Central"/>
    <s v="Office Supplies"/>
    <s v="Paper"/>
    <s v="Xerox 1957"/>
    <n v="25.920000000000005"/>
    <n v="5"/>
    <n v="0.2"/>
    <n v="9.3960000000000008"/>
    <n v="7.5168000000000008"/>
    <n v="600"/>
    <s v="&quot;C&quot;"/>
    <m/>
  </r>
  <r>
    <n v="371"/>
    <s v="Standard Class"/>
    <s v="Consumer"/>
    <s v="Harlingen"/>
    <x v="0"/>
    <s v="Central"/>
    <s v="Office Supplies"/>
    <s v="Paper"/>
    <s v="Xerox 1930"/>
    <n v="25.920000000000005"/>
    <n v="5"/>
    <n v="0.2"/>
    <n v="9.3960000000000008"/>
    <n v="7.5168000000000008"/>
    <n v="600"/>
    <s v="&quot;C&quot;"/>
    <m/>
  </r>
  <r>
    <n v="249"/>
    <s v="Second Class"/>
    <s v="Home Office"/>
    <s v="Lakeville"/>
    <x v="13"/>
    <s v="Central"/>
    <s v="Office Supplies"/>
    <s v="Paper"/>
    <s v="Xerox 205"/>
    <n v="25.92"/>
    <n v="4"/>
    <n v="0"/>
    <n v="12.441600000000001"/>
    <n v="12.441600000000001"/>
    <n v="600"/>
    <s v="&quot;C&quot;"/>
    <m/>
  </r>
  <r>
    <n v="1187"/>
    <s v="Standard Class"/>
    <s v="Corporate"/>
    <s v="Seattle"/>
    <x v="6"/>
    <s v="West"/>
    <s v="Office Supplies"/>
    <s v="Paper"/>
    <s v="Xerox 220"/>
    <n v="25.92"/>
    <n v="4"/>
    <n v="0"/>
    <n v="12.441600000000001"/>
    <n v="12.441600000000001"/>
    <n v="600"/>
    <s v="&quot;C&quot;"/>
    <m/>
  </r>
  <r>
    <n v="1480"/>
    <s v="Standard Class"/>
    <s v="Consumer"/>
    <s v="San Francisco"/>
    <x v="5"/>
    <s v="West"/>
    <s v="Office Supplies"/>
    <s v="Paper"/>
    <s v="Xerox 192"/>
    <n v="25.92"/>
    <n v="4"/>
    <n v="0"/>
    <n v="12.441600000000001"/>
    <n v="12.441600000000001"/>
    <n v="600"/>
    <s v="&quot;C&quot;"/>
    <m/>
  </r>
  <r>
    <n v="64"/>
    <s v="Standard Class"/>
    <s v="Consumer"/>
    <s v="Los Angeles"/>
    <x v="5"/>
    <s v="West"/>
    <s v="Office Supplies"/>
    <s v="Binders"/>
    <s v="Acco PRESSTEX Data Binder with Storage Hooks, Dark Blue, 14 7/8&quot; X 11&quot;"/>
    <n v="25.824000000000002"/>
    <n v="6"/>
    <n v="0.2"/>
    <n v="9.3612000000000002"/>
    <n v="7.4889600000000005"/>
    <n v="720"/>
    <s v="&quot;C&quot;"/>
    <m/>
  </r>
  <r>
    <n v="813"/>
    <s v="First Class"/>
    <s v="Consumer"/>
    <s v="Edmonds"/>
    <x v="6"/>
    <s v="West"/>
    <s v="Technology"/>
    <s v="Accessories"/>
    <s v="Sony 16GB Class 10 Micro SDHC R40 Memory Card"/>
    <n v="25.78"/>
    <n v="2"/>
    <n v="0"/>
    <n v="2.5779999999999994"/>
    <n v="2.5779999999999994"/>
    <n v="300"/>
    <s v="&quot;D&quot;"/>
    <m/>
  </r>
  <r>
    <n v="953"/>
    <s v="Standard Class"/>
    <s v="Consumer"/>
    <s v="Philadelphia"/>
    <x v="4"/>
    <s v="East"/>
    <s v="Furniture"/>
    <s v="Furnishings"/>
    <s v="Staple-based wall hangings"/>
    <n v="25.472000000000001"/>
    <n v="4"/>
    <n v="0.2"/>
    <n v="7.6416000000000022"/>
    <n v="6.1132800000000023"/>
    <n v="480"/>
    <s v="&quot;D&quot;"/>
    <m/>
  </r>
  <r>
    <n v="952"/>
    <s v="Standard Class"/>
    <s v="Home Office"/>
    <s v="Philadelphia"/>
    <x v="4"/>
    <s v="East"/>
    <s v="Office Supplies"/>
    <s v="Paper"/>
    <s v="Xerox 4200 Series MultiUse Premium Copy Paper (20Lb. and 84 Bright)"/>
    <n v="25.344000000000001"/>
    <n v="6"/>
    <n v="0.2"/>
    <n v="7.92"/>
    <n v="6.3360000000000003"/>
    <n v="720"/>
    <s v="&quot;C&quot;"/>
    <m/>
  </r>
  <r>
    <n v="1165"/>
    <s v="Standard Class"/>
    <s v="Home Office"/>
    <s v="New York City"/>
    <x v="3"/>
    <s v="East"/>
    <s v="Office Supplies"/>
    <s v="Binders"/>
    <s v="Cardinal HOLDit! Binder Insert Strips,Extra Strips"/>
    <n v="25.32"/>
    <n v="5"/>
    <n v="0.2"/>
    <n v="9.1785000000000014"/>
    <n v="7.3428000000000013"/>
    <n v="600"/>
    <s v="&quot;C&quot;"/>
    <m/>
  </r>
  <r>
    <n v="1070"/>
    <s v="Standard Class"/>
    <s v="Home Office"/>
    <s v="Philadelphia"/>
    <x v="4"/>
    <s v="East"/>
    <s v="Office Supplies"/>
    <s v="Binders"/>
    <s v="GBC Premium Transparent Covers with Diagonal Lined Pattern"/>
    <n v="25.176000000000005"/>
    <n v="4"/>
    <n v="0.7"/>
    <n v="-18.462400000000002"/>
    <n v="-5.5387200000000014"/>
    <n v="180.00000000000003"/>
    <s v="&quot;D&quot;"/>
    <m/>
  </r>
  <r>
    <n v="1634"/>
    <s v="Same Day"/>
    <s v="Consumer"/>
    <s v="Cleveland"/>
    <x v="17"/>
    <s v="East"/>
    <s v="Office Supplies"/>
    <s v="Storage"/>
    <s v="Hanging Personal Folder File"/>
    <n v="25.12"/>
    <n v="2"/>
    <n v="0.2"/>
    <n v="1.5700000000000012"/>
    <n v="1.2560000000000011"/>
    <n v="240"/>
    <s v="&quot;D&quot;"/>
    <m/>
  </r>
  <r>
    <n v="1337"/>
    <s v="Standard Class"/>
    <s v="Consumer"/>
    <s v="Los Angeles"/>
    <x v="5"/>
    <s v="West"/>
    <s v="Furniture"/>
    <s v="Furnishings"/>
    <s v="Westinghouse Clip-On Gooseneck Lamps"/>
    <n v="25.11"/>
    <n v="3"/>
    <n v="0"/>
    <n v="6.5285999999999991"/>
    <n v="6.5285999999999991"/>
    <n v="450"/>
    <s v="&quot;D&quot;"/>
    <m/>
  </r>
  <r>
    <n v="1865"/>
    <s v="Standard Class"/>
    <s v="Corporate"/>
    <s v="Aurora"/>
    <x v="14"/>
    <s v="West"/>
    <s v="Furniture"/>
    <s v="Furnishings"/>
    <s v="Executive Impressions 8-1/2&quot; Career Panel/Partition Cubicle Clock"/>
    <n v="24.96"/>
    <n v="3"/>
    <n v="0.2"/>
    <n v="4.3679999999999986"/>
    <n v="3.4943999999999988"/>
    <n v="360"/>
    <s v="&quot;D&quot;"/>
    <m/>
  </r>
  <r>
    <n v="1964"/>
    <s v="Second Class"/>
    <s v="Consumer"/>
    <s v="Springfield"/>
    <x v="26"/>
    <s v="Central"/>
    <s v="Office Supplies"/>
    <s v="Paper"/>
    <s v="Xerox 1970"/>
    <n v="24.900000000000002"/>
    <n v="5"/>
    <n v="0"/>
    <n v="11.703000000000001"/>
    <n v="11.703000000000001"/>
    <n v="750"/>
    <s v="&quot;C&quot;"/>
    <m/>
  </r>
  <r>
    <n v="280"/>
    <s v="Standard Class"/>
    <s v="Corporate"/>
    <s v="Philadelphia"/>
    <x v="4"/>
    <s v="East"/>
    <s v="Office Supplies"/>
    <s v="Labels"/>
    <s v="Avery 489"/>
    <n v="24.839999999999996"/>
    <n v="3"/>
    <n v="0.2"/>
    <n v="8.6940000000000008"/>
    <n v="6.9552000000000014"/>
    <n v="360"/>
    <s v="&quot;D&quot;"/>
    <m/>
  </r>
  <r>
    <n v="181"/>
    <s v="Second Class"/>
    <s v="Corporate"/>
    <s v="Decatur"/>
    <x v="11"/>
    <s v="Central"/>
    <s v="Office Supplies"/>
    <s v="Storage"/>
    <s v="Tenex File Box, Personal Filing Tote with Lid, Black"/>
    <n v="24.816000000000003"/>
    <n v="2"/>
    <n v="0.2"/>
    <n v="1.8612000000000002"/>
    <n v="1.4889600000000003"/>
    <n v="240"/>
    <s v="&quot;D&quot;"/>
    <m/>
  </r>
  <r>
    <n v="1894"/>
    <s v="Standard Class"/>
    <s v="Consumer"/>
    <s v="Medford"/>
    <x v="31"/>
    <s v="West"/>
    <s v="Office Supplies"/>
    <s v="Paper"/>
    <s v="IBM Multi-Purpose Copy Paper, 8 1/2 x 11&quot;, Case"/>
    <n v="24.784000000000002"/>
    <n v="1"/>
    <n v="0.2"/>
    <n v="7.7449999999999983"/>
    <n v="6.1959999999999988"/>
    <n v="120"/>
    <s v="&quot;D&quot;"/>
    <m/>
  </r>
  <r>
    <n v="1196"/>
    <s v="Same Day"/>
    <s v="Corporate"/>
    <s v="Coral Springs"/>
    <x v="20"/>
    <s v="South"/>
    <s v="Office Supplies"/>
    <s v="Storage"/>
    <s v="Decoflex Hanging Personal Folder File, Blue"/>
    <n v="24.672000000000001"/>
    <n v="2"/>
    <n v="0.2"/>
    <n v="2.1588000000000021"/>
    <n v="1.7270400000000017"/>
    <n v="240"/>
    <s v="&quot;D&quot;"/>
    <m/>
  </r>
  <r>
    <n v="348"/>
    <s v="Standard Class"/>
    <s v="Consumer"/>
    <s v="Lowell"/>
    <x v="16"/>
    <s v="East"/>
    <s v="Office Supplies"/>
    <s v="Paper"/>
    <s v="Easy-staple paper"/>
    <n v="24.56"/>
    <n v="2"/>
    <n v="0"/>
    <n v="11.543199999999999"/>
    <n v="11.543199999999999"/>
    <n v="300"/>
    <s v="&quot;D&quot;"/>
    <m/>
  </r>
  <r>
    <n v="351"/>
    <s v="First Class"/>
    <s v="Home Office"/>
    <s v="New York City"/>
    <x v="3"/>
    <s v="East"/>
    <s v="Office Supplies"/>
    <s v="Paper"/>
    <s v="Xerox 1881"/>
    <n v="24.56"/>
    <n v="2"/>
    <n v="0"/>
    <n v="11.543199999999999"/>
    <n v="11.543199999999999"/>
    <n v="300"/>
    <s v="&quot;D&quot;"/>
    <m/>
  </r>
  <r>
    <n v="757"/>
    <s v="Standard Class"/>
    <s v="Consumer"/>
    <s v="Cottage Grove"/>
    <x v="13"/>
    <s v="Central"/>
    <s v="Office Supplies"/>
    <s v="Storage"/>
    <s v="Recycled Eldon Regeneration Jumbo File"/>
    <n v="24.56"/>
    <n v="2"/>
    <n v="0"/>
    <n v="6.8767999999999994"/>
    <n v="6.8767999999999994"/>
    <n v="300"/>
    <s v="&quot;D&quot;"/>
    <m/>
  </r>
  <r>
    <n v="921"/>
    <s v="Standard Class"/>
    <s v="Consumer"/>
    <s v="Alexandria"/>
    <x v="12"/>
    <s v="South"/>
    <s v="Office Supplies"/>
    <s v="Storage"/>
    <s v="Recycled Eldon Regeneration Jumbo File"/>
    <n v="24.56"/>
    <n v="2"/>
    <n v="0"/>
    <n v="6.8767999999999994"/>
    <n v="6.8767999999999994"/>
    <n v="300"/>
    <s v="&quot;D&quot;"/>
    <m/>
  </r>
  <r>
    <n v="712"/>
    <s v="Standard Class"/>
    <s v="Consumer"/>
    <s v="Palm Coast"/>
    <x v="20"/>
    <s v="South"/>
    <s v="Office Supplies"/>
    <s v="Envelopes"/>
    <s v="#10- 4 1/8&quot; x 9 1/2&quot; Security-Tint Envelopes"/>
    <n v="24.448"/>
    <n v="4"/>
    <n v="0.2"/>
    <n v="8.8623999999999992"/>
    <n v="7.0899199999999993"/>
    <n v="480"/>
    <s v="&quot;D&quot;"/>
    <m/>
  </r>
  <r>
    <n v="1966"/>
    <s v="Second Class"/>
    <s v="Consumer"/>
    <s v="Springfield"/>
    <x v="26"/>
    <s v="Central"/>
    <s v="Office Supplies"/>
    <s v="Appliances"/>
    <s v="Acco 6 Outlet Guardian Standard Surge Suppressor"/>
    <n v="24.18"/>
    <n v="2"/>
    <n v="0"/>
    <n v="7.2539999999999978"/>
    <n v="7.2539999999999978"/>
    <n v="300"/>
    <s v="&quot;D&quot;"/>
    <m/>
  </r>
  <r>
    <n v="999"/>
    <s v="Standard Class"/>
    <s v="Consumer"/>
    <s v="Henderson"/>
    <x v="30"/>
    <s v="South"/>
    <s v="Furniture"/>
    <s v="Furnishings"/>
    <s v="Magna Visual Magnetic Picture Hangers"/>
    <n v="24.1"/>
    <n v="5"/>
    <n v="0"/>
    <n v="9.1580000000000013"/>
    <n v="9.1580000000000013"/>
    <n v="750"/>
    <s v="&quot;C&quot;"/>
    <m/>
  </r>
  <r>
    <n v="783"/>
    <s v="Second Class"/>
    <s v="Consumer"/>
    <s v="Columbus"/>
    <x v="17"/>
    <s v="East"/>
    <s v="Technology"/>
    <s v="Accessories"/>
    <s v="Imation 8gb Micro Traveldrive Usb 2.0 Flash Drive"/>
    <n v="24"/>
    <n v="2"/>
    <n v="0.2"/>
    <n v="-2.6999999999999993"/>
    <n v="-2.1599999999999997"/>
    <n v="240"/>
    <s v="&quot;D&quot;"/>
    <m/>
  </r>
  <r>
    <n v="1304"/>
    <s v="Standard Class"/>
    <s v="Consumer"/>
    <s v="Columbus"/>
    <x v="2"/>
    <s v="South"/>
    <s v="Furniture"/>
    <s v="Furnishings"/>
    <s v="Westinghouse Floor Lamp with Metal Mesh Shade, Black"/>
    <n v="23.99"/>
    <n v="1"/>
    <n v="0"/>
    <n v="5.5176999999999978"/>
    <n v="5.5176999999999978"/>
    <n v="150"/>
    <s v="&quot;D&quot;"/>
    <m/>
  </r>
  <r>
    <n v="116"/>
    <s v="Second Class"/>
    <s v="Consumer"/>
    <s v="Columbus"/>
    <x v="17"/>
    <s v="East"/>
    <s v="Office Supplies"/>
    <s v="Paper"/>
    <s v="Xerox 1921"/>
    <n v="23.976000000000003"/>
    <n v="3"/>
    <n v="0.2"/>
    <n v="7.4924999999999988"/>
    <n v="5.9939999999999998"/>
    <n v="360"/>
    <s v="&quot;D&quot;"/>
    <m/>
  </r>
  <r>
    <n v="670"/>
    <s v="Standard Class"/>
    <s v="Home Office"/>
    <s v="Chicago"/>
    <x v="11"/>
    <s v="Central"/>
    <s v="Furniture"/>
    <s v="Furnishings"/>
    <s v="12-1/2 Diameter Round Wall Clock"/>
    <n v="23.976000000000003"/>
    <n v="3"/>
    <n v="0.6"/>
    <n v="-14.385599999999997"/>
    <n v="-5.7542399999999994"/>
    <n v="180"/>
    <s v="&quot;D&quot;"/>
    <m/>
  </r>
  <r>
    <n v="1039"/>
    <s v="First Class"/>
    <s v="Consumer"/>
    <s v="Burlington"/>
    <x v="1"/>
    <s v="South"/>
    <s v="Office Supplies"/>
    <s v="Art"/>
    <s v="Newell 336"/>
    <n v="23.968000000000004"/>
    <n v="7"/>
    <n v="0.2"/>
    <n v="2.696399999999997"/>
    <n v="2.1571199999999977"/>
    <n v="840"/>
    <s v="&quot;C&quot;"/>
    <m/>
  </r>
  <r>
    <n v="1577"/>
    <s v="Standard Class"/>
    <s v="Home Office"/>
    <s v="Aurora"/>
    <x v="11"/>
    <s v="Central"/>
    <s v="Office Supplies"/>
    <s v="Storage"/>
    <s v="Pizazz Global Quick File"/>
    <n v="23.952000000000002"/>
    <n v="2"/>
    <n v="0.2"/>
    <n v="2.3952000000000018"/>
    <n v="1.9161600000000014"/>
    <n v="240"/>
    <s v="&quot;D&quot;"/>
    <m/>
  </r>
  <r>
    <n v="103"/>
    <s v="Second Class"/>
    <s v="Consumer"/>
    <s v="Rochester"/>
    <x v="13"/>
    <s v="Central"/>
    <s v="Office Supplies"/>
    <s v="Paper"/>
    <s v="Universal Premium White Copier/Laser Paper (20Lb. and 87 Bright)"/>
    <n v="23.92"/>
    <n v="4"/>
    <n v="0"/>
    <n v="11.720800000000001"/>
    <n v="11.720800000000001"/>
    <n v="600"/>
    <s v="&quot;C&quot;"/>
    <m/>
  </r>
  <r>
    <n v="780"/>
    <s v="First Class"/>
    <s v="Home Office"/>
    <s v="San Francisco"/>
    <x v="5"/>
    <s v="West"/>
    <s v="Office Supplies"/>
    <s v="Paper"/>
    <s v="Xerox 1974"/>
    <n v="23.92"/>
    <n v="4"/>
    <n v="0"/>
    <n v="11.720800000000001"/>
    <n v="11.720800000000001"/>
    <n v="600"/>
    <s v="&quot;C&quot;"/>
    <m/>
  </r>
  <r>
    <n v="1548"/>
    <s v="Standard Class"/>
    <s v="Corporate"/>
    <s v="San Antonio"/>
    <x v="0"/>
    <s v="Central"/>
    <s v="Office Supplies"/>
    <s v="Binders"/>
    <s v="GBC Recycled Regency Composition Covers"/>
    <n v="23.911999999999995"/>
    <n v="2"/>
    <n v="0.8"/>
    <n v="-40.650400000000019"/>
    <n v="-8.1300800000000013"/>
    <n v="59.999999999999986"/>
    <s v="&quot;E&quot;"/>
    <m/>
  </r>
  <r>
    <n v="1985"/>
    <s v="Second Class"/>
    <s v="Corporate"/>
    <s v="Brentwood"/>
    <x v="5"/>
    <s v="West"/>
    <s v="Furniture"/>
    <s v="Furnishings"/>
    <s v="Staple-based wall hangings"/>
    <n v="23.88"/>
    <n v="3"/>
    <n v="0"/>
    <n v="10.507200000000001"/>
    <n v="10.507200000000001"/>
    <n v="450"/>
    <s v="&quot;D&quot;"/>
    <m/>
  </r>
  <r>
    <n v="380"/>
    <s v="Standard Class"/>
    <s v="Consumer"/>
    <s v="Houston"/>
    <x v="0"/>
    <s v="Central"/>
    <s v="Office Supplies"/>
    <s v="Storage"/>
    <s v="Akro-Mils 12-Gallon Tote"/>
    <n v="23.832000000000001"/>
    <n v="3"/>
    <n v="0.2"/>
    <n v="2.6810999999999954"/>
    <n v="2.1448799999999966"/>
    <n v="360"/>
    <s v="&quot;D&quot;"/>
    <m/>
  </r>
  <r>
    <n v="666"/>
    <s v="Second Class"/>
    <s v="Corporate"/>
    <s v="Dallas"/>
    <x v="0"/>
    <s v="Central"/>
    <s v="Office Supplies"/>
    <s v="Supplies"/>
    <s v="Acme Tagit Stainless Steel Antibacterial Scissors"/>
    <n v="23.76"/>
    <n v="3"/>
    <n v="0.2"/>
    <n v="2.0789999999999997"/>
    <n v="1.6631999999999998"/>
    <n v="360"/>
    <s v="&quot;D&quot;"/>
    <m/>
  </r>
  <r>
    <n v="835"/>
    <s v="Standard Class"/>
    <s v="Corporate"/>
    <s v="Tampa"/>
    <x v="20"/>
    <s v="South"/>
    <s v="Office Supplies"/>
    <s v="Appliances"/>
    <s v="Holmes Replacement Filter for HEPA Air Cleaner, Large Room"/>
    <n v="23.696000000000002"/>
    <n v="2"/>
    <n v="0.2"/>
    <n v="6.5164"/>
    <n v="5.21312"/>
    <n v="240"/>
    <s v="&quot;D&quot;"/>
    <m/>
  </r>
  <r>
    <n v="213"/>
    <s v="Standard Class"/>
    <s v="Corporate"/>
    <s v="Medina"/>
    <x v="17"/>
    <s v="East"/>
    <s v="Office Supplies"/>
    <s v="Labels"/>
    <s v="Avery 505"/>
    <n v="23.680000000000003"/>
    <n v="2"/>
    <n v="0.2"/>
    <n v="8.879999999999999"/>
    <n v="7.1039999999999992"/>
    <n v="240"/>
    <s v="&quot;D&quot;"/>
    <m/>
  </r>
  <r>
    <n v="1362"/>
    <s v="Standard Class"/>
    <s v="Corporate"/>
    <s v="Philadelphia"/>
    <x v="4"/>
    <s v="East"/>
    <s v="Office Supplies"/>
    <s v="Paper"/>
    <s v="It's Hot Message Books with Stickers, 2 3/4&quot; x 5&quot;"/>
    <n v="23.680000000000003"/>
    <n v="4"/>
    <n v="0.2"/>
    <n v="7.3999999999999995"/>
    <n v="5.92"/>
    <n v="480"/>
    <s v="&quot;D&quot;"/>
    <m/>
  </r>
  <r>
    <n v="1411"/>
    <s v="Standard Class"/>
    <s v="Home Office"/>
    <s v="Grand Prairie"/>
    <x v="0"/>
    <s v="Central"/>
    <s v="Office Supplies"/>
    <s v="Labels"/>
    <s v="Alphabetical Labels for Top Tab Filing"/>
    <n v="23.680000000000003"/>
    <n v="2"/>
    <n v="0.2"/>
    <n v="8.879999999999999"/>
    <n v="7.1039999999999992"/>
    <n v="240"/>
    <s v="&quot;D&quot;"/>
    <m/>
  </r>
  <r>
    <n v="463"/>
    <s v="Standard Class"/>
    <s v="Home Office"/>
    <s v="Phoenix"/>
    <x v="22"/>
    <s v="West"/>
    <s v="Furniture"/>
    <s v="Furnishings"/>
    <s v="Eldon Wave Desk Accessories"/>
    <n v="23.56"/>
    <n v="5"/>
    <n v="0.2"/>
    <n v="7.0680000000000005"/>
    <n v="5.6544000000000008"/>
    <n v="600"/>
    <s v="&quot;C&quot;"/>
    <m/>
  </r>
  <r>
    <n v="390"/>
    <s v="Standard Class"/>
    <s v="Consumer"/>
    <s v="New York City"/>
    <x v="3"/>
    <s v="East"/>
    <s v="Office Supplies"/>
    <s v="Binders"/>
    <s v="Angle-D Binders with Locking Rings, Label Holders"/>
    <n v="23.36"/>
    <n v="4"/>
    <n v="0.2"/>
    <n v="7.8839999999999986"/>
    <n v="6.307199999999999"/>
    <n v="480"/>
    <s v="&quot;D&quot;"/>
    <m/>
  </r>
  <r>
    <n v="1126"/>
    <s v="Standard Class"/>
    <s v="Consumer"/>
    <s v="Jonesboro"/>
    <x v="24"/>
    <s v="South"/>
    <s v="Office Supplies"/>
    <s v="Envelopes"/>
    <s v="Staple envelope"/>
    <n v="23.34"/>
    <n v="3"/>
    <n v="0"/>
    <n v="10.969799999999999"/>
    <n v="10.969799999999999"/>
    <n v="450"/>
    <s v="&quot;D&quot;"/>
    <m/>
  </r>
  <r>
    <n v="367"/>
    <s v="Same Day"/>
    <s v="Corporate"/>
    <s v="Manchester"/>
    <x v="25"/>
    <s v="East"/>
    <s v="Office Supplies"/>
    <s v="Binders"/>
    <s v="Wilson Jones “Snap” Scratch Pad Binder Tool for Ring Binders"/>
    <n v="23.2"/>
    <n v="4"/>
    <n v="0"/>
    <n v="10.44"/>
    <n v="10.44"/>
    <n v="600"/>
    <s v="&quot;C&quot;"/>
    <m/>
  </r>
  <r>
    <n v="1623"/>
    <s v="Standard Class"/>
    <s v="Consumer"/>
    <s v="Kent"/>
    <x v="6"/>
    <s v="West"/>
    <s v="Office Supplies"/>
    <s v="Binders"/>
    <s v="GBC White Gloss Covers, Plain Front"/>
    <n v="23.168000000000003"/>
    <n v="2"/>
    <n v="0.2"/>
    <n v="7.8191999999999995"/>
    <n v="6.2553599999999996"/>
    <n v="240"/>
    <s v="&quot;D&quot;"/>
    <m/>
  </r>
  <r>
    <n v="1193"/>
    <s v="Second Class"/>
    <s v="Home Office"/>
    <s v="Los Angeles"/>
    <x v="5"/>
    <s v="West"/>
    <s v="Office Supplies"/>
    <s v="Paper"/>
    <s v="Xerox 1924"/>
    <n v="23.12"/>
    <n v="4"/>
    <n v="0"/>
    <n v="11.328800000000001"/>
    <n v="11.328800000000001"/>
    <n v="600"/>
    <s v="&quot;C&quot;"/>
    <m/>
  </r>
  <r>
    <n v="862"/>
    <s v="Standard Class"/>
    <s v="Consumer"/>
    <s v="San Francisco"/>
    <x v="5"/>
    <s v="West"/>
    <s v="Office Supplies"/>
    <s v="Art"/>
    <s v="Deluxe Chalkboard Eraser Cleaner"/>
    <n v="23.1"/>
    <n v="2"/>
    <n v="0"/>
    <n v="10.625999999999999"/>
    <n v="10.625999999999999"/>
    <n v="300"/>
    <s v="&quot;D&quot;"/>
    <m/>
  </r>
  <r>
    <n v="1947"/>
    <s v="Standard Class"/>
    <s v="Corporate"/>
    <s v="New York City"/>
    <x v="3"/>
    <s v="East"/>
    <s v="Office Supplies"/>
    <s v="Art"/>
    <s v="Newell 324"/>
    <n v="23.1"/>
    <n v="2"/>
    <n v="0"/>
    <n v="6.468"/>
    <n v="6.468"/>
    <n v="300"/>
    <s v="&quot;D&quot;"/>
    <m/>
  </r>
  <r>
    <n v="1241"/>
    <s v="Standard Class"/>
    <s v="Consumer"/>
    <s v="Seattle"/>
    <x v="6"/>
    <s v="West"/>
    <s v="Office Supplies"/>
    <s v="Fasteners"/>
    <s v="Vinyl Coated Wire Paper Clips in Organizer Box, 800/Box"/>
    <n v="22.96"/>
    <n v="2"/>
    <n v="0"/>
    <n v="10.7912"/>
    <n v="10.7912"/>
    <n v="300"/>
    <s v="&quot;D&quot;"/>
    <m/>
  </r>
  <r>
    <n v="1123"/>
    <s v="Standard Class"/>
    <s v="Consumer"/>
    <s v="Jonesboro"/>
    <x v="24"/>
    <s v="South"/>
    <s v="Office Supplies"/>
    <s v="Art"/>
    <s v="Newell 351"/>
    <n v="22.959999999999997"/>
    <n v="7"/>
    <n v="0"/>
    <n v="6.6583999999999968"/>
    <n v="6.6583999999999968"/>
    <n v="1050"/>
    <s v="&quot;B&quot;"/>
    <m/>
  </r>
  <r>
    <n v="1105"/>
    <s v="Standard Class"/>
    <s v="Consumer"/>
    <s v="Riverside"/>
    <x v="5"/>
    <s v="West"/>
    <s v="Office Supplies"/>
    <s v="Paper"/>
    <s v="Rediform Wirebound &quot;Phone Memo&quot; Message Book, 11 x 5-3/4"/>
    <n v="22.919999999999998"/>
    <n v="3"/>
    <n v="0"/>
    <n v="11.230799999999999"/>
    <n v="11.230799999999999"/>
    <n v="450"/>
    <s v="&quot;D&quot;"/>
    <m/>
  </r>
  <r>
    <n v="1827"/>
    <s v="Standard Class"/>
    <s v="Consumer"/>
    <s v="Redmond"/>
    <x v="31"/>
    <s v="West"/>
    <s v="Furniture"/>
    <s v="Furnishings"/>
    <s v="Seth Thomas 14&quot; Day/Date Wall Clock"/>
    <n v="22.784000000000002"/>
    <n v="1"/>
    <n v="0.2"/>
    <n v="4.8416000000000006"/>
    <n v="3.8732800000000007"/>
    <n v="120"/>
    <s v="&quot;D&quot;"/>
    <m/>
  </r>
  <r>
    <n v="535"/>
    <s v="Second Class"/>
    <s v="Consumer"/>
    <s v="Montgomery"/>
    <x v="8"/>
    <s v="South"/>
    <s v="Office Supplies"/>
    <s v="Binders"/>
    <s v="Presstex Flexible Ring Binders"/>
    <n v="22.75"/>
    <n v="5"/>
    <n v="0"/>
    <n v="11.375"/>
    <n v="11.375"/>
    <n v="750"/>
    <s v="&quot;C&quot;"/>
    <m/>
  </r>
  <r>
    <n v="1021"/>
    <s v="Standard Class"/>
    <s v="Consumer"/>
    <s v="Washington"/>
    <x v="19"/>
    <s v="East"/>
    <s v="Office Supplies"/>
    <s v="Art"/>
    <s v="Staples in misc. colors"/>
    <n v="22.740000000000002"/>
    <n v="3"/>
    <n v="0"/>
    <n v="8.8686000000000007"/>
    <n v="8.8686000000000007"/>
    <n v="450"/>
    <s v="&quot;D&quot;"/>
    <m/>
  </r>
  <r>
    <n v="21"/>
    <s v="Second Class"/>
    <s v="Consumer"/>
    <s v="San Francisco"/>
    <x v="5"/>
    <s v="West"/>
    <s v="Office Supplies"/>
    <s v="Binders"/>
    <s v="Wilson Jones Hanging View Binder, White, 1&quot;"/>
    <n v="22.72"/>
    <n v="4"/>
    <n v="0.2"/>
    <n v="7.3839999999999986"/>
    <n v="5.9071999999999996"/>
    <n v="480"/>
    <s v="&quot;D&quot;"/>
    <m/>
  </r>
  <r>
    <n v="760"/>
    <s v="Standard Class"/>
    <s v="Corporate"/>
    <s v="Green Bay"/>
    <x v="10"/>
    <s v="Central"/>
    <s v="Office Supplies"/>
    <s v="Paper"/>
    <s v="Adams Telephone Message Book W/Dividers/Space For Phone Numbers, 5 1/4&quot;X8 1/2&quot;, 200/Messages"/>
    <n v="22.72"/>
    <n v="4"/>
    <n v="0"/>
    <n v="10.223999999999998"/>
    <n v="10.223999999999998"/>
    <n v="600"/>
    <s v="&quot;C&quot;"/>
    <m/>
  </r>
  <r>
    <n v="1609"/>
    <s v="Second Class"/>
    <s v="Consumer"/>
    <s v="Los Angeles"/>
    <x v="5"/>
    <s v="West"/>
    <s v="Office Supplies"/>
    <s v="Paper"/>
    <s v="Adams Telephone Message Book W/Dividers/Space For Phone Numbers, 5 1/4&quot;X8 1/2&quot;, 200/Messages"/>
    <n v="22.72"/>
    <n v="4"/>
    <n v="0"/>
    <n v="10.223999999999998"/>
    <n v="10.223999999999998"/>
    <n v="600"/>
    <s v="&quot;C&quot;"/>
    <m/>
  </r>
  <r>
    <n v="221"/>
    <s v="First Class"/>
    <s v="Consumer"/>
    <s v="Dublin"/>
    <x v="17"/>
    <s v="East"/>
    <s v="Office Supplies"/>
    <s v="Paper"/>
    <s v="While You Were Out Pads, 50 per Pad, 4 x 5 1/4, Green Cycle"/>
    <n v="22.704000000000004"/>
    <n v="6"/>
    <n v="0.2"/>
    <n v="8.2302"/>
    <n v="6.5841600000000007"/>
    <n v="720"/>
    <s v="&quot;C&quot;"/>
    <m/>
  </r>
  <r>
    <n v="501"/>
    <s v="Standard Class"/>
    <s v="Corporate"/>
    <s v="Parker"/>
    <x v="14"/>
    <s v="West"/>
    <s v="Office Supplies"/>
    <s v="Binders"/>
    <s v="Vinyl Sectional Post Binders"/>
    <n v="22.620000000000005"/>
    <n v="2"/>
    <n v="0.7"/>
    <n v="-15.079999999999998"/>
    <n v="-4.524"/>
    <n v="90.000000000000014"/>
    <s v="&quot;E&quot;"/>
    <m/>
  </r>
  <r>
    <n v="1172"/>
    <s v="Standard Class"/>
    <s v="Consumer"/>
    <s v="Royal Oak"/>
    <x v="7"/>
    <s v="Central"/>
    <s v="Office Supplies"/>
    <s v="Paper"/>
    <s v="Geographics Note Cards, Blank, White, 8 1/2&quot; x 11&quot;"/>
    <n v="22.38"/>
    <n v="2"/>
    <n v="0"/>
    <n v="10.7424"/>
    <n v="10.7424"/>
    <n v="300"/>
    <s v="&quot;D&quot;"/>
    <m/>
  </r>
  <r>
    <n v="5"/>
    <s v="Standard Class"/>
    <s v="Consumer"/>
    <s v="Fort Lauderdale"/>
    <x v="20"/>
    <s v="South"/>
    <s v="Office Supplies"/>
    <s v="Storage"/>
    <s v="Eldon Fold 'N Roll Cart System"/>
    <n v="22.368000000000002"/>
    <n v="2"/>
    <n v="0.2"/>
    <n v="2.5163999999999991"/>
    <n v="2.0131199999999994"/>
    <n v="240"/>
    <s v="&quot;D&quot;"/>
    <m/>
  </r>
  <r>
    <n v="801"/>
    <s v="First Class"/>
    <s v="Corporate"/>
    <s v="San Diego"/>
    <x v="5"/>
    <s v="West"/>
    <s v="Furniture"/>
    <s v="Furnishings"/>
    <s v="Executive Impressions 14&quot; Contract Wall Clock"/>
    <n v="22.23"/>
    <n v="1"/>
    <n v="0"/>
    <n v="7.3358999999999988"/>
    <n v="7.3358999999999988"/>
    <n v="150"/>
    <s v="&quot;D&quot;"/>
    <m/>
  </r>
  <r>
    <n v="526"/>
    <s v="Standard Class"/>
    <s v="Consumer"/>
    <s v="Lawrence"/>
    <x v="16"/>
    <s v="East"/>
    <s v="Office Supplies"/>
    <s v="Fasteners"/>
    <s v="Staples"/>
    <n v="22.200000000000003"/>
    <n v="5"/>
    <n v="0"/>
    <n v="10.434000000000001"/>
    <n v="10.434000000000001"/>
    <n v="750"/>
    <s v="&quot;C&quot;"/>
    <m/>
  </r>
  <r>
    <n v="913"/>
    <s v="Standard Class"/>
    <s v="Home Office"/>
    <s v="Norwich"/>
    <x v="25"/>
    <s v="East"/>
    <s v="Furniture"/>
    <s v="Furnishings"/>
    <s v="3M Hangers With Command Adhesive"/>
    <n v="22.200000000000003"/>
    <n v="6"/>
    <n v="0"/>
    <n v="9.1020000000000021"/>
    <n v="9.1020000000000021"/>
    <n v="900"/>
    <s v="&quot;C&quot;"/>
    <m/>
  </r>
  <r>
    <n v="446"/>
    <s v="Second Class"/>
    <s v="Consumer"/>
    <s v="Detroit"/>
    <x v="7"/>
    <s v="Central"/>
    <s v="Office Supplies"/>
    <s v="Labels"/>
    <s v="Avery 520"/>
    <n v="22.05"/>
    <n v="7"/>
    <n v="0"/>
    <n v="10.584"/>
    <n v="10.584"/>
    <n v="1050"/>
    <s v="&quot;B&quot;"/>
    <m/>
  </r>
  <r>
    <n v="1242"/>
    <s v="Standard Class"/>
    <s v="Home Office"/>
    <s v="New York City"/>
    <x v="3"/>
    <s v="East"/>
    <s v="Technology"/>
    <s v="Phones"/>
    <s v="Samsung Replacement EH64AVFWE Premium Headset"/>
    <n v="22"/>
    <n v="4"/>
    <n v="0"/>
    <n v="5.5"/>
    <n v="5.5"/>
    <n v="600"/>
    <s v="&quot;C&quot;"/>
    <m/>
  </r>
  <r>
    <n v="1736"/>
    <s v="Second Class"/>
    <s v="Consumer"/>
    <s v="Jacksonville"/>
    <x v="1"/>
    <s v="South"/>
    <s v="Technology"/>
    <s v="Phones"/>
    <s v="Samsung Replacement EH64AVFWE Premium Headset"/>
    <n v="22"/>
    <n v="5"/>
    <n v="0.2"/>
    <n v="1.375"/>
    <n v="1.1000000000000001"/>
    <n v="600"/>
    <s v="&quot;C&quot;"/>
    <m/>
  </r>
  <r>
    <n v="923"/>
    <s v="Standard Class"/>
    <s v="Consumer"/>
    <s v="New York City"/>
    <x v="3"/>
    <s v="East"/>
    <s v="Technology"/>
    <s v="Phones"/>
    <s v="OtterBox Commuter Series Case - iPhone 5 &amp; 5s"/>
    <n v="21.99"/>
    <n v="1"/>
    <n v="0"/>
    <n v="10.555199999999999"/>
    <n v="10.555199999999999"/>
    <n v="150"/>
    <s v="&quot;D&quot;"/>
    <m/>
  </r>
  <r>
    <n v="228"/>
    <s v="Standard Class"/>
    <s v="Corporate"/>
    <s v="Detroit"/>
    <x v="7"/>
    <s v="Central"/>
    <s v="Office Supplies"/>
    <s v="Storage"/>
    <s v="Rogers Deluxe File Chest"/>
    <n v="21.98"/>
    <n v="1"/>
    <n v="0"/>
    <n v="0.21979999999999933"/>
    <n v="0.21979999999999933"/>
    <n v="150"/>
    <s v="&quot;D&quot;"/>
    <m/>
  </r>
  <r>
    <n v="1675"/>
    <s v="Standard Class"/>
    <s v="Corporate"/>
    <s v="Houston"/>
    <x v="0"/>
    <s v="Central"/>
    <s v="Furniture"/>
    <s v="Furnishings"/>
    <s v="Howard Miller Distant Time Traveler Alarm Clock"/>
    <n v="21.936000000000003"/>
    <n v="2"/>
    <n v="0.6"/>
    <n v="-10.419600000000003"/>
    <n v="-4.1678400000000009"/>
    <n v="120"/>
    <s v="&quot;D&quot;"/>
    <m/>
  </r>
  <r>
    <n v="1693"/>
    <s v="Standard Class"/>
    <s v="Consumer"/>
    <s v="Columbus"/>
    <x v="17"/>
    <s v="East"/>
    <s v="Furniture"/>
    <s v="Furnishings"/>
    <s v="Advantus Panel Wall Acrylic Frame"/>
    <n v="21.880000000000003"/>
    <n v="5"/>
    <n v="0.2"/>
    <n v="6.2904999999999998"/>
    <n v="5.0324"/>
    <n v="600"/>
    <s v="&quot;C&quot;"/>
    <m/>
  </r>
  <r>
    <n v="963"/>
    <s v="First Class"/>
    <s v="Corporate"/>
    <s v="San Francisco"/>
    <x v="5"/>
    <s v="West"/>
    <s v="Office Supplies"/>
    <s v="Envelopes"/>
    <s v="White Business Envelopes with Contemporary Seam, Recycled White Business Envelopes"/>
    <n v="21.88"/>
    <n v="2"/>
    <n v="0"/>
    <n v="10.94"/>
    <n v="10.94"/>
    <n v="300"/>
    <s v="&quot;D&quot;"/>
    <m/>
  </r>
  <r>
    <n v="1572"/>
    <s v="First Class"/>
    <s v="Consumer"/>
    <s v="Los Angeles"/>
    <x v="5"/>
    <s v="West"/>
    <s v="Office Supplies"/>
    <s v="Envelopes"/>
    <s v="Pastel Pink Envelopes"/>
    <n v="21.84"/>
    <n v="3"/>
    <n v="0"/>
    <n v="10.4832"/>
    <n v="10.4832"/>
    <n v="450"/>
    <s v="&quot;D&quot;"/>
    <m/>
  </r>
  <r>
    <n v="49"/>
    <s v="Standard Class"/>
    <s v="Consumer"/>
    <s v="Dover"/>
    <x v="37"/>
    <s v="East"/>
    <s v="Technology"/>
    <s v="Phones"/>
    <s v="LF Elite 3D Dazzle Designer Hard Case Cover, Lf Stylus Pen and Wiper For Apple Iphone 5c Mini Lite"/>
    <n v="21.8"/>
    <n v="2"/>
    <n v="0"/>
    <n v="6.104000000000001"/>
    <n v="6.104000000000001"/>
    <n v="300"/>
    <s v="&quot;D&quot;"/>
    <m/>
  </r>
  <r>
    <n v="1401"/>
    <s v="Standard Class"/>
    <s v="Home Office"/>
    <s v="Salem"/>
    <x v="12"/>
    <s v="South"/>
    <s v="Technology"/>
    <s v="Phones"/>
    <s v="LF Elite 3D Dazzle Designer Hard Case Cover, Lf Stylus Pen and Wiper For Apple Iphone 5c Mini Lite"/>
    <n v="21.8"/>
    <n v="2"/>
    <n v="0"/>
    <n v="6.104000000000001"/>
    <n v="6.104000000000001"/>
    <n v="300"/>
    <s v="&quot;D&quot;"/>
    <m/>
  </r>
  <r>
    <n v="1309"/>
    <s v="First Class"/>
    <s v="Consumer"/>
    <s v="Pasadena"/>
    <x v="5"/>
    <s v="West"/>
    <s v="Office Supplies"/>
    <s v="Appliances"/>
    <s v="Belkin 6 Outlet Metallic Surge Strip"/>
    <n v="21.78"/>
    <n v="2"/>
    <n v="0"/>
    <n v="5.6628000000000007"/>
    <n v="5.6628000000000007"/>
    <n v="300"/>
    <s v="&quot;D&quot;"/>
    <m/>
  </r>
  <r>
    <n v="201"/>
    <s v="Standard Class"/>
    <s v="Consumer"/>
    <s v="Akron"/>
    <x v="17"/>
    <s v="East"/>
    <s v="Office Supplies"/>
    <s v="Paper"/>
    <s v="Southworth 25% Cotton Linen-Finish Paper &amp; Envelopes"/>
    <n v="21.744000000000003"/>
    <n v="3"/>
    <n v="0.2"/>
    <n v="6.794999999999999"/>
    <n v="5.4359999999999999"/>
    <n v="360"/>
    <s v="&quot;D&quot;"/>
    <m/>
  </r>
  <r>
    <n v="1183"/>
    <s v="First Class"/>
    <s v="Consumer"/>
    <s v="Jacksonville"/>
    <x v="1"/>
    <s v="South"/>
    <s v="Office Supplies"/>
    <s v="Envelopes"/>
    <s v="Tyvek  Top-Opening Peel &amp; Seel Envelopes, Plain White"/>
    <n v="21.744"/>
    <n v="1"/>
    <n v="0.2"/>
    <n v="7.3385999999999996"/>
    <n v="5.8708799999999997"/>
    <n v="120"/>
    <s v="&quot;D&quot;"/>
    <m/>
  </r>
  <r>
    <n v="795"/>
    <s v="Standard Class"/>
    <s v="Consumer"/>
    <s v="San Francisco"/>
    <x v="5"/>
    <s v="West"/>
    <s v="Office Supplies"/>
    <s v="Paper"/>
    <s v="Wirebound Message Book, 4 per Page"/>
    <n v="21.72"/>
    <n v="4"/>
    <n v="0"/>
    <n v="10.642799999999999"/>
    <n v="10.642799999999999"/>
    <n v="600"/>
    <s v="&quot;C&quot;"/>
    <m/>
  </r>
  <r>
    <n v="799"/>
    <s v="First Class"/>
    <s v="Corporate"/>
    <s v="Rochester"/>
    <x v="3"/>
    <s v="East"/>
    <s v="Office Supplies"/>
    <s v="Labels"/>
    <s v="Smead Alpha-Z Color-Coded Second Alphabetical Labels and Starter Set"/>
    <n v="21.560000000000002"/>
    <n v="7"/>
    <n v="0"/>
    <n v="10.348799999999999"/>
    <n v="10.348799999999999"/>
    <n v="1050"/>
    <s v="&quot;B&quot;"/>
    <m/>
  </r>
  <r>
    <n v="1553"/>
    <s v="First Class"/>
    <s v="Home Office"/>
    <s v="Appleton"/>
    <x v="10"/>
    <s v="Central"/>
    <s v="Office Supplies"/>
    <s v="Labels"/>
    <s v="Avery 481"/>
    <n v="21.560000000000002"/>
    <n v="7"/>
    <n v="0"/>
    <n v="10.348799999999999"/>
    <n v="10.348799999999999"/>
    <n v="1050"/>
    <s v="&quot;B&quot;"/>
    <m/>
  </r>
  <r>
    <n v="1699"/>
    <s v="Standard Class"/>
    <s v="Consumer"/>
    <s v="Los Angeles"/>
    <x v="5"/>
    <s v="West"/>
    <s v="Office Supplies"/>
    <s v="Labels"/>
    <s v="Avery 497"/>
    <n v="21.560000000000002"/>
    <n v="7"/>
    <n v="0"/>
    <n v="10.348799999999999"/>
    <n v="10.348799999999999"/>
    <n v="1050"/>
    <s v="&quot;B&quot;"/>
    <m/>
  </r>
  <r>
    <n v="1567"/>
    <s v="First Class"/>
    <s v="Consumer"/>
    <s v="Allen"/>
    <x v="0"/>
    <s v="Central"/>
    <s v="Technology"/>
    <s v="Accessories"/>
    <s v="Kingston Digital DataTraveler 16GB USB 2.0"/>
    <n v="21.48"/>
    <n v="3"/>
    <n v="0.2"/>
    <n v="-0.26850000000000307"/>
    <n v="-0.21480000000000246"/>
    <n v="360"/>
    <s v="&quot;D&quot;"/>
    <m/>
  </r>
  <r>
    <n v="133"/>
    <s v="First Class"/>
    <s v="Corporate"/>
    <s v="Columbus"/>
    <x v="17"/>
    <s v="East"/>
    <s v="Office Supplies"/>
    <s v="Fasteners"/>
    <s v="Staples"/>
    <n v="21.456"/>
    <n v="9"/>
    <n v="0.2"/>
    <n v="6.9731999999999976"/>
    <n v="5.5785599999999986"/>
    <n v="1080"/>
    <s v="&quot;B&quot;"/>
    <m/>
  </r>
  <r>
    <n v="1836"/>
    <s v="First Class"/>
    <s v="Consumer"/>
    <s v="Meriden"/>
    <x v="25"/>
    <s v="East"/>
    <s v="Office Supplies"/>
    <s v="Art"/>
    <s v="Newell 341"/>
    <n v="21.400000000000002"/>
    <n v="5"/>
    <n v="0"/>
    <n v="6.2059999999999977"/>
    <n v="6.2059999999999977"/>
    <n v="750"/>
    <s v="&quot;C&quot;"/>
    <m/>
  </r>
  <r>
    <n v="83"/>
    <s v="Standard Class"/>
    <s v="Consumer"/>
    <s v="San Francisco"/>
    <x v="5"/>
    <s v="West"/>
    <s v="Office Supplies"/>
    <s v="Storage"/>
    <s v="Sortfiler Multipurpose Personal File Organizer, Black"/>
    <n v="21.39"/>
    <n v="1"/>
    <n v="0"/>
    <n v="6.2030999999999992"/>
    <n v="6.2030999999999992"/>
    <n v="150"/>
    <s v="&quot;D&quot;"/>
    <m/>
  </r>
  <r>
    <n v="1514"/>
    <s v="Standard Class"/>
    <s v="Consumer"/>
    <s v="Dallas"/>
    <x v="0"/>
    <s v="Central"/>
    <s v="Office Supplies"/>
    <s v="Binders"/>
    <s v="Acco D-Ring Binder w/DublLock"/>
    <n v="21.379999999999995"/>
    <n v="5"/>
    <n v="0.8"/>
    <n v="-33.139000000000003"/>
    <n v="-6.6277999999999988"/>
    <n v="149.99999999999997"/>
    <s v="&quot;D&quot;"/>
    <m/>
  </r>
  <r>
    <n v="858"/>
    <s v="Standard Class"/>
    <s v="Consumer"/>
    <s v="New York City"/>
    <x v="3"/>
    <s v="East"/>
    <s v="Office Supplies"/>
    <s v="Storage"/>
    <s v="Staple magnet"/>
    <n v="21.36"/>
    <n v="2"/>
    <n v="0"/>
    <n v="5.7672000000000008"/>
    <n v="5.7672000000000008"/>
    <n v="300"/>
    <s v="&quot;D&quot;"/>
    <m/>
  </r>
  <r>
    <n v="1520"/>
    <s v="Second Class"/>
    <s v="Corporate"/>
    <s v="San Francisco"/>
    <x v="5"/>
    <s v="West"/>
    <s v="Office Supplies"/>
    <s v="Binders"/>
    <s v="Acco Pressboard Covers with Storage Hooks, 14 7/8&quot; x 11&quot;, Dark Blue"/>
    <n v="21.335999999999999"/>
    <n v="7"/>
    <n v="0.2"/>
    <n v="7.7343000000000011"/>
    <n v="6.1874400000000014"/>
    <n v="840"/>
    <s v="&quot;C&quot;"/>
    <m/>
  </r>
  <r>
    <n v="609"/>
    <s v="Standard Class"/>
    <s v="Consumer"/>
    <s v="Philadelphia"/>
    <x v="4"/>
    <s v="East"/>
    <s v="Office Supplies"/>
    <s v="Art"/>
    <s v="Newell 317"/>
    <n v="21.167999999999999"/>
    <n v="9"/>
    <n v="0.2"/>
    <n v="2.3813999999999984"/>
    <n v="1.9051199999999988"/>
    <n v="1080"/>
    <s v="&quot;B&quot;"/>
    <m/>
  </r>
  <r>
    <n v="839"/>
    <s v="Standard Class"/>
    <s v="Corporate"/>
    <s v="Fort Worth"/>
    <x v="0"/>
    <s v="Central"/>
    <s v="Technology"/>
    <s v="Phones"/>
    <s v="Belkin Grip Candy Sheer Case / Cover for iPhone 5 and 5S"/>
    <n v="21.071999999999999"/>
    <n v="3"/>
    <n v="0.2"/>
    <n v="1.5804"/>
    <n v="1.2643200000000001"/>
    <n v="360"/>
    <s v="&quot;D&quot;"/>
    <m/>
  </r>
  <r>
    <n v="172"/>
    <s v="Standard Class"/>
    <s v="Consumer"/>
    <s v="Los Angeles"/>
    <x v="5"/>
    <s v="West"/>
    <s v="Office Supplies"/>
    <s v="Paper"/>
    <s v="Adams Phone Message Book, Professional, 400 Message Capacity, 5 3/6” x 11”"/>
    <n v="20.94"/>
    <n v="3"/>
    <n v="0"/>
    <n v="9.841800000000001"/>
    <n v="9.841800000000001"/>
    <n v="450"/>
    <s v="&quot;D&quot;"/>
    <m/>
  </r>
  <r>
    <n v="1741"/>
    <s v="Standard Class"/>
    <s v="Home Office"/>
    <s v="San Diego"/>
    <x v="5"/>
    <s v="West"/>
    <s v="Office Supplies"/>
    <s v="Labels"/>
    <s v="Avery 494"/>
    <n v="20.88"/>
    <n v="8"/>
    <n v="0"/>
    <n v="9.6047999999999991"/>
    <n v="9.6047999999999991"/>
    <n v="1200"/>
    <s v="&quot;B&quot;"/>
    <m/>
  </r>
  <r>
    <n v="1774"/>
    <s v="Standard Class"/>
    <s v="Corporate"/>
    <s v="Baltimore"/>
    <x v="33"/>
    <s v="East"/>
    <s v="Office Supplies"/>
    <s v="Binders"/>
    <s v="Acco Data Flex Cable Posts For Top &amp; Bottom Load Binders, 6&quot; Capacity"/>
    <n v="20.86"/>
    <n v="2"/>
    <n v="0"/>
    <n v="9.3869999999999987"/>
    <n v="9.3869999999999987"/>
    <n v="300"/>
    <s v="&quot;D&quot;"/>
    <m/>
  </r>
  <r>
    <n v="1290"/>
    <s v="Standard Class"/>
    <s v="Corporate"/>
    <s v="New York City"/>
    <x v="3"/>
    <s v="East"/>
    <s v="Office Supplies"/>
    <s v="Art"/>
    <s v="BIC Liqua Brite Liner"/>
    <n v="20.82"/>
    <n v="3"/>
    <n v="0"/>
    <n v="7.4952000000000005"/>
    <n v="7.4952000000000005"/>
    <n v="450"/>
    <s v="&quot;D&quot;"/>
    <m/>
  </r>
  <r>
    <n v="212"/>
    <s v="Second Class"/>
    <s v="Corporate"/>
    <s v="Dallas"/>
    <x v="0"/>
    <s v="Central"/>
    <s v="Technology"/>
    <s v="Accessories"/>
    <s v="Memorex Micro Travel Drive 8 GB"/>
    <n v="20.8"/>
    <n v="2"/>
    <n v="0.2"/>
    <n v="6.4999999999999991"/>
    <n v="5.1999999999999993"/>
    <n v="240"/>
    <s v="&quot;D&quot;"/>
    <m/>
  </r>
  <r>
    <n v="590"/>
    <s v="Standard Class"/>
    <s v="Consumer"/>
    <s v="Salem"/>
    <x v="31"/>
    <s v="West"/>
    <s v="Office Supplies"/>
    <s v="Paper"/>
    <s v="Xerox 225"/>
    <n v="20.736000000000004"/>
    <n v="4"/>
    <n v="0.2"/>
    <n v="7.2576000000000001"/>
    <n v="5.8060800000000006"/>
    <n v="480"/>
    <s v="&quot;D&quot;"/>
    <m/>
  </r>
  <r>
    <n v="1742"/>
    <s v="Standard Class"/>
    <s v="Consumer"/>
    <s v="Philadelphia"/>
    <x v="4"/>
    <s v="East"/>
    <s v="Office Supplies"/>
    <s v="Paper"/>
    <s v="Xerox 231"/>
    <n v="20.736000000000004"/>
    <n v="4"/>
    <n v="0.2"/>
    <n v="7.2576000000000001"/>
    <n v="5.8060800000000006"/>
    <n v="480"/>
    <s v="&quot;D&quot;"/>
    <m/>
  </r>
  <r>
    <n v="333"/>
    <s v="Second Class"/>
    <s v="Consumer"/>
    <s v="Philadelphia"/>
    <x v="4"/>
    <s v="East"/>
    <s v="Office Supplies"/>
    <s v="Binders"/>
    <s v="Ibico Recycled Grain-Textured Covers"/>
    <n v="20.724000000000004"/>
    <n v="2"/>
    <n v="0.7"/>
    <n v="-13.815999999999995"/>
    <n v="-4.1447999999999992"/>
    <n v="90.000000000000014"/>
    <s v="&quot;E&quot;"/>
    <m/>
  </r>
  <r>
    <n v="1298"/>
    <s v="Standard Class"/>
    <s v="Corporate"/>
    <s v="Fairfield"/>
    <x v="5"/>
    <s v="West"/>
    <s v="Office Supplies"/>
    <s v="Binders"/>
    <s v="GBC Binding covers"/>
    <n v="20.72"/>
    <n v="2"/>
    <n v="0.2"/>
    <n v="6.4749999999999979"/>
    <n v="5.1799999999999988"/>
    <n v="240"/>
    <s v="&quot;D&quot;"/>
    <m/>
  </r>
  <r>
    <n v="361"/>
    <s v="First Class"/>
    <s v="Corporate"/>
    <s v="Columbus"/>
    <x v="2"/>
    <s v="South"/>
    <s v="Office Supplies"/>
    <s v="Labels"/>
    <s v="Avery Address/Shipping Labels for Typewriters, 4&quot; x 2&quot;"/>
    <n v="20.7"/>
    <n v="2"/>
    <n v="0"/>
    <n v="9.9359999999999999"/>
    <n v="9.9359999999999999"/>
    <n v="300"/>
    <s v="&quot;D&quot;"/>
    <m/>
  </r>
  <r>
    <n v="362"/>
    <s v="Standard Class"/>
    <s v="Consumer"/>
    <s v="New York City"/>
    <x v="3"/>
    <s v="East"/>
    <s v="Office Supplies"/>
    <s v="Labels"/>
    <s v="Avery Address/Shipping Labels for Typewriters, 4&quot; x 2&quot;"/>
    <n v="20.7"/>
    <n v="2"/>
    <n v="0"/>
    <n v="9.9359999999999999"/>
    <n v="9.9359999999999999"/>
    <n v="300"/>
    <s v="&quot;D&quot;"/>
    <m/>
  </r>
  <r>
    <n v="557"/>
    <s v="Standard Class"/>
    <s v="Consumer"/>
    <s v="Los Angeles"/>
    <x v="5"/>
    <s v="West"/>
    <s v="Office Supplies"/>
    <s v="Labels"/>
    <s v="Avery 473"/>
    <n v="20.7"/>
    <n v="2"/>
    <n v="0"/>
    <n v="9.9359999999999999"/>
    <n v="9.9359999999999999"/>
    <n v="300"/>
    <s v="&quot;D&quot;"/>
    <m/>
  </r>
  <r>
    <n v="1140"/>
    <s v="Second Class"/>
    <s v="Corporate"/>
    <s v="La Porte"/>
    <x v="27"/>
    <s v="Central"/>
    <s v="Office Supplies"/>
    <s v="Art"/>
    <s v="Newell 332"/>
    <n v="20.58"/>
    <n v="7"/>
    <n v="0"/>
    <n v="5.5566000000000004"/>
    <n v="5.5566000000000004"/>
    <n v="1050"/>
    <s v="&quot;B&quot;"/>
    <m/>
  </r>
  <r>
    <n v="259"/>
    <s v="Second Class"/>
    <s v="Consumer"/>
    <s v="New York City"/>
    <x v="3"/>
    <s v="East"/>
    <s v="Technology"/>
    <s v="Accessories"/>
    <s v="Sabrent 4-Port USB 2.0 Hub"/>
    <n v="20.37"/>
    <n v="3"/>
    <n v="0"/>
    <n v="6.9258000000000006"/>
    <n v="6.9258000000000006"/>
    <n v="450"/>
    <s v="&quot;D&quot;"/>
    <m/>
  </r>
  <r>
    <n v="176"/>
    <s v="Standard Class"/>
    <s v="Corporate"/>
    <s v="Chicago"/>
    <x v="11"/>
    <s v="Central"/>
    <s v="Office Supplies"/>
    <s v="Labels"/>
    <s v="Avery 51"/>
    <n v="20.16"/>
    <n v="4"/>
    <n v="0.2"/>
    <n v="6.5519999999999987"/>
    <n v="5.2415999999999991"/>
    <n v="480"/>
    <s v="&quot;D&quot;"/>
    <m/>
  </r>
  <r>
    <n v="796"/>
    <s v="Standard Class"/>
    <s v="Consumer"/>
    <s v="Rochester"/>
    <x v="13"/>
    <s v="Central"/>
    <s v="Office Supplies"/>
    <s v="Binders"/>
    <s v="Avery Durable Binders"/>
    <n v="20.16"/>
    <n v="7"/>
    <n v="0"/>
    <n v="9.8783999999999992"/>
    <n v="9.8783999999999992"/>
    <n v="1050"/>
    <s v="&quot;B&quot;"/>
    <m/>
  </r>
  <r>
    <n v="90"/>
    <s v="Standard Class"/>
    <s v="Corporate"/>
    <s v="Los Angeles"/>
    <x v="5"/>
    <s v="West"/>
    <s v="Office Supplies"/>
    <s v="Art"/>
    <s v="Turquoise Lead Holder with Pocket Clip"/>
    <n v="20.100000000000001"/>
    <n v="3"/>
    <n v="0"/>
    <n v="6.6329999999999982"/>
    <n v="6.6329999999999982"/>
    <n v="450"/>
    <s v="&quot;D&quot;"/>
    <m/>
  </r>
  <r>
    <n v="134"/>
    <s v="Standard Class"/>
    <s v="Consumer"/>
    <s v="Roseville"/>
    <x v="5"/>
    <s v="West"/>
    <s v="Office Supplies"/>
    <s v="Paper"/>
    <s v="Xerox 195"/>
    <n v="20.04"/>
    <n v="3"/>
    <n v="0"/>
    <n v="9.6191999999999993"/>
    <n v="9.6191999999999993"/>
    <n v="450"/>
    <s v="&quot;D&quot;"/>
    <m/>
  </r>
  <r>
    <n v="904"/>
    <s v="Standard Class"/>
    <s v="Consumer"/>
    <s v="Los Angeles"/>
    <x v="5"/>
    <s v="West"/>
    <s v="Office Supplies"/>
    <s v="Paper"/>
    <s v="Xerox 1923"/>
    <n v="20.04"/>
    <n v="3"/>
    <n v="0"/>
    <n v="9.6191999999999993"/>
    <n v="9.6191999999999993"/>
    <n v="450"/>
    <s v="&quot;D&quot;"/>
    <m/>
  </r>
  <r>
    <n v="189"/>
    <s v="Standard Class"/>
    <s v="Corporate"/>
    <s v="Grand Prairie"/>
    <x v="0"/>
    <s v="Central"/>
    <s v="Office Supplies"/>
    <s v="Paper"/>
    <s v="Southworth 25% Cotton Antique Laid Paper &amp; Envelopes"/>
    <n v="20.016000000000002"/>
    <n v="3"/>
    <n v="0.2"/>
    <n v="6.2549999999999963"/>
    <n v="5.0039999999999978"/>
    <n v="360"/>
    <s v="&quot;D&quot;"/>
    <m/>
  </r>
  <r>
    <n v="87"/>
    <s v="Standard Class"/>
    <s v="Consumer"/>
    <s v="Rochester"/>
    <x v="13"/>
    <s v="Central"/>
    <s v="Technology"/>
    <s v="Accessories"/>
    <s v="Logitech LS21 Speaker System - PC Multimedia - 2.1-CH - Wired"/>
    <n v="19.989999999999998"/>
    <n v="1"/>
    <n v="0"/>
    <n v="6.796599999999998"/>
    <n v="6.796599999999998"/>
    <n v="150"/>
    <s v="&quot;D&quot;"/>
    <m/>
  </r>
  <r>
    <n v="1139"/>
    <s v="Second Class"/>
    <s v="Corporate"/>
    <s v="La Porte"/>
    <x v="27"/>
    <s v="Central"/>
    <s v="Office Supplies"/>
    <s v="Paper"/>
    <s v="Xerox 1896"/>
    <n v="19.98"/>
    <n v="2"/>
    <n v="0"/>
    <n v="8.9909999999999997"/>
    <n v="8.9909999999999997"/>
    <n v="300"/>
    <s v="&quot;D&quot;"/>
    <m/>
  </r>
  <r>
    <n v="1938"/>
    <s v="Standard Class"/>
    <s v="Consumer"/>
    <s v="Broomfield"/>
    <x v="14"/>
    <s v="West"/>
    <s v="Office Supplies"/>
    <s v="Binders"/>
    <s v="GBC Twin Loop Wire Binding Elements"/>
    <n v="19.968000000000004"/>
    <n v="2"/>
    <n v="0.7"/>
    <n v="-13.311999999999998"/>
    <n v="-3.9935999999999998"/>
    <n v="90.000000000000014"/>
    <s v="&quot;E&quot;"/>
    <m/>
  </r>
  <r>
    <n v="1058"/>
    <s v="Standard Class"/>
    <s v="Corporate"/>
    <s v="San Diego"/>
    <x v="5"/>
    <s v="West"/>
    <s v="Office Supplies"/>
    <s v="Binders"/>
    <s v="Avery Hole Reinforcements"/>
    <n v="19.936000000000003"/>
    <n v="4"/>
    <n v="0.2"/>
    <n v="7.2267999999999999"/>
    <n v="5.7814399999999999"/>
    <n v="480"/>
    <s v="&quot;D&quot;"/>
    <m/>
  </r>
  <r>
    <n v="577"/>
    <s v="Second Class"/>
    <s v="Consumer"/>
    <s v="Long Beach"/>
    <x v="5"/>
    <s v="West"/>
    <s v="Office Supplies"/>
    <s v="Paper"/>
    <s v="Rediform S.O.S. Phone Message Books"/>
    <n v="19.920000000000002"/>
    <n v="4"/>
    <n v="0"/>
    <n v="9.7608000000000015"/>
    <n v="9.7608000000000015"/>
    <n v="600"/>
    <s v="&quot;C&quot;"/>
    <m/>
  </r>
  <r>
    <n v="716"/>
    <s v="Second Class"/>
    <s v="Corporate"/>
    <s v="Seattle"/>
    <x v="6"/>
    <s v="West"/>
    <s v="Office Supplies"/>
    <s v="Binders"/>
    <s v="Cardinal Holdit Business Card Pockets"/>
    <n v="19.920000000000002"/>
    <n v="5"/>
    <n v="0.2"/>
    <n v="6.9719999999999995"/>
    <n v="5.5776000000000003"/>
    <n v="600"/>
    <s v="&quot;C&quot;"/>
    <m/>
  </r>
  <r>
    <n v="1081"/>
    <s v="Standard Class"/>
    <s v="Corporate"/>
    <s v="Detroit"/>
    <x v="7"/>
    <s v="Central"/>
    <s v="Office Supplies"/>
    <s v="Paper"/>
    <s v="Easy-staple paper"/>
    <n v="19.920000000000002"/>
    <n v="4"/>
    <n v="0"/>
    <n v="9.3624000000000009"/>
    <n v="9.3624000000000009"/>
    <n v="600"/>
    <s v="&quot;C&quot;"/>
    <m/>
  </r>
  <r>
    <n v="1523"/>
    <s v="Standard Class"/>
    <s v="Consumer"/>
    <s v="Tucson"/>
    <x v="22"/>
    <s v="West"/>
    <s v="Office Supplies"/>
    <s v="Paper"/>
    <s v="Xerox 1970"/>
    <n v="19.920000000000002"/>
    <n v="5"/>
    <n v="0.2"/>
    <n v="6.7230000000000008"/>
    <n v="5.378400000000001"/>
    <n v="600"/>
    <s v="&quot;C&quot;"/>
    <m/>
  </r>
  <r>
    <n v="194"/>
    <s v="First Class"/>
    <s v="Home Office"/>
    <s v="New York City"/>
    <x v="3"/>
    <s v="East"/>
    <s v="Office Supplies"/>
    <s v="Art"/>
    <s v="4009 Highlighters by Sanford"/>
    <n v="19.899999999999999"/>
    <n v="5"/>
    <n v="0"/>
    <n v="6.5669999999999984"/>
    <n v="6.5669999999999984"/>
    <n v="750"/>
    <s v="&quot;C&quot;"/>
    <m/>
  </r>
  <r>
    <n v="1711"/>
    <s v="Standard Class"/>
    <s v="Consumer"/>
    <s v="San Francisco"/>
    <x v="5"/>
    <s v="West"/>
    <s v="Office Supplies"/>
    <s v="Art"/>
    <s v="4009 Highlighters by Sanford"/>
    <n v="19.899999999999999"/>
    <n v="5"/>
    <n v="0"/>
    <n v="6.5669999999999984"/>
    <n v="6.5669999999999984"/>
    <n v="750"/>
    <s v="&quot;C&quot;"/>
    <m/>
  </r>
  <r>
    <n v="222"/>
    <s v="First Class"/>
    <s v="Consumer"/>
    <s v="Dublin"/>
    <x v="17"/>
    <s v="East"/>
    <s v="Office Supplies"/>
    <s v="Binders"/>
    <s v="Ibico Standard Transparent Covers"/>
    <n v="19.776000000000003"/>
    <n v="4"/>
    <n v="0.7"/>
    <n v="-13.843199999999996"/>
    <n v="-4.1529599999999993"/>
    <n v="180.00000000000003"/>
    <s v="&quot;D&quot;"/>
    <m/>
  </r>
  <r>
    <n v="1348"/>
    <s v="Standard Class"/>
    <s v="Consumer"/>
    <s v="Lakeville"/>
    <x v="13"/>
    <s v="Central"/>
    <s v="Office Supplies"/>
    <s v="Art"/>
    <s v="Newell 35"/>
    <n v="19.68"/>
    <n v="6"/>
    <n v="0"/>
    <n v="5.7071999999999976"/>
    <n v="5.7071999999999976"/>
    <n v="900"/>
    <s v="&quot;C&quot;"/>
    <m/>
  </r>
  <r>
    <n v="673"/>
    <s v="Standard Class"/>
    <s v="Consumer"/>
    <s v="Quincy"/>
    <x v="11"/>
    <s v="Central"/>
    <s v="Office Supplies"/>
    <s v="Art"/>
    <s v="Newell 331"/>
    <n v="19.559999999999999"/>
    <n v="5"/>
    <n v="0.2"/>
    <n v="1.7115"/>
    <n v="1.3692000000000002"/>
    <n v="600"/>
    <s v="&quot;C&quot;"/>
    <m/>
  </r>
  <r>
    <n v="1760"/>
    <s v="Standard Class"/>
    <s v="Consumer"/>
    <s v="Philadelphia"/>
    <x v="4"/>
    <s v="East"/>
    <s v="Office Supplies"/>
    <s v="Art"/>
    <s v="Avery Hi-Liter EverBold Pen Style Fluorescent Highlighters, 4/Pack"/>
    <n v="19.536000000000001"/>
    <n v="3"/>
    <n v="0.2"/>
    <n v="4.8840000000000003"/>
    <n v="3.9072000000000005"/>
    <n v="360"/>
    <s v="&quot;D&quot;"/>
    <m/>
  </r>
  <r>
    <n v="22"/>
    <s v="Standard Class"/>
    <s v="Corporate"/>
    <s v="Fremont"/>
    <x v="39"/>
    <s v="Central"/>
    <s v="Office Supplies"/>
    <s v="Art"/>
    <s v="Newell 318"/>
    <n v="19.459999999999997"/>
    <n v="7"/>
    <n v="0"/>
    <n v="5.0595999999999997"/>
    <n v="5.0595999999999997"/>
    <n v="1050"/>
    <s v="&quot;B&quot;"/>
    <m/>
  </r>
  <r>
    <n v="1071"/>
    <s v="Standard Class"/>
    <s v="Home Office"/>
    <s v="Los Angeles"/>
    <x v="5"/>
    <s v="West"/>
    <s v="Office Supplies"/>
    <s v="Art"/>
    <s v="Newell 333"/>
    <n v="19.459999999999997"/>
    <n v="7"/>
    <n v="0"/>
    <n v="5.0595999999999997"/>
    <n v="5.0595999999999997"/>
    <n v="1050"/>
    <s v="&quot;B&quot;"/>
    <m/>
  </r>
  <r>
    <n v="556"/>
    <s v="Second Class"/>
    <s v="Consumer"/>
    <s v="Wilmington"/>
    <x v="1"/>
    <s v="South"/>
    <s v="Office Supplies"/>
    <s v="Art"/>
    <s v="Zebra Zazzle Fluorescent Highlighters"/>
    <n v="19.456000000000003"/>
    <n v="4"/>
    <n v="0.2"/>
    <n v="3.4047999999999981"/>
    <n v="2.7238399999999987"/>
    <n v="480"/>
    <s v="&quot;D&quot;"/>
    <m/>
  </r>
  <r>
    <n v="569"/>
    <s v="Standard Class"/>
    <s v="Corporate"/>
    <s v="Seattle"/>
    <x v="6"/>
    <s v="West"/>
    <s v="Office Supplies"/>
    <s v="Paper"/>
    <s v="Xerox 222"/>
    <n v="19.440000000000001"/>
    <n v="3"/>
    <n v="0"/>
    <n v="9.3312000000000008"/>
    <n v="9.3312000000000008"/>
    <n v="450"/>
    <s v="&quot;D&quot;"/>
    <m/>
  </r>
  <r>
    <n v="688"/>
    <s v="First Class"/>
    <s v="Consumer"/>
    <s v="Jackson"/>
    <x v="28"/>
    <s v="South"/>
    <s v="Office Supplies"/>
    <s v="Paper"/>
    <s v="Xerox 1995"/>
    <n v="19.440000000000001"/>
    <n v="3"/>
    <n v="0"/>
    <n v="9.3312000000000008"/>
    <n v="9.3312000000000008"/>
    <n v="450"/>
    <s v="&quot;D&quot;"/>
    <m/>
  </r>
  <r>
    <n v="1004"/>
    <s v="Same Day"/>
    <s v="Consumer"/>
    <s v="New York City"/>
    <x v="3"/>
    <s v="East"/>
    <s v="Office Supplies"/>
    <s v="Paper"/>
    <s v="Xerox 212"/>
    <n v="19.440000000000001"/>
    <n v="3"/>
    <n v="0"/>
    <n v="9.3312000000000008"/>
    <n v="9.3312000000000008"/>
    <n v="450"/>
    <s v="&quot;D&quot;"/>
    <m/>
  </r>
  <r>
    <n v="1133"/>
    <s v="First Class"/>
    <s v="Corporate"/>
    <s v="Antioch"/>
    <x v="5"/>
    <s v="West"/>
    <s v="Office Supplies"/>
    <s v="Paper"/>
    <s v="Xerox 216"/>
    <n v="19.440000000000001"/>
    <n v="3"/>
    <n v="0"/>
    <n v="9.3312000000000008"/>
    <n v="9.3312000000000008"/>
    <n v="450"/>
    <s v="&quot;D&quot;"/>
    <m/>
  </r>
  <r>
    <n v="1170"/>
    <s v="Second Class"/>
    <s v="Consumer"/>
    <s v="New York City"/>
    <x v="3"/>
    <s v="East"/>
    <s v="Office Supplies"/>
    <s v="Paper"/>
    <s v="Xerox 1996"/>
    <n v="19.440000000000001"/>
    <n v="3"/>
    <n v="0"/>
    <n v="9.3312000000000008"/>
    <n v="9.3312000000000008"/>
    <n v="450"/>
    <s v="&quot;D&quot;"/>
    <m/>
  </r>
  <r>
    <n v="1639"/>
    <s v="Standard Class"/>
    <s v="Consumer"/>
    <s v="Washington"/>
    <x v="19"/>
    <s v="East"/>
    <s v="Office Supplies"/>
    <s v="Paper"/>
    <s v="Weyerhaeuser First Choice Laser/Copy Paper (20Lb. and 88 Bright)"/>
    <n v="19.440000000000001"/>
    <n v="3"/>
    <n v="0"/>
    <n v="9.3312000000000008"/>
    <n v="9.3312000000000008"/>
    <n v="450"/>
    <s v="&quot;D&quot;"/>
    <m/>
  </r>
  <r>
    <n v="79"/>
    <s v="Second Class"/>
    <s v="Consumer"/>
    <s v="Houston"/>
    <x v="0"/>
    <s v="Central"/>
    <s v="Furniture"/>
    <s v="Furnishings"/>
    <s v="Eldon Expressions Desk Accessory, Wood Pencil Holder, Oak"/>
    <n v="19.3"/>
    <n v="5"/>
    <n v="0.6"/>
    <n v="-14.475000000000001"/>
    <n v="-5.7900000000000009"/>
    <n v="300"/>
    <s v="&quot;D&quot;"/>
    <m/>
  </r>
  <r>
    <n v="290"/>
    <s v="Second Class"/>
    <s v="Home Office"/>
    <s v="Columbus"/>
    <x v="17"/>
    <s v="East"/>
    <s v="Office Supplies"/>
    <s v="Fasteners"/>
    <s v="Advantus SlideClip Paper Clips"/>
    <n v="19.096"/>
    <n v="7"/>
    <n v="0.2"/>
    <n v="6.6835999999999993"/>
    <n v="5.3468799999999996"/>
    <n v="840"/>
    <s v="&quot;C&quot;"/>
    <m/>
  </r>
  <r>
    <n v="72"/>
    <s v="Second Class"/>
    <s v="Consumer"/>
    <s v="Jackson"/>
    <x v="7"/>
    <s v="Central"/>
    <s v="Office Supplies"/>
    <s v="Paper"/>
    <s v="Telephone Message Books with Fax/Mobile Section, 5 1/2&quot; x 3 3/16&quot;"/>
    <n v="19.049999999999997"/>
    <n v="3"/>
    <n v="0"/>
    <n v="8.7629999999999999"/>
    <n v="8.7629999999999999"/>
    <n v="450"/>
    <s v="&quot;D&quot;"/>
    <m/>
  </r>
  <r>
    <n v="1683"/>
    <s v="Second Class"/>
    <s v="Consumer"/>
    <s v="Los Angeles"/>
    <x v="5"/>
    <s v="West"/>
    <s v="Office Supplies"/>
    <s v="Paper"/>
    <s v="Xerox 1887"/>
    <n v="18.97"/>
    <n v="1"/>
    <n v="0"/>
    <n v="9.105599999999999"/>
    <n v="9.105599999999999"/>
    <n v="150"/>
    <s v="&quot;D&quot;"/>
    <m/>
  </r>
  <r>
    <n v="1910"/>
    <s v="Standard Class"/>
    <s v="Consumer"/>
    <s v="Oceanside"/>
    <x v="3"/>
    <s v="East"/>
    <s v="Furniture"/>
    <s v="Furnishings"/>
    <s v="DAX Charcoal/Nickel-Tone Document Frame, 5 x 7"/>
    <n v="18.96"/>
    <n v="2"/>
    <n v="0"/>
    <n v="8.532"/>
    <n v="8.532"/>
    <n v="300"/>
    <s v="&quot;D&quot;"/>
    <m/>
  </r>
  <r>
    <n v="1561"/>
    <s v="Standard Class"/>
    <s v="Home Office"/>
    <s v="San Francisco"/>
    <x v="5"/>
    <s v="West"/>
    <s v="Office Supplies"/>
    <s v="Labels"/>
    <s v="Avery 518"/>
    <n v="18.899999999999999"/>
    <n v="6"/>
    <n v="0"/>
    <n v="9.0719999999999992"/>
    <n v="9.0719999999999992"/>
    <n v="900"/>
    <s v="&quot;C&quot;"/>
    <m/>
  </r>
  <r>
    <n v="1953"/>
    <s v="Standard Class"/>
    <s v="Corporate"/>
    <s v="New York City"/>
    <x v="3"/>
    <s v="East"/>
    <s v="Office Supplies"/>
    <s v="Labels"/>
    <s v="Avery 518"/>
    <n v="18.899999999999999"/>
    <n v="6"/>
    <n v="0"/>
    <n v="9.0719999999999992"/>
    <n v="9.0719999999999992"/>
    <n v="900"/>
    <s v="&quot;C&quot;"/>
    <m/>
  </r>
  <r>
    <n v="637"/>
    <s v="Standard Class"/>
    <s v="Consumer"/>
    <s v="Aurora"/>
    <x v="14"/>
    <s v="West"/>
    <s v="Office Supplies"/>
    <s v="Binders"/>
    <s v="Premium Transparent Presentation Covers by GBC"/>
    <n v="18.882000000000005"/>
    <n v="3"/>
    <n v="0.7"/>
    <n v="-13.846800000000002"/>
    <n v="-4.1540400000000011"/>
    <n v="135.00000000000003"/>
    <s v="&quot;D&quot;"/>
    <m/>
  </r>
  <r>
    <n v="641"/>
    <s v="Standard Class"/>
    <s v="Corporate"/>
    <s v="Minneapolis"/>
    <x v="13"/>
    <s v="Central"/>
    <s v="Furniture"/>
    <s v="Furnishings"/>
    <s v="Eldon 200 Class Desk Accessories"/>
    <n v="18.84"/>
    <n v="3"/>
    <n v="0"/>
    <n v="6.0287999999999995"/>
    <n v="6.0287999999999995"/>
    <n v="450"/>
    <s v="&quot;D&quot;"/>
    <m/>
  </r>
  <r>
    <n v="1386"/>
    <s v="Same Day"/>
    <s v="Home Office"/>
    <s v="Smyrna"/>
    <x v="2"/>
    <s v="South"/>
    <s v="Furniture"/>
    <s v="Furnishings"/>
    <s v="Eldon 200 Class Desk Accessories, Black"/>
    <n v="18.84"/>
    <n v="3"/>
    <n v="0"/>
    <n v="7.1592000000000002"/>
    <n v="7.1592000000000002"/>
    <n v="450"/>
    <s v="&quot;D&quot;"/>
    <m/>
  </r>
  <r>
    <n v="738"/>
    <s v="Standard Class"/>
    <s v="Home Office"/>
    <s v="Seattle"/>
    <x v="6"/>
    <s v="West"/>
    <s v="Office Supplies"/>
    <s v="Binders"/>
    <s v="Acco Translucent Poly Ring Binders"/>
    <n v="18.72"/>
    <n v="5"/>
    <n v="0.2"/>
    <n v="6.5519999999999996"/>
    <n v="5.2416"/>
    <n v="600"/>
    <s v="&quot;C&quot;"/>
    <m/>
  </r>
  <r>
    <n v="231"/>
    <s v="Standard Class"/>
    <s v="Corporate"/>
    <s v="Charlotte"/>
    <x v="1"/>
    <s v="South"/>
    <s v="Office Supplies"/>
    <s v="Binders"/>
    <s v="GBC Instant Index System for Binding Systems"/>
    <n v="18.648000000000003"/>
    <n v="7"/>
    <n v="0.7"/>
    <n v="-12.431999999999999"/>
    <n v="-3.7296"/>
    <n v="315.00000000000006"/>
    <s v="&quot;D&quot;"/>
    <m/>
  </r>
  <r>
    <n v="700"/>
    <s v="First Class"/>
    <s v="Home Office"/>
    <s v="Chester"/>
    <x v="4"/>
    <s v="East"/>
    <s v="Office Supplies"/>
    <s v="Binders"/>
    <s v="GBC Linen Binding Covers"/>
    <n v="18.588000000000005"/>
    <n v="2"/>
    <n v="0.7"/>
    <n v="-13.6312"/>
    <n v="-4.0893600000000001"/>
    <n v="90.000000000000014"/>
    <s v="&quot;E&quot;"/>
    <m/>
  </r>
  <r>
    <n v="973"/>
    <s v="Second Class"/>
    <s v="Consumer"/>
    <s v="Philadelphia"/>
    <x v="4"/>
    <s v="East"/>
    <s v="Office Supplies"/>
    <s v="Binders"/>
    <s v="GBC Linen Binding Covers"/>
    <n v="18.588000000000005"/>
    <n v="2"/>
    <n v="0.7"/>
    <n v="-13.6312"/>
    <n v="-4.0893600000000001"/>
    <n v="90.000000000000014"/>
    <s v="&quot;E&quot;"/>
    <m/>
  </r>
  <r>
    <n v="9"/>
    <s v="Standard Class"/>
    <s v="Consumer"/>
    <s v="Los Angeles"/>
    <x v="5"/>
    <s v="West"/>
    <s v="Office Supplies"/>
    <s v="Binders"/>
    <s v="DXL Angle-View Binders with Locking Rings by Samsill"/>
    <n v="18.504000000000001"/>
    <n v="3"/>
    <n v="0.2"/>
    <n v="5.7824999999999998"/>
    <n v="4.6260000000000003"/>
    <n v="360"/>
    <s v="&quot;D&quot;"/>
    <m/>
  </r>
  <r>
    <n v="291"/>
    <s v="Second Class"/>
    <s v="Home Office"/>
    <s v="Columbus"/>
    <x v="17"/>
    <s v="East"/>
    <s v="Office Supplies"/>
    <s v="Labels"/>
    <s v="Avery 512"/>
    <n v="18.496000000000002"/>
    <n v="8"/>
    <n v="0.2"/>
    <n v="6.2423999999999999"/>
    <n v="4.9939200000000001"/>
    <n v="960"/>
    <s v="&quot;C&quot;"/>
    <m/>
  </r>
  <r>
    <n v="520"/>
    <s v="Standard Class"/>
    <s v="Consumer"/>
    <s v="Houston"/>
    <x v="0"/>
    <s v="Central"/>
    <s v="Technology"/>
    <s v="Accessories"/>
    <s v="Verbatim 25 GB 6x Blu-ray Single Layer Recordable Disc, 25/Pack"/>
    <n v="18.391999999999999"/>
    <n v="1"/>
    <n v="0.2"/>
    <n v="5.2877000000000001"/>
    <n v="4.2301600000000006"/>
    <n v="120"/>
    <s v="&quot;D&quot;"/>
    <m/>
  </r>
  <r>
    <n v="902"/>
    <s v="First Class"/>
    <s v="Consumer"/>
    <s v="Garland"/>
    <x v="0"/>
    <s v="Central"/>
    <s v="Office Supplies"/>
    <s v="Binders"/>
    <s v="Deluxe Heavy-Duty Vinyl Round Ring Binder"/>
    <n v="18.335999999999999"/>
    <n v="4"/>
    <n v="0.8"/>
    <n v="-32.088000000000008"/>
    <n v="-6.4176000000000002"/>
    <n v="119.99999999999997"/>
    <s v="&quot;D&quot;"/>
    <m/>
  </r>
  <r>
    <n v="771"/>
    <s v="Standard Class"/>
    <s v="Corporate"/>
    <s v="Des Moines"/>
    <x v="36"/>
    <s v="Central"/>
    <s v="Office Supplies"/>
    <s v="Binders"/>
    <s v="Cardinal EasyOpen D-Ring Binders"/>
    <n v="18.28"/>
    <n v="2"/>
    <n v="0"/>
    <n v="9.14"/>
    <n v="9.14"/>
    <n v="300"/>
    <s v="&quot;D&quot;"/>
    <m/>
  </r>
  <r>
    <n v="805"/>
    <s v="First Class"/>
    <s v="Consumer"/>
    <s v="San Francisco"/>
    <x v="5"/>
    <s v="West"/>
    <s v="Furniture"/>
    <s v="Furnishings"/>
    <s v="Eldon Stackable Tray, Side-Load, Legal, Smoke"/>
    <n v="18.28"/>
    <n v="2"/>
    <n v="0"/>
    <n v="6.2151999999999994"/>
    <n v="6.2151999999999994"/>
    <n v="300"/>
    <s v="&quot;D&quot;"/>
    <m/>
  </r>
  <r>
    <n v="814"/>
    <s v="Same Day"/>
    <s v="Consumer"/>
    <s v="Santa Ana"/>
    <x v="5"/>
    <s v="West"/>
    <s v="Furniture"/>
    <s v="Furnishings"/>
    <s v="Eldon Stackable Tray, Side-Load, Legal, Smoke"/>
    <n v="18.28"/>
    <n v="2"/>
    <n v="0"/>
    <n v="6.2151999999999994"/>
    <n v="6.2151999999999994"/>
    <n v="300"/>
    <s v="&quot;D&quot;"/>
    <m/>
  </r>
  <r>
    <n v="278"/>
    <s v="Standard Class"/>
    <s v="Corporate"/>
    <s v="Philadelphia"/>
    <x v="4"/>
    <s v="East"/>
    <s v="Office Supplies"/>
    <s v="Paper"/>
    <s v="Adams Write n' Stick Phone Message Book, 11&quot; X 5 1/4&quot;, 200 Messages"/>
    <n v="18.175999999999998"/>
    <n v="4"/>
    <n v="0.2"/>
    <n v="5.9071999999999987"/>
    <n v="4.7257599999999993"/>
    <n v="480"/>
    <s v="&quot;D&quot;"/>
    <m/>
  </r>
  <r>
    <n v="1499"/>
    <s v="First Class"/>
    <s v="Home Office"/>
    <s v="San Francisco"/>
    <x v="5"/>
    <s v="West"/>
    <s v="Office Supplies"/>
    <s v="Binders"/>
    <s v="Avery Durable Plastic 1&quot; Binders"/>
    <n v="18.16"/>
    <n v="5"/>
    <n v="0.2"/>
    <n v="6.5830000000000011"/>
    <n v="5.2664000000000009"/>
    <n v="600"/>
    <s v="&quot;C&quot;"/>
    <m/>
  </r>
  <r>
    <n v="990"/>
    <s v="Standard Class"/>
    <s v="Corporate"/>
    <s v="Auburn"/>
    <x v="3"/>
    <s v="East"/>
    <s v="Office Supplies"/>
    <s v="Art"/>
    <s v="Bulldog Table or Wall-Mount Pencil Sharpener"/>
    <n v="17.97"/>
    <n v="3"/>
    <n v="0"/>
    <n v="5.2112999999999996"/>
    <n v="5.2112999999999996"/>
    <n v="450"/>
    <s v="&quot;D&quot;"/>
    <m/>
  </r>
  <r>
    <n v="1678"/>
    <s v="Standard Class"/>
    <s v="Consumer"/>
    <s v="San Francisco"/>
    <x v="5"/>
    <s v="West"/>
    <s v="Office Supplies"/>
    <s v="Paper"/>
    <s v="Universal Premium White Copier/Laser Paper (20Lb. and 87 Bright)"/>
    <n v="17.940000000000001"/>
    <n v="3"/>
    <n v="0"/>
    <n v="8.7906000000000013"/>
    <n v="8.7906000000000013"/>
    <n v="450"/>
    <s v="&quot;D&quot;"/>
    <m/>
  </r>
  <r>
    <n v="1629"/>
    <s v="Second Class"/>
    <s v="Consumer"/>
    <s v="Cleveland"/>
    <x v="17"/>
    <s v="East"/>
    <s v="Furniture"/>
    <s v="Furnishings"/>
    <s v="Stacking Tray, Side-Loading, Legal, Smoke"/>
    <n v="17.920000000000002"/>
    <n v="5"/>
    <n v="0.2"/>
    <n v="2.4639999999999986"/>
    <n v="1.971199999999999"/>
    <n v="600"/>
    <s v="&quot;C&quot;"/>
    <m/>
  </r>
  <r>
    <n v="1739"/>
    <s v="Standard Class"/>
    <s v="Corporate"/>
    <s v="San Francisco"/>
    <x v="5"/>
    <s v="West"/>
    <s v="Technology"/>
    <s v="Accessories"/>
    <s v="Kingston Digital DataTraveler 16GB USB 2.0"/>
    <n v="17.899999999999999"/>
    <n v="2"/>
    <n v="0"/>
    <n v="3.400999999999998"/>
    <n v="3.400999999999998"/>
    <n v="300"/>
    <s v="&quot;D&quot;"/>
    <m/>
  </r>
  <r>
    <n v="634"/>
    <s v="Second Class"/>
    <s v="Consumer"/>
    <s v="Miami"/>
    <x v="20"/>
    <s v="South"/>
    <s v="Technology"/>
    <s v="Accessories"/>
    <s v="Verbatim 25 GB 6x Blu-ray Single Layer Recordable Disc, 1/Pack"/>
    <n v="17.880000000000003"/>
    <n v="3"/>
    <n v="0.2"/>
    <n v="2.458499999999999"/>
    <n v="1.9667999999999992"/>
    <n v="360"/>
    <s v="&quot;D&quot;"/>
    <m/>
  </r>
  <r>
    <n v="1507"/>
    <s v="Standard Class"/>
    <s v="Consumer"/>
    <s v="New York City"/>
    <x v="3"/>
    <s v="East"/>
    <s v="Office Supplies"/>
    <s v="Binders"/>
    <s v="Acco Four Pocket Poly Ring Binder with Label Holder, Smoke, 1&quot;"/>
    <n v="17.880000000000003"/>
    <n v="3"/>
    <n v="0.2"/>
    <n v="5.5875000000000004"/>
    <n v="4.4700000000000006"/>
    <n v="360"/>
    <s v="&quot;D&quot;"/>
    <m/>
  </r>
  <r>
    <n v="341"/>
    <s v="Second Class"/>
    <s v="Corporate"/>
    <s v="Philadelphia"/>
    <x v="4"/>
    <s v="East"/>
    <s v="Office Supplies"/>
    <s v="Art"/>
    <s v="Newell 314"/>
    <n v="17.856000000000002"/>
    <n v="4"/>
    <n v="0.2"/>
    <n v="1.1159999999999979"/>
    <n v="0.89279999999999837"/>
    <n v="480"/>
    <s v="&quot;D&quot;"/>
    <m/>
  </r>
  <r>
    <n v="1308"/>
    <s v="First Class"/>
    <s v="Consumer"/>
    <s v="Pasadena"/>
    <x v="5"/>
    <s v="West"/>
    <s v="Office Supplies"/>
    <s v="Binders"/>
    <s v="GBC Plastic Binding Combs"/>
    <n v="17.712"/>
    <n v="3"/>
    <n v="0.2"/>
    <n v="6.4206000000000012"/>
    <n v="5.1364800000000015"/>
    <n v="360"/>
    <s v="&quot;D&quot;"/>
    <m/>
  </r>
  <r>
    <n v="1476"/>
    <s v="Standard Class"/>
    <s v="Home Office"/>
    <s v="Niagara Falls"/>
    <x v="3"/>
    <s v="East"/>
    <s v="Office Supplies"/>
    <s v="Binders"/>
    <s v="GBC Plastic Binding Combs"/>
    <n v="17.712"/>
    <n v="3"/>
    <n v="0.2"/>
    <n v="6.4206000000000012"/>
    <n v="5.1364800000000015"/>
    <n v="360"/>
    <s v="&quot;D&quot;"/>
    <m/>
  </r>
  <r>
    <n v="1262"/>
    <s v="Standard Class"/>
    <s v="Corporate"/>
    <s v="Greenville"/>
    <x v="1"/>
    <s v="South"/>
    <s v="Office Supplies"/>
    <s v="Binders"/>
    <s v="XtraLife ClearVue Slant-D Ring Binder, White, 3&quot;"/>
    <n v="17.616000000000003"/>
    <n v="4"/>
    <n v="0.7"/>
    <n v="-14.0928"/>
    <n v="-4.2278400000000005"/>
    <n v="180.00000000000003"/>
    <s v="&quot;D&quot;"/>
    <m/>
  </r>
  <r>
    <n v="1354"/>
    <s v="Standard Class"/>
    <s v="Corporate"/>
    <s v="San Francisco"/>
    <x v="5"/>
    <s v="West"/>
    <s v="Office Supplies"/>
    <s v="Paper"/>
    <s v="Things To Do Today Pad"/>
    <n v="17.61"/>
    <n v="3"/>
    <n v="0"/>
    <n v="8.4527999999999999"/>
    <n v="8.4527999999999999"/>
    <n v="450"/>
    <s v="&quot;D&quot;"/>
    <m/>
  </r>
  <r>
    <n v="726"/>
    <s v="Standard Class"/>
    <s v="Consumer"/>
    <s v="Austin"/>
    <x v="0"/>
    <s v="Central"/>
    <s v="Office Supplies"/>
    <s v="Envelopes"/>
    <s v="Manila Recycled Extra-Heavyweight Clasp Envelopes, 6&quot; x 9&quot;"/>
    <n v="17.568000000000001"/>
    <n v="2"/>
    <n v="0.2"/>
    <n v="6.3684000000000003"/>
    <n v="5.0947200000000006"/>
    <n v="240"/>
    <s v="&quot;D&quot;"/>
    <m/>
  </r>
  <r>
    <n v="1838"/>
    <s v="Standard Class"/>
    <s v="Corporate"/>
    <s v="Charlotte"/>
    <x v="1"/>
    <s v="South"/>
    <s v="Office Supplies"/>
    <s v="Labels"/>
    <s v="Self-Adhesive Address Labels for Typewriters by Universal"/>
    <n v="17.544"/>
    <n v="3"/>
    <n v="0.2"/>
    <n v="5.9210999999999983"/>
    <n v="4.7368799999999984"/>
    <n v="360"/>
    <s v="&quot;D&quot;"/>
    <m/>
  </r>
  <r>
    <n v="261"/>
    <s v="Second Class"/>
    <s v="Consumer"/>
    <s v="New York City"/>
    <x v="3"/>
    <s v="East"/>
    <s v="Office Supplies"/>
    <s v="Binders"/>
    <s v="Acco 3-Hole Punch"/>
    <n v="17.52"/>
    <n v="5"/>
    <n v="0.2"/>
    <n v="6.1319999999999988"/>
    <n v="4.9055999999999997"/>
    <n v="600"/>
    <s v="&quot;C&quot;"/>
    <m/>
  </r>
  <r>
    <n v="1263"/>
    <s v="Second Class"/>
    <s v="Consumer"/>
    <s v="Long Beach"/>
    <x v="3"/>
    <s v="East"/>
    <s v="Office Supplies"/>
    <s v="Binders"/>
    <s v="Wilson Jones Active Use Binders"/>
    <n v="17.472000000000001"/>
    <n v="3"/>
    <n v="0.2"/>
    <n v="6.3336000000000006"/>
    <n v="5.0668800000000012"/>
    <n v="360"/>
    <s v="&quot;D&quot;"/>
    <m/>
  </r>
  <r>
    <n v="46"/>
    <s v="First Class"/>
    <s v="Corporate"/>
    <s v="Eagan"/>
    <x v="13"/>
    <s v="Central"/>
    <s v="Office Supplies"/>
    <s v="Binders"/>
    <s v="Wilson Jones Leather-Like Binders with DublLock Round Rings"/>
    <n v="17.46"/>
    <n v="2"/>
    <n v="0"/>
    <n v="8.2061999999999991"/>
    <n v="8.2061999999999991"/>
    <n v="300"/>
    <s v="&quot;D&quot;"/>
    <m/>
  </r>
  <r>
    <n v="885"/>
    <s v="Standard Class"/>
    <s v="Consumer"/>
    <s v="Rochester"/>
    <x v="3"/>
    <s v="East"/>
    <s v="Furniture"/>
    <s v="Furnishings"/>
    <s v="Dax Clear Box Frame"/>
    <n v="17.46"/>
    <n v="2"/>
    <n v="0"/>
    <n v="5.936399999999999"/>
    <n v="5.936399999999999"/>
    <n v="300"/>
    <s v="&quot;D&quot;"/>
    <m/>
  </r>
  <r>
    <n v="1326"/>
    <s v="First Class"/>
    <s v="Consumer"/>
    <s v="Chicago"/>
    <x v="11"/>
    <s v="Central"/>
    <s v="Office Supplies"/>
    <s v="Binders"/>
    <s v="Fellowes Presentation Covers for Comb Binding Machines"/>
    <n v="17.459999999999997"/>
    <n v="6"/>
    <n v="0.8"/>
    <n v="-30.555000000000007"/>
    <n v="-6.1109999999999998"/>
    <n v="179.99999999999997"/>
    <s v="&quot;D&quot;"/>
    <m/>
  </r>
  <r>
    <n v="787"/>
    <s v="Second Class"/>
    <s v="Consumer"/>
    <s v="Lancaster"/>
    <x v="5"/>
    <s v="West"/>
    <s v="Office Supplies"/>
    <s v="Binders"/>
    <s v="Heavy-Duty E-Z-D Binders"/>
    <n v="17.456"/>
    <n v="2"/>
    <n v="0.2"/>
    <n v="5.8914"/>
    <n v="4.71312"/>
    <n v="240"/>
    <s v="&quot;D&quot;"/>
    <m/>
  </r>
  <r>
    <n v="1283"/>
    <s v="First Class"/>
    <s v="Consumer"/>
    <s v="Jacksonville"/>
    <x v="20"/>
    <s v="South"/>
    <s v="Office Supplies"/>
    <s v="Binders"/>
    <s v="Avery Arch Ring Binders"/>
    <n v="17.430000000000003"/>
    <n v="1"/>
    <n v="0.7"/>
    <n v="-13.363000000000003"/>
    <n v="-4.0089000000000015"/>
    <n v="45.000000000000007"/>
    <s v="&quot;E&quot;"/>
    <m/>
  </r>
  <r>
    <n v="1141"/>
    <s v="Second Class"/>
    <s v="Corporate"/>
    <s v="La Porte"/>
    <x v="27"/>
    <s v="Central"/>
    <s v="Office Supplies"/>
    <s v="Binders"/>
    <s v="Cardinal Slant-D Ring Binders"/>
    <n v="17.38"/>
    <n v="2"/>
    <n v="0"/>
    <n v="8.69"/>
    <n v="8.69"/>
    <n v="300"/>
    <s v="&quot;D&quot;"/>
    <m/>
  </r>
  <r>
    <n v="1991"/>
    <s v="Standard Class"/>
    <s v="Consumer"/>
    <s v="Springfield"/>
    <x v="26"/>
    <s v="Central"/>
    <s v="Office Supplies"/>
    <s v="Paper"/>
    <s v="Xerox 1978"/>
    <n v="17.34"/>
    <n v="3"/>
    <n v="0"/>
    <n v="8.4966000000000008"/>
    <n v="8.4966000000000008"/>
    <n v="450"/>
    <s v="&quot;D&quot;"/>
    <m/>
  </r>
  <r>
    <n v="1475"/>
    <s v="Standard Class"/>
    <s v="Home Office"/>
    <s v="Niagara Falls"/>
    <x v="3"/>
    <s v="East"/>
    <s v="Office Supplies"/>
    <s v="Art"/>
    <s v="Newell 340"/>
    <n v="17.28"/>
    <n v="6"/>
    <n v="0"/>
    <n v="5.0111999999999997"/>
    <n v="5.0111999999999997"/>
    <n v="900"/>
    <s v="&quot;C&quot;"/>
    <m/>
  </r>
  <r>
    <n v="1988"/>
    <s v="Standard Class"/>
    <s v="Consumer"/>
    <s v="Springfield"/>
    <x v="26"/>
    <s v="Central"/>
    <s v="Office Supplies"/>
    <s v="Binders"/>
    <s v="Binder Posts"/>
    <n v="17.22"/>
    <n v="3"/>
    <n v="0"/>
    <n v="7.9212000000000007"/>
    <n v="7.9212000000000007"/>
    <n v="450"/>
    <s v="&quot;D&quot;"/>
    <m/>
  </r>
  <r>
    <n v="1397"/>
    <s v="First Class"/>
    <s v="Consumer"/>
    <s v="New York City"/>
    <x v="3"/>
    <s v="East"/>
    <s v="Office Supplies"/>
    <s v="Binders"/>
    <s v="Acco PRESSTEX Data Binder with Storage Hooks, Light Blue, 9 1/2&quot; X 11&quot;"/>
    <n v="17.216000000000001"/>
    <n v="4"/>
    <n v="0.2"/>
    <n v="6.025599999999999"/>
    <n v="4.8204799999999999"/>
    <n v="480"/>
    <s v="&quot;D&quot;"/>
    <m/>
  </r>
  <r>
    <n v="941"/>
    <s v="First Class"/>
    <s v="Corporate"/>
    <s v="San Francisco"/>
    <x v="5"/>
    <s v="West"/>
    <s v="Office Supplies"/>
    <s v="Paper"/>
    <s v="Message Book, Standard Line &quot;While You Were Out&quot;, 5 1/2&quot; X 4&quot;, 200 Sets/Book"/>
    <n v="17.12"/>
    <n v="2"/>
    <n v="0"/>
    <n v="8.0464000000000002"/>
    <n v="8.0464000000000002"/>
    <n v="300"/>
    <s v="&quot;D&quot;"/>
    <m/>
  </r>
  <r>
    <n v="1958"/>
    <s v="Standard Class"/>
    <s v="Corporate"/>
    <s v="New York City"/>
    <x v="3"/>
    <s v="East"/>
    <s v="Office Supplies"/>
    <s v="Paper"/>
    <s v="Xerox 1962"/>
    <n v="17.12"/>
    <n v="4"/>
    <n v="0"/>
    <n v="7.7039999999999988"/>
    <n v="7.7039999999999988"/>
    <n v="600"/>
    <s v="&quot;C&quot;"/>
    <m/>
  </r>
  <r>
    <n v="1374"/>
    <s v="Second Class"/>
    <s v="Consumer"/>
    <s v="Vallejo"/>
    <x v="5"/>
    <s v="West"/>
    <s v="Office Supplies"/>
    <s v="Binders"/>
    <s v="Pressboard Data Binder, Crimson, 12&quot; X 8 1/2&quot;"/>
    <n v="17.088000000000001"/>
    <n v="4"/>
    <n v="0.2"/>
    <n v="5.5535999999999994"/>
    <n v="4.4428799999999997"/>
    <n v="480"/>
    <s v="&quot;D&quot;"/>
    <m/>
  </r>
  <r>
    <n v="357"/>
    <s v="Standard Class"/>
    <s v="Consumer"/>
    <s v="New York City"/>
    <x v="3"/>
    <s v="East"/>
    <s v="Office Supplies"/>
    <s v="Art"/>
    <s v="Dixon Prang Watercolor Pencils, 10-Color Set with Brush"/>
    <n v="17.04"/>
    <n v="4"/>
    <n v="0"/>
    <n v="6.9863999999999997"/>
    <n v="6.9863999999999997"/>
    <n v="600"/>
    <s v="&quot;C&quot;"/>
    <m/>
  </r>
  <r>
    <n v="1218"/>
    <s v="Standard Class"/>
    <s v="Corporate"/>
    <s v="Philadelphia"/>
    <x v="4"/>
    <s v="East"/>
    <s v="Furniture"/>
    <s v="Furnishings"/>
    <s v="Eldon Expressions Punched Metal &amp; Wood Desk Accessories, Pewter &amp; Cherry"/>
    <n v="17.024000000000001"/>
    <n v="2"/>
    <n v="0.2"/>
    <n v="1.7024000000000008"/>
    <n v="1.3619200000000007"/>
    <n v="240"/>
    <s v="&quot;D&quot;"/>
    <m/>
  </r>
  <r>
    <n v="1598"/>
    <s v="Second Class"/>
    <s v="Consumer"/>
    <s v="Carrollton"/>
    <x v="0"/>
    <s v="Central"/>
    <s v="Office Supplies"/>
    <s v="Paper"/>
    <s v="Xerox 1901"/>
    <n v="16.896000000000001"/>
    <n v="4"/>
    <n v="0.2"/>
    <n v="5.2799999999999994"/>
    <n v="4.2239999999999993"/>
    <n v="480"/>
    <s v="&quot;D&quot;"/>
    <m/>
  </r>
  <r>
    <n v="591"/>
    <s v="Standard Class"/>
    <s v="Consumer"/>
    <s v="Salem"/>
    <x v="31"/>
    <s v="West"/>
    <s v="Office Supplies"/>
    <s v="Binders"/>
    <s v="Clear Mylar Reinforcing Strips"/>
    <n v="16.821000000000005"/>
    <n v="3"/>
    <n v="0.7"/>
    <n v="-12.896100000000004"/>
    <n v="-3.8688300000000018"/>
    <n v="135.00000000000003"/>
    <s v="&quot;D&quot;"/>
    <m/>
  </r>
  <r>
    <n v="1497"/>
    <s v="Standard Class"/>
    <s v="Consumer"/>
    <s v="Coppell"/>
    <x v="0"/>
    <s v="Central"/>
    <s v="Office Supplies"/>
    <s v="Storage"/>
    <s v="Acco Perma 3000 Stacking Storage Drawers"/>
    <n v="16.784000000000002"/>
    <n v="1"/>
    <n v="0.2"/>
    <n v="-0.20980000000000043"/>
    <n v="-0.16784000000000035"/>
    <n v="120"/>
    <s v="&quot;D&quot;"/>
    <m/>
  </r>
  <r>
    <n v="536"/>
    <s v="Standard Class"/>
    <s v="Consumer"/>
    <s v="Mesa"/>
    <x v="22"/>
    <s v="West"/>
    <s v="Office Supplies"/>
    <s v="Storage"/>
    <s v="Sterilite Officeware Hinged File Box"/>
    <n v="16.768000000000001"/>
    <n v="2"/>
    <n v="0.2"/>
    <n v="1.4672000000000001"/>
    <n v="1.1737600000000001"/>
    <n v="240"/>
    <s v="&quot;D&quot;"/>
    <m/>
  </r>
  <r>
    <n v="81"/>
    <s v="First Class"/>
    <s v="Corporate"/>
    <s v="Decatur"/>
    <x v="8"/>
    <s v="South"/>
    <s v="Office Supplies"/>
    <s v="Binders"/>
    <s v="Avery Heavy-Duty EZD  Binder With Locking Rings"/>
    <n v="16.740000000000002"/>
    <n v="3"/>
    <n v="0"/>
    <n v="8.0351999999999997"/>
    <n v="8.0351999999999997"/>
    <n v="450"/>
    <s v="&quot;D&quot;"/>
    <m/>
  </r>
  <r>
    <n v="1671"/>
    <s v="Standard Class"/>
    <s v="Consumer"/>
    <s v="Houston"/>
    <x v="0"/>
    <s v="Central"/>
    <s v="Technology"/>
    <s v="Phones"/>
    <s v="QVS USB Car Charger 2-Port 2.1Amp for iPod/iPhone/iPad/iPad 2/iPad 3"/>
    <n v="16.68"/>
    <n v="3"/>
    <n v="0.2"/>
    <n v="5.2125000000000004"/>
    <n v="4.1700000000000008"/>
    <n v="360"/>
    <s v="&quot;D&quot;"/>
    <m/>
  </r>
  <r>
    <n v="1173"/>
    <s v="Standard Class"/>
    <s v="Consumer"/>
    <s v="Los Angeles"/>
    <x v="5"/>
    <s v="West"/>
    <s v="Office Supplies"/>
    <s v="Binders"/>
    <s v="ACCOHIDE Binder by Acco"/>
    <n v="16.520000000000003"/>
    <n v="5"/>
    <n v="0.2"/>
    <n v="5.5754999999999999"/>
    <n v="4.4603999999999999"/>
    <n v="600"/>
    <s v="&quot;C&quot;"/>
    <m/>
  </r>
  <r>
    <n v="1521"/>
    <s v="Standard Class"/>
    <s v="Home Office"/>
    <s v="Chicago"/>
    <x v="11"/>
    <s v="Central"/>
    <s v="Office Supplies"/>
    <s v="Art"/>
    <s v="Newell 325"/>
    <n v="16.520000000000003"/>
    <n v="5"/>
    <n v="0.2"/>
    <n v="2.0649999999999986"/>
    <n v="1.651999999999999"/>
    <n v="600"/>
    <s v="&quot;C&quot;"/>
    <m/>
  </r>
  <r>
    <n v="1378"/>
    <s v="Second Class"/>
    <s v="Consumer"/>
    <s v="Pleasant Grove"/>
    <x v="23"/>
    <s v="West"/>
    <s v="Office Supplies"/>
    <s v="Art"/>
    <s v="Newell 329"/>
    <n v="16.399999999999999"/>
    <n v="5"/>
    <n v="0"/>
    <n v="4.2639999999999993"/>
    <n v="4.2639999999999993"/>
    <n v="750"/>
    <s v="&quot;C&quot;"/>
    <m/>
  </r>
  <r>
    <n v="1539"/>
    <s v="Second Class"/>
    <s v="Consumer"/>
    <s v="Everett"/>
    <x v="16"/>
    <s v="East"/>
    <s v="Office Supplies"/>
    <s v="Art"/>
    <s v="Avery Hi-Liter EverBold Pen Style Fluorescent Highlighters, 4/Pack"/>
    <n v="16.28"/>
    <n v="2"/>
    <n v="0"/>
    <n v="6.5120000000000005"/>
    <n v="6.5120000000000005"/>
    <n v="300"/>
    <s v="&quot;D&quot;"/>
    <m/>
  </r>
  <r>
    <n v="1875"/>
    <s v="Standard Class"/>
    <s v="Home Office"/>
    <s v="Columbus"/>
    <x v="17"/>
    <s v="East"/>
    <s v="Office Supplies"/>
    <s v="Paper"/>
    <s v="Easy-staple paper"/>
    <n v="16.224"/>
    <n v="2"/>
    <n v="0.2"/>
    <n v="5.8812000000000006"/>
    <n v="4.7049600000000007"/>
    <n v="240"/>
    <s v="&quot;D&quot;"/>
    <m/>
  </r>
  <r>
    <n v="1959"/>
    <s v="Second Class"/>
    <s v="Consumer"/>
    <s v="Springfield"/>
    <x v="26"/>
    <s v="Central"/>
    <s v="Office Supplies"/>
    <s v="Binders"/>
    <s v="3M Organizer Strips"/>
    <n v="16.200000000000003"/>
    <n v="3"/>
    <n v="0"/>
    <n v="7.7759999999999998"/>
    <n v="7.7759999999999998"/>
    <n v="450"/>
    <s v="&quot;D&quot;"/>
    <m/>
  </r>
  <r>
    <n v="1810"/>
    <s v="Standard Class"/>
    <s v="Corporate"/>
    <s v="Chicago"/>
    <x v="11"/>
    <s v="Central"/>
    <s v="Furniture"/>
    <s v="Furnishings"/>
    <s v="DAX Cubicle Frames - 8x10"/>
    <n v="16.155999999999999"/>
    <n v="7"/>
    <n v="0.6"/>
    <n v="-12.116999999999999"/>
    <n v="-4.8468"/>
    <n v="420"/>
    <s v="&quot;D&quot;"/>
    <m/>
  </r>
  <r>
    <n v="200"/>
    <s v="Standard Class"/>
    <s v="Corporate"/>
    <s v="Philadelphia"/>
    <x v="4"/>
    <s v="East"/>
    <s v="Office Supplies"/>
    <s v="Paper"/>
    <s v="Wirebound Message Books, 5-1/2 x 4 Forms, 2 or 4 Forms per Page"/>
    <n v="16.056000000000001"/>
    <n v="3"/>
    <n v="0.2"/>
    <n v="5.8203000000000005"/>
    <n v="4.6562400000000004"/>
    <n v="360"/>
    <s v="&quot;D&quot;"/>
    <m/>
  </r>
  <r>
    <n v="1500"/>
    <s v="Standard Class"/>
    <s v="Consumer"/>
    <s v="Austin"/>
    <x v="0"/>
    <s v="Central"/>
    <s v="Office Supplies"/>
    <s v="Paper"/>
    <s v="Wirebound Message Books, 5-1/2 x 4 Forms, 2 or 4 Forms per Page"/>
    <n v="16.056000000000001"/>
    <n v="3"/>
    <n v="0.2"/>
    <n v="5.8203000000000005"/>
    <n v="4.6562400000000004"/>
    <n v="360"/>
    <s v="&quot;D&quot;"/>
    <m/>
  </r>
  <r>
    <n v="326"/>
    <s v="Second Class"/>
    <s v="Corporate"/>
    <s v="Murfreesboro"/>
    <x v="29"/>
    <s v="South"/>
    <s v="Furniture"/>
    <s v="Furnishings"/>
    <s v="Telescoping Adjustable Floor Lamp"/>
    <n v="15.991999999999999"/>
    <n v="1"/>
    <n v="0.2"/>
    <n v="0.99949999999999894"/>
    <n v="0.7995999999999992"/>
    <n v="120"/>
    <s v="&quot;D&quot;"/>
    <m/>
  </r>
  <r>
    <n v="1601"/>
    <s v="Second Class"/>
    <s v="Consumer"/>
    <s v="Carrollton"/>
    <x v="0"/>
    <s v="Central"/>
    <s v="Furniture"/>
    <s v="Furnishings"/>
    <s v="Telescoping Adjustable Floor Lamp"/>
    <n v="15.991999999999999"/>
    <n v="2"/>
    <n v="0.6"/>
    <n v="-13.992999999999999"/>
    <n v="-5.5972"/>
    <n v="120"/>
    <s v="&quot;D&quot;"/>
    <m/>
  </r>
  <r>
    <n v="868"/>
    <s v="First Class"/>
    <s v="Corporate"/>
    <s v="Philadelphia"/>
    <x v="4"/>
    <s v="East"/>
    <s v="Office Supplies"/>
    <s v="Labels"/>
    <s v="Avery 483"/>
    <n v="15.936000000000002"/>
    <n v="4"/>
    <n v="0.2"/>
    <n v="5.1791999999999998"/>
    <n v="4.1433600000000004"/>
    <n v="480"/>
    <s v="&quot;D&quot;"/>
    <m/>
  </r>
  <r>
    <n v="1459"/>
    <s v="Standard Class"/>
    <s v="Corporate"/>
    <s v="Irving"/>
    <x v="0"/>
    <s v="Central"/>
    <s v="Office Supplies"/>
    <s v="Labels"/>
    <s v="Avery 499"/>
    <n v="15.936000000000002"/>
    <n v="4"/>
    <n v="0.2"/>
    <n v="5.1791999999999998"/>
    <n v="4.1433600000000004"/>
    <n v="480"/>
    <s v="&quot;D&quot;"/>
    <m/>
  </r>
  <r>
    <n v="506"/>
    <s v="Second Class"/>
    <s v="Corporate"/>
    <s v="New York City"/>
    <x v="3"/>
    <s v="East"/>
    <s v="Office Supplies"/>
    <s v="Binders"/>
    <s v="Avery Durable Slant Ring Binders, No Labels"/>
    <n v="15.920000000000002"/>
    <n v="5"/>
    <n v="0.2"/>
    <n v="5.3729999999999993"/>
    <n v="4.2984"/>
    <n v="600"/>
    <s v="&quot;C&quot;"/>
    <m/>
  </r>
  <r>
    <n v="209"/>
    <s v="Standard Class"/>
    <s v="Consumer"/>
    <s v="Saginaw"/>
    <x v="7"/>
    <s v="Central"/>
    <s v="Office Supplies"/>
    <s v="Binders"/>
    <s v="Avery Durable Slant Ring Binders, No Labels"/>
    <n v="15.92"/>
    <n v="4"/>
    <n v="0"/>
    <n v="7.4824000000000002"/>
    <n v="7.4824000000000002"/>
    <n v="600"/>
    <s v="&quot;C&quot;"/>
    <m/>
  </r>
  <r>
    <n v="893"/>
    <s v="First Class"/>
    <s v="Home Office"/>
    <s v="Detroit"/>
    <x v="7"/>
    <s v="Central"/>
    <s v="Office Supplies"/>
    <s v="Art"/>
    <s v="Fluorescent Highlighters by Dixon"/>
    <n v="15.92"/>
    <n v="4"/>
    <n v="0"/>
    <n v="5.4127999999999989"/>
    <n v="5.4127999999999989"/>
    <n v="600"/>
    <s v="&quot;C&quot;"/>
    <m/>
  </r>
  <r>
    <n v="179"/>
    <s v="Second Class"/>
    <s v="Consumer"/>
    <s v="Newark"/>
    <x v="17"/>
    <s v="East"/>
    <s v="Office Supplies"/>
    <s v="Supplies"/>
    <s v="Acme Rosewood Handle Letter Opener"/>
    <n v="15.88"/>
    <n v="5"/>
    <n v="0.2"/>
    <n v="-3.771500000000001"/>
    <n v="-3.0172000000000008"/>
    <n v="600"/>
    <s v="&quot;C&quot;"/>
    <m/>
  </r>
  <r>
    <n v="34"/>
    <s v="Standard Class"/>
    <s v="Consumer"/>
    <s v="Philadelphia"/>
    <x v="4"/>
    <s v="East"/>
    <s v="Office Supplies"/>
    <s v="Art"/>
    <s v="Lumber Crayons"/>
    <n v="15.76"/>
    <n v="2"/>
    <n v="0.2"/>
    <n v="3.5460000000000007"/>
    <n v="2.8368000000000007"/>
    <n v="240"/>
    <s v="&quot;D&quot;"/>
    <m/>
  </r>
  <r>
    <n v="612"/>
    <s v="First Class"/>
    <s v="Corporate"/>
    <s v="Dallas"/>
    <x v="0"/>
    <s v="Central"/>
    <s v="Office Supplies"/>
    <s v="Labels"/>
    <s v="Avery 493"/>
    <n v="15.712000000000002"/>
    <n v="4"/>
    <n v="0.2"/>
    <n v="5.6955999999999989"/>
    <n v="4.5564799999999996"/>
    <n v="480"/>
    <s v="&quot;D&quot;"/>
    <m/>
  </r>
  <r>
    <n v="1195"/>
    <s v="Same Day"/>
    <s v="Corporate"/>
    <s v="Coral Springs"/>
    <x v="20"/>
    <s v="South"/>
    <s v="Furniture"/>
    <s v="Furnishings"/>
    <s v="Ultra Door Push Plate"/>
    <n v="15.712000000000002"/>
    <n v="4"/>
    <n v="0.2"/>
    <n v="2.553199999999999"/>
    <n v="2.0425599999999995"/>
    <n v="480"/>
    <s v="&quot;D&quot;"/>
    <m/>
  </r>
  <r>
    <n v="1034"/>
    <s v="First Class"/>
    <s v="Consumer"/>
    <s v="Cincinnati"/>
    <x v="17"/>
    <s v="East"/>
    <s v="Office Supplies"/>
    <s v="Paper"/>
    <s v="Southworth 25% Cotton Granite Paper &amp; Envelopes"/>
    <n v="15.696000000000002"/>
    <n v="3"/>
    <n v="0.2"/>
    <n v="5.1011999999999995"/>
    <n v="4.0809600000000001"/>
    <n v="360"/>
    <s v="&quot;D&quot;"/>
    <m/>
  </r>
  <r>
    <n v="1342"/>
    <s v="First Class"/>
    <s v="Corporate"/>
    <s v="Jacksonville"/>
    <x v="1"/>
    <s v="South"/>
    <s v="Office Supplies"/>
    <s v="Binders"/>
    <s v="Avery 3 1/2&quot; Diskette Storage Pages, 10/Pack"/>
    <n v="15.66"/>
    <n v="5"/>
    <n v="0.7"/>
    <n v="-12.527999999999995"/>
    <n v="-3.7583999999999991"/>
    <n v="225.00000000000003"/>
    <s v="&quot;D&quot;"/>
    <m/>
  </r>
  <r>
    <n v="897"/>
    <s v="Second Class"/>
    <s v="Consumer"/>
    <s v="Houston"/>
    <x v="0"/>
    <s v="Central"/>
    <s v="Office Supplies"/>
    <s v="Envelopes"/>
    <s v="Staple envelope"/>
    <n v="15.648"/>
    <n v="2"/>
    <n v="0.2"/>
    <n v="5.0855999999999986"/>
    <n v="4.0684799999999992"/>
    <n v="240"/>
    <s v="&quot;D&quot;"/>
    <m/>
  </r>
  <r>
    <n v="1028"/>
    <s v="Second Class"/>
    <s v="Home Office"/>
    <s v="Springfield"/>
    <x v="17"/>
    <s v="East"/>
    <s v="Technology"/>
    <s v="Phones"/>
    <s v="Cyber Acoustics AC-202b Speech Recognition Stereo Headset"/>
    <n v="15.587999999999999"/>
    <n v="2"/>
    <n v="0.4"/>
    <n v="-9.8724000000000007"/>
    <n v="-5.9234400000000003"/>
    <n v="180"/>
    <s v="&quot;D&quot;"/>
    <m/>
  </r>
  <r>
    <n v="13"/>
    <s v="Standard Class"/>
    <s v="Consumer"/>
    <s v="Concord"/>
    <x v="1"/>
    <s v="South"/>
    <s v="Office Supplies"/>
    <s v="Paper"/>
    <s v="Xerox 1967"/>
    <n v="15.552000000000003"/>
    <n v="3"/>
    <n v="0.2"/>
    <n v="5.4432"/>
    <n v="4.3545600000000002"/>
    <n v="360"/>
    <s v="&quot;D&quot;"/>
    <m/>
  </r>
  <r>
    <n v="316"/>
    <s v="Standard Class"/>
    <s v="Corporate"/>
    <s v="Saint Petersburg"/>
    <x v="20"/>
    <s v="South"/>
    <s v="Office Supplies"/>
    <s v="Paper"/>
    <s v="Xerox 21"/>
    <n v="15.552000000000003"/>
    <n v="3"/>
    <n v="0.2"/>
    <n v="5.4432"/>
    <n v="4.3545600000000002"/>
    <n v="360"/>
    <s v="&quot;D&quot;"/>
    <m/>
  </r>
  <r>
    <n v="926"/>
    <s v="First Class"/>
    <s v="Consumer"/>
    <s v="Philadelphia"/>
    <x v="4"/>
    <s v="East"/>
    <s v="Office Supplies"/>
    <s v="Paper"/>
    <s v="Xerox 1985"/>
    <n v="15.552000000000003"/>
    <n v="3"/>
    <n v="0.2"/>
    <n v="5.4432"/>
    <n v="4.3545600000000002"/>
    <n v="360"/>
    <s v="&quot;D&quot;"/>
    <m/>
  </r>
  <r>
    <n v="936"/>
    <s v="Standard Class"/>
    <s v="Home Office"/>
    <s v="Philadelphia"/>
    <x v="4"/>
    <s v="East"/>
    <s v="Office Supplies"/>
    <s v="Paper"/>
    <s v="Xerox 202"/>
    <n v="15.552000000000003"/>
    <n v="3"/>
    <n v="0.2"/>
    <n v="5.4432"/>
    <n v="4.3545600000000002"/>
    <n v="360"/>
    <s v="&quot;D&quot;"/>
    <m/>
  </r>
  <r>
    <n v="951"/>
    <s v="Standard Class"/>
    <s v="Home Office"/>
    <s v="Philadelphia"/>
    <x v="4"/>
    <s v="East"/>
    <s v="Office Supplies"/>
    <s v="Paper"/>
    <s v="Xerox 210"/>
    <n v="15.552000000000003"/>
    <n v="3"/>
    <n v="0.2"/>
    <n v="5.4432"/>
    <n v="4.3545600000000002"/>
    <n v="360"/>
    <s v="&quot;D&quot;"/>
    <m/>
  </r>
  <r>
    <n v="959"/>
    <s v="Second Class"/>
    <s v="Consumer"/>
    <s v="Phoenix"/>
    <x v="22"/>
    <s v="West"/>
    <s v="Office Supplies"/>
    <s v="Paper"/>
    <s v="Universal Ultra Bright White Copier/Laser Paper, 8 1/2&quot; x 11&quot;, Ream"/>
    <n v="15.552000000000003"/>
    <n v="3"/>
    <n v="0.2"/>
    <n v="5.6375999999999999"/>
    <n v="4.5100800000000003"/>
    <n v="360"/>
    <s v="&quot;D&quot;"/>
    <m/>
  </r>
  <r>
    <n v="1026"/>
    <s v="Second Class"/>
    <s v="Home Office"/>
    <s v="Springfield"/>
    <x v="17"/>
    <s v="East"/>
    <s v="Office Supplies"/>
    <s v="Paper"/>
    <s v="Xerox 2"/>
    <n v="15.552000000000003"/>
    <n v="3"/>
    <n v="0.2"/>
    <n v="5.4432"/>
    <n v="4.3545600000000002"/>
    <n v="360"/>
    <s v="&quot;D&quot;"/>
    <m/>
  </r>
  <r>
    <n v="1194"/>
    <s v="Same Day"/>
    <s v="Corporate"/>
    <s v="Coral Springs"/>
    <x v="20"/>
    <s v="South"/>
    <s v="Office Supplies"/>
    <s v="Paper"/>
    <s v="Xerox 21"/>
    <n v="15.552000000000003"/>
    <n v="3"/>
    <n v="0.2"/>
    <n v="5.4432"/>
    <n v="4.3545600000000002"/>
    <n v="360"/>
    <s v="&quot;D&quot;"/>
    <m/>
  </r>
  <r>
    <n v="1636"/>
    <s v="Standard Class"/>
    <s v="Consumer"/>
    <s v="Tigard"/>
    <x v="31"/>
    <s v="West"/>
    <s v="Office Supplies"/>
    <s v="Paper"/>
    <s v="Xerox 2"/>
    <n v="15.552000000000003"/>
    <n v="3"/>
    <n v="0.2"/>
    <n v="5.4432"/>
    <n v="4.3545600000000002"/>
    <n v="360"/>
    <s v="&quot;D&quot;"/>
    <m/>
  </r>
  <r>
    <n v="1916"/>
    <s v="Standard Class"/>
    <s v="Home Office"/>
    <s v="Boynton Beach"/>
    <x v="20"/>
    <s v="South"/>
    <s v="Office Supplies"/>
    <s v="Art"/>
    <s v="Staples in misc. colors"/>
    <n v="15.528"/>
    <n v="3"/>
    <n v="0.2"/>
    <n v="4.8524999999999991"/>
    <n v="3.8819999999999997"/>
    <n v="360"/>
    <s v="&quot;D&quot;"/>
    <m/>
  </r>
  <r>
    <n v="1287"/>
    <s v="Standard Class"/>
    <s v="Home Office"/>
    <s v="New York City"/>
    <x v="3"/>
    <s v="East"/>
    <s v="Office Supplies"/>
    <s v="Art"/>
    <s v="Colorific Watercolor Pencils"/>
    <n v="15.48"/>
    <n v="3"/>
    <n v="0"/>
    <n v="4.4891999999999985"/>
    <n v="4.4891999999999985"/>
    <n v="450"/>
    <s v="&quot;D&quot;"/>
    <m/>
  </r>
  <r>
    <n v="640"/>
    <s v="Standard Class"/>
    <s v="Home Office"/>
    <s v="Vallejo"/>
    <x v="5"/>
    <s v="West"/>
    <s v="Office Supplies"/>
    <s v="Binders"/>
    <s v="Wilson Jones Turn Tabs Binder Tool for Ring Binders"/>
    <n v="15.424000000000001"/>
    <n v="4"/>
    <n v="0.2"/>
    <n v="5.0128000000000004"/>
    <n v="4.0102400000000005"/>
    <n v="480"/>
    <s v="&quot;D&quot;"/>
    <m/>
  </r>
  <r>
    <n v="790"/>
    <s v="Standard Class"/>
    <s v="Consumer"/>
    <s v="Richmond"/>
    <x v="12"/>
    <s v="South"/>
    <s v="Office Supplies"/>
    <s v="Storage"/>
    <s v="Decoflex Hanging Personal Folder File, Blue"/>
    <n v="15.42"/>
    <n v="1"/>
    <n v="0"/>
    <n v="4.1634000000000011"/>
    <n v="4.1634000000000011"/>
    <n v="150"/>
    <s v="&quot;D&quot;"/>
    <m/>
  </r>
  <r>
    <n v="1934"/>
    <s v="Second Class"/>
    <s v="Consumer"/>
    <s v="Lafayette"/>
    <x v="32"/>
    <s v="South"/>
    <s v="Furniture"/>
    <s v="Furnishings"/>
    <s v="Longer-Life Soft White Bulbs"/>
    <n v="15.4"/>
    <n v="5"/>
    <n v="0"/>
    <n v="7.3919999999999995"/>
    <n v="7.3919999999999995"/>
    <n v="750"/>
    <s v="&quot;C&quot;"/>
    <m/>
  </r>
  <r>
    <n v="829"/>
    <s v="Standard Class"/>
    <s v="Consumer"/>
    <s v="Lakeville"/>
    <x v="13"/>
    <s v="Central"/>
    <s v="Office Supplies"/>
    <s v="Envelopes"/>
    <s v="Security-Tint Envelopes"/>
    <n v="15.28"/>
    <n v="2"/>
    <n v="0"/>
    <n v="7.4871999999999996"/>
    <n v="7.4871999999999996"/>
    <n v="300"/>
    <s v="&quot;D&quot;"/>
    <m/>
  </r>
  <r>
    <n v="1121"/>
    <s v="Standard Class"/>
    <s v="Consumer"/>
    <s v="Roswell"/>
    <x v="2"/>
    <s v="South"/>
    <s v="Office Supplies"/>
    <s v="Envelopes"/>
    <s v="Security-Tint Envelopes"/>
    <n v="15.28"/>
    <n v="2"/>
    <n v="0"/>
    <n v="7.4871999999999996"/>
    <n v="7.4871999999999996"/>
    <n v="300"/>
    <s v="&quot;D&quot;"/>
    <m/>
  </r>
  <r>
    <n v="1229"/>
    <s v="Standard Class"/>
    <s v="Consumer"/>
    <s v="Los Angeles"/>
    <x v="5"/>
    <s v="West"/>
    <s v="Office Supplies"/>
    <s v="Envelopes"/>
    <s v="#10- 4 1/8&quot; x 9 1/2&quot; Security-Tint Envelopes"/>
    <n v="15.28"/>
    <n v="2"/>
    <n v="0"/>
    <n v="7.4871999999999996"/>
    <n v="7.4871999999999996"/>
    <n v="300"/>
    <s v="&quot;D&quot;"/>
    <m/>
  </r>
  <r>
    <n v="54"/>
    <s v="Standard Class"/>
    <s v="Corporate"/>
    <s v="New York City"/>
    <x v="3"/>
    <s v="East"/>
    <s v="Office Supplies"/>
    <s v="Fasteners"/>
    <s v="Advantus Push Pins"/>
    <n v="15.260000000000002"/>
    <n v="7"/>
    <n v="0"/>
    <n v="6.2566000000000006"/>
    <n v="6.2566000000000006"/>
    <n v="1050"/>
    <s v="&quot;B&quot;"/>
    <m/>
  </r>
  <r>
    <n v="421"/>
    <s v="Standard Class"/>
    <s v="Corporate"/>
    <s v="Los Angeles"/>
    <x v="5"/>
    <s v="West"/>
    <s v="Office Supplies"/>
    <s v="Envelopes"/>
    <s v="White Envelopes, White Envelopes with Clear Poly Window"/>
    <n v="15.25"/>
    <n v="1"/>
    <n v="0"/>
    <n v="7.0149999999999988"/>
    <n v="7.0149999999999988"/>
    <n v="150"/>
    <s v="&quot;D&quot;"/>
    <m/>
  </r>
  <r>
    <n v="629"/>
    <s v="Standard Class"/>
    <s v="Consumer"/>
    <s v="San Francisco"/>
    <x v="5"/>
    <s v="West"/>
    <s v="Office Supplies"/>
    <s v="Binders"/>
    <s v="Acco Pressboard Covers with Storage Hooks, 9 1/2&quot; x 11&quot;, Executive Red"/>
    <n v="15.24"/>
    <n v="5"/>
    <n v="0.2"/>
    <n v="5.1434999999999977"/>
    <n v="4.114799999999998"/>
    <n v="600"/>
    <s v="&quot;C&quot;"/>
    <m/>
  </r>
  <r>
    <n v="312"/>
    <s v="Second Class"/>
    <s v="Corporate"/>
    <s v="Arvada"/>
    <x v="14"/>
    <s v="West"/>
    <s v="Furniture"/>
    <s v="Furnishings"/>
    <s v="Eldon Expressions Desk Accessory, Wood Photo Frame, Mahogany"/>
    <n v="15.231999999999999"/>
    <n v="1"/>
    <n v="0.2"/>
    <n v="1.7135999999999978"/>
    <n v="1.3708799999999983"/>
    <n v="120"/>
    <s v="&quot;D&quot;"/>
    <m/>
  </r>
  <r>
    <n v="707"/>
    <s v="Standard Class"/>
    <s v="Corporate"/>
    <s v="Cary"/>
    <x v="1"/>
    <s v="South"/>
    <s v="Technology"/>
    <s v="Accessories"/>
    <s v="SanDisk Cruzer 32 GB USB Flash Drive"/>
    <n v="15.216000000000001"/>
    <n v="1"/>
    <n v="0.2"/>
    <n v="2.2823999999999991"/>
    <n v="1.8259199999999993"/>
    <n v="120"/>
    <s v="&quot;D&quot;"/>
    <m/>
  </r>
  <r>
    <n v="310"/>
    <s v="Second Class"/>
    <s v="Corporate"/>
    <s v="Arvada"/>
    <x v="14"/>
    <s v="West"/>
    <s v="Furniture"/>
    <s v="Furnishings"/>
    <s v="C-Line Cubicle Keepers Polyproplyene Holder With Velcro Backings"/>
    <n v="15.136000000000003"/>
    <n v="4"/>
    <n v="0.2"/>
    <n v="3.5948000000000011"/>
    <n v="2.8758400000000011"/>
    <n v="480"/>
    <s v="&quot;D&quot;"/>
    <m/>
  </r>
  <r>
    <n v="1282"/>
    <s v="First Class"/>
    <s v="Consumer"/>
    <s v="Jacksonville"/>
    <x v="20"/>
    <s v="South"/>
    <s v="Office Supplies"/>
    <s v="Labels"/>
    <s v="Avery 48"/>
    <n v="15.120000000000001"/>
    <n v="3"/>
    <n v="0.2"/>
    <n v="4.9139999999999988"/>
    <n v="3.9311999999999991"/>
    <n v="360"/>
    <s v="&quot;D&quot;"/>
    <m/>
  </r>
  <r>
    <n v="702"/>
    <s v="Standard Class"/>
    <s v="Corporate"/>
    <s v="Cleveland"/>
    <x v="17"/>
    <s v="East"/>
    <s v="Furniture"/>
    <s v="Furnishings"/>
    <s v="Eldon 200 Class Desk Accessories, Burgundy"/>
    <n v="15.072000000000003"/>
    <n v="3"/>
    <n v="0.2"/>
    <n v="4.1448"/>
    <n v="3.3158400000000001"/>
    <n v="360"/>
    <s v="&quot;D&quot;"/>
    <m/>
  </r>
  <r>
    <n v="1922"/>
    <s v="Standard Class"/>
    <s v="Corporate"/>
    <s v="Reading"/>
    <x v="4"/>
    <s v="East"/>
    <s v="Office Supplies"/>
    <s v="Storage"/>
    <s v="Staple magnet"/>
    <n v="15.008000000000003"/>
    <n v="2"/>
    <n v="0.2"/>
    <n v="1.5007999999999999"/>
    <n v="1.2006399999999999"/>
    <n v="240"/>
    <s v="&quot;D&quot;"/>
    <m/>
  </r>
  <r>
    <n v="1998"/>
    <s v="First Class"/>
    <s v="Corporate"/>
    <s v="Chesapeake"/>
    <x v="12"/>
    <s v="South"/>
    <s v="Office Supplies"/>
    <s v="Labels"/>
    <s v="Avery 480"/>
    <n v="15"/>
    <n v="4"/>
    <n v="0"/>
    <n v="7.1999999999999993"/>
    <n v="7.1999999999999993"/>
    <n v="600"/>
    <s v="&quot;C&quot;"/>
    <m/>
  </r>
  <r>
    <n v="502"/>
    <s v="Standard Class"/>
    <s v="Corporate"/>
    <s v="Parker"/>
    <x v="14"/>
    <s v="West"/>
    <s v="Office Supplies"/>
    <s v="Binders"/>
    <s v="GBC Standard Therm-A-Bind Covers"/>
    <n v="14.952000000000004"/>
    <n v="2"/>
    <n v="0.7"/>
    <n v="-11.961599999999997"/>
    <n v="-3.5884799999999997"/>
    <n v="90.000000000000014"/>
    <s v="&quot;E&quot;"/>
    <m/>
  </r>
  <r>
    <n v="82"/>
    <s v="Standard Class"/>
    <s v="Consumer"/>
    <s v="San Francisco"/>
    <x v="5"/>
    <s v="West"/>
    <s v="Office Supplies"/>
    <s v="Art"/>
    <s v="Premium Writing Pencils, Soft, #2 by Central Association for the Blind"/>
    <n v="14.9"/>
    <n v="5"/>
    <n v="0"/>
    <n v="4.1720000000000006"/>
    <n v="4.1720000000000006"/>
    <n v="750"/>
    <s v="&quot;C&quot;"/>
    <m/>
  </r>
  <r>
    <n v="1286"/>
    <s v="Standard Class"/>
    <s v="Consumer"/>
    <s v="Providence"/>
    <x v="41"/>
    <s v="East"/>
    <s v="Office Supplies"/>
    <s v="Storage"/>
    <s v="Woodgrain Magazine Files by Perma"/>
    <n v="14.9"/>
    <n v="5"/>
    <n v="0"/>
    <n v="1.0429999999999984"/>
    <n v="1.0429999999999984"/>
    <n v="750"/>
    <s v="&quot;C&quot;"/>
    <m/>
  </r>
  <r>
    <n v="574"/>
    <s v="Standard Class"/>
    <s v="Consumer"/>
    <s v="New York City"/>
    <x v="3"/>
    <s v="East"/>
    <s v="Technology"/>
    <s v="Phones"/>
    <s v="Cush Cases Heavy Duty Rugged Cover Case for Samsung Galaxy S5 - Purple"/>
    <n v="14.850000000000001"/>
    <n v="3"/>
    <n v="0"/>
    <n v="4.0095000000000001"/>
    <n v="4.0095000000000001"/>
    <n v="450"/>
    <s v="&quot;D&quot;"/>
    <m/>
  </r>
  <r>
    <n v="1684"/>
    <s v="Standard Class"/>
    <s v="Corporate"/>
    <s v="San Francisco"/>
    <x v="5"/>
    <s v="West"/>
    <s v="Furniture"/>
    <s v="Furnishings"/>
    <s v="C-Line Magnetic Cubicle Keepers, Clear Polypropylene"/>
    <n v="14.82"/>
    <n v="3"/>
    <n v="0"/>
    <n v="6.224400000000001"/>
    <n v="6.224400000000001"/>
    <n v="450"/>
    <s v="&quot;D&quot;"/>
    <m/>
  </r>
  <r>
    <n v="649"/>
    <s v="Second Class"/>
    <s v="Corporate"/>
    <s v="Vancouver"/>
    <x v="6"/>
    <s v="West"/>
    <s v="Furniture"/>
    <s v="Furnishings"/>
    <s v="3M Hangers With Command Adhesive"/>
    <n v="14.8"/>
    <n v="4"/>
    <n v="0"/>
    <n v="6.0680000000000014"/>
    <n v="6.0680000000000014"/>
    <n v="600"/>
    <s v="&quot;C&quot;"/>
    <m/>
  </r>
  <r>
    <n v="1902"/>
    <s v="First Class"/>
    <s v="Home Office"/>
    <s v="Detroit"/>
    <x v="7"/>
    <s v="Central"/>
    <s v="Technology"/>
    <s v="Phones"/>
    <s v="SKILCRAFT Telephone Shoulder Rest, 2&quot; x 6.5&quot; x 2.5&quot;, Black"/>
    <n v="14.78"/>
    <n v="2"/>
    <n v="0"/>
    <n v="3.9906000000000006"/>
    <n v="3.9906000000000006"/>
    <n v="300"/>
    <s v="&quot;D&quot;"/>
    <m/>
  </r>
  <r>
    <n v="1428"/>
    <s v="Second Class"/>
    <s v="Corporate"/>
    <s v="Salinas"/>
    <x v="5"/>
    <s v="West"/>
    <s v="Office Supplies"/>
    <s v="Envelopes"/>
    <s v="Redi-Strip #10 Envelopes, 4 1/8 x 9 1/2"/>
    <n v="14.75"/>
    <n v="5"/>
    <n v="0"/>
    <n v="7.08"/>
    <n v="7.08"/>
    <n v="750"/>
    <s v="&quot;C&quot;"/>
    <m/>
  </r>
  <r>
    <n v="1937"/>
    <s v="Second Class"/>
    <s v="Home Office"/>
    <s v="San Francisco"/>
    <x v="5"/>
    <s v="West"/>
    <s v="Furniture"/>
    <s v="Furnishings"/>
    <s v="Ultra Door Push Plate"/>
    <n v="14.73"/>
    <n v="3"/>
    <n v="0"/>
    <n v="4.8608999999999991"/>
    <n v="4.8608999999999991"/>
    <n v="450"/>
    <s v="&quot;D&quot;"/>
    <m/>
  </r>
  <r>
    <n v="480"/>
    <s v="Standard Class"/>
    <s v="Corporate"/>
    <s v="New York City"/>
    <x v="3"/>
    <s v="East"/>
    <s v="Office Supplies"/>
    <s v="Art"/>
    <s v="Prang Colored Pencils"/>
    <n v="14.7"/>
    <n v="5"/>
    <n v="0"/>
    <n v="6.6150000000000002"/>
    <n v="6.6150000000000002"/>
    <n v="750"/>
    <s v="&quot;C&quot;"/>
    <m/>
  </r>
  <r>
    <n v="1779"/>
    <s v="Standard Class"/>
    <s v="Consumer"/>
    <s v="Los Angeles"/>
    <x v="5"/>
    <s v="West"/>
    <s v="Office Supplies"/>
    <s v="Art"/>
    <s v="Prang Colored Pencils"/>
    <n v="14.7"/>
    <n v="5"/>
    <n v="0"/>
    <n v="6.6150000000000002"/>
    <n v="6.6150000000000002"/>
    <n v="750"/>
    <s v="&quot;C&quot;"/>
    <m/>
  </r>
  <r>
    <n v="992"/>
    <s v="First Class"/>
    <s v="Consumer"/>
    <s v="New York City"/>
    <x v="3"/>
    <s v="East"/>
    <s v="Office Supplies"/>
    <s v="Binders"/>
    <s v="Cardinal EasyOpen D-Ring Binders"/>
    <n v="14.624000000000002"/>
    <n v="2"/>
    <n v="0.2"/>
    <n v="5.484"/>
    <n v="4.3872"/>
    <n v="240"/>
    <s v="&quot;D&quot;"/>
    <m/>
  </r>
  <r>
    <n v="159"/>
    <s v="Standard Class"/>
    <s v="Consumer"/>
    <s v="Edmond"/>
    <x v="18"/>
    <s v="Central"/>
    <s v="Office Supplies"/>
    <s v="Labels"/>
    <s v="Avery 519"/>
    <n v="14.62"/>
    <n v="2"/>
    <n v="0"/>
    <n v="6.8713999999999995"/>
    <n v="6.8713999999999995"/>
    <n v="300"/>
    <s v="&quot;D&quot;"/>
    <m/>
  </r>
  <r>
    <n v="687"/>
    <s v="First Class"/>
    <s v="Consumer"/>
    <s v="Jackson"/>
    <x v="28"/>
    <s v="South"/>
    <s v="Office Supplies"/>
    <s v="Labels"/>
    <s v="Avery 516"/>
    <n v="14.62"/>
    <n v="2"/>
    <n v="0"/>
    <n v="6.8713999999999995"/>
    <n v="6.8713999999999995"/>
    <n v="300"/>
    <s v="&quot;D&quot;"/>
    <m/>
  </r>
  <r>
    <n v="846"/>
    <s v="First Class"/>
    <s v="Corporate"/>
    <s v="Los Angeles"/>
    <x v="5"/>
    <s v="West"/>
    <s v="Office Supplies"/>
    <s v="Labels"/>
    <s v="Avery 486"/>
    <n v="14.62"/>
    <n v="2"/>
    <n v="0"/>
    <n v="6.8713999999999995"/>
    <n v="6.8713999999999995"/>
    <n v="300"/>
    <s v="&quot;D&quot;"/>
    <m/>
  </r>
  <r>
    <n v="930"/>
    <s v="First Class"/>
    <s v="Consumer"/>
    <s v="Toledo"/>
    <x v="17"/>
    <s v="East"/>
    <s v="Office Supplies"/>
    <s v="Art"/>
    <s v="Zebra Zazzle Fluorescent Highlighters"/>
    <n v="14.592000000000002"/>
    <n v="3"/>
    <n v="0.2"/>
    <n v="2.5535999999999985"/>
    <n v="2.0428799999999989"/>
    <n v="360"/>
    <s v="&quot;D&quot;"/>
    <m/>
  </r>
  <r>
    <n v="59"/>
    <s v="First Class"/>
    <s v="Consumer"/>
    <s v="Troy"/>
    <x v="3"/>
    <s v="East"/>
    <s v="Office Supplies"/>
    <s v="Paper"/>
    <s v="Array Parchment Paper, Assorted Colors"/>
    <n v="14.56"/>
    <n v="2"/>
    <n v="0"/>
    <n v="6.9888000000000003"/>
    <n v="6.9888000000000003"/>
    <n v="300"/>
    <s v="&quot;D&quot;"/>
    <m/>
  </r>
  <r>
    <n v="1856"/>
    <s v="Standard Class"/>
    <s v="Corporate"/>
    <s v="Los Angeles"/>
    <x v="5"/>
    <s v="West"/>
    <s v="Office Supplies"/>
    <s v="Art"/>
    <s v="Staples in misc. colors"/>
    <n v="14.52"/>
    <n v="3"/>
    <n v="0"/>
    <n v="4.7915999999999999"/>
    <n v="4.7915999999999999"/>
    <n v="450"/>
    <s v="&quot;D&quot;"/>
    <m/>
  </r>
  <r>
    <n v="1696"/>
    <s v="Second Class"/>
    <s v="Home Office"/>
    <s v="Bayonne"/>
    <x v="21"/>
    <s v="East"/>
    <s v="Office Supplies"/>
    <s v="Binders"/>
    <s v="Tuff Stuff Recycled Round Ring Binders"/>
    <n v="14.46"/>
    <n v="3"/>
    <n v="0"/>
    <n v="7.0853999999999999"/>
    <n v="7.0853999999999999"/>
    <n v="450"/>
    <s v="&quot;D&quot;"/>
    <m/>
  </r>
  <r>
    <n v="1036"/>
    <s v="First Class"/>
    <s v="Consumer"/>
    <s v="Cincinnati"/>
    <x v="17"/>
    <s v="East"/>
    <s v="Office Supplies"/>
    <s v="Binders"/>
    <s v="Avery Recycled Flexi-View Covers for Binding Systems"/>
    <n v="14.427000000000003"/>
    <n v="3"/>
    <n v="0.7"/>
    <n v="-10.579799999999999"/>
    <n v="-3.17394"/>
    <n v="135.00000000000003"/>
    <s v="&quot;D&quot;"/>
    <m/>
  </r>
  <r>
    <n v="1033"/>
    <s v="Standard Class"/>
    <s v="Corporate"/>
    <s v="Hackensack"/>
    <x v="21"/>
    <s v="East"/>
    <s v="Office Supplies"/>
    <s v="Labels"/>
    <s v="Avery 514"/>
    <n v="14.399999999999999"/>
    <n v="5"/>
    <n v="0"/>
    <n v="7.056"/>
    <n v="7.056"/>
    <n v="750"/>
    <s v="&quot;C&quot;"/>
    <m/>
  </r>
  <r>
    <n v="337"/>
    <s v="Second Class"/>
    <s v="Consumer"/>
    <s v="Los Angeles"/>
    <x v="5"/>
    <s v="West"/>
    <s v="Office Supplies"/>
    <s v="Binders"/>
    <s v="Avery Non-Stick Binders"/>
    <n v="14.368000000000002"/>
    <n v="4"/>
    <n v="0.2"/>
    <n v="4.4899999999999984"/>
    <n v="3.5919999999999987"/>
    <n v="480"/>
    <s v="&quot;D&quot;"/>
    <m/>
  </r>
  <r>
    <n v="681"/>
    <s v="Standard Class"/>
    <s v="Consumer"/>
    <s v="New York City"/>
    <x v="3"/>
    <s v="East"/>
    <s v="Office Supplies"/>
    <s v="Binders"/>
    <s v="Avery Hanging File Binders"/>
    <n v="14.352000000000002"/>
    <n v="3"/>
    <n v="0.2"/>
    <n v="4.6643999999999988"/>
    <n v="3.7315199999999993"/>
    <n v="360"/>
    <s v="&quot;D&quot;"/>
    <m/>
  </r>
  <r>
    <n v="1276"/>
    <s v="Same Day"/>
    <s v="Consumer"/>
    <s v="Fort Worth"/>
    <x v="0"/>
    <s v="Central"/>
    <s v="Office Supplies"/>
    <s v="Paper"/>
    <s v="Universal Premium White Copier/Laser Paper (20Lb. and 87 Bright)"/>
    <n v="14.352000000000002"/>
    <n v="3"/>
    <n v="0.2"/>
    <n v="5.2026000000000003"/>
    <n v="4.1620800000000004"/>
    <n v="360"/>
    <s v="&quot;D&quot;"/>
    <m/>
  </r>
  <r>
    <n v="1713"/>
    <s v="Standard Class"/>
    <s v="Consumer"/>
    <s v="Houston"/>
    <x v="0"/>
    <s v="Central"/>
    <s v="Office Supplies"/>
    <s v="Paper"/>
    <s v="Rediform Voice Mail Log Books"/>
    <n v="14.303999999999998"/>
    <n v="6"/>
    <n v="0.2"/>
    <n v="5.0064000000000002"/>
    <n v="4.0051200000000007"/>
    <n v="720"/>
    <s v="&quot;C&quot;"/>
    <m/>
  </r>
  <r>
    <n v="195"/>
    <s v="Standard Class"/>
    <s v="Corporate"/>
    <s v="Redlands"/>
    <x v="5"/>
    <s v="West"/>
    <s v="Office Supplies"/>
    <s v="Envelopes"/>
    <s v="Poly String Tie Envelopes"/>
    <n v="14.280000000000001"/>
    <n v="7"/>
    <n v="0"/>
    <n v="6.7115999999999989"/>
    <n v="6.7115999999999989"/>
    <n v="1050"/>
    <s v="&quot;B&quot;"/>
    <m/>
  </r>
  <r>
    <n v="303"/>
    <s v="Standard Class"/>
    <s v="Corporate"/>
    <s v="Belleville"/>
    <x v="21"/>
    <s v="East"/>
    <s v="Office Supplies"/>
    <s v="Binders"/>
    <s v="Avery Premier Heavy-Duty Binder with Round Locking Rings"/>
    <n v="14.28"/>
    <n v="1"/>
    <n v="0"/>
    <n v="6.5687999999999995"/>
    <n v="6.5687999999999995"/>
    <n v="150"/>
    <s v="&quot;D&quot;"/>
    <m/>
  </r>
  <r>
    <n v="1318"/>
    <s v="Standard Class"/>
    <s v="Consumer"/>
    <s v="Philadelphia"/>
    <x v="4"/>
    <s v="East"/>
    <s v="Technology"/>
    <s v="Accessories"/>
    <s v="Memorex Froggy Flash Drive 8 GB"/>
    <n v="14.200000000000001"/>
    <n v="1"/>
    <n v="0.2"/>
    <n v="3.3724999999999992"/>
    <n v="2.6979999999999995"/>
    <n v="120"/>
    <s v="&quot;D&quot;"/>
    <m/>
  </r>
  <r>
    <n v="522"/>
    <s v="Standard Class"/>
    <s v="Consumer"/>
    <s v="Houston"/>
    <x v="0"/>
    <s v="Central"/>
    <s v="Office Supplies"/>
    <s v="Binders"/>
    <s v="XtraLife ClearVue Slant-D Ring Binders by Cardinal"/>
    <n v="14.111999999999997"/>
    <n v="9"/>
    <n v="0.8"/>
    <n v="-21.167999999999999"/>
    <n v="-4.2335999999999991"/>
    <n v="269.99999999999994"/>
    <s v="&quot;D&quot;"/>
    <m/>
  </r>
  <r>
    <n v="1209"/>
    <s v="Second Class"/>
    <s v="Corporate"/>
    <s v="New York City"/>
    <x v="3"/>
    <s v="East"/>
    <s v="Office Supplies"/>
    <s v="Fasteners"/>
    <s v="Ideal Clamps"/>
    <n v="14.069999999999999"/>
    <n v="7"/>
    <n v="0"/>
    <n v="6.8942999999999994"/>
    <n v="6.8942999999999994"/>
    <n v="1050"/>
    <s v="&quot;B&quot;"/>
    <m/>
  </r>
  <r>
    <n v="1371"/>
    <s v="Standard Class"/>
    <s v="Consumer"/>
    <s v="Colorado Springs"/>
    <x v="14"/>
    <s v="West"/>
    <s v="Office Supplies"/>
    <s v="Art"/>
    <s v="Dixon My First Ticonderoga Pencil, #2"/>
    <n v="14.04"/>
    <n v="3"/>
    <n v="0.2"/>
    <n v="1.5794999999999986"/>
    <n v="1.2635999999999989"/>
    <n v="360"/>
    <s v="&quot;D&quot;"/>
    <m/>
  </r>
  <r>
    <n v="1669"/>
    <s v="Second Class"/>
    <s v="Consumer"/>
    <s v="Dallas"/>
    <x v="0"/>
    <s v="Central"/>
    <s v="Office Supplies"/>
    <s v="Art"/>
    <s v="Dixon My First Ticonderoga Pencil, #2"/>
    <n v="14.04"/>
    <n v="3"/>
    <n v="0.2"/>
    <n v="1.5794999999999986"/>
    <n v="1.2635999999999989"/>
    <n v="360"/>
    <s v="&quot;D&quot;"/>
    <m/>
  </r>
  <r>
    <n v="1013"/>
    <s v="Second Class"/>
    <s v="Consumer"/>
    <s v="Olympia"/>
    <x v="6"/>
    <s v="West"/>
    <s v="Office Supplies"/>
    <s v="Storage"/>
    <s v="Project Tote Personal File"/>
    <n v="14.03"/>
    <n v="1"/>
    <n v="0"/>
    <n v="4.068699999999998"/>
    <n v="4.068699999999998"/>
    <n v="150"/>
    <s v="&quot;D&quot;"/>
    <m/>
  </r>
  <r>
    <n v="267"/>
    <s v="Standard Class"/>
    <s v="Corporate"/>
    <s v="Chapel Hill"/>
    <x v="1"/>
    <s v="South"/>
    <s v="Office Supplies"/>
    <s v="Art"/>
    <s v="Quartet Omega Colored Chalk, 12/Pack"/>
    <n v="14.015999999999998"/>
    <n v="3"/>
    <n v="0.2"/>
    <n v="4.7303999999999995"/>
    <n v="3.7843199999999997"/>
    <n v="360"/>
    <s v="&quot;D&quot;"/>
    <m/>
  </r>
  <r>
    <n v="63"/>
    <s v="Standard Class"/>
    <s v="Consumer"/>
    <s v="Los Angeles"/>
    <x v="5"/>
    <s v="West"/>
    <s v="Technology"/>
    <s v="Accessories"/>
    <s v="Verbatim 25 GB 6x Blu-ray Single Layer Recordable Disc, 3/Pack"/>
    <n v="13.98"/>
    <n v="2"/>
    <n v="0"/>
    <n v="6.1512000000000011"/>
    <n v="6.1512000000000011"/>
    <n v="300"/>
    <s v="&quot;D&quot;"/>
    <m/>
  </r>
  <r>
    <n v="572"/>
    <s v="Standard Class"/>
    <s v="Consumer"/>
    <s v="New York City"/>
    <x v="3"/>
    <s v="East"/>
    <s v="Office Supplies"/>
    <s v="Fasteners"/>
    <s v="OIC Bulk Pack Metal Binder Clips"/>
    <n v="13.96"/>
    <n v="4"/>
    <n v="0"/>
    <n v="6.4215999999999998"/>
    <n v="6.4215999999999998"/>
    <n v="600"/>
    <s v="&quot;C&quot;"/>
    <m/>
  </r>
  <r>
    <n v="1017"/>
    <s v="Standard Class"/>
    <s v="Corporate"/>
    <s v="New York City"/>
    <x v="3"/>
    <s v="East"/>
    <s v="Furniture"/>
    <s v="Furnishings"/>
    <s v="G.E. Halogen Desk Lamp Bulbs"/>
    <n v="13.96"/>
    <n v="2"/>
    <n v="0"/>
    <n v="6.7008000000000001"/>
    <n v="6.7008000000000001"/>
    <n v="300"/>
    <s v="&quot;D&quot;"/>
    <m/>
  </r>
  <r>
    <n v="886"/>
    <s v="Second Class"/>
    <s v="Corporate"/>
    <s v="Los Angeles"/>
    <x v="5"/>
    <s v="West"/>
    <s v="Office Supplies"/>
    <s v="Binders"/>
    <s v="Fellowes Black Plastic Comb Bindings"/>
    <n v="13.943999999999999"/>
    <n v="3"/>
    <n v="0.2"/>
    <n v="4.5317999999999996"/>
    <n v="3.6254399999999998"/>
    <n v="360"/>
    <s v="&quot;D&quot;"/>
    <m/>
  </r>
  <r>
    <n v="1297"/>
    <s v="Standard Class"/>
    <s v="Corporate"/>
    <s v="Fairfield"/>
    <x v="5"/>
    <s v="West"/>
    <s v="Office Supplies"/>
    <s v="Binders"/>
    <s v="Cardinal Slant-D Ring Binder, Heavy Gauge Vinyl"/>
    <n v="13.904"/>
    <n v="2"/>
    <n v="0.2"/>
    <n v="4.5187999999999997"/>
    <n v="3.61504"/>
    <n v="240"/>
    <s v="&quot;D&quot;"/>
    <m/>
  </r>
  <r>
    <n v="1661"/>
    <s v="Standard Class"/>
    <s v="Consumer"/>
    <s v="Seattle"/>
    <x v="6"/>
    <s v="West"/>
    <s v="Office Supplies"/>
    <s v="Binders"/>
    <s v="Cardinal Slant-D Ring Binders"/>
    <n v="13.904"/>
    <n v="2"/>
    <n v="0.2"/>
    <n v="5.2139999999999995"/>
    <n v="4.1711999999999998"/>
    <n v="240"/>
    <s v="&quot;D&quot;"/>
    <m/>
  </r>
  <r>
    <n v="1663"/>
    <s v="Standard Class"/>
    <s v="Corporate"/>
    <s v="Philadelphia"/>
    <x v="4"/>
    <s v="East"/>
    <s v="Office Supplies"/>
    <s v="Binders"/>
    <s v="GBC VeloBind Cover Sets"/>
    <n v="13.896000000000001"/>
    <n v="3"/>
    <n v="0.7"/>
    <n v="-9.2639999999999993"/>
    <n v="-2.7792000000000003"/>
    <n v="135.00000000000003"/>
    <s v="&quot;D&quot;"/>
    <m/>
  </r>
  <r>
    <n v="932"/>
    <s v="First Class"/>
    <s v="Consumer"/>
    <s v="Toledo"/>
    <x v="17"/>
    <s v="East"/>
    <s v="Office Supplies"/>
    <s v="Paper"/>
    <s v="Xerox 196"/>
    <n v="13.872000000000002"/>
    <n v="3"/>
    <n v="0.2"/>
    <n v="5.0286000000000008"/>
    <n v="4.0228800000000007"/>
    <n v="360"/>
    <s v="&quot;D&quot;"/>
    <m/>
  </r>
  <r>
    <n v="1443"/>
    <s v="First Class"/>
    <s v="Corporate"/>
    <s v="Richmond"/>
    <x v="30"/>
    <s v="South"/>
    <s v="Office Supplies"/>
    <s v="Paper"/>
    <s v="Adams Phone Message Book, 200 Message Capacity, 8 1/16” x 11”"/>
    <n v="13.76"/>
    <n v="2"/>
    <n v="0"/>
    <n v="6.3295999999999992"/>
    <n v="6.3295999999999992"/>
    <n v="300"/>
    <s v="&quot;D&quot;"/>
    <m/>
  </r>
  <r>
    <n v="1963"/>
    <s v="Second Class"/>
    <s v="Consumer"/>
    <s v="Springfield"/>
    <x v="26"/>
    <s v="Central"/>
    <s v="Office Supplies"/>
    <s v="Binders"/>
    <s v="Newell 3-Hole Punched Plastic Slotted Magazine Holders for Binders"/>
    <n v="13.71"/>
    <n v="3"/>
    <n v="0"/>
    <n v="6.5808"/>
    <n v="6.5808"/>
    <n v="450"/>
    <s v="&quot;D&quot;"/>
    <m/>
  </r>
  <r>
    <n v="1694"/>
    <s v="Second Class"/>
    <s v="Home Office"/>
    <s v="Plano"/>
    <x v="0"/>
    <s v="Central"/>
    <s v="Technology"/>
    <s v="Accessories"/>
    <s v="Memorex Mini Travel Drive 4 GB USB 2.0 Flash Drive"/>
    <n v="13.616"/>
    <n v="2"/>
    <n v="0.2"/>
    <n v="3.5742000000000012"/>
    <n v="2.859360000000001"/>
    <n v="240"/>
    <s v="&quot;D&quot;"/>
    <m/>
  </r>
  <r>
    <n v="883"/>
    <s v="Same Day"/>
    <s v="Consumer"/>
    <s v="San Francisco"/>
    <x v="5"/>
    <s v="West"/>
    <s v="Office Supplies"/>
    <s v="Art"/>
    <s v="Binney &amp; Smith Crayola Metallic Crayons, 16-Color Pack"/>
    <n v="13.48"/>
    <n v="4"/>
    <n v="0"/>
    <n v="5.9312000000000014"/>
    <n v="5.9312000000000014"/>
    <n v="600"/>
    <s v="&quot;C&quot;"/>
    <m/>
  </r>
  <r>
    <n v="1594"/>
    <s v="Same Day"/>
    <s v="Consumer"/>
    <s v="Los Angeles"/>
    <x v="5"/>
    <s v="West"/>
    <s v="Office Supplies"/>
    <s v="Paper"/>
    <s v="Spiral Phone Message Books with Labels by Adams"/>
    <n v="13.440000000000001"/>
    <n v="3"/>
    <n v="0"/>
    <n v="6.5856000000000012"/>
    <n v="6.5856000000000012"/>
    <n v="450"/>
    <s v="&quot;D&quot;"/>
    <m/>
  </r>
  <r>
    <n v="548"/>
    <s v="First Class"/>
    <s v="Home Office"/>
    <s v="New York City"/>
    <x v="3"/>
    <s v="East"/>
    <s v="Office Supplies"/>
    <s v="Paper"/>
    <s v="Xerox 1898"/>
    <n v="13.36"/>
    <n v="2"/>
    <n v="0"/>
    <n v="6.4127999999999998"/>
    <n v="6.4127999999999998"/>
    <n v="300"/>
    <s v="&quot;D&quot;"/>
    <m/>
  </r>
  <r>
    <n v="1652"/>
    <s v="Same Day"/>
    <s v="Corporate"/>
    <s v="San Francisco"/>
    <x v="5"/>
    <s v="West"/>
    <s v="Office Supplies"/>
    <s v="Paper"/>
    <s v="Xerox 1986"/>
    <n v="13.36"/>
    <n v="2"/>
    <n v="0"/>
    <n v="6.4127999999999998"/>
    <n v="6.4127999999999998"/>
    <n v="300"/>
    <s v="&quot;D&quot;"/>
    <m/>
  </r>
  <r>
    <n v="1746"/>
    <s v="First Class"/>
    <s v="Consumer"/>
    <s v="Rochester"/>
    <x v="3"/>
    <s v="East"/>
    <s v="Office Supplies"/>
    <s v="Art"/>
    <s v="Sanford Liquid Accent Highlighters"/>
    <n v="13.36"/>
    <n v="2"/>
    <n v="0"/>
    <n v="4.9431999999999992"/>
    <n v="4.9431999999999992"/>
    <n v="300"/>
    <s v="&quot;D&quot;"/>
    <m/>
  </r>
  <r>
    <n v="1519"/>
    <s v="Second Class"/>
    <s v="Consumer"/>
    <s v="Seattle"/>
    <x v="6"/>
    <s v="West"/>
    <s v="Office Supplies"/>
    <s v="Binders"/>
    <s v="Avery Durable Poly Binders"/>
    <n v="13.272000000000002"/>
    <n v="3"/>
    <n v="0.2"/>
    <n v="4.3133999999999997"/>
    <n v="3.45072"/>
    <n v="360"/>
    <s v="&quot;D&quot;"/>
    <m/>
  </r>
  <r>
    <n v="630"/>
    <s v="Standard Class"/>
    <s v="Consumer"/>
    <s v="San Francisco"/>
    <x v="5"/>
    <s v="West"/>
    <s v="Office Supplies"/>
    <s v="Paper"/>
    <s v="Ampad Gold Fibre Wirebound Steno Books, 6&quot; x 9&quot;, Gregg Ruled"/>
    <n v="13.23"/>
    <n v="3"/>
    <n v="0"/>
    <n v="6.0857999999999999"/>
    <n v="6.0857999999999999"/>
    <n v="450"/>
    <s v="&quot;D&quot;"/>
    <m/>
  </r>
  <r>
    <n v="1291"/>
    <s v="First Class"/>
    <s v="Home Office"/>
    <s v="San Francisco"/>
    <x v="5"/>
    <s v="West"/>
    <s v="Office Supplies"/>
    <s v="Binders"/>
    <s v="ACCOHIDE 3-Ring Binder, Blue, 1&quot;"/>
    <n v="13.216000000000001"/>
    <n v="4"/>
    <n v="0.2"/>
    <n v="4.4603999999999999"/>
    <n v="3.5683199999999999"/>
    <n v="480"/>
    <s v="&quot;D&quot;"/>
    <m/>
  </r>
  <r>
    <n v="1381"/>
    <s v="Second Class"/>
    <s v="Consumer"/>
    <s v="Pleasant Grove"/>
    <x v="23"/>
    <s v="West"/>
    <s v="Office Supplies"/>
    <s v="Binders"/>
    <s v="Ibico Standard Transparent Covers"/>
    <n v="13.184000000000001"/>
    <n v="1"/>
    <n v="0.2"/>
    <n v="4.7792000000000003"/>
    <n v="3.8233600000000005"/>
    <n v="120"/>
    <s v="&quot;D&quot;"/>
    <m/>
  </r>
  <r>
    <n v="563"/>
    <s v="Second Class"/>
    <s v="Consumer"/>
    <s v="Tampa"/>
    <x v="20"/>
    <s v="South"/>
    <s v="Furniture"/>
    <s v="Furnishings"/>
    <s v="Advantus Panel Wall Acrylic Frame"/>
    <n v="13.128"/>
    <n v="3"/>
    <n v="0.2"/>
    <n v="3.7743000000000002"/>
    <n v="3.0194400000000003"/>
    <n v="360"/>
    <s v="&quot;D&quot;"/>
    <m/>
  </r>
  <r>
    <n v="759"/>
    <s v="Standard Class"/>
    <s v="Corporate"/>
    <s v="New York City"/>
    <x v="3"/>
    <s v="East"/>
    <s v="Office Supplies"/>
    <s v="Binders"/>
    <s v="Angle-D Ring Binders"/>
    <n v="13.128"/>
    <n v="3"/>
    <n v="0.2"/>
    <n v="4.2665999999999986"/>
    <n v="3.413279999999999"/>
    <n v="360"/>
    <s v="&quot;D&quot;"/>
    <m/>
  </r>
  <r>
    <n v="1498"/>
    <s v="Standard Class"/>
    <s v="Consumer"/>
    <s v="Coppell"/>
    <x v="0"/>
    <s v="Central"/>
    <s v="Office Supplies"/>
    <s v="Art"/>
    <s v="Sanford Colorific Eraseable Coloring Pencils, 12 Count"/>
    <n v="13.120000000000001"/>
    <n v="5"/>
    <n v="0.2"/>
    <n v="3.7720000000000002"/>
    <n v="3.0176000000000003"/>
    <n v="600"/>
    <s v="&quot;C&quot;"/>
    <m/>
  </r>
  <r>
    <n v="1345"/>
    <s v="Standard Class"/>
    <s v="Consumer"/>
    <s v="Freeport"/>
    <x v="3"/>
    <s v="East"/>
    <s v="Office Supplies"/>
    <s v="Labels"/>
    <s v="Avery 494"/>
    <n v="13.049999999999999"/>
    <n v="5"/>
    <n v="0"/>
    <n v="6.0029999999999992"/>
    <n v="6.0029999999999992"/>
    <n v="750"/>
    <s v="&quot;C&quot;"/>
    <m/>
  </r>
  <r>
    <n v="562"/>
    <s v="Second Class"/>
    <s v="Consumer"/>
    <s v="Tampa"/>
    <x v="20"/>
    <s v="South"/>
    <s v="Office Supplies"/>
    <s v="Appliances"/>
    <s v="Sanitaire Vibra Groomer IR Commercial Upright Vacuum, Replacement Belts"/>
    <n v="13"/>
    <n v="5"/>
    <n v="0.2"/>
    <n v="1.3000000000000007"/>
    <n v="1.0400000000000007"/>
    <n v="600"/>
    <s v="&quot;C&quot;"/>
    <m/>
  </r>
  <r>
    <n v="920"/>
    <s v="Standard Class"/>
    <s v="Corporate"/>
    <s v="Dallas"/>
    <x v="0"/>
    <s v="Central"/>
    <s v="Office Supplies"/>
    <s v="Storage"/>
    <s v="Acco Perma 4000 Stacking Storage Drawers"/>
    <n v="12.991999999999999"/>
    <n v="1"/>
    <n v="0.2"/>
    <n v="-0.81199999999999983"/>
    <n v="-0.64959999999999996"/>
    <n v="120"/>
    <s v="&quot;D&quot;"/>
    <m/>
  </r>
  <r>
    <n v="1950"/>
    <s v="Standard Class"/>
    <s v="Corporate"/>
    <s v="New York City"/>
    <x v="3"/>
    <s v="East"/>
    <s v="Office Supplies"/>
    <s v="Appliances"/>
    <s v="Fellowes Basic Home/Office Series Surge Protectors"/>
    <n v="12.98"/>
    <n v="1"/>
    <n v="0"/>
    <n v="3.7641999999999989"/>
    <n v="3.7641999999999989"/>
    <n v="150"/>
    <s v="&quot;D&quot;"/>
    <m/>
  </r>
  <r>
    <n v="93"/>
    <s v="Second Class"/>
    <s v="Consumer"/>
    <s v="Minneapolis"/>
    <x v="13"/>
    <s v="Central"/>
    <s v="Office Supplies"/>
    <s v="Paper"/>
    <s v="Xerox 1999"/>
    <n v="12.96"/>
    <n v="2"/>
    <n v="0"/>
    <n v="6.2208000000000006"/>
    <n v="6.2208000000000006"/>
    <n v="300"/>
    <s v="&quot;D&quot;"/>
    <m/>
  </r>
  <r>
    <n v="349"/>
    <s v="Standard Class"/>
    <s v="Consumer"/>
    <s v="Lowell"/>
    <x v="16"/>
    <s v="East"/>
    <s v="Office Supplies"/>
    <s v="Art"/>
    <s v="BIC Brite Liner Highlighters, Chisel Tip"/>
    <n v="12.96"/>
    <n v="2"/>
    <n v="0"/>
    <n v="4.1471999999999998"/>
    <n v="4.1471999999999998"/>
    <n v="300"/>
    <s v="&quot;D&quot;"/>
    <m/>
  </r>
  <r>
    <n v="397"/>
    <s v="Second Class"/>
    <s v="Corporate"/>
    <s v="Warwick"/>
    <x v="41"/>
    <s v="East"/>
    <s v="Office Supplies"/>
    <s v="Paper"/>
    <s v="Xerox 1958"/>
    <n v="12.96"/>
    <n v="2"/>
    <n v="0"/>
    <n v="6.2208000000000006"/>
    <n v="6.2208000000000006"/>
    <n v="300"/>
    <s v="&quot;D&quot;"/>
    <m/>
  </r>
  <r>
    <n v="798"/>
    <s v="First Class"/>
    <s v="Corporate"/>
    <s v="Rochester"/>
    <x v="3"/>
    <s v="East"/>
    <s v="Office Supplies"/>
    <s v="Paper"/>
    <s v="Xerox 1967"/>
    <n v="12.96"/>
    <n v="2"/>
    <n v="0"/>
    <n v="6.2208000000000006"/>
    <n v="6.2208000000000006"/>
    <n v="300"/>
    <s v="&quot;D&quot;"/>
    <m/>
  </r>
  <r>
    <n v="804"/>
    <s v="Standard Class"/>
    <s v="Corporate"/>
    <s v="Monroe"/>
    <x v="32"/>
    <s v="South"/>
    <s v="Office Supplies"/>
    <s v="Paper"/>
    <s v="Xerox 218"/>
    <n v="12.96"/>
    <n v="2"/>
    <n v="0"/>
    <n v="6.2208000000000006"/>
    <n v="6.2208000000000006"/>
    <n v="300"/>
    <s v="&quot;D&quot;"/>
    <m/>
  </r>
  <r>
    <n v="906"/>
    <s v="Standard Class"/>
    <s v="Consumer"/>
    <s v="Los Angeles"/>
    <x v="5"/>
    <s v="West"/>
    <s v="Office Supplies"/>
    <s v="Paper"/>
    <s v="Xerox 1931"/>
    <n v="12.96"/>
    <n v="2"/>
    <n v="0"/>
    <n v="6.2208000000000006"/>
    <n v="6.2208000000000006"/>
    <n v="300"/>
    <s v="&quot;D&quot;"/>
    <m/>
  </r>
  <r>
    <n v="939"/>
    <s v="Standard Class"/>
    <s v="Corporate"/>
    <s v="Riverside"/>
    <x v="5"/>
    <s v="West"/>
    <s v="Office Supplies"/>
    <s v="Paper"/>
    <s v="Xerox 213"/>
    <n v="12.96"/>
    <n v="2"/>
    <n v="0"/>
    <n v="6.2208000000000006"/>
    <n v="6.2208000000000006"/>
    <n v="300"/>
    <s v="&quot;D&quot;"/>
    <m/>
  </r>
  <r>
    <n v="967"/>
    <s v="First Class"/>
    <s v="Home Office"/>
    <s v="New York City"/>
    <x v="3"/>
    <s v="East"/>
    <s v="Office Supplies"/>
    <s v="Paper"/>
    <s v="Xerox 212"/>
    <n v="12.96"/>
    <n v="2"/>
    <n v="0"/>
    <n v="6.2208000000000006"/>
    <n v="6.2208000000000006"/>
    <n v="300"/>
    <s v="&quot;D&quot;"/>
    <m/>
  </r>
  <r>
    <n v="1471"/>
    <s v="Standard Class"/>
    <s v="Corporate"/>
    <s v="Detroit"/>
    <x v="7"/>
    <s v="Central"/>
    <s v="Office Supplies"/>
    <s v="Paper"/>
    <s v="Xerox 1946"/>
    <n v="12.96"/>
    <n v="2"/>
    <n v="0"/>
    <n v="6.2208000000000006"/>
    <n v="6.2208000000000006"/>
    <n v="300"/>
    <s v="&quot;D&quot;"/>
    <m/>
  </r>
  <r>
    <n v="1570"/>
    <s v="Standard Class"/>
    <s v="Corporate"/>
    <s v="Atlanta"/>
    <x v="2"/>
    <s v="South"/>
    <s v="Office Supplies"/>
    <s v="Art"/>
    <s v="Newell 347"/>
    <n v="12.84"/>
    <n v="3"/>
    <n v="0"/>
    <n v="3.7235999999999989"/>
    <n v="3.7235999999999989"/>
    <n v="450"/>
    <s v="&quot;D&quot;"/>
    <m/>
  </r>
  <r>
    <n v="1149"/>
    <s v="Same Day"/>
    <s v="Consumer"/>
    <s v="Lansing"/>
    <x v="7"/>
    <s v="Central"/>
    <s v="Office Supplies"/>
    <s v="Binders"/>
    <s v="Acco Expandable Hanging Binders"/>
    <n v="12.76"/>
    <n v="2"/>
    <n v="0"/>
    <n v="5.8695999999999993"/>
    <n v="5.8695999999999993"/>
    <n v="300"/>
    <s v="&quot;D&quot;"/>
    <m/>
  </r>
  <r>
    <n v="1641"/>
    <s v="Standard Class"/>
    <s v="Consumer"/>
    <s v="Washington"/>
    <x v="19"/>
    <s v="East"/>
    <s v="Office Supplies"/>
    <s v="Paper"/>
    <s v="Telephone Message Books with Fax/Mobile Section, 5 1/2&quot; x 3 3/16&quot;"/>
    <n v="12.7"/>
    <n v="2"/>
    <n v="0"/>
    <n v="5.8419999999999996"/>
    <n v="5.8419999999999996"/>
    <n v="300"/>
    <s v="&quot;D&quot;"/>
    <m/>
  </r>
  <r>
    <n v="1643"/>
    <s v="Standard Class"/>
    <s v="Corporate"/>
    <s v="Skokie"/>
    <x v="11"/>
    <s v="Central"/>
    <s v="Office Supplies"/>
    <s v="Fasteners"/>
    <s v="Staples"/>
    <n v="12.624000000000001"/>
    <n v="2"/>
    <n v="0.2"/>
    <n v="3.944999999999999"/>
    <n v="3.1559999999999993"/>
    <n v="240"/>
    <s v="&quot;D&quot;"/>
    <m/>
  </r>
  <r>
    <n v="1270"/>
    <s v="Standard Class"/>
    <s v="Consumer"/>
    <s v="Florence"/>
    <x v="8"/>
    <s v="South"/>
    <s v="Office Supplies"/>
    <s v="Paper"/>
    <s v="Ampad Phone Message Book, Recycled, 400 Message Capacity, 5 ¾” x 11”"/>
    <n v="12.48"/>
    <n v="2"/>
    <n v="0"/>
    <n v="5.6159999999999997"/>
    <n v="5.6159999999999997"/>
    <n v="300"/>
    <s v="&quot;D&quot;"/>
    <m/>
  </r>
  <r>
    <n v="394"/>
    <s v="Second Class"/>
    <s v="Corporate"/>
    <s v="Peoria"/>
    <x v="11"/>
    <s v="Central"/>
    <s v="Office Supplies"/>
    <s v="Binders"/>
    <s v="Wilson Jones Century Plastic Molded Ring Binders"/>
    <n v="12.461999999999996"/>
    <n v="3"/>
    <n v="0.8"/>
    <n v="-20.5623"/>
    <n v="-4.1124599999999996"/>
    <n v="89.999999999999986"/>
    <s v="&quot;E&quot;"/>
    <m/>
  </r>
  <r>
    <n v="762"/>
    <s v="Standard Class"/>
    <s v="Corporate"/>
    <s v="Atlanta"/>
    <x v="2"/>
    <s v="South"/>
    <s v="Office Supplies"/>
    <s v="Labels"/>
    <s v="Avery 476"/>
    <n v="12.39"/>
    <n v="3"/>
    <n v="0"/>
    <n v="5.6993999999999998"/>
    <n v="5.6993999999999998"/>
    <n v="450"/>
    <s v="&quot;D&quot;"/>
    <m/>
  </r>
  <r>
    <n v="1704"/>
    <s v="Standard Class"/>
    <s v="Home Office"/>
    <s v="San Diego"/>
    <x v="5"/>
    <s v="West"/>
    <s v="Office Supplies"/>
    <s v="Fasteners"/>
    <s v="Staples"/>
    <n v="12.350000000000001"/>
    <n v="5"/>
    <n v="0"/>
    <n v="5.8045"/>
    <n v="5.8045"/>
    <n v="750"/>
    <s v="&quot;C&quot;"/>
    <m/>
  </r>
  <r>
    <n v="1239"/>
    <s v="Standard Class"/>
    <s v="Consumer"/>
    <s v="Seattle"/>
    <x v="6"/>
    <s v="West"/>
    <s v="Furniture"/>
    <s v="Furnishings"/>
    <s v="Eldon Image Series Desk Accessories, Ebony"/>
    <n v="12.35"/>
    <n v="1"/>
    <n v="0"/>
    <n v="5.4340000000000002"/>
    <n v="5.4340000000000002"/>
    <n v="150"/>
    <s v="&quot;D&quot;"/>
    <m/>
  </r>
  <r>
    <n v="1771"/>
    <s v="Standard Class"/>
    <s v="Corporate"/>
    <s v="Dallas"/>
    <x v="0"/>
    <s v="Central"/>
    <s v="Office Supplies"/>
    <s v="Binders"/>
    <s v="Wilson Jones Leather-Like Binders with DublLock Round Rings"/>
    <n v="12.221999999999998"/>
    <n v="7"/>
    <n v="0.8"/>
    <n v="-20.166300000000007"/>
    <n v="-4.0332600000000003"/>
    <n v="209.99999999999994"/>
    <s v="&quot;D&quot;"/>
    <m/>
  </r>
  <r>
    <n v="441"/>
    <s v="Second Class"/>
    <s v="Consumer"/>
    <s v="Detroit"/>
    <x v="7"/>
    <s v="Central"/>
    <s v="Furniture"/>
    <s v="Furnishings"/>
    <s v="Aluminum Document Frame"/>
    <n v="12.22"/>
    <n v="1"/>
    <n v="0"/>
    <n v="3.6659999999999986"/>
    <n v="3.6659999999999986"/>
    <n v="150"/>
    <s v="&quot;D&quot;"/>
    <m/>
  </r>
  <r>
    <n v="933"/>
    <s v="Standard Class"/>
    <s v="Consumer"/>
    <s v="Philadelphia"/>
    <x v="4"/>
    <s v="East"/>
    <s v="Office Supplies"/>
    <s v="Paper"/>
    <s v="RSVP Cards &amp; Envelopes, Blank White, 8-1/2&quot; X 11&quot;, 24 Cards/25 Envelopes/Set"/>
    <n v="12.192"/>
    <n v="3"/>
    <n v="0.2"/>
    <n v="4.1147999999999998"/>
    <n v="3.2918400000000001"/>
    <n v="360"/>
    <s v="&quot;D&quot;"/>
    <m/>
  </r>
  <r>
    <n v="1289"/>
    <s v="Standard Class"/>
    <s v="Corporate"/>
    <s v="New York City"/>
    <x v="3"/>
    <s v="East"/>
    <s v="Office Supplies"/>
    <s v="Binders"/>
    <s v="Acco Pressboard Covers with Storage Hooks, 9 1/2&quot; x 11&quot;, Executive Red"/>
    <n v="12.192"/>
    <n v="4"/>
    <n v="0.2"/>
    <n v="4.1147999999999989"/>
    <n v="3.2918399999999992"/>
    <n v="480"/>
    <s v="&quot;D&quot;"/>
    <m/>
  </r>
  <r>
    <n v="381"/>
    <s v="Standard Class"/>
    <s v="Consumer"/>
    <s v="Houston"/>
    <x v="0"/>
    <s v="Central"/>
    <s v="Office Supplies"/>
    <s v="Binders"/>
    <s v="GBC Twin Loop Wire Binding Elements, 9/16&quot; Spine, Black"/>
    <n v="12.175999999999998"/>
    <n v="4"/>
    <n v="0.8"/>
    <n v="-18.872800000000009"/>
    <n v="-3.774560000000001"/>
    <n v="119.99999999999997"/>
    <s v="&quot;D&quot;"/>
    <m/>
  </r>
  <r>
    <n v="255"/>
    <s v="Standard Class"/>
    <s v="Corporate"/>
    <s v="Chicago"/>
    <x v="11"/>
    <s v="Central"/>
    <s v="Furniture"/>
    <s v="Furnishings"/>
    <s v="Eldon 100 Class Desk Accessories"/>
    <n v="12.132000000000001"/>
    <n v="9"/>
    <n v="0.6"/>
    <n v="-8.4923999999999982"/>
    <n v="-3.3969599999999995"/>
    <n v="540"/>
    <s v="&quot;C&quot;"/>
    <m/>
  </r>
  <r>
    <n v="1185"/>
    <s v="Standard Class"/>
    <s v="Corporate"/>
    <s v="Seattle"/>
    <x v="6"/>
    <s v="West"/>
    <s v="Office Supplies"/>
    <s v="Binders"/>
    <s v="Peel &amp; Stick Add-On Corner Pockets"/>
    <n v="12.096000000000002"/>
    <n v="7"/>
    <n v="0.2"/>
    <n v="4.2335999999999991"/>
    <n v="3.3868799999999997"/>
    <n v="840"/>
    <s v="&quot;C&quot;"/>
    <m/>
  </r>
  <r>
    <n v="749"/>
    <s v="Second Class"/>
    <s v="Consumer"/>
    <s v="Evanston"/>
    <x v="11"/>
    <s v="Central"/>
    <s v="Technology"/>
    <s v="Phones"/>
    <s v="Belkin iPhone and iPad Lightning Cable"/>
    <n v="11.992000000000001"/>
    <n v="1"/>
    <n v="0.2"/>
    <n v="0.89939999999999909"/>
    <n v="0.71951999999999927"/>
    <n v="120"/>
    <s v="&quot;D&quot;"/>
    <m/>
  </r>
  <r>
    <n v="518"/>
    <s v="Standard Class"/>
    <s v="Home Office"/>
    <s v="Great Falls"/>
    <x v="9"/>
    <s v="West"/>
    <s v="Office Supplies"/>
    <s v="Paper"/>
    <s v="Great White Multi-Use Recycled Paper (20Lb. and 84 Bright)"/>
    <n v="11.96"/>
    <n v="2"/>
    <n v="0"/>
    <n v="5.3819999999999997"/>
    <n v="5.3819999999999997"/>
    <n v="300"/>
    <s v="&quot;D&quot;"/>
    <m/>
  </r>
  <r>
    <n v="1917"/>
    <s v="Standard Class"/>
    <s v="Home Office"/>
    <s v="Boynton Beach"/>
    <x v="20"/>
    <s v="South"/>
    <s v="Office Supplies"/>
    <s v="Labels"/>
    <s v="Avery 499"/>
    <n v="11.952000000000002"/>
    <n v="3"/>
    <n v="0.2"/>
    <n v="3.8843999999999994"/>
    <n v="3.1075199999999996"/>
    <n v="360"/>
    <s v="&quot;D&quot;"/>
    <m/>
  </r>
  <r>
    <n v="1826"/>
    <s v="Standard Class"/>
    <s v="Consumer"/>
    <s v="Redmond"/>
    <x v="31"/>
    <s v="West"/>
    <s v="Furniture"/>
    <s v="Furnishings"/>
    <s v="3M Hangers With Command Adhesive"/>
    <n v="11.840000000000002"/>
    <n v="4"/>
    <n v="0.2"/>
    <n v="3.108000000000001"/>
    <n v="2.4864000000000011"/>
    <n v="480"/>
    <s v="&quot;D&quot;"/>
    <m/>
  </r>
  <r>
    <n v="1025"/>
    <s v="First Class"/>
    <s v="Home Office"/>
    <s v="Los Angeles"/>
    <x v="5"/>
    <s v="West"/>
    <s v="Office Supplies"/>
    <s v="Binders"/>
    <s v="GBC Plastic Binding Combs"/>
    <n v="11.808"/>
    <n v="2"/>
    <n v="0.2"/>
    <n v="4.2804000000000002"/>
    <n v="3.4243200000000003"/>
    <n v="240"/>
    <s v="&quot;D&quot;"/>
    <m/>
  </r>
  <r>
    <n v="1701"/>
    <s v="Second Class"/>
    <s v="Consumer"/>
    <s v="New York City"/>
    <x v="3"/>
    <s v="East"/>
    <s v="Office Supplies"/>
    <s v="Binders"/>
    <s v="GBC Plastic Binding Combs"/>
    <n v="11.808"/>
    <n v="2"/>
    <n v="0.2"/>
    <n v="4.2804000000000002"/>
    <n v="3.4243200000000003"/>
    <n v="240"/>
    <s v="&quot;D&quot;"/>
    <m/>
  </r>
  <r>
    <n v="740"/>
    <s v="Standard Class"/>
    <s v="Home Office"/>
    <s v="Naperville"/>
    <x v="11"/>
    <s v="Central"/>
    <s v="Office Supplies"/>
    <s v="Labels"/>
    <s v="Avery 508"/>
    <n v="11.784000000000001"/>
    <n v="3"/>
    <n v="0.2"/>
    <n v="4.2716999999999992"/>
    <n v="3.4173599999999995"/>
    <n v="360"/>
    <s v="&quot;D&quot;"/>
    <m/>
  </r>
  <r>
    <n v="240"/>
    <s v="Second Class"/>
    <s v="Consumer"/>
    <s v="Chicago"/>
    <x v="11"/>
    <s v="Central"/>
    <s v="Furniture"/>
    <s v="Furnishings"/>
    <s v="Staple-based wall hangings"/>
    <n v="11.688000000000001"/>
    <n v="3"/>
    <n v="0.6"/>
    <n v="-4.6751999999999985"/>
    <n v="-1.8700799999999995"/>
    <n v="180"/>
    <s v="&quot;D&quot;"/>
    <m/>
  </r>
  <r>
    <n v="1537"/>
    <s v="Standard Class"/>
    <s v="Corporate"/>
    <s v="Bridgeton"/>
    <x v="21"/>
    <s v="East"/>
    <s v="Office Supplies"/>
    <s v="Appliances"/>
    <s v="Commercial WindTunnel Clean Air Upright Vacuum, Replacement Belts, Filtration Bags"/>
    <n v="11.67"/>
    <n v="3"/>
    <n v="0"/>
    <n v="3.0342000000000002"/>
    <n v="3.0342000000000002"/>
    <n v="450"/>
    <s v="&quot;D&quot;"/>
    <m/>
  </r>
  <r>
    <n v="1918"/>
    <s v="Standard Class"/>
    <s v="Consumer"/>
    <s v="Franklin"/>
    <x v="16"/>
    <s v="East"/>
    <s v="Office Supplies"/>
    <s v="Art"/>
    <s v="American Pencil"/>
    <n v="11.65"/>
    <n v="5"/>
    <n v="0"/>
    <n v="3.3784999999999989"/>
    <n v="3.3784999999999989"/>
    <n v="750"/>
    <s v="&quot;C&quot;"/>
    <m/>
  </r>
  <r>
    <n v="26"/>
    <s v="Second Class"/>
    <s v="Consumer"/>
    <s v="Los Angeles"/>
    <x v="5"/>
    <s v="West"/>
    <s v="Office Supplies"/>
    <s v="Binders"/>
    <s v="Wilson Jones Active Use Binders"/>
    <n v="11.648000000000001"/>
    <n v="2"/>
    <n v="0.2"/>
    <n v="4.2224000000000004"/>
    <n v="3.3779200000000005"/>
    <n v="240"/>
    <s v="&quot;D&quot;"/>
    <m/>
  </r>
  <r>
    <n v="277"/>
    <s v="Standard Class"/>
    <s v="Corporate"/>
    <s v="Philadelphia"/>
    <x v="4"/>
    <s v="East"/>
    <s v="Office Supplies"/>
    <s v="Paper"/>
    <s v="Post-it “Important Message” Note Pad, Neon Colors, 50 Sheets/Pad"/>
    <n v="11.648000000000001"/>
    <n v="2"/>
    <n v="0.2"/>
    <n v="4.0768000000000004"/>
    <n v="3.2614400000000003"/>
    <n v="240"/>
    <s v="&quot;D&quot;"/>
    <m/>
  </r>
  <r>
    <n v="1528"/>
    <s v="Standard Class"/>
    <s v="Consumer"/>
    <s v="Allentown"/>
    <x v="4"/>
    <s v="East"/>
    <s v="Furniture"/>
    <s v="Furnishings"/>
    <s v="Master Caster Door Stop, Large Neon Orange"/>
    <n v="11.648000000000001"/>
    <n v="2"/>
    <n v="0.2"/>
    <n v="3.3488000000000011"/>
    <n v="2.679040000000001"/>
    <n v="240"/>
    <s v="&quot;D&quot;"/>
    <m/>
  </r>
  <r>
    <n v="599"/>
    <s v="First Class"/>
    <s v="Consumer"/>
    <s v="Philadelphia"/>
    <x v="4"/>
    <s v="East"/>
    <s v="Office Supplies"/>
    <s v="Supplies"/>
    <s v="Acme Stainless Steel Office Snips"/>
    <n v="11.632"/>
    <n v="2"/>
    <n v="0.2"/>
    <n v="1.0178000000000007"/>
    <n v="0.81424000000000063"/>
    <n v="240"/>
    <s v="&quot;D&quot;"/>
    <m/>
  </r>
  <r>
    <n v="1706"/>
    <s v="Standard Class"/>
    <s v="Consumer"/>
    <s v="Philadelphia"/>
    <x v="4"/>
    <s v="East"/>
    <s v="Office Supplies"/>
    <s v="Binders"/>
    <s v="GBC Durable Plastic Covers"/>
    <n v="11.610000000000003"/>
    <n v="2"/>
    <n v="0.7"/>
    <n v="-9.2880000000000003"/>
    <n v="-2.7864000000000004"/>
    <n v="90.000000000000014"/>
    <s v="&quot;E&quot;"/>
    <m/>
  </r>
  <r>
    <n v="1177"/>
    <s v="Second Class"/>
    <s v="Home Office"/>
    <s v="Los Angeles"/>
    <x v="5"/>
    <s v="West"/>
    <s v="Office Supplies"/>
    <s v="Labels"/>
    <s v="Staple-on labels"/>
    <n v="11.56"/>
    <n v="4"/>
    <n v="0"/>
    <n v="5.4332000000000003"/>
    <n v="5.4332000000000003"/>
    <n v="600"/>
    <s v="&quot;C&quot;"/>
    <m/>
  </r>
  <r>
    <n v="1398"/>
    <s v="First Class"/>
    <s v="Consumer"/>
    <s v="New York City"/>
    <x v="3"/>
    <s v="East"/>
    <s v="Office Supplies"/>
    <s v="Paper"/>
    <s v="Xerox 196"/>
    <n v="11.56"/>
    <n v="2"/>
    <n v="0"/>
    <n v="5.6644000000000005"/>
    <n v="5.6644000000000005"/>
    <n v="300"/>
    <s v="&quot;D&quot;"/>
    <m/>
  </r>
  <r>
    <n v="1161"/>
    <s v="Standard Class"/>
    <s v="Consumer"/>
    <s v="Minneapolis"/>
    <x v="13"/>
    <s v="Central"/>
    <s v="Office Supplies"/>
    <s v="Binders"/>
    <s v="Avery Binding System Hidden Tab Executive Style Index Sets"/>
    <n v="11.54"/>
    <n v="2"/>
    <n v="0"/>
    <n v="5.77"/>
    <n v="5.77"/>
    <n v="300"/>
    <s v="&quot;D&quot;"/>
    <m/>
  </r>
  <r>
    <n v="1948"/>
    <s v="Standard Class"/>
    <s v="Corporate"/>
    <s v="New York City"/>
    <x v="3"/>
    <s v="East"/>
    <s v="Furniture"/>
    <s v="Furnishings"/>
    <s v="DAX Cubicle Frames - 8x10"/>
    <n v="11.54"/>
    <n v="2"/>
    <n v="0"/>
    <n v="3.4619999999999997"/>
    <n v="3.4619999999999997"/>
    <n v="300"/>
    <s v="&quot;D&quot;"/>
    <m/>
  </r>
  <r>
    <n v="136"/>
    <s v="Standard Class"/>
    <s v="Consumer"/>
    <s v="Roseville"/>
    <x v="5"/>
    <s v="West"/>
    <s v="Office Supplies"/>
    <s v="Art"/>
    <s v="Sanford Colorific Colored Pencils, 12/Box"/>
    <n v="11.52"/>
    <n v="4"/>
    <n v="0"/>
    <n v="3.4559999999999995"/>
    <n v="3.4559999999999995"/>
    <n v="600"/>
    <s v="&quot;C&quot;"/>
    <m/>
  </r>
  <r>
    <n v="810"/>
    <s v="First Class"/>
    <s v="Consumer"/>
    <s v="Edmonds"/>
    <x v="6"/>
    <s v="West"/>
    <s v="Office Supplies"/>
    <s v="Art"/>
    <s v="Newell 32"/>
    <n v="11.52"/>
    <n v="4"/>
    <n v="0"/>
    <n v="3.2256"/>
    <n v="3.2256"/>
    <n v="600"/>
    <s v="&quot;C&quot;"/>
    <m/>
  </r>
  <r>
    <n v="841"/>
    <s v="Standard Class"/>
    <s v="Corporate"/>
    <s v="New York City"/>
    <x v="3"/>
    <s v="East"/>
    <s v="Office Supplies"/>
    <s v="Art"/>
    <s v="Newell 335"/>
    <n v="11.52"/>
    <n v="4"/>
    <n v="0"/>
    <n v="3.3407999999999998"/>
    <n v="3.3407999999999998"/>
    <n v="600"/>
    <s v="&quot;C&quot;"/>
    <m/>
  </r>
  <r>
    <n v="550"/>
    <s v="Second Class"/>
    <s v="Corporate"/>
    <s v="Chicago"/>
    <x v="11"/>
    <s v="Central"/>
    <s v="Office Supplies"/>
    <s v="Binders"/>
    <s v="Flexible Leather- Look Classic Collection Ring Binder"/>
    <n v="11.363999999999997"/>
    <n v="3"/>
    <n v="0.8"/>
    <n v="-17.045999999999999"/>
    <n v="-3.4091999999999989"/>
    <n v="89.999999999999986"/>
    <s v="&quot;E&quot;"/>
    <m/>
  </r>
  <r>
    <n v="764"/>
    <s v="Second Class"/>
    <s v="Corporate"/>
    <s v="Bossier City"/>
    <x v="32"/>
    <s v="South"/>
    <s v="Office Supplies"/>
    <s v="Envelopes"/>
    <s v="Staple envelope"/>
    <n v="11.36"/>
    <n v="2"/>
    <n v="0"/>
    <n v="5.3391999999999991"/>
    <n v="5.3391999999999991"/>
    <n v="300"/>
    <s v="&quot;D&quot;"/>
    <m/>
  </r>
  <r>
    <n v="845"/>
    <s v="First Class"/>
    <s v="Corporate"/>
    <s v="Los Angeles"/>
    <x v="5"/>
    <s v="West"/>
    <s v="Office Supplies"/>
    <s v="Supplies"/>
    <s v="Acme Preferred Stainless Steel Scissors"/>
    <n v="11.36"/>
    <n v="2"/>
    <n v="0"/>
    <n v="3.2943999999999996"/>
    <n v="3.2943999999999996"/>
    <n v="300"/>
    <s v="&quot;D&quot;"/>
    <m/>
  </r>
  <r>
    <n v="873"/>
    <s v="Standard Class"/>
    <s v="Consumer"/>
    <s v="New York City"/>
    <x v="3"/>
    <s v="East"/>
    <s v="Office Supplies"/>
    <s v="Paper"/>
    <s v="Adams Write n' Stick Phone Message Book, 11&quot; X 5 1/4&quot;, 200 Messages"/>
    <n v="11.36"/>
    <n v="2"/>
    <n v="0"/>
    <n v="5.2255999999999991"/>
    <n v="5.2255999999999991"/>
    <n v="300"/>
    <s v="&quot;D&quot;"/>
    <m/>
  </r>
  <r>
    <n v="1564"/>
    <s v="Same Day"/>
    <s v="Consumer"/>
    <s v="Philadelphia"/>
    <x v="4"/>
    <s v="East"/>
    <s v="Office Supplies"/>
    <s v="Paper"/>
    <s v="While You Were Out Pads, 50 per Pad, 4 x 5 1/4, Green Cycle"/>
    <n v="11.352000000000002"/>
    <n v="3"/>
    <n v="0.2"/>
    <n v="4.1151"/>
    <n v="3.2920800000000003"/>
    <n v="360"/>
    <s v="&quot;D&quot;"/>
    <m/>
  </r>
  <r>
    <n v="1328"/>
    <s v="First Class"/>
    <s v="Corporate"/>
    <s v="Norwich"/>
    <x v="25"/>
    <s v="East"/>
    <s v="Office Supplies"/>
    <s v="Paper"/>
    <s v="Xerox 188"/>
    <n v="11.34"/>
    <n v="1"/>
    <n v="0"/>
    <n v="5.5565999999999995"/>
    <n v="5.5565999999999995"/>
    <n v="150"/>
    <s v="&quot;D&quot;"/>
    <m/>
  </r>
  <r>
    <n v="1995"/>
    <s v="Standard Class"/>
    <s v="Home Office"/>
    <s v="Springfield"/>
    <x v="31"/>
    <s v="West"/>
    <s v="Office Supplies"/>
    <s v="Fasteners"/>
    <s v="Plymouth Boxed Rubber Bands by Plymouth"/>
    <n v="11.304"/>
    <n v="3"/>
    <n v="0.2"/>
    <n v="-2.1194999999999999"/>
    <n v="-1.6956"/>
    <n v="360"/>
    <s v="&quot;D&quot;"/>
    <m/>
  </r>
  <r>
    <n v="1747"/>
    <s v="Second Class"/>
    <s v="Consumer"/>
    <s v="Jacksonville"/>
    <x v="1"/>
    <s v="South"/>
    <s v="Office Supplies"/>
    <s v="Binders"/>
    <s v="Acco Translucent Poly Ring Binders"/>
    <n v="11.232000000000001"/>
    <n v="8"/>
    <n v="0.7"/>
    <n v="-8.2367999999999988"/>
    <n v="-2.4710399999999999"/>
    <n v="360.00000000000006"/>
    <s v="&quot;D&quot;"/>
    <m/>
  </r>
  <r>
    <n v="1207"/>
    <s v="Second Class"/>
    <s v="Corporate"/>
    <s v="New York City"/>
    <x v="3"/>
    <s v="East"/>
    <s v="Office Supplies"/>
    <s v="Storage"/>
    <s v="Personal Folder Holder, Ebony"/>
    <n v="11.21"/>
    <n v="1"/>
    <n v="0"/>
    <n v="3.3629999999999995"/>
    <n v="3.3629999999999995"/>
    <n v="150"/>
    <s v="&quot;D&quot;"/>
    <m/>
  </r>
  <r>
    <n v="1744"/>
    <s v="Standard Class"/>
    <s v="Consumer"/>
    <s v="Philadelphia"/>
    <x v="4"/>
    <s v="East"/>
    <s v="Office Supplies"/>
    <s v="Storage"/>
    <s v="Eldon Shelf Savers Cubes and Bins"/>
    <n v="11.168000000000001"/>
    <n v="2"/>
    <n v="0.2"/>
    <n v="-2.5128000000000008"/>
    <n v="-2.0102400000000009"/>
    <n v="240"/>
    <s v="&quot;D&quot;"/>
    <m/>
  </r>
  <r>
    <n v="1800"/>
    <s v="Second Class"/>
    <s v="Consumer"/>
    <s v="Dallas"/>
    <x v="0"/>
    <s v="Central"/>
    <s v="Office Supplies"/>
    <s v="Fasteners"/>
    <s v="OIC Bulk Pack Metal Binder Clips"/>
    <n v="11.168000000000001"/>
    <n v="4"/>
    <n v="0.2"/>
    <n v="3.6295999999999995"/>
    <n v="2.9036799999999996"/>
    <n v="480"/>
    <s v="&quot;D&quot;"/>
    <m/>
  </r>
  <r>
    <n v="1054"/>
    <s v="Standard Class"/>
    <s v="Home Office"/>
    <s v="New York City"/>
    <x v="3"/>
    <s v="East"/>
    <s v="Office Supplies"/>
    <s v="Art"/>
    <s v="DIXON Ticonderoga Erasable Checking Pencils"/>
    <n v="11.16"/>
    <n v="2"/>
    <n v="0"/>
    <n v="4.3524000000000003"/>
    <n v="4.3524000000000003"/>
    <n v="300"/>
    <s v="&quot;D&quot;"/>
    <m/>
  </r>
  <r>
    <n v="493"/>
    <s v="Standard Class"/>
    <s v="Consumer"/>
    <s v="Rochester"/>
    <x v="3"/>
    <s v="East"/>
    <s v="Office Supplies"/>
    <s v="Envelopes"/>
    <s v="Colored Envelopes"/>
    <n v="11.07"/>
    <n v="3"/>
    <n v="0"/>
    <n v="5.0921999999999992"/>
    <n v="5.0921999999999992"/>
    <n v="450"/>
    <s v="&quot;D&quot;"/>
    <m/>
  </r>
  <r>
    <n v="1590"/>
    <s v="Standard Class"/>
    <s v="Corporate"/>
    <s v="Virginia Beach"/>
    <x v="12"/>
    <s v="South"/>
    <s v="Office Supplies"/>
    <s v="Art"/>
    <s v="Rogers Handheld Barrel Pencil Sharpener"/>
    <n v="10.96"/>
    <n v="4"/>
    <n v="0"/>
    <n v="2.9592000000000009"/>
    <n v="2.9592000000000009"/>
    <n v="600"/>
    <s v="&quot;C&quot;"/>
    <m/>
  </r>
  <r>
    <n v="1150"/>
    <s v="Same Day"/>
    <s v="Consumer"/>
    <s v="Lansing"/>
    <x v="7"/>
    <s v="Central"/>
    <s v="Technology"/>
    <s v="Phones"/>
    <s v="Shocksock Galaxy S4 Armband"/>
    <n v="10.95"/>
    <n v="1"/>
    <n v="0"/>
    <n v="0.43799999999999883"/>
    <n v="0.43799999999999883"/>
    <n v="150"/>
    <s v="&quot;D&quot;"/>
    <m/>
  </r>
  <r>
    <n v="274"/>
    <s v="First Class"/>
    <s v="Consumer"/>
    <s v="San Francisco"/>
    <x v="5"/>
    <s v="West"/>
    <s v="Office Supplies"/>
    <s v="Binders"/>
    <s v="Presstex Flexible Ring Binders"/>
    <n v="10.92"/>
    <n v="3"/>
    <n v="0.2"/>
    <n v="4.0949999999999989"/>
    <n v="3.2759999999999994"/>
    <n v="360"/>
    <s v="&quot;D&quot;"/>
    <m/>
  </r>
  <r>
    <n v="143"/>
    <s v="Standard Class"/>
    <s v="Corporate"/>
    <s v="San Francisco"/>
    <x v="5"/>
    <s v="West"/>
    <s v="Office Supplies"/>
    <s v="Envelopes"/>
    <s v="Convenience Packs of Business Envelopes"/>
    <n v="10.86"/>
    <n v="3"/>
    <n v="0"/>
    <n v="5.1042000000000005"/>
    <n v="5.1042000000000005"/>
    <n v="450"/>
    <s v="&quot;D&quot;"/>
    <m/>
  </r>
  <r>
    <n v="554"/>
    <s v="Standard Class"/>
    <s v="Consumer"/>
    <s v="Houston"/>
    <x v="0"/>
    <s v="Central"/>
    <s v="Office Supplies"/>
    <s v="Fasteners"/>
    <s v="Advantus T-Pin Paper Clips"/>
    <n v="10.824"/>
    <n v="3"/>
    <n v="0.2"/>
    <n v="2.5707"/>
    <n v="2.0565600000000002"/>
    <n v="360"/>
    <s v="&quot;D&quot;"/>
    <m/>
  </r>
  <r>
    <n v="1324"/>
    <s v="First Class"/>
    <s v="Consumer"/>
    <s v="Wilmington"/>
    <x v="1"/>
    <s v="South"/>
    <s v="Office Supplies"/>
    <s v="Paper"/>
    <s v="Avoid Verbal Orders Carbonless Minifold Book"/>
    <n v="10.816000000000001"/>
    <n v="4"/>
    <n v="0.2"/>
    <n v="3.5151999999999988"/>
    <n v="2.8121599999999991"/>
    <n v="480"/>
    <s v="&quot;D&quot;"/>
    <m/>
  </r>
  <r>
    <n v="1108"/>
    <s v="Standard Class"/>
    <s v="Consumer"/>
    <s v="Houston"/>
    <x v="0"/>
    <s v="Central"/>
    <s v="Office Supplies"/>
    <s v="Binders"/>
    <s v="GBC Standard Recycled Report Covers, Clear Plastic Sheets"/>
    <n v="10.779999999999996"/>
    <n v="5"/>
    <n v="0.8"/>
    <n v="-17.248000000000008"/>
    <n v="-3.4496000000000007"/>
    <n v="149.99999999999997"/>
    <s v="&quot;D&quot;"/>
    <m/>
  </r>
  <r>
    <n v="538"/>
    <s v="Standard Class"/>
    <s v="Home Office"/>
    <s v="New York City"/>
    <x v="3"/>
    <s v="East"/>
    <s v="Office Supplies"/>
    <s v="Binders"/>
    <s v="Cardinal Poly Pocket Divider Pockets for Ring Binders"/>
    <n v="10.752000000000001"/>
    <n v="4"/>
    <n v="0.2"/>
    <n v="3.359999999999999"/>
    <n v="2.6879999999999993"/>
    <n v="480"/>
    <s v="&quot;D&quot;"/>
    <m/>
  </r>
  <r>
    <n v="1532"/>
    <s v="Standard Class"/>
    <s v="Consumer"/>
    <s v="Tempe"/>
    <x v="22"/>
    <s v="West"/>
    <s v="Office Supplies"/>
    <s v="Storage"/>
    <s v="Neat Ideas Personal Hanging Folder Files, Black"/>
    <n v="10.744"/>
    <n v="1"/>
    <n v="0.2"/>
    <n v="0.80579999999999963"/>
    <n v="0.64463999999999977"/>
    <n v="120"/>
    <s v="&quot;D&quot;"/>
    <m/>
  </r>
  <r>
    <n v="665"/>
    <s v="Same Day"/>
    <s v="Consumer"/>
    <s v="Louisville"/>
    <x v="30"/>
    <s v="South"/>
    <s v="Office Supplies"/>
    <s v="Fasteners"/>
    <s v="OIC Colored Binder Clips, Assorted Sizes"/>
    <n v="10.74"/>
    <n v="3"/>
    <n v="0"/>
    <n v="5.2625999999999999"/>
    <n v="5.2625999999999999"/>
    <n v="450"/>
    <s v="&quot;D&quot;"/>
    <m/>
  </r>
  <r>
    <n v="1632"/>
    <s v="Same Day"/>
    <s v="Consumer"/>
    <s v="Cleveland"/>
    <x v="17"/>
    <s v="East"/>
    <s v="Office Supplies"/>
    <s v="Paper"/>
    <s v="Xerox 1898"/>
    <n v="10.688000000000001"/>
    <n v="2"/>
    <n v="0.2"/>
    <n v="3.7407999999999997"/>
    <n v="2.9926399999999997"/>
    <n v="240"/>
    <s v="&quot;D&quot;"/>
    <m/>
  </r>
  <r>
    <n v="1732"/>
    <s v="Standard Class"/>
    <s v="Corporate"/>
    <s v="Fayetteville"/>
    <x v="1"/>
    <s v="South"/>
    <s v="Office Supplies"/>
    <s v="Paper"/>
    <s v="Xerox 195"/>
    <n v="10.688000000000001"/>
    <n v="2"/>
    <n v="0.2"/>
    <n v="3.7407999999999997"/>
    <n v="2.9926399999999997"/>
    <n v="240"/>
    <s v="&quot;D&quot;"/>
    <m/>
  </r>
  <r>
    <n v="997"/>
    <s v="Standard Class"/>
    <s v="Consumer"/>
    <s v="Henderson"/>
    <x v="30"/>
    <s v="South"/>
    <s v="Office Supplies"/>
    <s v="Envelopes"/>
    <s v="Laser &amp; Ink Jet Business Envelopes"/>
    <n v="10.67"/>
    <n v="1"/>
    <n v="0"/>
    <n v="4.9081999999999999"/>
    <n v="4.9081999999999999"/>
    <n v="150"/>
    <s v="&quot;D&quot;"/>
    <m/>
  </r>
  <r>
    <n v="1588"/>
    <s v="First Class"/>
    <s v="Consumer"/>
    <s v="New York City"/>
    <x v="3"/>
    <s v="East"/>
    <s v="Office Supplies"/>
    <s v="Fasteners"/>
    <s v="Acco Clips to Go Binder Clips, 24 Clips in Two Sizes"/>
    <n v="10.649999999999999"/>
    <n v="3"/>
    <n v="0"/>
    <n v="5.0054999999999996"/>
    <n v="5.0054999999999996"/>
    <n v="450"/>
    <s v="&quot;D&quot;"/>
    <m/>
  </r>
  <r>
    <n v="237"/>
    <s v="Standard Class"/>
    <s v="Corporate"/>
    <s v="Santa Clara"/>
    <x v="5"/>
    <s v="West"/>
    <s v="Office Supplies"/>
    <s v="Paper"/>
    <s v="Xerox 4200 Series MultiUse Premium Copy Paper (20Lb. and 84 Bright)"/>
    <n v="10.56"/>
    <n v="2"/>
    <n v="0"/>
    <n v="4.7519999999999998"/>
    <n v="4.7519999999999998"/>
    <n v="300"/>
    <s v="&quot;D&quot;"/>
    <m/>
  </r>
  <r>
    <n v="1891"/>
    <s v="Standard Class"/>
    <s v="Corporate"/>
    <s v="Huntington Beach"/>
    <x v="5"/>
    <s v="West"/>
    <s v="Office Supplies"/>
    <s v="Paper"/>
    <s v="Xerox 1972"/>
    <n v="10.56"/>
    <n v="2"/>
    <n v="0"/>
    <n v="4.7519999999999998"/>
    <n v="4.7519999999999998"/>
    <n v="300"/>
    <s v="&quot;D&quot;"/>
    <m/>
  </r>
  <r>
    <n v="1543"/>
    <s v="Second Class"/>
    <s v="Consumer"/>
    <s v="Columbus"/>
    <x v="17"/>
    <s v="East"/>
    <s v="Office Supplies"/>
    <s v="Fasteners"/>
    <s v="Stockwell Push Pins"/>
    <n v="10.464000000000002"/>
    <n v="6"/>
    <n v="0.2"/>
    <n v="1.7003999999999992"/>
    <n v="1.3603199999999995"/>
    <n v="720"/>
    <s v="&quot;C&quot;"/>
    <m/>
  </r>
  <r>
    <n v="901"/>
    <s v="First Class"/>
    <s v="Consumer"/>
    <s v="Garland"/>
    <x v="0"/>
    <s v="Central"/>
    <s v="Office Supplies"/>
    <s v="Labels"/>
    <s v="Permanent Self-Adhesive File Folder Labels for Typewriters by Universal"/>
    <n v="10.440000000000001"/>
    <n v="5"/>
    <n v="0.2"/>
    <n v="3.3929999999999989"/>
    <n v="2.7143999999999995"/>
    <n v="600"/>
    <s v="&quot;C&quot;"/>
    <m/>
  </r>
  <r>
    <n v="1063"/>
    <s v="Standard Class"/>
    <s v="Corporate"/>
    <s v="Toledo"/>
    <x v="17"/>
    <s v="East"/>
    <s v="Office Supplies"/>
    <s v="Fasteners"/>
    <s v="Super Bands, 12/Pack"/>
    <n v="10.416000000000002"/>
    <n v="7"/>
    <n v="0.2"/>
    <n v="-2.2134"/>
    <n v="-1.7707200000000001"/>
    <n v="840"/>
    <s v="&quot;C&quot;"/>
    <m/>
  </r>
  <r>
    <n v="1692"/>
    <s v="Standard Class"/>
    <s v="Consumer"/>
    <s v="Indianapolis"/>
    <x v="27"/>
    <s v="Central"/>
    <s v="Office Supplies"/>
    <s v="Binders"/>
    <s v="Economy Binders"/>
    <n v="10.4"/>
    <n v="5"/>
    <n v="0"/>
    <n v="5.0960000000000001"/>
    <n v="5.0960000000000001"/>
    <n v="750"/>
    <s v="&quot;C&quot;"/>
    <m/>
  </r>
  <r>
    <n v="592"/>
    <s v="Standard Class"/>
    <s v="Consumer"/>
    <s v="Salem"/>
    <x v="31"/>
    <s v="West"/>
    <s v="Office Supplies"/>
    <s v="Paper"/>
    <s v="Xerox 1894"/>
    <n v="10.368000000000002"/>
    <n v="2"/>
    <n v="0.2"/>
    <n v="3.6288"/>
    <n v="2.9030400000000003"/>
    <n v="240"/>
    <s v="&quot;D&quot;"/>
    <m/>
  </r>
  <r>
    <n v="705"/>
    <s v="Standard Class"/>
    <s v="Corporate"/>
    <s v="Cary"/>
    <x v="1"/>
    <s v="South"/>
    <s v="Office Supplies"/>
    <s v="Paper"/>
    <s v="Xerox 220"/>
    <n v="10.368000000000002"/>
    <n v="2"/>
    <n v="0.2"/>
    <n v="3.6288"/>
    <n v="2.9030400000000003"/>
    <n v="240"/>
    <s v="&quot;D&quot;"/>
    <m/>
  </r>
  <r>
    <n v="1112"/>
    <s v="Standard Class"/>
    <s v="Consumer"/>
    <s v="Houston"/>
    <x v="0"/>
    <s v="Central"/>
    <s v="Office Supplies"/>
    <s v="Paper"/>
    <s v="Xerox 1905"/>
    <n v="10.368000000000002"/>
    <n v="2"/>
    <n v="0.2"/>
    <n v="3.6288"/>
    <n v="2.9030400000000003"/>
    <n v="240"/>
    <s v="&quot;D&quot;"/>
    <m/>
  </r>
  <r>
    <n v="1274"/>
    <s v="Same Day"/>
    <s v="Consumer"/>
    <s v="Fort Worth"/>
    <x v="0"/>
    <s v="Central"/>
    <s v="Office Supplies"/>
    <s v="Paper"/>
    <s v="Xerox 212"/>
    <n v="10.368000000000002"/>
    <n v="2"/>
    <n v="0.2"/>
    <n v="3.6288"/>
    <n v="2.9030400000000003"/>
    <n v="240"/>
    <s v="&quot;D&quot;"/>
    <m/>
  </r>
  <r>
    <n v="1633"/>
    <s v="Same Day"/>
    <s v="Consumer"/>
    <s v="Cleveland"/>
    <x v="17"/>
    <s v="East"/>
    <s v="Office Supplies"/>
    <s v="Paper"/>
    <s v="Xerox 222"/>
    <n v="10.368000000000002"/>
    <n v="2"/>
    <n v="0.2"/>
    <n v="3.6288"/>
    <n v="2.9030400000000003"/>
    <n v="240"/>
    <s v="&quot;D&quot;"/>
    <m/>
  </r>
  <r>
    <n v="1688"/>
    <s v="First Class"/>
    <s v="Consumer"/>
    <s v="Philadelphia"/>
    <x v="4"/>
    <s v="East"/>
    <s v="Office Supplies"/>
    <s v="Paper"/>
    <s v="Xerox 210"/>
    <n v="10.368000000000002"/>
    <n v="2"/>
    <n v="0.2"/>
    <n v="3.6288"/>
    <n v="2.9030400000000003"/>
    <n v="240"/>
    <s v="&quot;D&quot;"/>
    <m/>
  </r>
  <r>
    <n v="1749"/>
    <s v="Standard Class"/>
    <s v="Home Office"/>
    <s v="Houston"/>
    <x v="0"/>
    <s v="Central"/>
    <s v="Office Supplies"/>
    <s v="Paper"/>
    <s v="Xerox 1985"/>
    <n v="10.368000000000002"/>
    <n v="2"/>
    <n v="0.2"/>
    <n v="3.6288"/>
    <n v="2.9030400000000003"/>
    <n v="240"/>
    <s v="&quot;D&quot;"/>
    <m/>
  </r>
  <r>
    <n v="1946"/>
    <s v="Standard Class"/>
    <s v="Corporate"/>
    <s v="Carrollton"/>
    <x v="0"/>
    <s v="Central"/>
    <s v="Office Supplies"/>
    <s v="Paper"/>
    <s v="Xerox 206"/>
    <n v="10.368000000000002"/>
    <n v="2"/>
    <n v="0.2"/>
    <n v="3.6288"/>
    <n v="2.9030400000000003"/>
    <n v="240"/>
    <s v="&quot;D&quot;"/>
    <m/>
  </r>
  <r>
    <n v="1405"/>
    <s v="First Class"/>
    <s v="Home Office"/>
    <s v="Philadelphia"/>
    <x v="4"/>
    <s v="East"/>
    <s v="Office Supplies"/>
    <s v="Supplies"/>
    <s v="Martin-Yale Premier Letter Opener"/>
    <n v="10.304000000000002"/>
    <n v="1"/>
    <n v="0.2"/>
    <n v="-2.1896000000000004"/>
    <n v="-1.7516800000000003"/>
    <n v="120"/>
    <s v="&quot;D&quot;"/>
    <m/>
  </r>
  <r>
    <n v="1748"/>
    <s v="Second Class"/>
    <s v="Consumer"/>
    <s v="Jacksonville"/>
    <x v="1"/>
    <s v="South"/>
    <s v="Office Supplies"/>
    <s v="Paper"/>
    <s v="Easy-staple paper"/>
    <n v="10.272000000000002"/>
    <n v="3"/>
    <n v="0.2"/>
    <n v="3.2099999999999982"/>
    <n v="2.5679999999999987"/>
    <n v="360"/>
    <s v="&quot;D&quot;"/>
    <m/>
  </r>
  <r>
    <n v="993"/>
    <s v="First Class"/>
    <s v="Consumer"/>
    <s v="San Jose"/>
    <x v="5"/>
    <s v="West"/>
    <s v="Office Supplies"/>
    <s v="Fasteners"/>
    <s v="Advantus SlideClip Paper Clips"/>
    <n v="10.23"/>
    <n v="3"/>
    <n v="0"/>
    <n v="4.9104000000000001"/>
    <n v="4.9104000000000001"/>
    <n v="450"/>
    <s v="&quot;D&quot;"/>
    <m/>
  </r>
  <r>
    <n v="1496"/>
    <s v="Standard Class"/>
    <s v="Consumer"/>
    <s v="Coppell"/>
    <x v="0"/>
    <s v="Central"/>
    <s v="Office Supplies"/>
    <s v="Art"/>
    <s v="Crayola Anti Dust Chalk, 12/Pack"/>
    <n v="10.192000000000002"/>
    <n v="7"/>
    <n v="0.2"/>
    <n v="3.1849999999999992"/>
    <n v="2.5479999999999996"/>
    <n v="840"/>
    <s v="&quot;C&quot;"/>
    <m/>
  </r>
  <r>
    <n v="1128"/>
    <s v="Standard Class"/>
    <s v="Home Office"/>
    <s v="Richmond"/>
    <x v="27"/>
    <s v="Central"/>
    <s v="Office Supplies"/>
    <s v="Art"/>
    <s v="50 Colored Long Pencils"/>
    <n v="10.16"/>
    <n v="1"/>
    <n v="0"/>
    <n v="2.6416000000000004"/>
    <n v="2.6416000000000004"/>
    <n v="150"/>
    <s v="&quot;D&quot;"/>
    <m/>
  </r>
  <r>
    <n v="1163"/>
    <s v="Standard Class"/>
    <s v="Home Office"/>
    <s v="New York City"/>
    <x v="3"/>
    <s v="East"/>
    <s v="Technology"/>
    <s v="Phones"/>
    <s v="PowerGen Dual USB Car Charger"/>
    <n v="9.99"/>
    <n v="1"/>
    <n v="0"/>
    <n v="4.5953999999999997"/>
    <n v="4.5953999999999997"/>
    <n v="150"/>
    <s v="&quot;D&quot;"/>
    <m/>
  </r>
  <r>
    <n v="794"/>
    <s v="Standard Class"/>
    <s v="Consumer"/>
    <s v="San Francisco"/>
    <x v="5"/>
    <s v="West"/>
    <s v="Office Supplies"/>
    <s v="Labels"/>
    <s v="Avery 499"/>
    <n v="9.9600000000000009"/>
    <n v="2"/>
    <n v="0"/>
    <n v="4.5815999999999999"/>
    <n v="4.5815999999999999"/>
    <n v="300"/>
    <s v="&quot;D&quot;"/>
    <m/>
  </r>
  <r>
    <n v="1703"/>
    <s v="Second Class"/>
    <s v="Consumer"/>
    <s v="New York City"/>
    <x v="3"/>
    <s v="East"/>
    <s v="Office Supplies"/>
    <s v="Paper"/>
    <s v="Easy-staple paper"/>
    <n v="9.9600000000000009"/>
    <n v="2"/>
    <n v="0"/>
    <n v="4.6812000000000005"/>
    <n v="4.6812000000000005"/>
    <n v="300"/>
    <s v="&quot;D&quot;"/>
    <m/>
  </r>
  <r>
    <n v="1818"/>
    <s v="Second Class"/>
    <s v="Consumer"/>
    <s v="Los Angeles"/>
    <x v="5"/>
    <s v="West"/>
    <s v="Office Supplies"/>
    <s v="Labels"/>
    <s v="Avery 513"/>
    <n v="9.9600000000000009"/>
    <n v="2"/>
    <n v="0"/>
    <n v="4.5815999999999999"/>
    <n v="4.5815999999999999"/>
    <n v="300"/>
    <s v="&quot;D&quot;"/>
    <m/>
  </r>
  <r>
    <n v="618"/>
    <s v="Second Class"/>
    <s v="Corporate"/>
    <s v="New York City"/>
    <x v="3"/>
    <s v="East"/>
    <s v="Furniture"/>
    <s v="Furnishings"/>
    <s v="DAX Value U-Channel Document Frames, Easel Back"/>
    <n v="9.94"/>
    <n v="2"/>
    <n v="0"/>
    <n v="3.0813999999999995"/>
    <n v="3.0813999999999995"/>
    <n v="300"/>
    <s v="&quot;D&quot;"/>
    <m/>
  </r>
  <r>
    <n v="717"/>
    <s v="First Class"/>
    <s v="Consumer"/>
    <s v="Dover"/>
    <x v="37"/>
    <s v="East"/>
    <s v="Furniture"/>
    <s v="Furnishings"/>
    <s v="DAX Value U-Channel Document Frames, Easel Back"/>
    <n v="9.94"/>
    <n v="2"/>
    <n v="0"/>
    <n v="3.0813999999999995"/>
    <n v="3.0813999999999995"/>
    <n v="300"/>
    <s v="&quot;D&quot;"/>
    <m/>
  </r>
  <r>
    <n v="1504"/>
    <s v="Standard Class"/>
    <s v="Home Office"/>
    <s v="Los Angeles"/>
    <x v="5"/>
    <s v="West"/>
    <s v="Furniture"/>
    <s v="Furnishings"/>
    <s v="DAX Value U-Channel Document Frames, Easel Back"/>
    <n v="9.94"/>
    <n v="2"/>
    <n v="0"/>
    <n v="3.0813999999999995"/>
    <n v="3.0813999999999995"/>
    <n v="300"/>
    <s v="&quot;D&quot;"/>
    <m/>
  </r>
  <r>
    <n v="165"/>
    <s v="Standard Class"/>
    <s v="Consumer"/>
    <s v="San Antonio"/>
    <x v="0"/>
    <s v="Central"/>
    <s v="Office Supplies"/>
    <s v="Art"/>
    <s v="BIC Brite Liner Highlighters"/>
    <n v="9.9359999999999999"/>
    <n v="3"/>
    <n v="0.2"/>
    <n v="2.7324000000000002"/>
    <n v="2.1859200000000003"/>
    <n v="360"/>
    <s v="&quot;D&quot;"/>
    <m/>
  </r>
  <r>
    <n v="306"/>
    <s v="Standard Class"/>
    <s v="Corporate"/>
    <s v="Taylor"/>
    <x v="7"/>
    <s v="Central"/>
    <s v="Office Supplies"/>
    <s v="Art"/>
    <s v="Newell 350"/>
    <n v="9.84"/>
    <n v="3"/>
    <n v="0"/>
    <n v="2.8535999999999988"/>
    <n v="2.8535999999999988"/>
    <n v="450"/>
    <s v="&quot;D&quot;"/>
    <m/>
  </r>
  <r>
    <n v="452"/>
    <s v="Second Class"/>
    <s v="Consumer"/>
    <s v="Auburn"/>
    <x v="3"/>
    <s v="East"/>
    <s v="Office Supplies"/>
    <s v="Art"/>
    <s v="Newell 342"/>
    <n v="9.84"/>
    <n v="3"/>
    <n v="0"/>
    <n v="2.8535999999999988"/>
    <n v="2.8535999999999988"/>
    <n v="450"/>
    <s v="&quot;D&quot;"/>
    <m/>
  </r>
  <r>
    <n v="824"/>
    <s v="Standard Class"/>
    <s v="Consumer"/>
    <s v="Belleville"/>
    <x v="21"/>
    <s v="East"/>
    <s v="Office Supplies"/>
    <s v="Labels"/>
    <s v="Avery 508"/>
    <n v="9.82"/>
    <n v="2"/>
    <n v="0"/>
    <n v="4.8117999999999999"/>
    <n v="4.8117999999999999"/>
    <n v="300"/>
    <s v="&quot;D&quot;"/>
    <m/>
  </r>
  <r>
    <n v="965"/>
    <s v="First Class"/>
    <s v="Home Office"/>
    <s v="New York City"/>
    <x v="3"/>
    <s v="East"/>
    <s v="Office Supplies"/>
    <s v="Labels"/>
    <s v="Color-Coded Legal Exhibit Labels"/>
    <n v="9.82"/>
    <n v="2"/>
    <n v="0"/>
    <n v="4.8117999999999999"/>
    <n v="4.8117999999999999"/>
    <n v="300"/>
    <s v="&quot;D&quot;"/>
    <m/>
  </r>
  <r>
    <n v="1767"/>
    <s v="Standard Class"/>
    <s v="Home Office"/>
    <s v="Suffolk"/>
    <x v="12"/>
    <s v="South"/>
    <s v="Office Supplies"/>
    <s v="Labels"/>
    <s v="Avery 478"/>
    <n v="9.82"/>
    <n v="2"/>
    <n v="0"/>
    <n v="4.8117999999999999"/>
    <n v="4.8117999999999999"/>
    <n v="300"/>
    <s v="&quot;D&quot;"/>
    <m/>
  </r>
  <r>
    <n v="1427"/>
    <s v="Second Class"/>
    <s v="Corporate"/>
    <s v="Salinas"/>
    <x v="5"/>
    <s v="West"/>
    <s v="Office Supplies"/>
    <s v="Binders"/>
    <s v="Prestige Round Ring Binders"/>
    <n v="9.7280000000000015"/>
    <n v="2"/>
    <n v="0.2"/>
    <n v="3.283199999999999"/>
    <n v="2.6265599999999996"/>
    <n v="240"/>
    <s v="&quot;D&quot;"/>
    <m/>
  </r>
  <r>
    <n v="1483"/>
    <s v="Second Class"/>
    <s v="Consumer"/>
    <s v="Jackson"/>
    <x v="29"/>
    <s v="South"/>
    <s v="Office Supplies"/>
    <s v="Art"/>
    <s v="Zebra Zazzle Fluorescent Highlighters"/>
    <n v="9.7280000000000015"/>
    <n v="2"/>
    <n v="0.2"/>
    <n v="1.702399999999999"/>
    <n v="1.3619199999999994"/>
    <n v="240"/>
    <s v="&quot;D&quot;"/>
    <m/>
  </r>
  <r>
    <n v="77"/>
    <s v="First Class"/>
    <s v="Corporate"/>
    <s v="Houston"/>
    <x v="0"/>
    <s v="Central"/>
    <s v="Furniture"/>
    <s v="Furnishings"/>
    <s v="6&quot; Cubicle Wall Clock, Black"/>
    <n v="9.7080000000000002"/>
    <n v="3"/>
    <n v="0.6"/>
    <n v="-5.8248000000000015"/>
    <n v="-2.3299200000000009"/>
    <n v="180"/>
    <s v="&quot;D&quot;"/>
    <m/>
  </r>
  <r>
    <n v="1705"/>
    <s v="Same Day"/>
    <s v="Consumer"/>
    <s v="Glendale"/>
    <x v="22"/>
    <s v="West"/>
    <s v="Office Supplies"/>
    <s v="Binders"/>
    <s v="GBC Standard Recycled Report Covers, Clear Plastic Sheets"/>
    <n v="9.7020000000000017"/>
    <n v="3"/>
    <n v="0.7"/>
    <n v="-7.1147999999999989"/>
    <n v="-2.1344400000000001"/>
    <n v="135.00000000000003"/>
    <s v="&quot;D&quot;"/>
    <m/>
  </r>
  <r>
    <n v="410"/>
    <s v="Standard Class"/>
    <s v="Consumer"/>
    <s v="San Francisco"/>
    <x v="5"/>
    <s v="West"/>
    <s v="Office Supplies"/>
    <s v="Paper"/>
    <s v="Wirebound Service Call Books, 5 1/2&quot; x 4&quot;"/>
    <n v="9.68"/>
    <n v="1"/>
    <n v="0"/>
    <n v="4.6463999999999999"/>
    <n v="4.6463999999999999"/>
    <n v="150"/>
    <s v="&quot;D&quot;"/>
    <m/>
  </r>
  <r>
    <n v="838"/>
    <s v="Standard Class"/>
    <s v="Home Office"/>
    <s v="Columbia"/>
    <x v="29"/>
    <s v="South"/>
    <s v="Office Supplies"/>
    <s v="Paper"/>
    <s v="Adams Telephone Message Books, 5 1/4” x 11”"/>
    <n v="9.6640000000000015"/>
    <n v="2"/>
    <n v="0.2"/>
    <n v="3.2615999999999996"/>
    <n v="2.60928"/>
    <n v="240"/>
    <s v="&quot;D&quot;"/>
    <m/>
  </r>
  <r>
    <n v="1494"/>
    <s v="Standard Class"/>
    <s v="Corporate"/>
    <s v="Vancouver"/>
    <x v="6"/>
    <s v="West"/>
    <s v="Furniture"/>
    <s v="Furnishings"/>
    <s v="Magna Visual Magnetic Picture Hangers"/>
    <n v="9.64"/>
    <n v="2"/>
    <n v="0"/>
    <n v="3.6632000000000007"/>
    <n v="3.6632000000000007"/>
    <n v="300"/>
    <s v="&quot;D&quot;"/>
    <m/>
  </r>
  <r>
    <n v="1640"/>
    <s v="Standard Class"/>
    <s v="Consumer"/>
    <s v="Washington"/>
    <x v="19"/>
    <s v="East"/>
    <s v="Office Supplies"/>
    <s v="Binders"/>
    <s v="Wilson Jones Turn Tabs Binder Tool for Ring Binders"/>
    <n v="9.64"/>
    <n v="2"/>
    <n v="0"/>
    <n v="4.4344000000000001"/>
    <n v="4.4344000000000001"/>
    <n v="300"/>
    <s v="&quot;D&quot;"/>
    <m/>
  </r>
  <r>
    <n v="29"/>
    <s v="Standard Class"/>
    <s v="Consumer"/>
    <s v="Philadelphia"/>
    <x v="4"/>
    <s v="East"/>
    <s v="Office Supplies"/>
    <s v="Binders"/>
    <s v="Avery Recycled Flexi-View Covers for Binding Systems"/>
    <n v="9.6180000000000021"/>
    <n v="2"/>
    <n v="0.7"/>
    <n v="-7.0532000000000004"/>
    <n v="-2.1159600000000003"/>
    <n v="90.000000000000014"/>
    <s v="&quot;E&quot;"/>
    <m/>
  </r>
  <r>
    <n v="403"/>
    <s v="First Class"/>
    <s v="Consumer"/>
    <s v="Miami"/>
    <x v="20"/>
    <s v="South"/>
    <s v="Office Supplies"/>
    <s v="Paper"/>
    <s v="Xerox 1974"/>
    <n v="9.5680000000000014"/>
    <n v="2"/>
    <n v="0.2"/>
    <n v="3.4683999999999999"/>
    <n v="2.7747200000000003"/>
    <n v="240"/>
    <s v="&quot;D&quot;"/>
    <m/>
  </r>
  <r>
    <n v="1394"/>
    <s v="First Class"/>
    <s v="Corporate"/>
    <s v="Burlington"/>
    <x v="1"/>
    <s v="South"/>
    <s v="Office Supplies"/>
    <s v="Art"/>
    <s v="4009 Highlighters by Sanford"/>
    <n v="9.5519999999999996"/>
    <n v="3"/>
    <n v="0.2"/>
    <n v="1.5521999999999991"/>
    <n v="1.2417599999999993"/>
    <n v="360"/>
    <s v="&quot;D&quot;"/>
    <m/>
  </r>
  <r>
    <n v="1752"/>
    <s v="First Class"/>
    <s v="Consumer"/>
    <s v="Oakland"/>
    <x v="5"/>
    <s v="West"/>
    <s v="Furniture"/>
    <s v="Furnishings"/>
    <s v="C-Line Cubicle Keepers Polyproplyene Holder With Velcro Backings"/>
    <n v="9.4600000000000009"/>
    <n v="2"/>
    <n v="0"/>
    <n v="3.6894000000000009"/>
    <n v="3.6894000000000009"/>
    <n v="300"/>
    <s v="&quot;D&quot;"/>
    <m/>
  </r>
  <r>
    <n v="1385"/>
    <s v="Same Day"/>
    <s v="Home Office"/>
    <s v="Smyrna"/>
    <x v="2"/>
    <s v="South"/>
    <s v="Office Supplies"/>
    <s v="Fasteners"/>
    <s v="Revere Boxed Rubber Bands by Revere"/>
    <n v="9.4499999999999993"/>
    <n v="5"/>
    <n v="0"/>
    <n v="0.18900000000000028"/>
    <n v="0.18900000000000028"/>
    <n v="750"/>
    <s v="&quot;C&quot;"/>
    <m/>
  </r>
  <r>
    <n v="593"/>
    <s v="Standard Class"/>
    <s v="Consumer"/>
    <s v="Laredo"/>
    <x v="0"/>
    <s v="Central"/>
    <s v="Office Supplies"/>
    <s v="Art"/>
    <s v="Newell 312"/>
    <n v="9.3439999999999994"/>
    <n v="2"/>
    <n v="0.2"/>
    <n v="1.1679999999999997"/>
    <n v="0.93439999999999979"/>
    <n v="240"/>
    <s v="&quot;D&quot;"/>
    <m/>
  </r>
  <r>
    <n v="1557"/>
    <s v="Standard Class"/>
    <s v="Consumer"/>
    <s v="Philadelphia"/>
    <x v="4"/>
    <s v="East"/>
    <s v="Office Supplies"/>
    <s v="Envelopes"/>
    <s v="Staple envelope"/>
    <n v="9.3439999999999994"/>
    <n v="1"/>
    <n v="0.2"/>
    <n v="3.504"/>
    <n v="2.8032000000000004"/>
    <n v="120"/>
    <s v="&quot;D&quot;"/>
    <m/>
  </r>
  <r>
    <n v="1610"/>
    <s v="Second Class"/>
    <s v="Consumer"/>
    <s v="Los Angeles"/>
    <x v="5"/>
    <s v="West"/>
    <s v="Office Supplies"/>
    <s v="Binders"/>
    <s v="Avery Binder Labels"/>
    <n v="9.3360000000000003"/>
    <n v="3"/>
    <n v="0.2"/>
    <n v="3.2675999999999994"/>
    <n v="2.6140799999999995"/>
    <n v="360"/>
    <s v="&quot;D&quot;"/>
    <m/>
  </r>
  <r>
    <n v="1551"/>
    <s v="Second Class"/>
    <s v="Home Office"/>
    <s v="Houston"/>
    <x v="0"/>
    <s v="Central"/>
    <s v="Office Supplies"/>
    <s v="Appliances"/>
    <s v="Hoover Commercial Soft Guard Upright Vacuum And Disposable Filtration Bags"/>
    <n v="9.3239999999999981"/>
    <n v="6"/>
    <n v="0.8"/>
    <n v="-24.708599999999997"/>
    <n v="-4.9417199999999983"/>
    <n v="179.99999999999997"/>
    <s v="&quot;D&quot;"/>
    <m/>
  </r>
  <r>
    <n v="420"/>
    <s v="Standard Class"/>
    <s v="Corporate"/>
    <s v="Los Angeles"/>
    <x v="5"/>
    <s v="West"/>
    <s v="Office Supplies"/>
    <s v="Art"/>
    <s v="American Pencil"/>
    <n v="9.32"/>
    <n v="4"/>
    <n v="0"/>
    <n v="2.702799999999999"/>
    <n v="2.702799999999999"/>
    <n v="600"/>
    <s v="&quot;C&quot;"/>
    <m/>
  </r>
  <r>
    <n v="1817"/>
    <s v="Same Day"/>
    <s v="Consumer"/>
    <s v="Seattle"/>
    <x v="6"/>
    <s v="West"/>
    <s v="Office Supplies"/>
    <s v="Art"/>
    <s v="Binney &amp; Smith Crayola Metallic Colored Pencils, 8-Color Set"/>
    <n v="9.26"/>
    <n v="2"/>
    <n v="0"/>
    <n v="3.0557999999999996"/>
    <n v="3.0557999999999996"/>
    <n v="300"/>
    <s v="&quot;D&quot;"/>
    <m/>
  </r>
  <r>
    <n v="375"/>
    <s v="Standard Class"/>
    <s v="Consumer"/>
    <s v="Tucson"/>
    <x v="22"/>
    <s v="West"/>
    <s v="Office Supplies"/>
    <s v="Art"/>
    <s v="Newell 324"/>
    <n v="9.24"/>
    <n v="1"/>
    <n v="0.2"/>
    <n v="0.92399999999999993"/>
    <n v="0.73919999999999997"/>
    <n v="120"/>
    <s v="&quot;D&quot;"/>
    <m/>
  </r>
  <r>
    <n v="1208"/>
    <s v="Second Class"/>
    <s v="Corporate"/>
    <s v="New York City"/>
    <x v="3"/>
    <s v="East"/>
    <s v="Office Supplies"/>
    <s v="Binders"/>
    <s v="Acco Hanging Data Binders"/>
    <n v="9.1440000000000001"/>
    <n v="3"/>
    <n v="0.2"/>
    <n v="3.2003999999999997"/>
    <n v="2.5603199999999999"/>
    <n v="360"/>
    <s v="&quot;D&quot;"/>
    <m/>
  </r>
  <r>
    <n v="482"/>
    <s v="Standard Class"/>
    <s v="Consumer"/>
    <s v="San Diego"/>
    <x v="5"/>
    <s v="West"/>
    <s v="Technology"/>
    <s v="Accessories"/>
    <s v="Imation USB 2.0 Swivel Flash Drive USB flash drive - 4 GB - Pink"/>
    <n v="9.09"/>
    <n v="3"/>
    <n v="0"/>
    <n v="1.9088999999999996"/>
    <n v="1.9088999999999996"/>
    <n v="450"/>
    <s v="&quot;D&quot;"/>
    <m/>
  </r>
  <r>
    <n v="1057"/>
    <s v="Standard Class"/>
    <s v="Home Office"/>
    <s v="New York City"/>
    <x v="3"/>
    <s v="East"/>
    <s v="Office Supplies"/>
    <s v="Binders"/>
    <s v="Avery Round Ring Poly Binders"/>
    <n v="9.0879999999999992"/>
    <n v="4"/>
    <n v="0.2"/>
    <n v="3.2944"/>
    <n v="2.6355200000000001"/>
    <n v="480"/>
    <s v="&quot;D&quot;"/>
    <m/>
  </r>
  <r>
    <n v="459"/>
    <s v="Standard Class"/>
    <s v="Consumer"/>
    <s v="Decatur"/>
    <x v="11"/>
    <s v="Central"/>
    <s v="Office Supplies"/>
    <s v="Envelopes"/>
    <s v="Staple envelope"/>
    <n v="8.9280000000000008"/>
    <n v="2"/>
    <n v="0.2"/>
    <n v="3.3479999999999999"/>
    <n v="2.6783999999999999"/>
    <n v="240"/>
    <s v="&quot;D&quot;"/>
    <m/>
  </r>
  <r>
    <n v="900"/>
    <s v="First Class"/>
    <s v="Corporate"/>
    <s v="Springfield"/>
    <x v="17"/>
    <s v="East"/>
    <s v="Office Supplies"/>
    <s v="Binders"/>
    <s v="Wilson Jones Hanging Recycled Pressboard Data Binders"/>
    <n v="8.9040000000000017"/>
    <n v="2"/>
    <n v="0.7"/>
    <n v="-6.5296000000000003"/>
    <n v="-1.9588800000000004"/>
    <n v="90.000000000000014"/>
    <s v="&quot;E&quot;"/>
    <m/>
  </r>
  <r>
    <n v="1044"/>
    <s v="First Class"/>
    <s v="Corporate"/>
    <s v="Chicago"/>
    <x v="11"/>
    <s v="Central"/>
    <s v="Office Supplies"/>
    <s v="Art"/>
    <s v="Quartet Alpha White Chalk, 12/Pack"/>
    <n v="8.84"/>
    <n v="5"/>
    <n v="0.2"/>
    <n v="2.9835000000000003"/>
    <n v="2.3868000000000005"/>
    <n v="600"/>
    <s v="&quot;C&quot;"/>
    <m/>
  </r>
  <r>
    <n v="142"/>
    <s v="Standard Class"/>
    <s v="Corporate"/>
    <s v="San Francisco"/>
    <x v="5"/>
    <s v="West"/>
    <s v="Office Supplies"/>
    <s v="Art"/>
    <s v="Newell 343"/>
    <n v="8.82"/>
    <n v="3"/>
    <n v="0"/>
    <n v="2.3814000000000002"/>
    <n v="2.3814000000000002"/>
    <n v="450"/>
    <s v="&quot;D&quot;"/>
    <m/>
  </r>
  <r>
    <n v="275"/>
    <s v="First Class"/>
    <s v="Corporate"/>
    <s v="Inglewood"/>
    <x v="5"/>
    <s v="West"/>
    <s v="Office Supplies"/>
    <s v="Paper"/>
    <s v="Ampad Gold Fibre Wirebound Steno Books, 6&quot; x 9&quot;, Gregg Ruled"/>
    <n v="8.82"/>
    <n v="2"/>
    <n v="0"/>
    <n v="4.0571999999999999"/>
    <n v="4.0571999999999999"/>
    <n v="300"/>
    <s v="&quot;D&quot;"/>
    <m/>
  </r>
  <r>
    <n v="575"/>
    <s v="Standard Class"/>
    <s v="Consumer"/>
    <s v="Marysville"/>
    <x v="6"/>
    <s v="West"/>
    <s v="Office Supplies"/>
    <s v="Art"/>
    <s v="Newell 332"/>
    <n v="8.82"/>
    <n v="3"/>
    <n v="0"/>
    <n v="2.3814000000000002"/>
    <n v="2.3814000000000002"/>
    <n v="450"/>
    <s v="&quot;D&quot;"/>
    <m/>
  </r>
  <r>
    <n v="580"/>
    <s v="Standard Class"/>
    <s v="Consumer"/>
    <s v="Chicago"/>
    <x v="11"/>
    <s v="Central"/>
    <s v="Furniture"/>
    <s v="Furnishings"/>
    <s v="Contract Clock, 14&quot;, Brown"/>
    <n v="8.7919999999999998"/>
    <n v="1"/>
    <n v="0.6"/>
    <n v="-5.7148000000000003"/>
    <n v="-2.2859200000000004"/>
    <n v="60"/>
    <s v="&quot;E&quot;"/>
    <m/>
  </r>
  <r>
    <n v="1568"/>
    <s v="First Class"/>
    <s v="Consumer"/>
    <s v="Allen"/>
    <x v="0"/>
    <s v="Central"/>
    <s v="Office Supplies"/>
    <s v="Binders"/>
    <s v="GBC Imprintable Covers"/>
    <n v="8.7839999999999989"/>
    <n v="4"/>
    <n v="0.8"/>
    <n v="-13.615200000000002"/>
    <n v="-2.7230399999999997"/>
    <n v="119.99999999999997"/>
    <s v="&quot;D&quot;"/>
    <m/>
  </r>
  <r>
    <n v="1997"/>
    <s v="Second Class"/>
    <s v="Consumer"/>
    <s v="Houston"/>
    <x v="0"/>
    <s v="Central"/>
    <s v="Furniture"/>
    <s v="Furnishings"/>
    <s v="Advantus Panel Wall Acrylic Frame"/>
    <n v="8.7520000000000007"/>
    <n v="4"/>
    <n v="0.6"/>
    <n v="-3.719599999999998"/>
    <n v="-1.4878399999999994"/>
    <n v="240"/>
    <s v="&quot;D&quot;"/>
    <m/>
  </r>
  <r>
    <n v="1940"/>
    <s v="Standard Class"/>
    <s v="Consumer"/>
    <s v="Broomfield"/>
    <x v="14"/>
    <s v="West"/>
    <s v="Office Supplies"/>
    <s v="Binders"/>
    <s v="Wilson Jones Active Use Binders"/>
    <n v="8.7360000000000024"/>
    <n v="4"/>
    <n v="0.7"/>
    <n v="-6.1151999999999997"/>
    <n v="-1.8345600000000002"/>
    <n v="180.00000000000003"/>
    <s v="&quot;D&quot;"/>
    <m/>
  </r>
  <r>
    <n v="1100"/>
    <s v="First Class"/>
    <s v="Home Office"/>
    <s v="San Francisco"/>
    <x v="5"/>
    <s v="West"/>
    <s v="Furniture"/>
    <s v="Furnishings"/>
    <s v="GE General Purpose, Extra Long Life, Showcase &amp; Floodlight Incandescent Bulbs"/>
    <n v="8.73"/>
    <n v="3"/>
    <n v="0"/>
    <n v="4.1030999999999995"/>
    <n v="4.1030999999999995"/>
    <n v="450"/>
    <s v="&quot;D&quot;"/>
    <m/>
  </r>
  <r>
    <n v="1230"/>
    <s v="Standard Class"/>
    <s v="Consumer"/>
    <s v="Los Angeles"/>
    <x v="5"/>
    <s v="West"/>
    <s v="Furniture"/>
    <s v="Furnishings"/>
    <s v="Dax Clear Box Frame"/>
    <n v="8.73"/>
    <n v="1"/>
    <n v="0"/>
    <n v="2.9681999999999995"/>
    <n v="2.9681999999999995"/>
    <n v="150"/>
    <s v="&quot;D&quot;"/>
    <m/>
  </r>
  <r>
    <n v="551"/>
    <s v="Second Class"/>
    <s v="Corporate"/>
    <s v="Chicago"/>
    <x v="11"/>
    <s v="Central"/>
    <s v="Office Supplies"/>
    <s v="Supplies"/>
    <s v="Staple remover"/>
    <n v="8.7200000000000006"/>
    <n v="5"/>
    <n v="0.2"/>
    <n v="-1.7440000000000015"/>
    <n v="-1.3952000000000013"/>
    <n v="600"/>
    <s v="&quot;C&quot;"/>
    <m/>
  </r>
  <r>
    <n v="1143"/>
    <s v="Standard Class"/>
    <s v="Consumer"/>
    <s v="Los Angeles"/>
    <x v="5"/>
    <s v="West"/>
    <s v="Office Supplies"/>
    <s v="Fasteners"/>
    <s v="Stockwell Push Pins"/>
    <n v="8.7200000000000006"/>
    <n v="4"/>
    <n v="0"/>
    <n v="2.8776000000000002"/>
    <n v="2.8776000000000002"/>
    <n v="600"/>
    <s v="&quot;C&quot;"/>
    <m/>
  </r>
  <r>
    <n v="1244"/>
    <s v="Standard Class"/>
    <s v="Consumer"/>
    <s v="New York City"/>
    <x v="3"/>
    <s v="East"/>
    <s v="Office Supplies"/>
    <s v="Fasteners"/>
    <s v="Advantus Push Pins"/>
    <n v="8.7200000000000006"/>
    <n v="4"/>
    <n v="0"/>
    <n v="3.5752000000000006"/>
    <n v="3.5752000000000006"/>
    <n v="600"/>
    <s v="&quot;C&quot;"/>
    <m/>
  </r>
  <r>
    <n v="622"/>
    <s v="Standard Class"/>
    <s v="Consumer"/>
    <s v="Chicago"/>
    <x v="11"/>
    <s v="Central"/>
    <s v="Office Supplies"/>
    <s v="Binders"/>
    <s v="Cardinal Slant-D Ring Binder, Heavy Gauge Vinyl"/>
    <n v="8.6899999999999977"/>
    <n v="5"/>
    <n v="0.8"/>
    <n v="-14.773"/>
    <n v="-2.9545999999999992"/>
    <n v="149.99999999999997"/>
    <s v="&quot;D&quot;"/>
    <m/>
  </r>
  <r>
    <n v="1473"/>
    <s v="Standard Class"/>
    <s v="Corporate"/>
    <s v="Los Angeles"/>
    <x v="5"/>
    <s v="West"/>
    <s v="Office Supplies"/>
    <s v="Labels"/>
    <s v="Avery 482"/>
    <n v="8.67"/>
    <n v="3"/>
    <n v="0"/>
    <n v="4.0749000000000004"/>
    <n v="4.0749000000000004"/>
    <n v="450"/>
    <s v="&quot;D&quot;"/>
    <m/>
  </r>
  <r>
    <n v="379"/>
    <s v="Standard Class"/>
    <s v="Consumer"/>
    <s v="Houston"/>
    <x v="0"/>
    <s v="Central"/>
    <s v="Office Supplies"/>
    <s v="Appliances"/>
    <s v="Holmes Odor Grabber"/>
    <n v="8.6519999999999975"/>
    <n v="3"/>
    <n v="0.8"/>
    <n v="-20.332200000000007"/>
    <n v="-4.0664400000000009"/>
    <n v="89.999999999999986"/>
    <s v="&quot;E&quot;"/>
    <m/>
  </r>
  <r>
    <n v="969"/>
    <s v="First Class"/>
    <s v="Home Office"/>
    <s v="New York City"/>
    <x v="3"/>
    <s v="East"/>
    <s v="Office Supplies"/>
    <s v="Labels"/>
    <s v="Avery File Folder Labels"/>
    <n v="8.64"/>
    <n v="3"/>
    <n v="0"/>
    <n v="4.2336"/>
    <n v="4.2336"/>
    <n v="450"/>
    <s v="&quot;D&quot;"/>
    <m/>
  </r>
  <r>
    <n v="1073"/>
    <s v="Standard Class"/>
    <s v="Consumer"/>
    <s v="New York City"/>
    <x v="3"/>
    <s v="East"/>
    <s v="Office Supplies"/>
    <s v="Binders"/>
    <s v="3M Organizer Strips"/>
    <n v="8.64"/>
    <n v="2"/>
    <n v="0.2"/>
    <n v="3.024"/>
    <n v="2.4192"/>
    <n v="240"/>
    <s v="&quot;D&quot;"/>
    <m/>
  </r>
  <r>
    <n v="1102"/>
    <s v="First Class"/>
    <s v="Home Office"/>
    <s v="San Francisco"/>
    <x v="5"/>
    <s v="West"/>
    <s v="Office Supplies"/>
    <s v="Art"/>
    <s v="Newell 346"/>
    <n v="8.64"/>
    <n v="3"/>
    <n v="0"/>
    <n v="2.5055999999999998"/>
    <n v="2.5055999999999998"/>
    <n v="450"/>
    <s v="&quot;D&quot;"/>
    <m/>
  </r>
  <r>
    <n v="918"/>
    <s v="Standard Class"/>
    <s v="Corporate"/>
    <s v="San Antonio"/>
    <x v="0"/>
    <s v="Central"/>
    <s v="Office Supplies"/>
    <s v="Binders"/>
    <s v="Avery Premier Heavy-Duty Binder with Round Locking Rings"/>
    <n v="8.5679999999999978"/>
    <n v="3"/>
    <n v="0.8"/>
    <n v="-14.5656"/>
    <n v="-2.9131199999999993"/>
    <n v="89.999999999999986"/>
    <s v="&quot;E&quot;"/>
    <m/>
  </r>
  <r>
    <n v="19"/>
    <s v="Second Class"/>
    <s v="Consumer"/>
    <s v="San Francisco"/>
    <x v="5"/>
    <s v="West"/>
    <s v="Office Supplies"/>
    <s v="Art"/>
    <s v="Newell 341"/>
    <n v="8.56"/>
    <n v="2"/>
    <n v="0"/>
    <n v="2.4823999999999993"/>
    <n v="2.4823999999999993"/>
    <n v="300"/>
    <s v="&quot;D&quot;"/>
    <m/>
  </r>
  <r>
    <n v="1755"/>
    <s v="First Class"/>
    <s v="Corporate"/>
    <s v="San Francisco"/>
    <x v="5"/>
    <s v="West"/>
    <s v="Office Supplies"/>
    <s v="Paper"/>
    <s v="Xerox 1962"/>
    <n v="8.56"/>
    <n v="2"/>
    <n v="0"/>
    <n v="3.8519999999999994"/>
    <n v="3.8519999999999994"/>
    <n v="300"/>
    <s v="&quot;D&quot;"/>
    <m/>
  </r>
  <r>
    <n v="1211"/>
    <s v="Second Class"/>
    <s v="Corporate"/>
    <s v="New York City"/>
    <x v="3"/>
    <s v="East"/>
    <s v="Office Supplies"/>
    <s v="Binders"/>
    <s v="Pressboard Data Binders by Wilson Jones"/>
    <n v="8.5440000000000005"/>
    <n v="2"/>
    <n v="0.2"/>
    <n v="2.8835999999999995"/>
    <n v="2.3068799999999996"/>
    <n v="240"/>
    <s v="&quot;D&quot;"/>
    <m/>
  </r>
  <r>
    <n v="613"/>
    <s v="Second Class"/>
    <s v="Corporate"/>
    <s v="Philadelphia"/>
    <x v="4"/>
    <s v="East"/>
    <s v="Office Supplies"/>
    <s v="Paper"/>
    <s v="Xerox 1972"/>
    <n v="8.4480000000000004"/>
    <n v="2"/>
    <n v="0.2"/>
    <n v="2.6399999999999997"/>
    <n v="2.1119999999999997"/>
    <n v="240"/>
    <s v="&quot;D&quot;"/>
    <m/>
  </r>
  <r>
    <n v="1656"/>
    <s v="First Class"/>
    <s v="Consumer"/>
    <s v="Seattle"/>
    <x v="6"/>
    <s v="West"/>
    <s v="Office Supplies"/>
    <s v="Binders"/>
    <s v="Wilson Jones 1&quot; Hanging DublLock Ring Binders"/>
    <n v="8.4480000000000004"/>
    <n v="2"/>
    <n v="0.2"/>
    <n v="2.9568000000000003"/>
    <n v="2.3654400000000004"/>
    <n v="240"/>
    <s v="&quot;D&quot;"/>
    <m/>
  </r>
  <r>
    <n v="1533"/>
    <s v="Standard Class"/>
    <s v="Consumer"/>
    <s v="Tempe"/>
    <x v="22"/>
    <s v="West"/>
    <s v="Office Supplies"/>
    <s v="Fasteners"/>
    <s v="OIC Bulk Pack Metal Binder Clips"/>
    <n v="8.3760000000000012"/>
    <n v="3"/>
    <n v="0.2"/>
    <n v="2.7222"/>
    <n v="2.1777600000000001"/>
    <n v="360"/>
    <s v="&quot;D&quot;"/>
    <m/>
  </r>
  <r>
    <n v="1510"/>
    <s v="First Class"/>
    <s v="Consumer"/>
    <s v="Los Angeles"/>
    <x v="5"/>
    <s v="West"/>
    <s v="Furniture"/>
    <s v="Furnishings"/>
    <s v="Eldon Image Series Desk Accessories, Burgundy"/>
    <n v="8.36"/>
    <n v="2"/>
    <n v="0"/>
    <n v="3.0095999999999998"/>
    <n v="3.0095999999999998"/>
    <n v="300"/>
    <s v="&quot;D&quot;"/>
    <m/>
  </r>
  <r>
    <n v="1152"/>
    <s v="Standard Class"/>
    <s v="Corporate"/>
    <s v="Cuyahoga Falls"/>
    <x v="17"/>
    <s v="East"/>
    <s v="Furniture"/>
    <s v="Furnishings"/>
    <s v="Eldon Regeneration Recycled Desk Accessories, Smoke"/>
    <n v="8.3520000000000003"/>
    <n v="6"/>
    <n v="0.2"/>
    <n v="1.2527999999999997"/>
    <n v="1.0022399999999998"/>
    <n v="720"/>
    <s v="&quot;C&quot;"/>
    <m/>
  </r>
  <r>
    <n v="508"/>
    <s v="Standard Class"/>
    <s v="Consumer"/>
    <s v="Atlanta"/>
    <x v="2"/>
    <s v="South"/>
    <s v="Office Supplies"/>
    <s v="Art"/>
    <s v="Newell 344"/>
    <n v="8.34"/>
    <n v="3"/>
    <n v="0"/>
    <n v="2.1683999999999997"/>
    <n v="2.1683999999999997"/>
    <n v="450"/>
    <s v="&quot;D&quot;"/>
    <m/>
  </r>
  <r>
    <n v="1542"/>
    <s v="Second Class"/>
    <s v="Consumer"/>
    <s v="Columbus"/>
    <x v="17"/>
    <s v="East"/>
    <s v="Furniture"/>
    <s v="Furnishings"/>
    <s v="Eldon Wave Desk Accessories"/>
    <n v="8.32"/>
    <n v="5"/>
    <n v="0.2"/>
    <n v="2.2880000000000003"/>
    <n v="1.8304000000000002"/>
    <n v="600"/>
    <s v="&quot;C&quot;"/>
    <m/>
  </r>
  <r>
    <n v="356"/>
    <s v="Standard Class"/>
    <s v="Consumer"/>
    <s v="New York City"/>
    <x v="3"/>
    <s v="East"/>
    <s v="Office Supplies"/>
    <s v="Envelopes"/>
    <s v="#10 Gummed Flap White Envelopes, 100/Box"/>
    <n v="8.26"/>
    <n v="2"/>
    <n v="0"/>
    <n v="3.7995999999999999"/>
    <n v="3.7995999999999999"/>
    <n v="300"/>
    <s v="&quot;D&quot;"/>
    <m/>
  </r>
  <r>
    <n v="373"/>
    <s v="Standard Class"/>
    <s v="Consumer"/>
    <s v="Tucson"/>
    <x v="22"/>
    <s v="West"/>
    <s v="Office Supplies"/>
    <s v="Binders"/>
    <s v="Wilson Jones Custom Binder Spines &amp; Labels"/>
    <n v="8.1600000000000019"/>
    <n v="5"/>
    <n v="0.7"/>
    <n v="-5.7119999999999997"/>
    <n v="-1.7136000000000002"/>
    <n v="225.00000000000003"/>
    <s v="&quot;D&quot;"/>
    <m/>
  </r>
  <r>
    <n v="1592"/>
    <s v="Standard Class"/>
    <s v="Corporate"/>
    <s v="Grapevine"/>
    <x v="0"/>
    <s v="Central"/>
    <s v="Office Supplies"/>
    <s v="Fasteners"/>
    <s v="Ideal Clamps"/>
    <n v="8.0399999999999991"/>
    <n v="5"/>
    <n v="0.2"/>
    <n v="2.9144999999999994"/>
    <n v="2.3315999999999995"/>
    <n v="600"/>
    <s v="&quot;C&quot;"/>
    <m/>
  </r>
  <r>
    <n v="489"/>
    <s v="Second Class"/>
    <s v="Home Office"/>
    <s v="Huntsville"/>
    <x v="0"/>
    <s v="Central"/>
    <s v="Technology"/>
    <s v="Phones"/>
    <s v="Square Credit Card Reader"/>
    <n v="7.9920000000000009"/>
    <n v="1"/>
    <n v="0.2"/>
    <n v="0.59940000000000015"/>
    <n v="0.47952000000000017"/>
    <n v="120"/>
    <s v="&quot;D&quot;"/>
    <m/>
  </r>
  <r>
    <n v="985"/>
    <s v="Standard Class"/>
    <s v="Home Office"/>
    <s v="Pasadena"/>
    <x v="0"/>
    <s v="Central"/>
    <s v="Office Supplies"/>
    <s v="Labels"/>
    <s v="Avery 499"/>
    <n v="7.9680000000000009"/>
    <n v="2"/>
    <n v="0.2"/>
    <n v="2.5895999999999999"/>
    <n v="2.0716800000000002"/>
    <n v="240"/>
    <s v="&quot;D&quot;"/>
    <m/>
  </r>
  <r>
    <n v="1334"/>
    <s v="Standard Class"/>
    <s v="Consumer"/>
    <s v="Dallas"/>
    <x v="0"/>
    <s v="Central"/>
    <s v="Office Supplies"/>
    <s v="Appliances"/>
    <s v="Holmes Cool Mist Humidifier for the Whole House with 8-Gallon Output per Day, Extended Life Filter"/>
    <n v="7.9599999999999973"/>
    <n v="2"/>
    <n v="0.8"/>
    <n v="-13.930000000000003"/>
    <n v="-2.786"/>
    <n v="59.999999999999986"/>
    <s v="&quot;E&quot;"/>
    <m/>
  </r>
  <r>
    <n v="1184"/>
    <s v="First Class"/>
    <s v="Consumer"/>
    <s v="Jacksonville"/>
    <x v="1"/>
    <s v="South"/>
    <s v="Technology"/>
    <s v="Phones"/>
    <s v="Sannysis Cute Owl Design Soft Skin Case Cover for Samsung Galaxy S4"/>
    <n v="7.92"/>
    <n v="5"/>
    <n v="0.2"/>
    <n v="0.69300000000000006"/>
    <n v="0.55440000000000011"/>
    <n v="600"/>
    <s v="&quot;C&quot;"/>
    <m/>
  </r>
  <r>
    <n v="1064"/>
    <s v="Standard Class"/>
    <s v="Corporate"/>
    <s v="Toledo"/>
    <x v="17"/>
    <s v="East"/>
    <s v="Office Supplies"/>
    <s v="Art"/>
    <s v="Crayola Colored Pencils"/>
    <n v="7.8719999999999999"/>
    <n v="3"/>
    <n v="0.2"/>
    <n v="1.2791999999999994"/>
    <n v="1.0233599999999996"/>
    <n v="360"/>
    <s v="&quot;D&quot;"/>
    <m/>
  </r>
  <r>
    <n v="1730"/>
    <s v="Same Day"/>
    <s v="Consumer"/>
    <s v="Springfield"/>
    <x v="12"/>
    <s v="South"/>
    <s v="Office Supplies"/>
    <s v="Labels"/>
    <s v="Permanent Self-Adhesive File Folder Labels for Typewriters by Universal"/>
    <n v="7.83"/>
    <n v="3"/>
    <n v="0"/>
    <n v="3.6017999999999999"/>
    <n v="3.6017999999999999"/>
    <n v="450"/>
    <s v="&quot;D&quot;"/>
    <m/>
  </r>
  <r>
    <n v="1893"/>
    <s v="Second Class"/>
    <s v="Consumer"/>
    <s v="Port Orange"/>
    <x v="20"/>
    <s v="South"/>
    <s v="Office Supplies"/>
    <s v="Envelopes"/>
    <s v="Staple envelope"/>
    <n v="7.8239999999999998"/>
    <n v="1"/>
    <n v="0.2"/>
    <n v="2.9339999999999997"/>
    <n v="2.3472"/>
    <n v="120"/>
    <s v="&quot;D&quot;"/>
    <m/>
  </r>
  <r>
    <n v="338"/>
    <s v="Standard Class"/>
    <s v="Corporate"/>
    <s v="San Francisco"/>
    <x v="5"/>
    <s v="West"/>
    <s v="Office Supplies"/>
    <s v="Binders"/>
    <s v="Tuff Stuff Recycled Round Ring Binders"/>
    <n v="7.7120000000000006"/>
    <n v="2"/>
    <n v="0.2"/>
    <n v="2.7956000000000003"/>
    <n v="2.2364800000000002"/>
    <n v="240"/>
    <s v="&quot;D&quot;"/>
    <m/>
  </r>
  <r>
    <n v="1716"/>
    <s v="Standard Class"/>
    <s v="Consumer"/>
    <s v="New York City"/>
    <x v="3"/>
    <s v="East"/>
    <s v="Office Supplies"/>
    <s v="Binders"/>
    <s v="Tuff Stuff Recycled Round Ring Binders"/>
    <n v="7.7120000000000006"/>
    <n v="2"/>
    <n v="0.2"/>
    <n v="2.7956000000000003"/>
    <n v="2.2364800000000002"/>
    <n v="240"/>
    <s v="&quot;D&quot;"/>
    <m/>
  </r>
  <r>
    <n v="774"/>
    <s v="Standard Class"/>
    <s v="Corporate"/>
    <s v="Des Moines"/>
    <x v="36"/>
    <s v="Central"/>
    <s v="Office Supplies"/>
    <s v="Binders"/>
    <s v="DXL Angle-View Binders with Locking Rings by Samsill"/>
    <n v="7.71"/>
    <n v="1"/>
    <n v="0"/>
    <n v="3.4695"/>
    <n v="3.4695"/>
    <n v="150"/>
    <s v="&quot;D&quot;"/>
    <m/>
  </r>
  <r>
    <n v="1768"/>
    <s v="Standard Class"/>
    <s v="Consumer"/>
    <s v="Greensboro"/>
    <x v="1"/>
    <s v="South"/>
    <s v="Office Supplies"/>
    <s v="Binders"/>
    <s v="C-Line Peel &amp; Stick Add-On Filing Pockets, 8-3/4 x 5-1/8, 10/Pack"/>
    <n v="7.644000000000001"/>
    <n v="4"/>
    <n v="0.7"/>
    <n v="-5.8603999999999985"/>
    <n v="-1.7581199999999999"/>
    <n v="180.00000000000003"/>
    <s v="&quot;D&quot;"/>
    <m/>
  </r>
  <r>
    <n v="251"/>
    <s v="Standard Class"/>
    <s v="Consumer"/>
    <s v="San Diego"/>
    <x v="5"/>
    <s v="West"/>
    <s v="Office Supplies"/>
    <s v="Paper"/>
    <s v="Wirebound Message Books, Two 4 1/4&quot; x 5&quot; Forms per Page"/>
    <n v="7.61"/>
    <n v="1"/>
    <n v="0"/>
    <n v="3.5766999999999998"/>
    <n v="3.5766999999999998"/>
    <n v="150"/>
    <s v="&quot;D&quot;"/>
    <m/>
  </r>
  <r>
    <n v="859"/>
    <s v="Standard Class"/>
    <s v="Home Office"/>
    <s v="New Brunswick"/>
    <x v="21"/>
    <s v="East"/>
    <s v="Office Supplies"/>
    <s v="Paper"/>
    <s v="Wirebound Message Books, Two 4 1/4&quot; x 5&quot; Forms per Page"/>
    <n v="7.61"/>
    <n v="1"/>
    <n v="0"/>
    <n v="3.5766999999999998"/>
    <n v="3.5766999999999998"/>
    <n v="150"/>
    <s v="&quot;D&quot;"/>
    <m/>
  </r>
  <r>
    <n v="268"/>
    <s v="Standard Class"/>
    <s v="Consumer"/>
    <s v="Morristown"/>
    <x v="21"/>
    <s v="East"/>
    <s v="Office Supplies"/>
    <s v="Fasteners"/>
    <s v="Bagged Rubber Bands"/>
    <n v="7.5600000000000005"/>
    <n v="6"/>
    <n v="0"/>
    <n v="0.3024"/>
    <n v="0.3024"/>
    <n v="900"/>
    <s v="&quot;C&quot;"/>
    <m/>
  </r>
  <r>
    <n v="347"/>
    <s v="Standard Class"/>
    <s v="Consumer"/>
    <s v="Lowell"/>
    <x v="16"/>
    <s v="East"/>
    <s v="Office Supplies"/>
    <s v="Art"/>
    <s v="Binney &amp; Smith inkTank Erasable Desk Highlighter, Chisel Tip, Yellow, 12/Box"/>
    <n v="7.5600000000000005"/>
    <n v="3"/>
    <n v="0"/>
    <n v="3.0996000000000006"/>
    <n v="3.0996000000000006"/>
    <n v="450"/>
    <s v="&quot;D&quot;"/>
    <m/>
  </r>
  <r>
    <n v="1135"/>
    <s v="Standard Class"/>
    <s v="Home Office"/>
    <s v="Philadelphia"/>
    <x v="4"/>
    <s v="East"/>
    <s v="Office Supplies"/>
    <s v="Labels"/>
    <s v="Avery 502"/>
    <n v="7.5600000000000005"/>
    <n v="3"/>
    <n v="0.2"/>
    <n v="2.6459999999999995"/>
    <n v="2.1167999999999996"/>
    <n v="360"/>
    <s v="&quot;D&quot;"/>
    <m/>
  </r>
  <r>
    <n v="1687"/>
    <s v="First Class"/>
    <s v="Corporate"/>
    <s v="Philadelphia"/>
    <x v="4"/>
    <s v="East"/>
    <s v="Office Supplies"/>
    <s v="Binders"/>
    <s v="GBC ProClick Spines for 32-Hole Punch"/>
    <n v="7.5180000000000007"/>
    <n v="2"/>
    <n v="0.7"/>
    <n v="-5.7637999999999998"/>
    <n v="-1.7291400000000001"/>
    <n v="90.000000000000014"/>
    <s v="&quot;E&quot;"/>
    <m/>
  </r>
  <r>
    <n v="1709"/>
    <s v="Standard Class"/>
    <s v="Consumer"/>
    <s v="San Francisco"/>
    <x v="5"/>
    <s v="West"/>
    <s v="Office Supplies"/>
    <s v="Paper"/>
    <s v="&quot;While you Were Out&quot; Message Book, One Form per Page"/>
    <n v="7.42"/>
    <n v="2"/>
    <n v="0"/>
    <n v="3.71"/>
    <n v="3.71"/>
    <n v="300"/>
    <s v="&quot;D&quot;"/>
    <m/>
  </r>
  <r>
    <n v="196"/>
    <s v="Standard Class"/>
    <s v="Consumer"/>
    <s v="Hamilton"/>
    <x v="17"/>
    <s v="East"/>
    <s v="Office Supplies"/>
    <s v="Art"/>
    <s v="Binney &amp; Smith Crayola Metallic Colored Pencils, 8-Color Set"/>
    <n v="7.4080000000000004"/>
    <n v="2"/>
    <n v="0.2"/>
    <n v="1.2037999999999995"/>
    <n v="0.96303999999999967"/>
    <n v="240"/>
    <s v="&quot;D&quot;"/>
    <m/>
  </r>
  <r>
    <n v="244"/>
    <s v="Second Class"/>
    <s v="Consumer"/>
    <s v="Chicago"/>
    <x v="11"/>
    <s v="Central"/>
    <s v="Office Supplies"/>
    <s v="Art"/>
    <s v="Binney &amp; Smith Crayola Metallic Colored Pencils, 8-Color Set"/>
    <n v="7.4080000000000004"/>
    <n v="2"/>
    <n v="0.2"/>
    <n v="1.2037999999999995"/>
    <n v="0.96303999999999967"/>
    <n v="240"/>
    <s v="&quot;D&quot;"/>
    <m/>
  </r>
  <r>
    <n v="1816"/>
    <s v="Same Day"/>
    <s v="Consumer"/>
    <s v="Seattle"/>
    <x v="6"/>
    <s v="West"/>
    <s v="Office Supplies"/>
    <s v="Labels"/>
    <s v="Avery 501"/>
    <n v="7.38"/>
    <n v="2"/>
    <n v="0"/>
    <n v="3.4685999999999999"/>
    <n v="3.4685999999999999"/>
    <n v="300"/>
    <s v="&quot;D&quot;"/>
    <m/>
  </r>
  <r>
    <n v="368"/>
    <s v="Same Day"/>
    <s v="Corporate"/>
    <s v="Manchester"/>
    <x v="25"/>
    <s v="East"/>
    <s v="Office Supplies"/>
    <s v="Supplies"/>
    <s v="Staple remover"/>
    <n v="7.36"/>
    <n v="2"/>
    <n v="0"/>
    <n v="0.14719999999999978"/>
    <n v="0.14719999999999978"/>
    <n v="300"/>
    <s v="&quot;D&quot;"/>
    <m/>
  </r>
  <r>
    <n v="861"/>
    <s v="Standard Class"/>
    <s v="Consumer"/>
    <s v="San Francisco"/>
    <x v="5"/>
    <s v="West"/>
    <s v="Office Supplies"/>
    <s v="Supplies"/>
    <s v="Staple remover"/>
    <n v="7.36"/>
    <n v="2"/>
    <n v="0"/>
    <n v="0.14719999999999978"/>
    <n v="0.14719999999999978"/>
    <n v="300"/>
    <s v="&quot;D&quot;"/>
    <m/>
  </r>
  <r>
    <n v="578"/>
    <s v="Second Class"/>
    <s v="Consumer"/>
    <s v="Long Beach"/>
    <x v="5"/>
    <s v="West"/>
    <s v="Office Supplies"/>
    <s v="Supplies"/>
    <s v="Acme Value Line Scissors"/>
    <n v="7.3"/>
    <n v="2"/>
    <n v="0"/>
    <n v="2.1899999999999995"/>
    <n v="2.1899999999999995"/>
    <n v="300"/>
    <s v="&quot;D&quot;"/>
    <m/>
  </r>
  <r>
    <n v="1530"/>
    <s v="Second Class"/>
    <s v="Corporate"/>
    <s v="Newark"/>
    <x v="37"/>
    <s v="East"/>
    <s v="Office Supplies"/>
    <s v="Paper"/>
    <s v="Loose Memo Sheets"/>
    <n v="7.3"/>
    <n v="2"/>
    <n v="0"/>
    <n v="3.4309999999999996"/>
    <n v="3.4309999999999996"/>
    <n v="300"/>
    <s v="&quot;D&quot;"/>
    <m/>
  </r>
  <r>
    <n v="7"/>
    <s v="Standard Class"/>
    <s v="Consumer"/>
    <s v="Los Angeles"/>
    <x v="5"/>
    <s v="West"/>
    <s v="Office Supplies"/>
    <s v="Art"/>
    <s v="Newell 322"/>
    <n v="7.28"/>
    <n v="4"/>
    <n v="0"/>
    <n v="1.9656000000000002"/>
    <n v="1.9656000000000002"/>
    <n v="600"/>
    <s v="&quot;C&quot;"/>
    <m/>
  </r>
  <r>
    <n v="1433"/>
    <s v="Second Class"/>
    <s v="Consumer"/>
    <s v="Florence"/>
    <x v="8"/>
    <s v="South"/>
    <s v="Office Supplies"/>
    <s v="Supplies"/>
    <s v="Acme Stainless Steel Office Snips"/>
    <n v="7.27"/>
    <n v="1"/>
    <n v="0"/>
    <n v="1.9629000000000003"/>
    <n v="1.9629000000000003"/>
    <n v="150"/>
    <s v="&quot;D&quot;"/>
    <m/>
  </r>
  <r>
    <n v="605"/>
    <s v="Standard Class"/>
    <s v="Consumer"/>
    <s v="Tampa"/>
    <x v="20"/>
    <s v="South"/>
    <s v="Office Supplies"/>
    <s v="Binders"/>
    <s v="Insertable Tab Post Binder Dividers"/>
    <n v="7.218"/>
    <n v="3"/>
    <n v="0.7"/>
    <n v="-5.5338000000000012"/>
    <n v="-1.6601400000000006"/>
    <n v="135.00000000000003"/>
    <s v="&quot;D&quot;"/>
    <m/>
  </r>
  <r>
    <n v="1849"/>
    <s v="Same Day"/>
    <s v="Corporate"/>
    <s v="Los Angeles"/>
    <x v="5"/>
    <s v="West"/>
    <s v="Office Supplies"/>
    <s v="Binders"/>
    <s v="Avery Non-Stick Binders"/>
    <n v="7.1840000000000011"/>
    <n v="2"/>
    <n v="0.2"/>
    <n v="2.2449999999999992"/>
    <n v="1.7959999999999994"/>
    <n v="240"/>
    <s v="&quot;D&quot;"/>
    <m/>
  </r>
  <r>
    <n v="1743"/>
    <s v="Standard Class"/>
    <s v="Consumer"/>
    <s v="Philadelphia"/>
    <x v="4"/>
    <s v="East"/>
    <s v="Furniture"/>
    <s v="Furnishings"/>
    <s v="Stacking Tray, Side-Loading, Legal, Smoke"/>
    <n v="7.168000000000001"/>
    <n v="2"/>
    <n v="0.2"/>
    <n v="0.98559999999999937"/>
    <n v="0.78847999999999951"/>
    <n v="240"/>
    <s v="&quot;D&quot;"/>
    <m/>
  </r>
  <r>
    <n v="186"/>
    <s v="Standard Class"/>
    <s v="Consumer"/>
    <s v="Fairfield"/>
    <x v="25"/>
    <s v="East"/>
    <s v="Office Supplies"/>
    <s v="Binders"/>
    <s v="Avery Poly Binder Pockets"/>
    <n v="7.16"/>
    <n v="2"/>
    <n v="0"/>
    <n v="3.4367999999999999"/>
    <n v="3.4367999999999999"/>
    <n v="300"/>
    <s v="&quot;D&quot;"/>
    <m/>
  </r>
  <r>
    <n v="323"/>
    <s v="Standard Class"/>
    <s v="Corporate"/>
    <s v="Long Beach"/>
    <x v="5"/>
    <s v="West"/>
    <s v="Office Supplies"/>
    <s v="Fasteners"/>
    <s v="OIC Binder Clips"/>
    <n v="7.16"/>
    <n v="2"/>
    <n v="0"/>
    <n v="3.58"/>
    <n v="3.58"/>
    <n v="300"/>
    <s v="&quot;D&quot;"/>
    <m/>
  </r>
  <r>
    <n v="860"/>
    <s v="Standard Class"/>
    <s v="Home Office"/>
    <s v="New Brunswick"/>
    <x v="21"/>
    <s v="East"/>
    <s v="Office Supplies"/>
    <s v="Fasteners"/>
    <s v="OIC Binder Clips"/>
    <n v="7.16"/>
    <n v="2"/>
    <n v="0"/>
    <n v="3.58"/>
    <n v="3.58"/>
    <n v="300"/>
    <s v="&quot;D&quot;"/>
    <m/>
  </r>
  <r>
    <n v="513"/>
    <s v="First Class"/>
    <s v="Consumer"/>
    <s v="Newark"/>
    <x v="17"/>
    <s v="East"/>
    <s v="Office Supplies"/>
    <s v="Art"/>
    <s v="Premium Writing Pencils, Soft, #2 by Central Association for the Blind"/>
    <n v="7.1519999999999992"/>
    <n v="3"/>
    <n v="0.2"/>
    <n v="0.71520000000000028"/>
    <n v="0.57216000000000022"/>
    <n v="360"/>
    <s v="&quot;D&quot;"/>
    <m/>
  </r>
  <r>
    <n v="1887"/>
    <s v="First Class"/>
    <s v="Home Office"/>
    <s v="Hialeah"/>
    <x v="20"/>
    <s v="South"/>
    <s v="Office Supplies"/>
    <s v="Fasteners"/>
    <s v="Staples"/>
    <n v="7.104000000000001"/>
    <n v="2"/>
    <n v="0.2"/>
    <n v="2.3976000000000002"/>
    <n v="1.9180800000000002"/>
    <n v="240"/>
    <s v="&quot;D&quot;"/>
    <m/>
  </r>
  <r>
    <n v="1007"/>
    <s v="First Class"/>
    <s v="Consumer"/>
    <s v="Scottsdale"/>
    <x v="22"/>
    <s v="West"/>
    <s v="Office Supplies"/>
    <s v="Envelopes"/>
    <s v="Redi-Strip #10 Envelopes, 4 1/8 x 9 1/2"/>
    <n v="7.080000000000001"/>
    <n v="3"/>
    <n v="0.2"/>
    <n v="2.4779999999999989"/>
    <n v="1.9823999999999993"/>
    <n v="360"/>
    <s v="&quot;D&quot;"/>
    <m/>
  </r>
  <r>
    <n v="1099"/>
    <s v="First Class"/>
    <s v="Home Office"/>
    <s v="San Francisco"/>
    <x v="5"/>
    <s v="West"/>
    <s v="Office Supplies"/>
    <s v="Art"/>
    <s v="Newell 326"/>
    <n v="7.04"/>
    <n v="4"/>
    <n v="0"/>
    <n v="2.0415999999999999"/>
    <n v="2.0415999999999999"/>
    <n v="600"/>
    <s v="&quot;C&quot;"/>
    <m/>
  </r>
  <r>
    <n v="1770"/>
    <s v="Standard Class"/>
    <s v="Corporate"/>
    <s v="Dallas"/>
    <x v="0"/>
    <s v="Central"/>
    <s v="Office Supplies"/>
    <s v="Supplies"/>
    <s v="Staple remover"/>
    <n v="6.9760000000000009"/>
    <n v="4"/>
    <n v="0.2"/>
    <n v="-1.3952000000000013"/>
    <n v="-1.1161600000000012"/>
    <n v="480"/>
    <s v="&quot;D&quot;"/>
    <m/>
  </r>
  <r>
    <n v="1822"/>
    <s v="Standard Class"/>
    <s v="Corporate"/>
    <s v="Chicago"/>
    <x v="11"/>
    <s v="Central"/>
    <s v="Office Supplies"/>
    <s v="Fasteners"/>
    <s v="Advantus Push Pins"/>
    <n v="6.9760000000000009"/>
    <n v="4"/>
    <n v="0.2"/>
    <n v="1.8312000000000004"/>
    <n v="1.4649600000000005"/>
    <n v="480"/>
    <s v="&quot;D&quot;"/>
    <m/>
  </r>
  <r>
    <n v="1080"/>
    <s v="Second Class"/>
    <s v="Consumer"/>
    <s v="Seattle"/>
    <x v="6"/>
    <s v="West"/>
    <s v="Office Supplies"/>
    <s v="Binders"/>
    <s v="Avery Printable Repositionable Plastic Tabs"/>
    <n v="6.88"/>
    <n v="1"/>
    <n v="0.2"/>
    <n v="2.3220000000000001"/>
    <n v="1.8576000000000001"/>
    <n v="120"/>
    <s v="&quot;D&quot;"/>
    <m/>
  </r>
  <r>
    <n v="33"/>
    <s v="Standard Class"/>
    <s v="Consumer"/>
    <s v="Philadelphia"/>
    <x v="4"/>
    <s v="East"/>
    <s v="Office Supplies"/>
    <s v="Binders"/>
    <s v="Acco Pressboard Covers with Storage Hooks, 14 7/8&quot; x 11&quot;, Executive Red"/>
    <n v="6.8580000000000014"/>
    <n v="6"/>
    <n v="0.7"/>
    <n v="-5.7149999999999999"/>
    <n v="-1.7145000000000001"/>
    <n v="270.00000000000006"/>
    <s v="&quot;D&quot;"/>
    <m/>
  </r>
  <r>
    <n v="1472"/>
    <s v="Second Class"/>
    <s v="Corporate"/>
    <s v="Philadelphia"/>
    <x v="4"/>
    <s v="East"/>
    <s v="Office Supplies"/>
    <s v="Art"/>
    <s v="Newell 320"/>
    <n v="6.8480000000000008"/>
    <n v="2"/>
    <n v="0.2"/>
    <n v="0.59920000000000018"/>
    <n v="0.47936000000000017"/>
    <n v="240"/>
    <s v="&quot;D&quot;"/>
    <m/>
  </r>
  <r>
    <n v="350"/>
    <s v="First Class"/>
    <s v="Home Office"/>
    <s v="New York City"/>
    <x v="3"/>
    <s v="East"/>
    <s v="Technology"/>
    <s v="Accessories"/>
    <s v="Sabrent 4-Port USB 2.0 Hub"/>
    <n v="6.79"/>
    <n v="1"/>
    <n v="0"/>
    <n v="2.3086000000000002"/>
    <n v="2.3086000000000002"/>
    <n v="150"/>
    <s v="&quot;D&quot;"/>
    <m/>
  </r>
  <r>
    <n v="585"/>
    <s v="Standard Class"/>
    <s v="Consumer"/>
    <s v="Denver"/>
    <x v="14"/>
    <s v="West"/>
    <s v="Office Supplies"/>
    <s v="Binders"/>
    <s v="Recycled Pressboard Report Cover with Reinforced Top Hinge"/>
    <n v="6.7830000000000004"/>
    <n v="7"/>
    <n v="0.7"/>
    <n v="-4.7480999999999973"/>
    <n v="-1.4244299999999994"/>
    <n v="315.00000000000006"/>
    <s v="&quot;D&quot;"/>
    <m/>
  </r>
  <r>
    <n v="1515"/>
    <s v="Standard Class"/>
    <s v="Consumer"/>
    <s v="Dallas"/>
    <x v="0"/>
    <s v="Central"/>
    <s v="Office Supplies"/>
    <s v="Binders"/>
    <s v="Ibico Plastic and Wire Spiral Binding Combs"/>
    <n v="6.743999999999998"/>
    <n v="4"/>
    <n v="0.8"/>
    <n v="-11.4648"/>
    <n v="-2.2929599999999994"/>
    <n v="119.99999999999997"/>
    <s v="&quot;D&quot;"/>
    <m/>
  </r>
  <r>
    <n v="1052"/>
    <s v="First Class"/>
    <s v="Corporate"/>
    <s v="Philadelphia"/>
    <x v="4"/>
    <s v="East"/>
    <s v="Office Supplies"/>
    <s v="Paper"/>
    <s v="Important Message Pads, 50 4-1/4 x 5-1/2 Forms per Pad"/>
    <n v="6.7200000000000006"/>
    <n v="2"/>
    <n v="0.2"/>
    <n v="2.4359999999999995"/>
    <n v="1.9487999999999996"/>
    <n v="240"/>
    <s v="&quot;D&quot;"/>
    <m/>
  </r>
  <r>
    <n v="1505"/>
    <s v="Standard Class"/>
    <s v="Home Office"/>
    <s v="Los Angeles"/>
    <x v="5"/>
    <s v="West"/>
    <s v="Office Supplies"/>
    <s v="Art"/>
    <s v="Prang Dustless Chalk Sticks"/>
    <n v="6.72"/>
    <n v="4"/>
    <n v="0"/>
    <n v="3.36"/>
    <n v="3.36"/>
    <n v="600"/>
    <s v="&quot;C&quot;"/>
    <m/>
  </r>
  <r>
    <n v="1256"/>
    <s v="Standard Class"/>
    <s v="Home Office"/>
    <s v="Chester"/>
    <x v="4"/>
    <s v="East"/>
    <s v="Furniture"/>
    <s v="Furnishings"/>
    <s v="Westinghouse Clip-On Gooseneck Lamps"/>
    <n v="6.6959999999999997"/>
    <n v="1"/>
    <n v="0.2"/>
    <n v="0.50219999999999976"/>
    <n v="0.40175999999999984"/>
    <n v="120"/>
    <s v="&quot;D&quot;"/>
    <m/>
  </r>
  <r>
    <n v="1620"/>
    <s v="Second Class"/>
    <s v="Home Office"/>
    <s v="New York City"/>
    <x v="3"/>
    <s v="East"/>
    <s v="Office Supplies"/>
    <s v="Paper"/>
    <s v="Wirebound Message Books, Four 2 3/4 x 5 White Forms per Page"/>
    <n v="6.69"/>
    <n v="1"/>
    <n v="0"/>
    <n v="3.0773999999999999"/>
    <n v="3.0773999999999999"/>
    <n v="150"/>
    <s v="&quot;D&quot;"/>
    <m/>
  </r>
  <r>
    <n v="1474"/>
    <s v="Same Day"/>
    <s v="Consumer"/>
    <s v="Houston"/>
    <x v="0"/>
    <s v="Central"/>
    <s v="Furniture"/>
    <s v="Furnishings"/>
    <s v="Eldon Image Series Desk Accessories, Burgundy"/>
    <n v="6.6879999999999997"/>
    <n v="4"/>
    <n v="0.6"/>
    <n v="-4.0127999999999986"/>
    <n v="-1.6051199999999994"/>
    <n v="240"/>
    <s v="&quot;D&quot;"/>
    <m/>
  </r>
  <r>
    <n v="1599"/>
    <s v="Second Class"/>
    <s v="Consumer"/>
    <s v="Carrollton"/>
    <x v="0"/>
    <s v="Central"/>
    <s v="Office Supplies"/>
    <s v="Supplies"/>
    <s v="Acme Elite Stainless Steel Scissors"/>
    <n v="6.6720000000000006"/>
    <n v="1"/>
    <n v="0.2"/>
    <n v="0.50039999999999996"/>
    <n v="0.40032000000000001"/>
    <n v="120"/>
    <s v="&quot;D&quot;"/>
    <m/>
  </r>
  <r>
    <n v="429"/>
    <s v="Standard Class"/>
    <s v="Corporate"/>
    <s v="San Antonio"/>
    <x v="0"/>
    <s v="Central"/>
    <s v="Office Supplies"/>
    <s v="Art"/>
    <s v="Design Ebony Sketching Pencil"/>
    <n v="6.6719999999999988"/>
    <n v="6"/>
    <n v="0.2"/>
    <n v="0.50039999999999996"/>
    <n v="0.40032000000000001"/>
    <n v="720"/>
    <s v="&quot;C&quot;"/>
    <m/>
  </r>
  <r>
    <n v="1603"/>
    <s v="Standard Class"/>
    <s v="Consumer"/>
    <s v="Smyrna"/>
    <x v="29"/>
    <s v="South"/>
    <s v="Office Supplies"/>
    <s v="Art"/>
    <s v="Prang Drawing Pencil Set"/>
    <n v="6.6719999999999988"/>
    <n v="3"/>
    <n v="0.2"/>
    <n v="1.6679999999999997"/>
    <n v="1.3343999999999998"/>
    <n v="360"/>
    <s v="&quot;D&quot;"/>
    <m/>
  </r>
  <r>
    <n v="157"/>
    <s v="Standard Class"/>
    <s v="Home Office"/>
    <s v="Seattle"/>
    <x v="6"/>
    <s v="West"/>
    <s v="Office Supplies"/>
    <s v="Art"/>
    <s v="Newell 311"/>
    <n v="6.63"/>
    <n v="3"/>
    <n v="0"/>
    <n v="1.7901"/>
    <n v="1.7901"/>
    <n v="450"/>
    <s v="&quot;D&quot;"/>
    <m/>
  </r>
  <r>
    <n v="514"/>
    <s v="Standard Class"/>
    <s v="Consumer"/>
    <s v="Los Angeles"/>
    <x v="5"/>
    <s v="West"/>
    <s v="Office Supplies"/>
    <s v="Art"/>
    <s v="Newell 327"/>
    <n v="6.63"/>
    <n v="3"/>
    <n v="0"/>
    <n v="1.7901"/>
    <n v="1.7901"/>
    <n v="450"/>
    <s v="&quot;D&quot;"/>
    <m/>
  </r>
  <r>
    <n v="1125"/>
    <s v="Standard Class"/>
    <s v="Consumer"/>
    <s v="Jonesboro"/>
    <x v="24"/>
    <s v="South"/>
    <s v="Office Supplies"/>
    <s v="Art"/>
    <s v="Newell 327"/>
    <n v="6.63"/>
    <n v="3"/>
    <n v="0"/>
    <n v="1.7901"/>
    <n v="1.7901"/>
    <n v="450"/>
    <s v="&quot;D&quot;"/>
    <m/>
  </r>
  <r>
    <n v="1676"/>
    <s v="Standard Class"/>
    <s v="Corporate"/>
    <s v="Houston"/>
    <x v="0"/>
    <s v="Central"/>
    <s v="Office Supplies"/>
    <s v="Binders"/>
    <s v="GBC Imprintable Covers"/>
    <n v="6.5879999999999992"/>
    <n v="3"/>
    <n v="0.8"/>
    <n v="-10.211400000000005"/>
    <n v="-2.0422800000000003"/>
    <n v="89.999999999999986"/>
    <s v="&quot;E&quot;"/>
    <m/>
  </r>
  <r>
    <n v="1782"/>
    <s v="Standard Class"/>
    <s v="Corporate"/>
    <s v="Franklin"/>
    <x v="16"/>
    <s v="East"/>
    <s v="Office Supplies"/>
    <s v="Paper"/>
    <s v="Tops Wirebound Message Log Books"/>
    <n v="6.58"/>
    <n v="2"/>
    <n v="0"/>
    <n v="3.0267999999999997"/>
    <n v="3.0267999999999997"/>
    <n v="300"/>
    <s v="&quot;D&quot;"/>
    <m/>
  </r>
  <r>
    <n v="1266"/>
    <s v="Standard Class"/>
    <s v="Consumer"/>
    <s v="San Francisco"/>
    <x v="5"/>
    <s v="West"/>
    <s v="Office Supplies"/>
    <s v="Art"/>
    <s v="Pencil and Crayon Sharpener"/>
    <n v="6.57"/>
    <n v="3"/>
    <n v="0"/>
    <n v="1.7738999999999998"/>
    <n v="1.7738999999999998"/>
    <n v="450"/>
    <s v="&quot;D&quot;"/>
    <m/>
  </r>
  <r>
    <n v="92"/>
    <s v="Standard Class"/>
    <s v="Corporate"/>
    <s v="Los Angeles"/>
    <x v="5"/>
    <s v="West"/>
    <s v="Office Supplies"/>
    <s v="Paper"/>
    <s v="Xerox 1995"/>
    <n v="6.48"/>
    <n v="1"/>
    <n v="0"/>
    <n v="3.1104000000000003"/>
    <n v="3.1104000000000003"/>
    <n v="150"/>
    <s v="&quot;D&quot;"/>
    <m/>
  </r>
  <r>
    <n v="645"/>
    <s v="Standard Class"/>
    <s v="Home Office"/>
    <s v="Plainfield"/>
    <x v="21"/>
    <s v="East"/>
    <s v="Office Supplies"/>
    <s v="Paper"/>
    <s v="Xerox 1993"/>
    <n v="6.48"/>
    <n v="1"/>
    <n v="0"/>
    <n v="3.1752000000000002"/>
    <n v="3.1752000000000002"/>
    <n v="150"/>
    <s v="&quot;D&quot;"/>
    <m/>
  </r>
  <r>
    <n v="1087"/>
    <s v="Same Day"/>
    <s v="Consumer"/>
    <s v="Des Moines"/>
    <x v="36"/>
    <s v="Central"/>
    <s v="Office Supplies"/>
    <s v="Paper"/>
    <s v="Xerox 224"/>
    <n v="6.48"/>
    <n v="1"/>
    <n v="0"/>
    <n v="3.1104000000000003"/>
    <n v="3.1104000000000003"/>
    <n v="150"/>
    <s v="&quot;D&quot;"/>
    <m/>
  </r>
  <r>
    <n v="1144"/>
    <s v="Standard Class"/>
    <s v="Consumer"/>
    <s v="Los Angeles"/>
    <x v="5"/>
    <s v="West"/>
    <s v="Office Supplies"/>
    <s v="Paper"/>
    <s v="Xerox 223"/>
    <n v="6.48"/>
    <n v="1"/>
    <n v="0"/>
    <n v="3.1104000000000003"/>
    <n v="3.1104000000000003"/>
    <n v="150"/>
    <s v="&quot;D&quot;"/>
    <m/>
  </r>
  <r>
    <n v="1400"/>
    <s v="First Class"/>
    <s v="Consumer"/>
    <s v="New York City"/>
    <x v="3"/>
    <s v="East"/>
    <s v="Office Supplies"/>
    <s v="Paper"/>
    <s v="Xerox 217"/>
    <n v="6.48"/>
    <n v="1"/>
    <n v="0"/>
    <n v="3.1104000000000003"/>
    <n v="3.1104000000000003"/>
    <n v="150"/>
    <s v="&quot;D&quot;"/>
    <m/>
  </r>
  <r>
    <n v="1870"/>
    <s v="Second Class"/>
    <s v="Consumer"/>
    <s v="Seattle"/>
    <x v="6"/>
    <s v="West"/>
    <s v="Office Supplies"/>
    <s v="Paper"/>
    <s v="Xerox 1931"/>
    <n v="6.48"/>
    <n v="1"/>
    <n v="0"/>
    <n v="3.1104000000000003"/>
    <n v="3.1104000000000003"/>
    <n v="150"/>
    <s v="&quot;D&quot;"/>
    <m/>
  </r>
  <r>
    <n v="1929"/>
    <s v="Second Class"/>
    <s v="Home Office"/>
    <s v="Seattle"/>
    <x v="6"/>
    <s v="West"/>
    <s v="Office Supplies"/>
    <s v="Paper"/>
    <s v="Xerox 214"/>
    <n v="6.48"/>
    <n v="1"/>
    <n v="0"/>
    <n v="3.1104000000000003"/>
    <n v="3.1104000000000003"/>
    <n v="150"/>
    <s v="&quot;D&quot;"/>
    <m/>
  </r>
  <r>
    <n v="1971"/>
    <s v="Standard Class"/>
    <s v="Home Office"/>
    <s v="Chicago"/>
    <x v="11"/>
    <s v="Central"/>
    <s v="Office Supplies"/>
    <s v="Art"/>
    <s v="Blackstonian Pencils"/>
    <n v="6.4080000000000004"/>
    <n v="3"/>
    <n v="0.2"/>
    <n v="0.64079999999999981"/>
    <n v="0.51263999999999987"/>
    <n v="360"/>
    <s v="&quot;D&quot;"/>
    <m/>
  </r>
  <r>
    <n v="732"/>
    <s v="First Class"/>
    <s v="Consumer"/>
    <s v="Oceanside"/>
    <x v="3"/>
    <s v="East"/>
    <s v="Office Supplies"/>
    <s v="Labels"/>
    <s v="Avery 520"/>
    <n v="6.3"/>
    <n v="2"/>
    <n v="0"/>
    <n v="3.024"/>
    <n v="3.024"/>
    <n v="300"/>
    <s v="&quot;D&quot;"/>
    <m/>
  </r>
  <r>
    <n v="1117"/>
    <s v="Second Class"/>
    <s v="Corporate"/>
    <s v="San Francisco"/>
    <x v="5"/>
    <s v="West"/>
    <s v="Office Supplies"/>
    <s v="Labels"/>
    <s v="Self-Adhesive Removable Labels"/>
    <n v="6.3"/>
    <n v="2"/>
    <n v="0"/>
    <n v="3.024"/>
    <n v="3.024"/>
    <n v="300"/>
    <s v="&quot;D&quot;"/>
    <m/>
  </r>
  <r>
    <n v="1074"/>
    <s v="Standard Class"/>
    <s v="Consumer"/>
    <s v="Mesa"/>
    <x v="22"/>
    <s v="West"/>
    <s v="Office Supplies"/>
    <s v="Binders"/>
    <s v="Avery Durable Slant Ring Binders With Label Holder"/>
    <n v="6.27"/>
    <n v="5"/>
    <n v="0.7"/>
    <n v="-4.5980000000000008"/>
    <n v="-1.3794000000000004"/>
    <n v="225.00000000000003"/>
    <s v="&quot;D&quot;"/>
    <m/>
  </r>
  <r>
    <n v="313"/>
    <s v="Second Class"/>
    <s v="Corporate"/>
    <s v="Arvada"/>
    <x v="14"/>
    <s v="West"/>
    <s v="Office Supplies"/>
    <s v="Labels"/>
    <s v="Avery 509"/>
    <n v="6.2640000000000002"/>
    <n v="3"/>
    <n v="0.2"/>
    <n v="2.0358000000000001"/>
    <n v="1.6286400000000001"/>
    <n v="360"/>
    <s v="&quot;D&quot;"/>
    <m/>
  </r>
  <r>
    <n v="962"/>
    <s v="Standard Class"/>
    <s v="Home Office"/>
    <s v="Fayetteville"/>
    <x v="24"/>
    <s v="South"/>
    <s v="Office Supplies"/>
    <s v="Binders"/>
    <s v="Zipper Ring Binder Pockets"/>
    <n v="6.24"/>
    <n v="2"/>
    <n v="0"/>
    <n v="3.0575999999999999"/>
    <n v="3.0575999999999999"/>
    <n v="300"/>
    <s v="&quot;D&quot;"/>
    <m/>
  </r>
  <r>
    <n v="1750"/>
    <s v="Standard Class"/>
    <s v="Home Office"/>
    <s v="Houston"/>
    <x v="0"/>
    <s v="Central"/>
    <s v="Office Supplies"/>
    <s v="Art"/>
    <s v="12 Colored Short Pencils"/>
    <n v="6.24"/>
    <n v="3"/>
    <n v="0.2"/>
    <n v="0.54600000000000071"/>
    <n v="0.43680000000000058"/>
    <n v="360"/>
    <s v="&quot;D&quot;"/>
    <m/>
  </r>
  <r>
    <n v="1024"/>
    <s v="Standard Class"/>
    <s v="Consumer"/>
    <s v="Philadelphia"/>
    <x v="4"/>
    <s v="East"/>
    <s v="Office Supplies"/>
    <s v="Envelopes"/>
    <s v="Peel &amp; Seel Envelopes"/>
    <n v="6.2080000000000002"/>
    <n v="2"/>
    <n v="0.2"/>
    <n v="2.1728000000000001"/>
    <n v="1.7382400000000002"/>
    <n v="240"/>
    <s v="&quot;D&quot;"/>
    <m/>
  </r>
  <r>
    <n v="52"/>
    <s v="Standard Class"/>
    <s v="Consumer"/>
    <s v="New Albany"/>
    <x v="27"/>
    <s v="Central"/>
    <s v="Furniture"/>
    <s v="Furnishings"/>
    <s v="Longer-Life Soft White Bulbs"/>
    <n v="6.16"/>
    <n v="2"/>
    <n v="0"/>
    <n v="2.9567999999999999"/>
    <n v="2.9567999999999999"/>
    <n v="300"/>
    <s v="&quot;D&quot;"/>
    <m/>
  </r>
  <r>
    <n v="88"/>
    <s v="Standard Class"/>
    <s v="Consumer"/>
    <s v="Rochester"/>
    <x v="13"/>
    <s v="Central"/>
    <s v="Office Supplies"/>
    <s v="Labels"/>
    <s v="Avery 511"/>
    <n v="6.16"/>
    <n v="2"/>
    <n v="0"/>
    <n v="2.9567999999999999"/>
    <n v="2.9567999999999999"/>
    <n v="300"/>
    <s v="&quot;D&quot;"/>
    <m/>
  </r>
  <r>
    <n v="1585"/>
    <s v="First Class"/>
    <s v="Consumer"/>
    <s v="New York City"/>
    <x v="3"/>
    <s v="East"/>
    <s v="Furniture"/>
    <s v="Furnishings"/>
    <s v="Longer-Life Soft White Bulbs"/>
    <n v="6.16"/>
    <n v="2"/>
    <n v="0"/>
    <n v="2.9567999999999999"/>
    <n v="2.9567999999999999"/>
    <n v="300"/>
    <s v="&quot;D&quot;"/>
    <m/>
  </r>
  <r>
    <n v="942"/>
    <s v="Standard Class"/>
    <s v="Corporate"/>
    <s v="Torrance"/>
    <x v="5"/>
    <s v="West"/>
    <s v="Office Supplies"/>
    <s v="Binders"/>
    <s v="Acco Pressboard Covers with Storage Hooks, 14 7/8&quot; x 11&quot;, Dark Blue"/>
    <n v="6.0960000000000001"/>
    <n v="2"/>
    <n v="0.2"/>
    <n v="2.2098"/>
    <n v="1.7678400000000001"/>
    <n v="240"/>
    <s v="&quot;D&quot;"/>
    <m/>
  </r>
  <r>
    <n v="197"/>
    <s v="Standard Class"/>
    <s v="Consumer"/>
    <s v="Hamilton"/>
    <x v="17"/>
    <s v="East"/>
    <s v="Office Supplies"/>
    <s v="Art"/>
    <s v="Binney &amp; Smith inkTank Erasable Desk Highlighter, Chisel Tip, Yellow, 12/Box"/>
    <n v="6.048"/>
    <n v="3"/>
    <n v="0.2"/>
    <n v="1.5876000000000006"/>
    <n v="1.2700800000000005"/>
    <n v="360"/>
    <s v="&quot;D&quot;"/>
    <m/>
  </r>
  <r>
    <n v="1885"/>
    <s v="Second Class"/>
    <s v="Consumer"/>
    <s v="Keller"/>
    <x v="0"/>
    <s v="Central"/>
    <s v="Office Supplies"/>
    <s v="Labels"/>
    <s v="Avery 510"/>
    <n v="6"/>
    <n v="2"/>
    <n v="0.2"/>
    <n v="2.0999999999999996"/>
    <n v="1.6799999999999997"/>
    <n v="240"/>
    <s v="&quot;D&quot;"/>
    <m/>
  </r>
  <r>
    <n v="161"/>
    <s v="First Class"/>
    <s v="Consumer"/>
    <s v="Los Angeles"/>
    <x v="5"/>
    <s v="West"/>
    <s v="Office Supplies"/>
    <s v="Paper"/>
    <s v="Xerox 1920"/>
    <n v="5.98"/>
    <n v="1"/>
    <n v="0"/>
    <n v="2.6909999999999998"/>
    <n v="2.6909999999999998"/>
    <n v="150"/>
    <s v="&quot;D&quot;"/>
    <m/>
  </r>
  <r>
    <n v="276"/>
    <s v="First Class"/>
    <s v="Corporate"/>
    <s v="Inglewood"/>
    <x v="5"/>
    <s v="West"/>
    <s v="Office Supplies"/>
    <s v="Art"/>
    <s v="Newell 330"/>
    <n v="5.98"/>
    <n v="1"/>
    <n v="0"/>
    <n v="1.5548000000000002"/>
    <n v="1.5548000000000002"/>
    <n v="150"/>
    <s v="&quot;D&quot;"/>
    <m/>
  </r>
  <r>
    <n v="483"/>
    <s v="Standard Class"/>
    <s v="Consumer"/>
    <s v="New York City"/>
    <x v="3"/>
    <s v="East"/>
    <s v="Office Supplies"/>
    <s v="Art"/>
    <s v="Premium Writing Pencils, Soft, #2 by Central Association for the Blind"/>
    <n v="5.96"/>
    <n v="2"/>
    <n v="0"/>
    <n v="1.6688000000000001"/>
    <n v="1.6688000000000001"/>
    <n v="300"/>
    <s v="&quot;D&quot;"/>
    <m/>
  </r>
  <r>
    <n v="879"/>
    <s v="Standard Class"/>
    <s v="Home Office"/>
    <s v="Philadelphia"/>
    <x v="4"/>
    <s v="East"/>
    <s v="Office Supplies"/>
    <s v="Binders"/>
    <s v="Acco Pressboard Covers with Storage Hooks, 14 7/8&quot; x 11&quot;, Light Blue"/>
    <n v="5.8920000000000012"/>
    <n v="4"/>
    <n v="0.7"/>
    <n v="-4.1243999999999996"/>
    <n v="-1.23732"/>
    <n v="180.00000000000003"/>
    <s v="&quot;D&quot;"/>
    <m/>
  </r>
  <r>
    <n v="515"/>
    <s v="Standard Class"/>
    <s v="Consumer"/>
    <s v="Los Angeles"/>
    <x v="5"/>
    <s v="West"/>
    <s v="Office Supplies"/>
    <s v="Art"/>
    <s v="Newell 317"/>
    <n v="5.88"/>
    <n v="2"/>
    <n v="0"/>
    <n v="1.7051999999999996"/>
    <n v="1.7051999999999996"/>
    <n v="300"/>
    <s v="&quot;D&quot;"/>
    <m/>
  </r>
  <r>
    <n v="1492"/>
    <s v="Standard Class"/>
    <s v="Corporate"/>
    <s v="New York City"/>
    <x v="3"/>
    <s v="East"/>
    <s v="Office Supplies"/>
    <s v="Paper"/>
    <s v="Adams Telephone Message Book W/Dividers/Space For Phone Numbers, 5 1/4&quot;X8 1/2&quot;, 300/Messages"/>
    <n v="5.88"/>
    <n v="1"/>
    <n v="0"/>
    <n v="2.8811999999999998"/>
    <n v="2.8811999999999998"/>
    <n v="150"/>
    <s v="&quot;D&quot;"/>
    <m/>
  </r>
  <r>
    <n v="602"/>
    <s v="Standard Class"/>
    <s v="Consumer"/>
    <s v="Philadelphia"/>
    <x v="4"/>
    <s v="East"/>
    <s v="Office Supplies"/>
    <s v="Supplies"/>
    <s v="Acme Value Line Scissors"/>
    <n v="5.84"/>
    <n v="2"/>
    <n v="0.2"/>
    <n v="0.72999999999999954"/>
    <n v="0.58399999999999963"/>
    <n v="240"/>
    <s v="&quot;D&quot;"/>
    <m/>
  </r>
  <r>
    <n v="1148"/>
    <s v="Same Day"/>
    <s v="Consumer"/>
    <s v="Lansing"/>
    <x v="7"/>
    <s v="Central"/>
    <s v="Office Supplies"/>
    <s v="Fasteners"/>
    <s v="Staples"/>
    <n v="5.84"/>
    <n v="2"/>
    <n v="0"/>
    <n v="2.6279999999999997"/>
    <n v="2.6279999999999997"/>
    <n v="300"/>
    <s v="&quot;D&quot;"/>
    <m/>
  </r>
  <r>
    <n v="1608"/>
    <s v="Second Class"/>
    <s v="Consumer"/>
    <s v="Los Angeles"/>
    <x v="5"/>
    <s v="West"/>
    <s v="Office Supplies"/>
    <s v="Binders"/>
    <s v="Angle-D Binders with Locking Rings, Label Holders"/>
    <n v="5.84"/>
    <n v="1"/>
    <n v="0.2"/>
    <n v="1.9709999999999996"/>
    <n v="1.5767999999999998"/>
    <n v="120"/>
    <s v="&quot;D&quot;"/>
    <m/>
  </r>
  <r>
    <n v="419"/>
    <s v="Standard Class"/>
    <s v="Corporate"/>
    <s v="Richmond"/>
    <x v="30"/>
    <s v="South"/>
    <s v="Office Supplies"/>
    <s v="Paper"/>
    <s v="Xerox 1987"/>
    <n v="5.78"/>
    <n v="1"/>
    <n v="0"/>
    <n v="2.8322000000000003"/>
    <n v="2.8322000000000003"/>
    <n v="150"/>
    <s v="&quot;D&quot;"/>
    <m/>
  </r>
  <r>
    <n v="96"/>
    <s v="Standard Class"/>
    <s v="Home Office"/>
    <s v="Portland"/>
    <x v="31"/>
    <s v="West"/>
    <s v="Office Supplies"/>
    <s v="Binders"/>
    <s v="Flexible Leather- Look Classic Collection Ring Binder"/>
    <n v="5.6820000000000013"/>
    <n v="1"/>
    <n v="0.7"/>
    <n v="-3.7880000000000003"/>
    <n v="-1.1364000000000003"/>
    <n v="45.000000000000007"/>
    <s v="&quot;E&quot;"/>
    <m/>
  </r>
  <r>
    <n v="1231"/>
    <s v="Standard Class"/>
    <s v="Consumer"/>
    <s v="Los Angeles"/>
    <x v="5"/>
    <s v="West"/>
    <s v="Office Supplies"/>
    <s v="Art"/>
    <s v="SANFORD Liquid Accent Tank-Style Highlighters"/>
    <n v="5.68"/>
    <n v="2"/>
    <n v="0"/>
    <n v="1.7607999999999997"/>
    <n v="1.7607999999999997"/>
    <n v="300"/>
    <s v="&quot;D&quot;"/>
    <m/>
  </r>
  <r>
    <n v="767"/>
    <s v="Second Class"/>
    <s v="Corporate"/>
    <s v="Bossier City"/>
    <x v="32"/>
    <s v="South"/>
    <s v="Office Supplies"/>
    <s v="Binders"/>
    <s v="3-ring staple pack"/>
    <n v="5.64"/>
    <n v="3"/>
    <n v="0"/>
    <n v="2.7071999999999994"/>
    <n v="2.7071999999999994"/>
    <n v="450"/>
    <s v="&quot;D&quot;"/>
    <m/>
  </r>
  <r>
    <n v="1803"/>
    <s v="Second Class"/>
    <s v="Consumer"/>
    <s v="Philadelphia"/>
    <x v="4"/>
    <s v="East"/>
    <s v="Office Supplies"/>
    <s v="Binders"/>
    <s v="Clear Mylar Reinforcing Strips"/>
    <n v="5.6070000000000011"/>
    <n v="1"/>
    <n v="0.7"/>
    <n v="-4.2987000000000002"/>
    <n v="-1.2896100000000001"/>
    <n v="45.000000000000007"/>
    <s v="&quot;E&quot;"/>
    <m/>
  </r>
  <r>
    <n v="220"/>
    <s v="First Class"/>
    <s v="Consumer"/>
    <s v="Dublin"/>
    <x v="17"/>
    <s v="East"/>
    <s v="Office Supplies"/>
    <s v="Fasteners"/>
    <s v="OIC Bulk Pack Metal Binder Clips"/>
    <n v="5.5840000000000005"/>
    <n v="2"/>
    <n v="0.2"/>
    <n v="1.8147999999999997"/>
    <n v="1.4518399999999998"/>
    <n v="240"/>
    <s v="&quot;D&quot;"/>
    <m/>
  </r>
  <r>
    <n v="364"/>
    <s v="Standard Class"/>
    <s v="Consumer"/>
    <s v="New York City"/>
    <x v="3"/>
    <s v="East"/>
    <s v="Office Supplies"/>
    <s v="Art"/>
    <s v="Newell 333"/>
    <n v="5.56"/>
    <n v="2"/>
    <n v="0"/>
    <n v="1.4455999999999998"/>
    <n v="1.4455999999999998"/>
    <n v="300"/>
    <s v="&quot;D&quot;"/>
    <m/>
  </r>
  <r>
    <n v="1606"/>
    <s v="Second Class"/>
    <s v="Consumer"/>
    <s v="Los Angeles"/>
    <x v="5"/>
    <s v="West"/>
    <s v="Office Supplies"/>
    <s v="Art"/>
    <s v="Newell 307"/>
    <n v="5.46"/>
    <n v="3"/>
    <n v="0"/>
    <n v="1.5288000000000002"/>
    <n v="1.5288000000000002"/>
    <n v="450"/>
    <s v="&quot;D&quot;"/>
    <m/>
  </r>
  <r>
    <n v="817"/>
    <s v="Standard Class"/>
    <s v="Consumer"/>
    <s v="Philadelphia"/>
    <x v="4"/>
    <s v="East"/>
    <s v="Office Supplies"/>
    <s v="Paper"/>
    <s v="Xerox 1968"/>
    <n v="5.3440000000000003"/>
    <n v="1"/>
    <n v="0.2"/>
    <n v="1.8703999999999998"/>
    <n v="1.4963199999999999"/>
    <n v="120"/>
    <s v="&quot;D&quot;"/>
    <m/>
  </r>
  <r>
    <n v="1994"/>
    <s v="Standard Class"/>
    <s v="Home Office"/>
    <s v="Springfield"/>
    <x v="31"/>
    <s v="West"/>
    <s v="Office Supplies"/>
    <s v="Art"/>
    <s v="Eldon Spacemaker Box, Quick-Snap Lid, Clear"/>
    <n v="5.3440000000000003"/>
    <n v="2"/>
    <n v="0.2"/>
    <n v="0.73479999999999923"/>
    <n v="0.58783999999999936"/>
    <n v="240"/>
    <s v="&quot;D&quot;"/>
    <m/>
  </r>
  <r>
    <n v="1776"/>
    <s v="Standard Class"/>
    <s v="Corporate"/>
    <s v="Baltimore"/>
    <x v="33"/>
    <s v="East"/>
    <s v="Office Supplies"/>
    <s v="Art"/>
    <s v="Blackstonian Pencils"/>
    <n v="5.34"/>
    <n v="2"/>
    <n v="0"/>
    <n v="1.4952000000000001"/>
    <n v="1.4952000000000001"/>
    <n v="300"/>
    <s v="&quot;D&quot;"/>
    <m/>
  </r>
  <r>
    <n v="234"/>
    <s v="Standard Class"/>
    <s v="Home Office"/>
    <s v="Tampa"/>
    <x v="20"/>
    <s v="South"/>
    <s v="Office Supplies"/>
    <s v="Binders"/>
    <s v="GBC Instant Index System for Binding Systems"/>
    <n v="5.3280000000000012"/>
    <n v="2"/>
    <n v="0.7"/>
    <n v="-3.5519999999999996"/>
    <n v="-1.0656000000000001"/>
    <n v="90.000000000000014"/>
    <s v="&quot;E&quot;"/>
    <m/>
  </r>
  <r>
    <n v="273"/>
    <s v="First Class"/>
    <s v="Consumer"/>
    <s v="San Francisco"/>
    <x v="5"/>
    <s v="West"/>
    <s v="Furniture"/>
    <s v="Furnishings"/>
    <s v="Regeneration Desk Collection"/>
    <n v="5.28"/>
    <n v="3"/>
    <n v="0"/>
    <n v="2.3232000000000004"/>
    <n v="2.3232000000000004"/>
    <n v="450"/>
    <s v="&quot;D&quot;"/>
    <m/>
  </r>
  <r>
    <n v="1555"/>
    <s v="Standard Class"/>
    <s v="Corporate"/>
    <s v="Bellevue"/>
    <x v="6"/>
    <s v="West"/>
    <s v="Office Supplies"/>
    <s v="Art"/>
    <s v="Newell 310"/>
    <n v="5.28"/>
    <n v="3"/>
    <n v="0"/>
    <n v="1.5311999999999999"/>
    <n v="1.5311999999999999"/>
    <n v="450"/>
    <s v="&quot;D&quot;"/>
    <m/>
  </r>
  <r>
    <n v="864"/>
    <s v="Second Class"/>
    <s v="Corporate"/>
    <s v="Jacksonville"/>
    <x v="20"/>
    <s v="South"/>
    <s v="Office Supplies"/>
    <s v="Art"/>
    <s v="Newell 337"/>
    <n v="5.2480000000000002"/>
    <n v="2"/>
    <n v="0.2"/>
    <n v="0.59039999999999915"/>
    <n v="0.47231999999999935"/>
    <n v="240"/>
    <s v="&quot;D&quot;"/>
    <m/>
  </r>
  <r>
    <n v="1254"/>
    <s v="Standard Class"/>
    <s v="Home Office"/>
    <s v="Chester"/>
    <x v="4"/>
    <s v="East"/>
    <s v="Office Supplies"/>
    <s v="Art"/>
    <s v="Newell 337"/>
    <n v="5.2480000000000002"/>
    <n v="2"/>
    <n v="0.2"/>
    <n v="0.59039999999999915"/>
    <n v="0.47231999999999935"/>
    <n v="240"/>
    <s v="&quot;D&quot;"/>
    <m/>
  </r>
  <r>
    <n v="1437"/>
    <s v="Standard Class"/>
    <s v="Consumer"/>
    <s v="Parma"/>
    <x v="17"/>
    <s v="East"/>
    <s v="Office Supplies"/>
    <s v="Art"/>
    <s v="Newell 35"/>
    <n v="5.2480000000000002"/>
    <n v="2"/>
    <n v="0.2"/>
    <n v="0.59039999999999915"/>
    <n v="0.47231999999999935"/>
    <n v="240"/>
    <s v="&quot;D&quot;"/>
    <m/>
  </r>
  <r>
    <n v="1979"/>
    <s v="Standard Class"/>
    <s v="Consumer"/>
    <s v="Salem"/>
    <x v="31"/>
    <s v="West"/>
    <s v="Office Supplies"/>
    <s v="Art"/>
    <s v="Newell 321"/>
    <n v="5.2480000000000002"/>
    <n v="2"/>
    <n v="0.2"/>
    <n v="0.59039999999999915"/>
    <n v="0.47231999999999935"/>
    <n v="240"/>
    <s v="&quot;D&quot;"/>
    <m/>
  </r>
  <r>
    <n v="1321"/>
    <s v="Standard Class"/>
    <s v="Consumer"/>
    <s v="Cincinnati"/>
    <x v="17"/>
    <s v="East"/>
    <s v="Office Supplies"/>
    <s v="Binders"/>
    <s v="Fellowes Black Plastic Comb Bindings"/>
    <n v="5.2290000000000001"/>
    <n v="3"/>
    <n v="0.7"/>
    <n v="-4.1831999999999976"/>
    <n v="-1.2549599999999994"/>
    <n v="135.00000000000003"/>
    <s v="&quot;D&quot;"/>
    <m/>
  </r>
  <r>
    <n v="1320"/>
    <s v="Standard Class"/>
    <s v="Corporate"/>
    <s v="Deltona"/>
    <x v="20"/>
    <s v="South"/>
    <s v="Office Supplies"/>
    <s v="Binders"/>
    <s v="Avery Durable Binders"/>
    <n v="5.1840000000000011"/>
    <n v="6"/>
    <n v="0.7"/>
    <n v="-3.6288"/>
    <n v="-1.0886400000000003"/>
    <n v="270.00000000000006"/>
    <s v="&quot;D&quot;"/>
    <m/>
  </r>
  <r>
    <n v="1824"/>
    <s v="Standard Class"/>
    <s v="Corporate"/>
    <s v="Chicago"/>
    <x v="11"/>
    <s v="Central"/>
    <s v="Office Supplies"/>
    <s v="Paper"/>
    <s v="Xerox 206"/>
    <n v="5.1840000000000011"/>
    <n v="1"/>
    <n v="0.2"/>
    <n v="1.8144"/>
    <n v="1.4515200000000001"/>
    <n v="120"/>
    <s v="&quot;D&quot;"/>
    <m/>
  </r>
  <r>
    <n v="1903"/>
    <s v="First Class"/>
    <s v="Corporate"/>
    <s v="Springfield"/>
    <x v="31"/>
    <s v="West"/>
    <s v="Office Supplies"/>
    <s v="Paper"/>
    <s v="Xerox 218"/>
    <n v="5.1840000000000011"/>
    <n v="1"/>
    <n v="0.2"/>
    <n v="1.8144"/>
    <n v="1.4515200000000001"/>
    <n v="120"/>
    <s v="&quot;D&quot;"/>
    <m/>
  </r>
  <r>
    <n v="1174"/>
    <s v="Standard Class"/>
    <s v="Consumer"/>
    <s v="Bloomington"/>
    <x v="11"/>
    <s v="Central"/>
    <s v="Office Supplies"/>
    <s v="Binders"/>
    <s v="GBC Instant Report Kit"/>
    <n v="5.1759999999999984"/>
    <n v="4"/>
    <n v="0.8"/>
    <n v="-7.7640000000000011"/>
    <n v="-1.5528"/>
    <n v="119.99999999999997"/>
    <s v="&quot;D&quot;"/>
    <m/>
  </r>
  <r>
    <n v="851"/>
    <s v="Second Class"/>
    <s v="Corporate"/>
    <s v="Salinas"/>
    <x v="5"/>
    <s v="West"/>
    <s v="Office Supplies"/>
    <s v="Art"/>
    <s v="DIXON Oriole Pencils"/>
    <n v="5.16"/>
    <n v="2"/>
    <n v="0"/>
    <n v="1.3416000000000001"/>
    <n v="1.3416000000000001"/>
    <n v="300"/>
    <s v="&quot;D&quot;"/>
    <m/>
  </r>
  <r>
    <n v="1973"/>
    <s v="Standard Class"/>
    <s v="Consumer"/>
    <s v="Chicago"/>
    <x v="11"/>
    <s v="Central"/>
    <s v="Office Supplies"/>
    <s v="Binders"/>
    <s v="Avery Heavy-Duty EZD View Binder with Locking Rings"/>
    <n v="5.1039999999999992"/>
    <n v="4"/>
    <n v="0.8"/>
    <n v="-8.6768000000000018"/>
    <n v="-1.73536"/>
    <n v="119.99999999999997"/>
    <s v="&quot;D&quot;"/>
    <m/>
  </r>
  <r>
    <n v="1490"/>
    <s v="Standard Class"/>
    <s v="Consumer"/>
    <s v="Philadelphia"/>
    <x v="4"/>
    <s v="East"/>
    <s v="Office Supplies"/>
    <s v="Labels"/>
    <s v="Avery 488"/>
    <n v="5.04"/>
    <n v="2"/>
    <n v="0.2"/>
    <n v="1.764"/>
    <n v="1.4112"/>
    <n v="240"/>
    <s v="&quot;D&quot;"/>
    <m/>
  </r>
  <r>
    <n v="1578"/>
    <s v="Standard Class"/>
    <s v="Home Office"/>
    <s v="Florence"/>
    <x v="8"/>
    <s v="South"/>
    <s v="Office Supplies"/>
    <s v="Paper"/>
    <s v="Xerox 1949"/>
    <n v="4.9800000000000004"/>
    <n v="1"/>
    <n v="0"/>
    <n v="2.4402000000000004"/>
    <n v="2.4402000000000004"/>
    <n v="150"/>
    <s v="&quot;D&quot;"/>
    <m/>
  </r>
  <r>
    <n v="340"/>
    <s v="Second Class"/>
    <s v="Consumer"/>
    <s v="Layton"/>
    <x v="23"/>
    <s v="West"/>
    <s v="Office Supplies"/>
    <s v="Fasteners"/>
    <s v="OIC Binder Clips, Mini, 1/4&quot; Capacity, Black"/>
    <n v="4.96"/>
    <n v="4"/>
    <n v="0"/>
    <n v="2.3311999999999999"/>
    <n v="2.3311999999999999"/>
    <n v="600"/>
    <s v="&quot;C&quot;"/>
    <m/>
  </r>
  <r>
    <n v="1992"/>
    <s v="Standard Class"/>
    <s v="Consumer"/>
    <s v="Philadelphia"/>
    <x v="4"/>
    <s v="East"/>
    <s v="Office Supplies"/>
    <s v="Binders"/>
    <s v="ACCOHIDE 3-Ring Binder, Blue, 1&quot;"/>
    <n v="4.9560000000000004"/>
    <n v="4"/>
    <n v="0.7"/>
    <n v="-3.7995999999999981"/>
    <n v="-1.1398799999999996"/>
    <n v="180.00000000000003"/>
    <s v="&quot;D&quot;"/>
    <m/>
  </r>
  <r>
    <n v="1419"/>
    <s v="First Class"/>
    <s v="Corporate"/>
    <s v="Houston"/>
    <x v="0"/>
    <s v="Central"/>
    <s v="Furniture"/>
    <s v="Furnishings"/>
    <s v="Longer-Life Soft White Bulbs"/>
    <n v="4.9280000000000008"/>
    <n v="4"/>
    <n v="0.6"/>
    <n v="-1.4783999999999997"/>
    <n v="-0.59135999999999989"/>
    <n v="240"/>
    <s v="&quot;D&quot;"/>
    <m/>
  </r>
  <r>
    <n v="1955"/>
    <s v="Standard Class"/>
    <s v="Corporate"/>
    <s v="New York City"/>
    <x v="3"/>
    <s v="East"/>
    <s v="Office Supplies"/>
    <s v="Art"/>
    <s v="BIC Brite Liner Grip Highlighters"/>
    <n v="4.92"/>
    <n v="3"/>
    <n v="0"/>
    <n v="2.2139999999999995"/>
    <n v="2.2139999999999995"/>
    <n v="450"/>
    <s v="&quot;D&quot;"/>
    <m/>
  </r>
  <r>
    <n v="334"/>
    <s v="Second Class"/>
    <s v="Consumer"/>
    <s v="Philadelphia"/>
    <x v="4"/>
    <s v="East"/>
    <s v="Office Supplies"/>
    <s v="Binders"/>
    <s v="Wilson Jones Custom Binder Spines &amp; Labels"/>
    <n v="4.8960000000000008"/>
    <n v="3"/>
    <n v="0.7"/>
    <n v="-3.4271999999999991"/>
    <n v="-1.02816"/>
    <n v="135.00000000000003"/>
    <s v="&quot;D&quot;"/>
    <m/>
  </r>
  <r>
    <n v="701"/>
    <s v="First Class"/>
    <s v="Home Office"/>
    <s v="Chester"/>
    <x v="4"/>
    <s v="East"/>
    <s v="Office Supplies"/>
    <s v="Binders"/>
    <s v="Wilson Jones Custom Binder Spines &amp; Labels"/>
    <n v="4.8960000000000008"/>
    <n v="3"/>
    <n v="0.7"/>
    <n v="-3.4271999999999991"/>
    <n v="-1.02816"/>
    <n v="135.00000000000003"/>
    <s v="&quot;D&quot;"/>
    <m/>
  </r>
  <r>
    <n v="309"/>
    <s v="First Class"/>
    <s v="Consumer"/>
    <s v="Arlington"/>
    <x v="12"/>
    <s v="South"/>
    <s v="Office Supplies"/>
    <s v="Art"/>
    <s v="Faber Castell Col-Erase Pencils"/>
    <n v="4.8899999999999997"/>
    <n v="1"/>
    <n v="0"/>
    <n v="2.0049000000000001"/>
    <n v="2.0049000000000001"/>
    <n v="150"/>
    <s v="&quot;D&quot;"/>
    <m/>
  </r>
  <r>
    <n v="435"/>
    <s v="Standard Class"/>
    <s v="Consumer"/>
    <s v="Jacksonville"/>
    <x v="20"/>
    <s v="South"/>
    <s v="Office Supplies"/>
    <s v="Binders"/>
    <s v="Insertable Tab Post Binder Dividers"/>
    <n v="4.8120000000000003"/>
    <n v="2"/>
    <n v="0.7"/>
    <n v="-3.6891999999999996"/>
    <n v="-1.10676"/>
    <n v="90.000000000000014"/>
    <s v="&quot;E&quot;"/>
    <m/>
  </r>
  <r>
    <n v="470"/>
    <s v="Second Class"/>
    <s v="Consumer"/>
    <s v="Chicago"/>
    <x v="11"/>
    <s v="Central"/>
    <s v="Office Supplies"/>
    <s v="Binders"/>
    <s v="Cardinal Hold-It CD Pocket"/>
    <n v="4.7879999999999985"/>
    <n v="3"/>
    <n v="0.8"/>
    <n v="-7.9001999999999999"/>
    <n v="-1.5800399999999997"/>
    <n v="89.999999999999986"/>
    <s v="&quot;E&quot;"/>
    <m/>
  </r>
  <r>
    <n v="433"/>
    <s v="Standard Class"/>
    <s v="Home Office"/>
    <s v="Gastonia"/>
    <x v="1"/>
    <s v="South"/>
    <s v="Office Supplies"/>
    <s v="Storage"/>
    <s v="Woodgrain Magazine Files by Perma"/>
    <n v="4.7679999999999998"/>
    <n v="2"/>
    <n v="0.2"/>
    <n v="-0.7748000000000006"/>
    <n v="-0.6198400000000005"/>
    <n v="240"/>
    <s v="&quot;D&quot;"/>
    <m/>
  </r>
  <r>
    <n v="335"/>
    <s v="Second Class"/>
    <s v="Consumer"/>
    <s v="Los Angeles"/>
    <x v="5"/>
    <s v="West"/>
    <s v="Office Supplies"/>
    <s v="Binders"/>
    <s v="Storex Dura Pro Binders"/>
    <n v="4.7520000000000007"/>
    <n v="1"/>
    <n v="0.2"/>
    <n v="1.6037999999999997"/>
    <n v="1.2830399999999997"/>
    <n v="120"/>
    <s v="&quot;D&quot;"/>
    <m/>
  </r>
  <r>
    <n v="958"/>
    <s v="Second Class"/>
    <s v="Consumer"/>
    <s v="Phoenix"/>
    <x v="22"/>
    <s v="West"/>
    <s v="Office Supplies"/>
    <s v="Binders"/>
    <s v="Avery Durable Slant Ring Binders"/>
    <n v="4.7520000000000007"/>
    <n v="2"/>
    <n v="0.7"/>
    <n v="-3.1679999999999993"/>
    <n v="-0.95039999999999991"/>
    <n v="90.000000000000014"/>
    <s v="&quot;E&quot;"/>
    <m/>
  </r>
  <r>
    <n v="115"/>
    <s v="Second Class"/>
    <s v="Consumer"/>
    <s v="Columbus"/>
    <x v="17"/>
    <s v="East"/>
    <s v="Office Supplies"/>
    <s v="Envelopes"/>
    <s v="Redi-Strip #10 Envelopes, 4 1/8 x 9 1/2"/>
    <n v="4.7200000000000006"/>
    <n v="2"/>
    <n v="0.2"/>
    <n v="1.6519999999999997"/>
    <n v="1.3215999999999999"/>
    <n v="240"/>
    <s v="&quot;D&quot;"/>
    <m/>
  </r>
  <r>
    <n v="1216"/>
    <s v="Standard Class"/>
    <s v="Corporate"/>
    <s v="Philadelphia"/>
    <x v="4"/>
    <s v="East"/>
    <s v="Office Supplies"/>
    <s v="Art"/>
    <s v="Quartet Omega Colored Chalk, 12/Pack"/>
    <n v="4.6719999999999997"/>
    <n v="1"/>
    <n v="0.2"/>
    <n v="1.5767999999999998"/>
    <n v="1.2614399999999999"/>
    <n v="120"/>
    <s v="&quot;D&quot;"/>
    <m/>
  </r>
  <r>
    <n v="1814"/>
    <s v="Standard Class"/>
    <s v="Consumer"/>
    <s v="Newark"/>
    <x v="17"/>
    <s v="East"/>
    <s v="Furniture"/>
    <s v="Furnishings"/>
    <s v="GE General Purpose, Extra Long Life, Showcase &amp; Floodlight Incandescent Bulbs"/>
    <n v="4.6560000000000006"/>
    <n v="2"/>
    <n v="0.2"/>
    <n v="1.5713999999999997"/>
    <n v="1.2571199999999998"/>
    <n v="240"/>
    <s v="&quot;D&quot;"/>
    <m/>
  </r>
  <r>
    <n v="745"/>
    <s v="Standard Class"/>
    <s v="Consumer"/>
    <s v="Dallas"/>
    <x v="0"/>
    <s v="Central"/>
    <s v="Office Supplies"/>
    <s v="Paper"/>
    <s v="Xerox 196"/>
    <n v="4.6240000000000006"/>
    <n v="1"/>
    <n v="0.2"/>
    <n v="1.6762000000000001"/>
    <n v="1.3409600000000002"/>
    <n v="120"/>
    <s v="&quot;D&quot;"/>
    <m/>
  </r>
  <r>
    <n v="71"/>
    <s v="Standard Class"/>
    <s v="Consumer"/>
    <s v="New York City"/>
    <x v="3"/>
    <s v="East"/>
    <s v="Office Supplies"/>
    <s v="Binders"/>
    <s v="Avery Binding System Hidden Tab Executive Style Index Sets"/>
    <n v="4.6159999999999997"/>
    <n v="1"/>
    <n v="0.2"/>
    <n v="1.7309999999999999"/>
    <n v="1.3848"/>
    <n v="120"/>
    <s v="&quot;D&quot;"/>
    <m/>
  </r>
  <r>
    <n v="964"/>
    <s v="Second Class"/>
    <s v="Consumer"/>
    <s v="Boca Raton"/>
    <x v="20"/>
    <s v="South"/>
    <s v="Office Supplies"/>
    <s v="Labels"/>
    <s v="Avery File Folder Labels"/>
    <n v="4.6079999999999997"/>
    <n v="2"/>
    <n v="0.2"/>
    <n v="1.6704000000000001"/>
    <n v="1.3363200000000002"/>
    <n v="240"/>
    <s v="&quot;D&quot;"/>
    <m/>
  </r>
  <r>
    <n v="1915"/>
    <s v="Standard Class"/>
    <s v="Home Office"/>
    <s v="Boynton Beach"/>
    <x v="20"/>
    <s v="South"/>
    <s v="Office Supplies"/>
    <s v="Labels"/>
    <s v="Avery 474"/>
    <n v="4.6079999999999997"/>
    <n v="2"/>
    <n v="0.2"/>
    <n v="1.6704000000000001"/>
    <n v="1.3363200000000002"/>
    <n v="240"/>
    <s v="&quot;D&quot;"/>
    <m/>
  </r>
  <r>
    <n v="892"/>
    <s v="First Class"/>
    <s v="Home Office"/>
    <s v="Detroit"/>
    <x v="7"/>
    <s v="Central"/>
    <s v="Office Supplies"/>
    <s v="Paper"/>
    <s v="Ampad Poly Cover Wirebound Steno Book, 6&quot; x 9&quot; Assorted Colors, Gregg Ruled"/>
    <n v="4.54"/>
    <n v="1"/>
    <n v="0"/>
    <n v="2.0429999999999997"/>
    <n v="2.0429999999999997"/>
    <n v="150"/>
    <s v="&quot;D&quot;"/>
    <m/>
  </r>
  <r>
    <n v="1215"/>
    <s v="Standard Class"/>
    <s v="Corporate"/>
    <s v="Philadelphia"/>
    <x v="4"/>
    <s v="East"/>
    <s v="Office Supplies"/>
    <s v="Binders"/>
    <s v="GBC Prepunched Paper, 19-Hole, for Binding Systems, 24-lb"/>
    <n v="4.503000000000001"/>
    <n v="1"/>
    <n v="0.7"/>
    <n v="-3.6024000000000012"/>
    <n v="-1.0807200000000006"/>
    <n v="45.000000000000007"/>
    <s v="&quot;E&quot;"/>
    <m/>
  </r>
  <r>
    <n v="1060"/>
    <s v="Standard Class"/>
    <s v="Home Office"/>
    <s v="Philadelphia"/>
    <x v="4"/>
    <s v="East"/>
    <s v="Office Supplies"/>
    <s v="Fasteners"/>
    <s v="Stockwell Gold Paper Clips"/>
    <n v="4.4160000000000004"/>
    <n v="3"/>
    <n v="0.2"/>
    <n v="1.6008"/>
    <n v="1.28064"/>
    <n v="360"/>
    <s v="&quot;D&quot;"/>
    <m/>
  </r>
  <r>
    <n v="1008"/>
    <s v="First Class"/>
    <s v="Consumer"/>
    <s v="Scottsdale"/>
    <x v="22"/>
    <s v="West"/>
    <s v="Office Supplies"/>
    <s v="Binders"/>
    <s v="UniKeep View Case Binders"/>
    <n v="4.4009999999999998"/>
    <n v="3"/>
    <n v="0.7"/>
    <n v="-3.5207999999999995"/>
    <n v="-1.0562400000000001"/>
    <n v="135.00000000000003"/>
    <s v="&quot;D&quot;"/>
    <m/>
  </r>
  <r>
    <n v="1075"/>
    <s v="Standard Class"/>
    <s v="Consumer"/>
    <s v="Mesa"/>
    <x v="22"/>
    <s v="West"/>
    <s v="Office Supplies"/>
    <s v="Binders"/>
    <s v="Round Ring Binders"/>
    <n v="4.3680000000000003"/>
    <n v="7"/>
    <n v="0.7"/>
    <n v="-3.3487999999999998"/>
    <n v="-1.00464"/>
    <n v="315.00000000000006"/>
    <s v="&quot;D&quot;"/>
    <m/>
  </r>
  <r>
    <n v="1737"/>
    <s v="Second Class"/>
    <s v="Consumer"/>
    <s v="Jacksonville"/>
    <x v="1"/>
    <s v="South"/>
    <s v="Office Supplies"/>
    <s v="Art"/>
    <s v="Newell 322"/>
    <n v="4.3680000000000003"/>
    <n v="3"/>
    <n v="0.2"/>
    <n v="0.3822000000000001"/>
    <n v="0.30576000000000009"/>
    <n v="360"/>
    <s v="&quot;D&quot;"/>
    <m/>
  </r>
  <r>
    <n v="1120"/>
    <s v="Standard Class"/>
    <s v="Consumer"/>
    <s v="Roswell"/>
    <x v="2"/>
    <s v="South"/>
    <s v="Office Supplies"/>
    <s v="Paper"/>
    <s v="Ampad Evidence Wirebond Steno Books, 6&quot; x 9&quot;"/>
    <n v="4.3600000000000003"/>
    <n v="2"/>
    <n v="0"/>
    <n v="2.0491999999999999"/>
    <n v="2.0491999999999999"/>
    <n v="300"/>
    <s v="&quot;D&quot;"/>
    <m/>
  </r>
  <r>
    <n v="1666"/>
    <s v="Second Class"/>
    <s v="Consumer"/>
    <s v="Dallas"/>
    <x v="0"/>
    <s v="Central"/>
    <s v="Office Supplies"/>
    <s v="Fasteners"/>
    <s v="Colored Push Pins"/>
    <n v="4.3440000000000003"/>
    <n v="3"/>
    <n v="0.2"/>
    <n v="0.86879999999999979"/>
    <n v="0.69503999999999988"/>
    <n v="360"/>
    <s v="&quot;D&quot;"/>
    <m/>
  </r>
  <r>
    <n v="781"/>
    <s v="First Class"/>
    <s v="Home Office"/>
    <s v="San Francisco"/>
    <x v="5"/>
    <s v="West"/>
    <s v="Office Supplies"/>
    <s v="Paper"/>
    <s v="Xerox 1927"/>
    <n v="4.28"/>
    <n v="1"/>
    <n v="0"/>
    <n v="1.9259999999999997"/>
    <n v="1.9259999999999997"/>
    <n v="150"/>
    <s v="&quot;D&quot;"/>
    <m/>
  </r>
  <r>
    <n v="1802"/>
    <s v="Standard Class"/>
    <s v="Home Office"/>
    <s v="Auburn"/>
    <x v="6"/>
    <s v="West"/>
    <s v="Furniture"/>
    <s v="Furnishings"/>
    <s v="Eldon Image Series Desk Accessories, Burgundy"/>
    <n v="4.18"/>
    <n v="1"/>
    <n v="0"/>
    <n v="1.5047999999999999"/>
    <n v="1.5047999999999999"/>
    <n v="150"/>
    <s v="&quot;D&quot;"/>
    <m/>
  </r>
  <r>
    <n v="1527"/>
    <s v="Standard Class"/>
    <s v="Consumer"/>
    <s v="Allentown"/>
    <x v="4"/>
    <s v="East"/>
    <s v="Office Supplies"/>
    <s v="Art"/>
    <s v="12 Colored Short Pencils"/>
    <n v="4.16"/>
    <n v="2"/>
    <n v="0.2"/>
    <n v="0.36400000000000032"/>
    <n v="0.29120000000000029"/>
    <n v="240"/>
    <s v="&quot;D&quot;"/>
    <m/>
  </r>
  <r>
    <n v="1765"/>
    <s v="Standard Class"/>
    <s v="Home Office"/>
    <s v="Suffolk"/>
    <x v="12"/>
    <s v="South"/>
    <s v="Office Supplies"/>
    <s v="Labels"/>
    <s v="Avery 476"/>
    <n v="4.13"/>
    <n v="1"/>
    <n v="0"/>
    <n v="1.8997999999999999"/>
    <n v="1.8997999999999999"/>
    <n v="150"/>
    <s v="&quot;D&quot;"/>
    <m/>
  </r>
  <r>
    <n v="243"/>
    <s v="Second Class"/>
    <s v="Consumer"/>
    <s v="Chicago"/>
    <x v="11"/>
    <s v="Central"/>
    <s v="Furniture"/>
    <s v="Furnishings"/>
    <s v="Eldon 100 Class Desk Accessories"/>
    <n v="4.0440000000000005"/>
    <n v="3"/>
    <n v="0.6"/>
    <n v="-2.8307999999999995"/>
    <n v="-1.1323199999999998"/>
    <n v="180"/>
    <s v="&quot;D&quot;"/>
    <m/>
  </r>
  <r>
    <n v="137"/>
    <s v="Standard Class"/>
    <s v="Consumer"/>
    <s v="Roseville"/>
    <x v="5"/>
    <s v="West"/>
    <s v="Office Supplies"/>
    <s v="Fasteners"/>
    <s v="Ideal Clamps"/>
    <n v="4.0199999999999996"/>
    <n v="2"/>
    <n v="0"/>
    <n v="1.9697999999999998"/>
    <n v="1.9697999999999998"/>
    <n v="300"/>
    <s v="&quot;D&quot;"/>
    <m/>
  </r>
  <r>
    <n v="564"/>
    <s v="First Class"/>
    <s v="Consumer"/>
    <s v="Seattle"/>
    <x v="6"/>
    <s v="West"/>
    <s v="Office Supplies"/>
    <s v="Fasteners"/>
    <s v="Alliance Big Bands Rubber Bands, 12/Pack"/>
    <n v="3.96"/>
    <n v="2"/>
    <n v="0"/>
    <n v="0"/>
    <n v="0"/>
    <n v="300"/>
    <s v="&quot;D&quot;"/>
    <m/>
  </r>
  <r>
    <n v="1182"/>
    <s v="Standard Class"/>
    <s v="Consumer"/>
    <s v="Lakewood"/>
    <x v="21"/>
    <s v="East"/>
    <s v="Office Supplies"/>
    <s v="Art"/>
    <s v="OIC #2 Pencils, Medium Soft"/>
    <n v="3.76"/>
    <n v="2"/>
    <n v="0"/>
    <n v="1.0903999999999998"/>
    <n v="1.0903999999999998"/>
    <n v="300"/>
    <s v="&quot;D&quot;"/>
    <m/>
  </r>
  <r>
    <n v="1486"/>
    <s v="Standard Class"/>
    <s v="Consumer"/>
    <s v="New York City"/>
    <x v="3"/>
    <s v="East"/>
    <s v="Office Supplies"/>
    <s v="Fasteners"/>
    <s v="Staples"/>
    <n v="3.76"/>
    <n v="2"/>
    <n v="0"/>
    <n v="1.3159999999999998"/>
    <n v="1.3159999999999998"/>
    <n v="300"/>
    <s v="&quot;D&quot;"/>
    <m/>
  </r>
  <r>
    <n v="1982"/>
    <s v="Second Class"/>
    <s v="Corporate"/>
    <s v="Columbus"/>
    <x v="2"/>
    <s v="South"/>
    <s v="Office Supplies"/>
    <s v="Binders"/>
    <s v="3-ring staple pack"/>
    <n v="3.76"/>
    <n v="2"/>
    <n v="0"/>
    <n v="1.8047999999999997"/>
    <n v="1.8047999999999997"/>
    <n v="300"/>
    <s v="&quot;D&quot;"/>
    <m/>
  </r>
  <r>
    <n v="1616"/>
    <s v="Standard Class"/>
    <s v="Home Office"/>
    <s v="Eagan"/>
    <x v="13"/>
    <s v="Central"/>
    <s v="Office Supplies"/>
    <s v="Labels"/>
    <s v="Avery 480"/>
    <n v="3.75"/>
    <n v="1"/>
    <n v="0"/>
    <n v="1.7999999999999998"/>
    <n v="1.7999999999999998"/>
    <n v="150"/>
    <s v="&quot;D&quot;"/>
    <m/>
  </r>
  <r>
    <n v="1312"/>
    <s v="Standard Class"/>
    <s v="Consumer"/>
    <s v="Lawrence"/>
    <x v="16"/>
    <s v="East"/>
    <s v="Office Supplies"/>
    <s v="Labels"/>
    <s v="Avery 517"/>
    <n v="3.69"/>
    <n v="1"/>
    <n v="0"/>
    <n v="1.7343"/>
    <n v="1.7343"/>
    <n v="150"/>
    <s v="&quot;D&quot;"/>
    <m/>
  </r>
  <r>
    <n v="1465"/>
    <s v="First Class"/>
    <s v="Corporate"/>
    <s v="New York City"/>
    <x v="3"/>
    <s v="East"/>
    <s v="Office Supplies"/>
    <s v="Fasteners"/>
    <s v="Stockwell Gold Paper Clips"/>
    <n v="3.68"/>
    <n v="2"/>
    <n v="0"/>
    <n v="1.8032000000000001"/>
    <n v="1.8032000000000001"/>
    <n v="300"/>
    <s v="&quot;D&quot;"/>
    <m/>
  </r>
  <r>
    <n v="616"/>
    <s v="Second Class"/>
    <s v="Consumer"/>
    <s v="Grove City"/>
    <x v="17"/>
    <s v="East"/>
    <s v="Office Supplies"/>
    <s v="Binders"/>
    <s v="Prestige Round Ring Binders"/>
    <n v="3.6480000000000006"/>
    <n v="2"/>
    <n v="0.7"/>
    <n v="-2.7967999999999993"/>
    <n v="-0.8390399999999999"/>
    <n v="90.000000000000014"/>
    <s v="&quot;E&quot;"/>
    <m/>
  </r>
  <r>
    <n v="1153"/>
    <s v="Standard Class"/>
    <s v="Corporate"/>
    <s v="Reno"/>
    <x v="15"/>
    <s v="West"/>
    <s v="Office Supplies"/>
    <s v="Art"/>
    <s v="Crayola Anti Dust Chalk, 12/Pack"/>
    <n v="3.64"/>
    <n v="2"/>
    <n v="0"/>
    <n v="1.6379999999999999"/>
    <n v="1.6379999999999999"/>
    <n v="300"/>
    <s v="&quot;D&quot;"/>
    <m/>
  </r>
  <r>
    <n v="1726"/>
    <s v="First Class"/>
    <s v="Consumer"/>
    <s v="Philadelphia"/>
    <x v="4"/>
    <s v="East"/>
    <s v="Office Supplies"/>
    <s v="Appliances"/>
    <s v="Hoover Replacement Belt for Commercial Guardsman Heavy-Duty Upright Vacuum"/>
    <n v="3.5520000000000005"/>
    <n v="2"/>
    <n v="0.2"/>
    <n v="0.44399999999999973"/>
    <n v="0.35519999999999979"/>
    <n v="240"/>
    <s v="&quot;D&quot;"/>
    <m/>
  </r>
  <r>
    <n v="742"/>
    <s v="Standard Class"/>
    <s v="Home Office"/>
    <s v="Naperville"/>
    <x v="11"/>
    <s v="Central"/>
    <s v="Office Supplies"/>
    <s v="Binders"/>
    <s v="GBC Standard Plastic Binding Systems Combs"/>
    <n v="3.5399999999999991"/>
    <n v="2"/>
    <n v="0.8"/>
    <n v="-5.4870000000000001"/>
    <n v="-1.0973999999999997"/>
    <n v="59.999999999999986"/>
    <s v="&quot;E&quot;"/>
    <m/>
  </r>
  <r>
    <n v="744"/>
    <s v="Standard Class"/>
    <s v="Consumer"/>
    <s v="Dallas"/>
    <x v="0"/>
    <s v="Central"/>
    <s v="Office Supplies"/>
    <s v="Paper"/>
    <s v="Ampad Gold Fibre Wirebound Steno Books, 6&quot; x 9&quot;, Gregg Ruled"/>
    <n v="3.5280000000000005"/>
    <n v="1"/>
    <n v="0.2"/>
    <n v="1.1465999999999998"/>
    <n v="0.91727999999999987"/>
    <n v="120"/>
    <s v="&quot;D&quot;"/>
    <m/>
  </r>
  <r>
    <n v="1484"/>
    <s v="Second Class"/>
    <s v="Consumer"/>
    <s v="Jackson"/>
    <x v="29"/>
    <s v="South"/>
    <s v="Office Supplies"/>
    <s v="Paper"/>
    <s v="Xerox 199"/>
    <n v="3.4240000000000004"/>
    <n v="1"/>
    <n v="0.2"/>
    <n v="1.0699999999999996"/>
    <n v="0.85599999999999976"/>
    <n v="120"/>
    <s v="&quot;D&quot;"/>
    <m/>
  </r>
  <r>
    <n v="982"/>
    <s v="Second Class"/>
    <s v="Consumer"/>
    <s v="Louisville"/>
    <x v="14"/>
    <s v="West"/>
    <s v="Office Supplies"/>
    <s v="Art"/>
    <s v="BIC Brite Liner Grip Highlighters, Assorted, 5/Pack"/>
    <n v="3.3920000000000003"/>
    <n v="1"/>
    <n v="0.2"/>
    <n v="0.80559999999999987"/>
    <n v="0.64447999999999994"/>
    <n v="120"/>
    <s v="&quot;D&quot;"/>
    <m/>
  </r>
  <r>
    <n v="1892"/>
    <s v="Standard Class"/>
    <s v="Corporate"/>
    <s v="Huntington Beach"/>
    <x v="5"/>
    <s v="West"/>
    <s v="Office Supplies"/>
    <s v="Art"/>
    <s v="Avery Hi-Liter Fluorescent Desk Style Markers"/>
    <n v="3.38"/>
    <n v="1"/>
    <n v="0"/>
    <n v="1.2505999999999999"/>
    <n v="1.2505999999999999"/>
    <n v="150"/>
    <s v="&quot;D&quot;"/>
    <m/>
  </r>
  <r>
    <n v="656"/>
    <s v="Standard Class"/>
    <s v="Consumer"/>
    <s v="Columbus"/>
    <x v="17"/>
    <s v="East"/>
    <s v="Office Supplies"/>
    <s v="Binders"/>
    <s v="Avery Durable Poly Binders"/>
    <n v="3.3180000000000005"/>
    <n v="2"/>
    <n v="0.7"/>
    <n v="-2.6543999999999999"/>
    <n v="-0.79632000000000003"/>
    <n v="90.000000000000014"/>
    <s v="&quot;E&quot;"/>
    <m/>
  </r>
  <r>
    <n v="109"/>
    <s v="Standard Class"/>
    <s v="Consumer"/>
    <s v="Charlotte"/>
    <x v="1"/>
    <s v="South"/>
    <s v="Office Supplies"/>
    <s v="Art"/>
    <s v="Newell Chalk Holder"/>
    <n v="3.3040000000000003"/>
    <n v="1"/>
    <n v="0.2"/>
    <n v="1.0737999999999999"/>
    <n v="0.85903999999999991"/>
    <n v="120"/>
    <s v="&quot;D&quot;"/>
    <m/>
  </r>
  <r>
    <n v="608"/>
    <s v="Standard Class"/>
    <s v="Consumer"/>
    <s v="Philadelphia"/>
    <x v="4"/>
    <s v="East"/>
    <s v="Office Supplies"/>
    <s v="Binders"/>
    <s v="Angle-D Ring Binders"/>
    <n v="3.2820000000000005"/>
    <n v="2"/>
    <n v="0.7"/>
    <n v="-2.6256000000000004"/>
    <n v="-0.78768000000000027"/>
    <n v="90.000000000000014"/>
    <s v="&quot;E&quot;"/>
    <m/>
  </r>
  <r>
    <n v="979"/>
    <s v="First Class"/>
    <s v="Consumer"/>
    <s v="Wilmington"/>
    <x v="1"/>
    <s v="South"/>
    <s v="Office Supplies"/>
    <s v="Binders"/>
    <s v="Angle-D Ring Binders"/>
    <n v="3.2820000000000005"/>
    <n v="2"/>
    <n v="0.7"/>
    <n v="-2.6256000000000004"/>
    <n v="-0.78768000000000027"/>
    <n v="90.000000000000014"/>
    <s v="&quot;E&quot;"/>
    <m/>
  </r>
  <r>
    <n v="180"/>
    <s v="Standard Class"/>
    <s v="Home Office"/>
    <s v="New York City"/>
    <x v="3"/>
    <s v="East"/>
    <s v="Office Supplies"/>
    <s v="Art"/>
    <s v="Sanford Colorific Eraseable Coloring Pencils, 12 Count"/>
    <n v="3.28"/>
    <n v="1"/>
    <n v="0"/>
    <n v="1.4104000000000001"/>
    <n v="1.4104000000000001"/>
    <n v="150"/>
    <s v="&quot;D&quot;"/>
    <m/>
  </r>
  <r>
    <n v="31"/>
    <s v="Standard Class"/>
    <s v="Consumer"/>
    <s v="Philadelphia"/>
    <x v="4"/>
    <s v="East"/>
    <s v="Office Supplies"/>
    <s v="Envelopes"/>
    <s v="Poly String Tie Envelopes"/>
    <n v="3.2640000000000002"/>
    <n v="2"/>
    <n v="0.2"/>
    <n v="1.1015999999999997"/>
    <n v="0.88127999999999984"/>
    <n v="240"/>
    <s v="&quot;D&quot;"/>
    <m/>
  </r>
  <r>
    <n v="1944"/>
    <s v="First Class"/>
    <s v="Corporate"/>
    <s v="Quincy"/>
    <x v="11"/>
    <s v="Central"/>
    <s v="Office Supplies"/>
    <s v="Binders"/>
    <s v="Wilson Jones Easy Flow II Sheet Lifters"/>
    <n v="3.2399999999999993"/>
    <n v="9"/>
    <n v="0.8"/>
    <n v="-5.1840000000000011"/>
    <n v="-1.0367999999999999"/>
    <n v="269.99999999999994"/>
    <s v="&quot;D&quot;"/>
    <m/>
  </r>
  <r>
    <n v="1252"/>
    <s v="Standard Class"/>
    <s v="Consumer"/>
    <s v="New York City"/>
    <x v="3"/>
    <s v="East"/>
    <s v="Office Supplies"/>
    <s v="Art"/>
    <s v="Sanford Pocket Accent Highlighters"/>
    <n v="3.2"/>
    <n v="2"/>
    <n v="0"/>
    <n v="1.3760000000000003"/>
    <n v="1.3760000000000003"/>
    <n v="300"/>
    <s v="&quot;D&quot;"/>
    <m/>
  </r>
  <r>
    <n v="819"/>
    <s v="Standard Class"/>
    <s v="Consumer"/>
    <s v="Philadelphia"/>
    <x v="4"/>
    <s v="East"/>
    <s v="Office Supplies"/>
    <s v="Binders"/>
    <s v="Self-Adhesive Ring Binder Labels"/>
    <n v="3.168000000000001"/>
    <n v="3"/>
    <n v="0.7"/>
    <n v="-2.4287999999999998"/>
    <n v="-0.72864000000000007"/>
    <n v="135.00000000000003"/>
    <s v="&quot;D&quot;"/>
    <m/>
  </r>
  <r>
    <n v="1648"/>
    <s v="First Class"/>
    <s v="Home Office"/>
    <s v="Philadelphia"/>
    <x v="4"/>
    <s v="East"/>
    <s v="Office Supplies"/>
    <s v="Fasteners"/>
    <s v="Brites Rubber Bands, 1 1/2 oz. Box"/>
    <n v="3.1680000000000001"/>
    <n v="2"/>
    <n v="0.2"/>
    <n v="-0.71279999999999988"/>
    <n v="-0.57023999999999997"/>
    <n v="240"/>
    <s v="&quot;D&quot;"/>
    <m/>
  </r>
  <r>
    <n v="1089"/>
    <s v="Second Class"/>
    <s v="Corporate"/>
    <s v="Oakland"/>
    <x v="5"/>
    <s v="West"/>
    <s v="Office Supplies"/>
    <s v="Labels"/>
    <s v="Avery 488"/>
    <n v="3.15"/>
    <n v="1"/>
    <n v="0"/>
    <n v="1.512"/>
    <n v="1.512"/>
    <n v="150"/>
    <s v="&quot;D&quot;"/>
    <m/>
  </r>
  <r>
    <n v="1777"/>
    <s v="Standard Class"/>
    <s v="Corporate"/>
    <s v="Baltimore"/>
    <x v="33"/>
    <s v="East"/>
    <s v="Office Supplies"/>
    <s v="Labels"/>
    <s v="Avery 488"/>
    <n v="3.15"/>
    <n v="1"/>
    <n v="0"/>
    <n v="1.512"/>
    <n v="1.512"/>
    <n v="150"/>
    <s v="&quot;D&quot;"/>
    <m/>
  </r>
  <r>
    <n v="1295"/>
    <s v="Standard Class"/>
    <s v="Consumer"/>
    <s v="San Diego"/>
    <x v="5"/>
    <s v="West"/>
    <s v="Office Supplies"/>
    <s v="Labels"/>
    <s v="Avery 511"/>
    <n v="3.08"/>
    <n v="1"/>
    <n v="0"/>
    <n v="1.4783999999999999"/>
    <n v="1.4783999999999999"/>
    <n v="150"/>
    <s v="&quot;D&quot;"/>
    <m/>
  </r>
  <r>
    <n v="352"/>
    <s v="First Class"/>
    <s v="Home Office"/>
    <s v="New York City"/>
    <x v="3"/>
    <s v="East"/>
    <s v="Office Supplies"/>
    <s v="Binders"/>
    <s v="Acco Hanging Data Binders"/>
    <n v="3.048"/>
    <n v="1"/>
    <n v="0.2"/>
    <n v="1.0668"/>
    <n v="0.85343999999999998"/>
    <n v="120"/>
    <s v="&quot;D&quot;"/>
    <m/>
  </r>
  <r>
    <n v="1214"/>
    <s v="Standard Class"/>
    <s v="Corporate"/>
    <s v="Philadelphia"/>
    <x v="4"/>
    <s v="East"/>
    <s v="Office Supplies"/>
    <s v="Binders"/>
    <s v="Wilson Jones Standard D-Ring Binders"/>
    <n v="3.036"/>
    <n v="2"/>
    <n v="0.7"/>
    <n v="-2.3275999999999994"/>
    <n v="-0.6982799999999999"/>
    <n v="90.000000000000014"/>
    <s v="&quot;E&quot;"/>
    <m/>
  </r>
  <r>
    <n v="1331"/>
    <s v="Standard Class"/>
    <s v="Home Office"/>
    <s v="Lorain"/>
    <x v="17"/>
    <s v="East"/>
    <s v="Technology"/>
    <s v="Phones"/>
    <s v="Cush Cases Heavy Duty Rugged Cover Case for Samsung Galaxy S5 - Purple"/>
    <n v="2.97"/>
    <n v="1"/>
    <n v="0.4"/>
    <n v="-0.64350000000000018"/>
    <n v="-0.38610000000000011"/>
    <n v="90"/>
    <s v="&quot;E&quot;"/>
    <m/>
  </r>
  <r>
    <n v="388"/>
    <s v="Standard Class"/>
    <s v="Corporate"/>
    <s v="Philadelphia"/>
    <x v="4"/>
    <s v="East"/>
    <s v="Furniture"/>
    <s v="Furnishings"/>
    <s v="3M Hangers With Command Adhesive"/>
    <n v="2.9600000000000004"/>
    <n v="1"/>
    <n v="0.2"/>
    <n v="0.77700000000000025"/>
    <n v="0.62160000000000026"/>
    <n v="120"/>
    <s v="&quot;D&quot;"/>
    <m/>
  </r>
  <r>
    <n v="1655"/>
    <s v="First Class"/>
    <s v="Consumer"/>
    <s v="Seattle"/>
    <x v="6"/>
    <s v="West"/>
    <s v="Office Supplies"/>
    <s v="Fasteners"/>
    <s v="Binder Clips by OIC"/>
    <n v="2.96"/>
    <n v="2"/>
    <n v="0"/>
    <n v="1.4207999999999998"/>
    <n v="1.4207999999999998"/>
    <n v="300"/>
    <s v="&quot;D&quot;"/>
    <m/>
  </r>
  <r>
    <n v="1907"/>
    <s v="Standard Class"/>
    <s v="Corporate"/>
    <s v="Apopka"/>
    <x v="20"/>
    <s v="South"/>
    <s v="Office Supplies"/>
    <s v="Binders"/>
    <s v="Pressboard Hanging Data Binders for Unburst Sheets"/>
    <n v="2.9520000000000004"/>
    <n v="2"/>
    <n v="0.7"/>
    <n v="-2.1648000000000005"/>
    <n v="-0.64944000000000024"/>
    <n v="90.000000000000014"/>
    <s v="&quot;E&quot;"/>
    <m/>
  </r>
  <r>
    <n v="199"/>
    <s v="Standard Class"/>
    <s v="Corporate"/>
    <s v="Philadelphia"/>
    <x v="4"/>
    <s v="East"/>
    <s v="Office Supplies"/>
    <s v="Binders"/>
    <s v="Pressboard Covers with Storage Hooks, 9 1/2&quot; x 11&quot;, Light Blue"/>
    <n v="2.9460000000000006"/>
    <n v="2"/>
    <n v="0.7"/>
    <n v="-2.2585999999999995"/>
    <n v="-0.67757999999999996"/>
    <n v="90.000000000000014"/>
    <s v="&quot;E&quot;"/>
    <m/>
  </r>
  <r>
    <n v="1104"/>
    <s v="Standard Class"/>
    <s v="Consumer"/>
    <s v="Houston"/>
    <x v="0"/>
    <s v="Central"/>
    <s v="Office Supplies"/>
    <s v="Binders"/>
    <s v="UniKeep View Case Binders"/>
    <n v="2.9339999999999993"/>
    <n v="3"/>
    <n v="0.8"/>
    <n v="-4.9878000000000018"/>
    <n v="-0.99756000000000011"/>
    <n v="89.999999999999986"/>
    <s v="&quot;E&quot;"/>
    <m/>
  </r>
  <r>
    <n v="447"/>
    <s v="Second Class"/>
    <s v="Consumer"/>
    <s v="Columbus"/>
    <x v="27"/>
    <s v="Central"/>
    <s v="Furniture"/>
    <s v="Furnishings"/>
    <s v="GE General Purpose, Extra Long Life, Showcase &amp; Floodlight Incandescent Bulbs"/>
    <n v="2.91"/>
    <n v="1"/>
    <n v="0"/>
    <n v="1.3676999999999999"/>
    <n v="1.3676999999999999"/>
    <n v="150"/>
    <s v="&quot;D&quot;"/>
    <m/>
  </r>
  <r>
    <n v="1974"/>
    <s v="Standard Class"/>
    <s v="Consumer"/>
    <s v="Chicago"/>
    <x v="11"/>
    <s v="Central"/>
    <s v="Office Supplies"/>
    <s v="Fasteners"/>
    <s v="Assorted Color Push Pins"/>
    <n v="2.8960000000000004"/>
    <n v="2"/>
    <n v="0.2"/>
    <n v="0.4705999999999998"/>
    <n v="0.37647999999999987"/>
    <n v="240"/>
    <s v="&quot;D&quot;"/>
    <m/>
  </r>
  <r>
    <n v="866"/>
    <s v="Standard Class"/>
    <s v="Corporate"/>
    <s v="Springfield"/>
    <x v="12"/>
    <s v="South"/>
    <s v="Office Supplies"/>
    <s v="Labels"/>
    <s v="Avery 482"/>
    <n v="2.89"/>
    <n v="1"/>
    <n v="0"/>
    <n v="1.3583000000000001"/>
    <n v="1.3583000000000001"/>
    <n v="150"/>
    <s v="&quot;D&quot;"/>
    <m/>
  </r>
  <r>
    <n v="753"/>
    <s v="Standard Class"/>
    <s v="Consumer"/>
    <s v="Trenton"/>
    <x v="7"/>
    <s v="Central"/>
    <s v="Office Supplies"/>
    <s v="Binders"/>
    <s v="Avery Durable Binders"/>
    <n v="2.88"/>
    <n v="1"/>
    <n v="0"/>
    <n v="1.4112"/>
    <n v="1.4112"/>
    <n v="150"/>
    <s v="&quot;D&quot;"/>
    <m/>
  </r>
  <r>
    <n v="1232"/>
    <s v="Second Class"/>
    <s v="Consumer"/>
    <s v="Buffalo"/>
    <x v="3"/>
    <s v="East"/>
    <s v="Office Supplies"/>
    <s v="Art"/>
    <s v="Design Ebony Sketching Pencil"/>
    <n v="2.78"/>
    <n v="2"/>
    <n v="0"/>
    <n v="0.72279999999999989"/>
    <n v="0.72279999999999989"/>
    <n v="300"/>
    <s v="&quot;D&quot;"/>
    <m/>
  </r>
  <r>
    <n v="1562"/>
    <s v="First Class"/>
    <s v="Home Office"/>
    <s v="Seattle"/>
    <x v="6"/>
    <s v="West"/>
    <s v="Office Supplies"/>
    <s v="Art"/>
    <s v="Newell 333"/>
    <n v="2.78"/>
    <n v="1"/>
    <n v="0"/>
    <n v="0.72279999999999989"/>
    <n v="0.72279999999999989"/>
    <n v="150"/>
    <s v="&quot;D&quot;"/>
    <m/>
  </r>
  <r>
    <n v="1285"/>
    <s v="Standard Class"/>
    <s v="Consumer"/>
    <s v="Austin"/>
    <x v="0"/>
    <s v="Central"/>
    <s v="Office Supplies"/>
    <s v="Binders"/>
    <s v="Avery Reinforcements for Hole-Punch Pages"/>
    <n v="2.7719999999999994"/>
    <n v="7"/>
    <n v="0.8"/>
    <n v="-4.8510000000000009"/>
    <n v="-0.97019999999999995"/>
    <n v="209.99999999999994"/>
    <s v="&quot;D&quot;"/>
    <m/>
  </r>
  <r>
    <n v="507"/>
    <s v="Standard Class"/>
    <s v="Consumer"/>
    <s v="Atlanta"/>
    <x v="2"/>
    <s v="South"/>
    <s v="Office Supplies"/>
    <s v="Art"/>
    <s v="Rogers Handheld Barrel Pencil Sharpener"/>
    <n v="2.74"/>
    <n v="1"/>
    <n v="0"/>
    <n v="0.73980000000000024"/>
    <n v="0.73980000000000024"/>
    <n v="150"/>
    <s v="&quot;D&quot;"/>
    <m/>
  </r>
  <r>
    <n v="663"/>
    <s v="Standard Class"/>
    <s v="Consumer"/>
    <s v="Arlington"/>
    <x v="0"/>
    <s v="Central"/>
    <s v="Office Supplies"/>
    <s v="Binders"/>
    <s v="Avery Durable Plastic 1&quot; Binders"/>
    <n v="2.7239999999999993"/>
    <n v="3"/>
    <n v="0.8"/>
    <n v="-4.2222000000000008"/>
    <n v="-0.84443999999999997"/>
    <n v="89.999999999999986"/>
    <s v="&quot;E&quot;"/>
    <m/>
  </r>
  <r>
    <n v="699"/>
    <s v="First Class"/>
    <s v="Home Office"/>
    <s v="Chester"/>
    <x v="4"/>
    <s v="East"/>
    <s v="Office Supplies"/>
    <s v="Art"/>
    <s v="Binney &amp; Smith Crayola Metallic Crayons, 16-Color Pack"/>
    <n v="2.6960000000000002"/>
    <n v="1"/>
    <n v="0.2"/>
    <n v="0.8088000000000003"/>
    <n v="0.64704000000000028"/>
    <n v="120"/>
    <s v="&quot;D&quot;"/>
    <m/>
  </r>
  <r>
    <n v="1103"/>
    <s v="Standard Class"/>
    <s v="Consumer"/>
    <s v="Houston"/>
    <x v="0"/>
    <s v="Central"/>
    <s v="Office Supplies"/>
    <s v="Binders"/>
    <s v="Avery Non-Stick Binders"/>
    <n v="2.6939999999999995"/>
    <n v="3"/>
    <n v="0.8"/>
    <n v="-4.7145000000000028"/>
    <n v="-0.9429000000000004"/>
    <n v="89.999999999999986"/>
    <s v="&quot;E&quot;"/>
    <m/>
  </r>
  <r>
    <n v="677"/>
    <s v="Standard Class"/>
    <s v="Consumer"/>
    <s v="Tyler"/>
    <x v="0"/>
    <s v="Central"/>
    <s v="Office Supplies"/>
    <s v="Appliances"/>
    <s v="Hoover Portapower Portable Vacuum"/>
    <n v="2.6879999999999997"/>
    <n v="3"/>
    <n v="0.8"/>
    <n v="-7.3920000000000021"/>
    <n v="-1.4784000000000002"/>
    <n v="89.999999999999986"/>
    <s v="&quot;E&quot;"/>
    <m/>
  </r>
  <r>
    <n v="1035"/>
    <s v="First Class"/>
    <s v="Consumer"/>
    <s v="Cincinnati"/>
    <x v="17"/>
    <s v="East"/>
    <s v="Office Supplies"/>
    <s v="Binders"/>
    <s v="Acco 3-Hole Punch"/>
    <n v="2.6280000000000001"/>
    <n v="2"/>
    <n v="0.7"/>
    <n v="-1.9272"/>
    <n v="-0.57816000000000012"/>
    <n v="90.000000000000014"/>
    <s v="&quot;E&quot;"/>
    <m/>
  </r>
  <r>
    <n v="389"/>
    <s v="First Class"/>
    <s v="Consumer"/>
    <s v="Cincinnati"/>
    <x v="17"/>
    <s v="East"/>
    <s v="Office Supplies"/>
    <s v="Art"/>
    <s v="Crayola Colored Pencils"/>
    <n v="2.6240000000000001"/>
    <n v="1"/>
    <n v="0.2"/>
    <n v="0.42639999999999978"/>
    <n v="0.34111999999999987"/>
    <n v="120"/>
    <s v="&quot;D&quot;"/>
    <m/>
  </r>
  <r>
    <n v="565"/>
    <s v="First Class"/>
    <s v="Consumer"/>
    <s v="Seattle"/>
    <x v="6"/>
    <s v="West"/>
    <s v="Office Supplies"/>
    <s v="Labels"/>
    <s v="Avery 509"/>
    <n v="2.61"/>
    <n v="1"/>
    <n v="0"/>
    <n v="1.2005999999999999"/>
    <n v="1.2005999999999999"/>
    <n v="150"/>
    <s v="&quot;D&quot;"/>
    <m/>
  </r>
  <r>
    <n v="203"/>
    <s v="First Class"/>
    <s v="Consumer"/>
    <s v="Denver"/>
    <x v="14"/>
    <s v="West"/>
    <s v="Office Supplies"/>
    <s v="Appliances"/>
    <s v="Bravo II Megaboss 12-Amp Hard Body Upright, Replacement Belts, 2 Belts per Pack"/>
    <n v="2.6"/>
    <n v="1"/>
    <n v="0.2"/>
    <n v="0.29249999999999987"/>
    <n v="0.2339999999999999"/>
    <n v="120"/>
    <s v="&quot;D&quot;"/>
    <m/>
  </r>
  <r>
    <n v="16"/>
    <s v="Standard Class"/>
    <s v="Home Office"/>
    <s v="Fort Worth"/>
    <x v="0"/>
    <s v="Central"/>
    <s v="Office Supplies"/>
    <s v="Binders"/>
    <s v="Storex DuraTech Recycled Plastic Frosted Binders"/>
    <n v="2.5439999999999996"/>
    <n v="3"/>
    <n v="0.8"/>
    <n v="-3.8160000000000016"/>
    <n v="-0.7632000000000001"/>
    <n v="89.999999999999986"/>
    <s v="&quot;E&quot;"/>
    <m/>
  </r>
  <r>
    <n v="1449"/>
    <s v="First Class"/>
    <s v="Corporate"/>
    <s v="Philadelphia"/>
    <x v="4"/>
    <s v="East"/>
    <s v="Office Supplies"/>
    <s v="Binders"/>
    <s v="Wilson Jones Suede Grain Vinyl Binders"/>
    <n v="2.5020000000000002"/>
    <n v="3"/>
    <n v="0.7"/>
    <n v="-1.7513999999999994"/>
    <n v="-0.52541999999999989"/>
    <n v="135.00000000000003"/>
    <s v="&quot;D&quot;"/>
    <m/>
  </r>
  <r>
    <n v="127"/>
    <s v="Standard Class"/>
    <s v="Consumer"/>
    <s v="Phoenix"/>
    <x v="22"/>
    <s v="West"/>
    <s v="Office Supplies"/>
    <s v="Binders"/>
    <s v="Avery Durable Slant Ring Binders, No Labels"/>
    <n v="2.3880000000000003"/>
    <n v="2"/>
    <n v="0.7"/>
    <n v="-1.8308"/>
    <n v="-0.54924000000000006"/>
    <n v="90.000000000000014"/>
    <s v="&quot;E&quot;"/>
    <m/>
  </r>
  <r>
    <n v="504"/>
    <s v="Standard Class"/>
    <s v="Corporate"/>
    <s v="Parker"/>
    <x v="14"/>
    <s v="West"/>
    <s v="Office Supplies"/>
    <s v="Binders"/>
    <s v="Storex Flexible Poly Binders with Double Pockets"/>
    <n v="2.3760000000000003"/>
    <n v="3"/>
    <n v="0.7"/>
    <n v="-1.9007999999999998"/>
    <n v="-0.57024000000000008"/>
    <n v="135.00000000000003"/>
    <s v="&quot;D&quot;"/>
    <m/>
  </r>
  <r>
    <n v="1107"/>
    <s v="Standard Class"/>
    <s v="Consumer"/>
    <s v="Houston"/>
    <x v="0"/>
    <s v="Central"/>
    <s v="Furniture"/>
    <s v="Furnishings"/>
    <s v="GE General Purpose, Extra Long Life, Showcase &amp; Floodlight Incandescent Bulbs"/>
    <n v="2.3280000000000003"/>
    <n v="2"/>
    <n v="0.6"/>
    <n v="-0.75660000000000016"/>
    <n v="-0.30264000000000008"/>
    <n v="120"/>
    <s v="&quot;D&quot;"/>
    <m/>
  </r>
  <r>
    <n v="659"/>
    <s v="Same Day"/>
    <s v="Home Office"/>
    <s v="Aurora"/>
    <x v="11"/>
    <s v="Central"/>
    <s v="Office Supplies"/>
    <s v="Binders"/>
    <s v="Avery Binding System Hidden Tab Executive Style Index Sets"/>
    <n v="2.3079999999999994"/>
    <n v="2"/>
    <n v="0.8"/>
    <n v="-3.4619999999999997"/>
    <n v="-0.69239999999999979"/>
    <n v="59.999999999999986"/>
    <s v="&quot;E&quot;"/>
    <m/>
  </r>
  <r>
    <n v="226"/>
    <s v="Standard Class"/>
    <s v="Corporate"/>
    <s v="Detroit"/>
    <x v="7"/>
    <s v="Central"/>
    <s v="Office Supplies"/>
    <s v="Art"/>
    <s v="Sanford Uni-Blazer View Highlighters, Chisel Tip, Yellow"/>
    <n v="2.2000000000000002"/>
    <n v="1"/>
    <n v="0"/>
    <n v="0.96800000000000019"/>
    <n v="0.96800000000000019"/>
    <n v="150"/>
    <s v="&quot;D&quot;"/>
    <m/>
  </r>
  <r>
    <n v="281"/>
    <s v="Second Class"/>
    <s v="Consumer"/>
    <s v="Houston"/>
    <x v="0"/>
    <s v="Central"/>
    <s v="Office Supplies"/>
    <s v="Binders"/>
    <s v="Round Ring Binders"/>
    <n v="2.0799999999999996"/>
    <n v="5"/>
    <n v="0.8"/>
    <n v="-3.4320000000000004"/>
    <n v="-0.6863999999999999"/>
    <n v="149.99999999999997"/>
    <s v="&quot;D&quot;"/>
    <m/>
  </r>
  <r>
    <n v="1451"/>
    <s v="First Class"/>
    <s v="Consumer"/>
    <s v="Phoenix"/>
    <x v="22"/>
    <s v="West"/>
    <s v="Office Supplies"/>
    <s v="Binders"/>
    <s v="Wilson Jones DublLock D-Ring Binders"/>
    <n v="2.0250000000000004"/>
    <n v="1"/>
    <n v="0.7"/>
    <n v="-1.3499999999999996"/>
    <n v="-0.40499999999999997"/>
    <n v="45.000000000000007"/>
    <s v="&quot;E&quot;"/>
    <m/>
  </r>
  <r>
    <n v="1359"/>
    <s v="First Class"/>
    <s v="Consumer"/>
    <s v="Fort Worth"/>
    <x v="0"/>
    <s v="Central"/>
    <s v="Furniture"/>
    <s v="Furnishings"/>
    <s v="DAX Value U-Channel Document Frames, Easel Back"/>
    <n v="1.988"/>
    <n v="1"/>
    <n v="0.6"/>
    <n v="-1.4413"/>
    <n v="-0.57652000000000003"/>
    <n v="60"/>
    <s v="&quot;E&quot;"/>
    <m/>
  </r>
  <r>
    <n v="1202"/>
    <s v="Standard Class"/>
    <s v="Corporate"/>
    <s v="Denver"/>
    <x v="14"/>
    <s v="West"/>
    <s v="Office Supplies"/>
    <s v="Binders"/>
    <s v="Round Ring Binders"/>
    <n v="1.8720000000000003"/>
    <n v="3"/>
    <n v="0.7"/>
    <n v="-1.4352"/>
    <n v="-0.43056000000000005"/>
    <n v="135.00000000000003"/>
    <s v="&quot;D&quot;"/>
    <m/>
  </r>
  <r>
    <n v="102"/>
    <s v="Standard Class"/>
    <s v="Home Office"/>
    <s v="Chicago"/>
    <x v="11"/>
    <s v="Central"/>
    <s v="Office Supplies"/>
    <s v="Binders"/>
    <s v="Avery Hidden Tab Dividers for Binding Systems"/>
    <n v="1.7879999999999996"/>
    <n v="3"/>
    <n v="0.8"/>
    <n v="-3.0396000000000001"/>
    <n v="-0.6079199999999999"/>
    <n v="89.999999999999986"/>
    <s v="&quot;E&quot;"/>
    <m/>
  </r>
  <r>
    <n v="1069"/>
    <s v="Second Class"/>
    <s v="Consumer"/>
    <s v="Brownsville"/>
    <x v="0"/>
    <s v="Central"/>
    <s v="Office Supplies"/>
    <s v="Supplies"/>
    <s v="Staple remover"/>
    <n v="1.7440000000000002"/>
    <n v="1"/>
    <n v="0.2"/>
    <n v="-0.34880000000000033"/>
    <n v="-0.27904000000000029"/>
    <n v="120"/>
    <s v="&quot;D&quot;"/>
    <m/>
  </r>
  <r>
    <n v="1225"/>
    <s v="First Class"/>
    <s v="Consumer"/>
    <s v="New York City"/>
    <x v="3"/>
    <s v="East"/>
    <s v="Office Supplies"/>
    <s v="Binders"/>
    <s v="Peel &amp; Stick Add-On Corner Pockets"/>
    <n v="1.7280000000000002"/>
    <n v="1"/>
    <n v="0.2"/>
    <n v="0.60479999999999989"/>
    <n v="0.48383999999999994"/>
    <n v="120"/>
    <s v="&quot;D&quot;"/>
    <m/>
  </r>
  <r>
    <n v="62"/>
    <s v="First Class"/>
    <s v="Consumer"/>
    <s v="Troy"/>
    <x v="3"/>
    <s v="East"/>
    <s v="Office Supplies"/>
    <s v="Art"/>
    <s v="Prang Dustless Chalk Sticks"/>
    <n v="1.68"/>
    <n v="1"/>
    <n v="0"/>
    <n v="0.84"/>
    <n v="0.84"/>
    <n v="150"/>
    <s v="&quot;D&quot;"/>
    <m/>
  </r>
  <r>
    <n v="262"/>
    <s v="Standard Class"/>
    <s v="Corporate"/>
    <s v="Pasadena"/>
    <x v="0"/>
    <s v="Central"/>
    <s v="Office Supplies"/>
    <s v="Appliances"/>
    <s v="Eureka Disposable Bags for Sanitaire Vibra Groomer I Upright Vac"/>
    <n v="1.6239999999999994"/>
    <n v="2"/>
    <n v="0.8"/>
    <n v="-4.4660000000000002"/>
    <n v="-0.89319999999999988"/>
    <n v="59.999999999999986"/>
    <s v="&quot;E&quot;"/>
    <m/>
  </r>
  <r>
    <n v="1066"/>
    <s v="Standard Class"/>
    <s v="Corporate"/>
    <s v="Toledo"/>
    <x v="17"/>
    <s v="East"/>
    <s v="Office Supplies"/>
    <s v="Fasteners"/>
    <s v="Assorted Color Push Pins"/>
    <n v="1.4480000000000002"/>
    <n v="1"/>
    <n v="0.2"/>
    <n v="0.2352999999999999"/>
    <n v="0.18823999999999994"/>
    <n v="120"/>
    <s v="&quot;D&quot;"/>
    <m/>
  </r>
  <r>
    <n v="76"/>
    <s v="First Class"/>
    <s v="Corporate"/>
    <s v="Houston"/>
    <x v="0"/>
    <s v="Central"/>
    <s v="Office Supplies"/>
    <s v="Binders"/>
    <s v="Economy Binders"/>
    <n v="1.2479999999999998"/>
    <n v="3"/>
    <n v="0.8"/>
    <n v="-1.9344000000000006"/>
    <n v="-0.38688"/>
    <n v="89.999999999999986"/>
    <s v="&quot;E&quot;"/>
    <m/>
  </r>
  <r>
    <n v="1113"/>
    <s v="Standard Class"/>
    <s v="Consumer"/>
    <s v="Houston"/>
    <x v="0"/>
    <s v="Central"/>
    <s v="Office Supplies"/>
    <s v="Binders"/>
    <s v="Avery Hidden Tab Dividers for Binding Systems"/>
    <n v="1.1919999999999997"/>
    <n v="2"/>
    <n v="0.8"/>
    <n v="-2.0264000000000002"/>
    <n v="-0.40527999999999997"/>
    <n v="59.999999999999986"/>
    <s v="&quot;E&quot;"/>
    <m/>
  </r>
  <r>
    <n v="1686"/>
    <s v="First Class"/>
    <s v="Corporate"/>
    <s v="Philadelphia"/>
    <x v="4"/>
    <s v="East"/>
    <s v="Office Supplies"/>
    <s v="Binders"/>
    <s v="Avery Reinforcements for Hole-Punch Pages"/>
    <n v="1.1880000000000002"/>
    <n v="2"/>
    <n v="0.7"/>
    <n v="-0.98999999999999977"/>
    <n v="-0.29699999999999999"/>
    <n v="90.000000000000014"/>
    <s v="&quot;E&quot;"/>
    <m/>
  </r>
  <r>
    <n v="988"/>
    <s v="Same Day"/>
    <s v="Consumer"/>
    <s v="Houston"/>
    <x v="0"/>
    <s v="Central"/>
    <s v="Office Supplies"/>
    <s v="Binders"/>
    <s v="Acco Suede Grain Vinyl Round Ring Binder"/>
    <n v="1.1119999999999997"/>
    <n v="2"/>
    <n v="0.8"/>
    <n v="-1.8904000000000001"/>
    <n v="-0.37807999999999992"/>
    <n v="59.999999999999986"/>
    <s v="&quot;E&quot;"/>
    <m/>
  </r>
  <r>
    <n v="977"/>
    <s v="Standard Class"/>
    <s v="Consumer"/>
    <s v="Portland"/>
    <x v="31"/>
    <s v="West"/>
    <s v="Office Supplies"/>
    <s v="Binders"/>
    <s v="Wilson Jones Easy Flow II Sheet Lifters"/>
    <n v="1.0800000000000003"/>
    <n v="2"/>
    <n v="0.7"/>
    <n v="-0.79200000000000004"/>
    <n v="-0.23760000000000003"/>
    <n v="90.000000000000014"/>
    <s v="&quot;E&quot;"/>
    <m/>
  </r>
  <r>
    <n v="1333"/>
    <s v="Standard Class"/>
    <s v="Consumer"/>
    <s v="Dallas"/>
    <x v="0"/>
    <s v="Central"/>
    <s v="Office Supplies"/>
    <s v="Binders"/>
    <s v="Wilson Jones Easy Flow II Sheet Lifters"/>
    <n v="1.0799999999999998"/>
    <n v="3"/>
    <n v="0.8"/>
    <n v="-1.7280000000000002"/>
    <n v="-0.34559999999999996"/>
    <n v="89.999999999999986"/>
    <s v="&quot;E&quot;"/>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A41656-99B9-4BC3-ABD4-766B3E078A4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6" firstHeaderRow="1" firstDataRow="1" firstDataCol="1"/>
  <pivotFields count="17">
    <pivotField showAll="0"/>
    <pivotField showAll="0"/>
    <pivotField showAll="0"/>
    <pivotField showAll="0"/>
    <pivotField axis="axisRow" showAll="0">
      <items count="43">
        <item x="8"/>
        <item x="22"/>
        <item x="24"/>
        <item x="5"/>
        <item x="14"/>
        <item x="25"/>
        <item x="37"/>
        <item x="19"/>
        <item x="20"/>
        <item x="2"/>
        <item x="11"/>
        <item x="27"/>
        <item x="36"/>
        <item x="40"/>
        <item x="30"/>
        <item x="32"/>
        <item x="33"/>
        <item x="16"/>
        <item x="7"/>
        <item x="13"/>
        <item x="28"/>
        <item x="26"/>
        <item x="9"/>
        <item x="39"/>
        <item x="15"/>
        <item x="34"/>
        <item x="21"/>
        <item x="38"/>
        <item x="3"/>
        <item x="1"/>
        <item x="17"/>
        <item x="18"/>
        <item x="31"/>
        <item x="4"/>
        <item x="41"/>
        <item x="35"/>
        <item x="29"/>
        <item x="0"/>
        <item x="23"/>
        <item x="12"/>
        <item x="6"/>
        <item x="1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4"/>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Average of new sales" fld="14"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195265-3C9B-4929-BC07-89CE42D30BA9}" name="PivotTable5" cacheId="120" applyNumberFormats="0" applyBorderFormats="0" applyFontFormats="0" applyPatternFormats="0" applyAlignmentFormats="0" applyWidthHeightFormats="1" dataCaption="Values" tag="47e78cd4-384a-463c-8a03-8b7daa5d6c71" updatedVersion="6" minRefreshableVersion="3" useAutoFormatting="1" subtotalHiddenItems="1" itemPrintTitles="1" createdVersion="6" indent="0" outline="1" outlineData="1" multipleFieldFilters="0" chartFormat="5">
  <location ref="F3:G2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5">
        <item x="0"/>
        <item x="1"/>
        <item x="2"/>
        <item x="3"/>
        <item x="4"/>
      </items>
    </pivotField>
  </pivotFields>
  <rowFields count="2">
    <field x="0"/>
    <field x="2"/>
  </rowFields>
  <rowItems count="21">
    <i>
      <x/>
    </i>
    <i r="1">
      <x/>
    </i>
    <i>
      <x v="1"/>
    </i>
    <i r="1">
      <x v="1"/>
    </i>
    <i>
      <x v="2"/>
    </i>
    <i r="1">
      <x v="2"/>
    </i>
    <i>
      <x v="3"/>
    </i>
    <i r="1">
      <x v="2"/>
    </i>
    <i>
      <x v="4"/>
    </i>
    <i r="1">
      <x v="3"/>
    </i>
    <i>
      <x v="5"/>
    </i>
    <i r="1">
      <x v="4"/>
    </i>
    <i>
      <x v="6"/>
    </i>
    <i r="1">
      <x/>
    </i>
    <i>
      <x v="7"/>
    </i>
    <i r="1">
      <x v="1"/>
    </i>
    <i>
      <x v="8"/>
    </i>
    <i r="1">
      <x v="3"/>
    </i>
    <i>
      <x v="9"/>
    </i>
    <i r="1">
      <x v="4"/>
    </i>
    <i t="grand">
      <x/>
    </i>
  </rowItems>
  <colItems count="1">
    <i/>
  </colItems>
  <dataFields count="1">
    <dataField fld="1"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0" count="1" selected="0">
            <x v="8"/>
          </reference>
          <reference field="2" count="1" selected="0">
            <x v="3"/>
          </reference>
        </references>
      </pivotArea>
    </chartFormat>
    <chartFormat chart="2" format="4">
      <pivotArea type="data" outline="0" fieldPosition="0">
        <references count="3">
          <reference field="4294967294" count="1" selected="0">
            <x v="0"/>
          </reference>
          <reference field="0" count="1" selected="0">
            <x v="6"/>
          </reference>
          <reference field="2" count="1" selected="0">
            <x v="0"/>
          </reference>
        </references>
      </pivotArea>
    </chartFormat>
    <chartFormat chart="2" format="5">
      <pivotArea type="data" outline="0" fieldPosition="0">
        <references count="3">
          <reference field="4294967294" count="1" selected="0">
            <x v="0"/>
          </reference>
          <reference field="0" count="1" selected="0">
            <x v="5"/>
          </reference>
          <reference field="2" count="1" selected="0">
            <x v="4"/>
          </reference>
        </references>
      </pivotArea>
    </chartFormat>
    <chartFormat chart="2" format="6">
      <pivotArea type="data" outline="0" fieldPosition="0">
        <references count="3">
          <reference field="4294967294" count="1" selected="0">
            <x v="0"/>
          </reference>
          <reference field="0" count="1" selected="0">
            <x v="4"/>
          </reference>
          <reference field="2" count="1" selected="0">
            <x v="3"/>
          </reference>
        </references>
      </pivotArea>
    </chartFormat>
    <chartFormat chart="2" format="7">
      <pivotArea type="data" outline="0" fieldPosition="0">
        <references count="3">
          <reference field="4294967294" count="1" selected="0">
            <x v="0"/>
          </reference>
          <reference field="0" count="1" selected="0">
            <x v="3"/>
          </reference>
          <reference field="2" count="1" selected="0">
            <x v="2"/>
          </reference>
        </references>
      </pivotArea>
    </chartFormat>
    <chartFormat chart="2" format="8">
      <pivotArea type="data" outline="0" fieldPosition="0">
        <references count="3">
          <reference field="4294967294" count="1" selected="0">
            <x v="0"/>
          </reference>
          <reference field="0" count="1" selected="0">
            <x v="2"/>
          </reference>
          <reference field="2" count="1" selected="0">
            <x v="2"/>
          </reference>
        </references>
      </pivotArea>
    </chartFormat>
    <chartFormat chart="2" format="9">
      <pivotArea type="data" outline="0" fieldPosition="0">
        <references count="3">
          <reference field="4294967294" count="1" selected="0">
            <x v="0"/>
          </reference>
          <reference field="0" count="1" selected="0">
            <x v="1"/>
          </reference>
          <reference field="2" count="1" selected="0">
            <x v="1"/>
          </reference>
        </references>
      </pivotArea>
    </chartFormat>
    <chartFormat chart="2" format="10">
      <pivotArea type="data" outline="0" fieldPosition="0">
        <references count="3">
          <reference field="4294967294" count="1" selected="0">
            <x v="0"/>
          </reference>
          <reference field="0" count="1" selected="0">
            <x v="0"/>
          </reference>
          <reference field="2" count="1" selected="0">
            <x v="0"/>
          </reference>
        </references>
      </pivotArea>
    </chartFormat>
    <chartFormat chart="2" format="11">
      <pivotArea type="data" outline="0" fieldPosition="0">
        <references count="3">
          <reference field="4294967294" count="1" selected="0">
            <x v="0"/>
          </reference>
          <reference field="0" count="1" selected="0">
            <x v="7"/>
          </reference>
          <reference field="2" count="1" selected="0">
            <x v="1"/>
          </reference>
        </references>
      </pivotArea>
    </chartFormat>
    <chartFormat chart="2" format="12">
      <pivotArea type="data" outline="0" fieldPosition="0">
        <references count="3">
          <reference field="4294967294" count="1" selected="0">
            <x v="0"/>
          </reference>
          <reference field="0" count="1" selected="0">
            <x v="9"/>
          </reference>
          <reference field="2" count="1" selected="0">
            <x v="4"/>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6]"/>
        <x15:activeTabTopLevelEntity name="[Table5]"/>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811A4B-7055-4EC6-901F-307E69264A75}" name="PivotTable4" cacheId="138" applyNumberFormats="0" applyBorderFormats="0" applyFontFormats="0" applyPatternFormats="0" applyAlignmentFormats="0" applyWidthHeightFormats="1" dataCaption="Values" tag="5898b1d7-dc50-4b77-b97c-46526fe214ed" updatedVersion="6" minRefreshableVersion="3" useAutoFormatting="1" subtotalHiddenItems="1" itemPrintTitles="1" createdVersion="6" indent="0" outline="1" outlineData="1" multipleFieldFilters="0" chartFormat="4">
  <location ref="A3:B14" firstHeaderRow="1" firstDataRow="1" firstDataCol="1"/>
  <pivotFields count="3">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6]"/>
        <x15:activeTabTopLevelEntity name="[Table5]"/>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C00DE5-8596-4FD7-B3C3-94068CA6AEBD}" name="PivotTable16" cacheId="123" applyNumberFormats="0" applyBorderFormats="0" applyFontFormats="0" applyPatternFormats="0" applyAlignmentFormats="0" applyWidthHeightFormats="1" dataCaption="Values" tag="f2ad83be-720e-4309-9273-d87b9a01164e" updatedVersion="6" minRefreshableVersion="3" useAutoFormatting="1" subtotalHiddenItems="1" itemPrintTitles="1" createdVersion="6" indent="0" outline="1" outlineData="1" multipleFieldFilters="0" chartFormat="5">
  <location ref="AF12:AG18"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6]"/>
        <x15:activeTabTopLevelEntity name="[Table5]"/>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51B41F-7242-4E67-AB4E-B888AB05FD53}" name="PivotTable15" cacheId="3" applyNumberFormats="0" applyBorderFormats="0" applyFontFormats="0" applyPatternFormats="0" applyAlignmentFormats="0" applyWidthHeightFormats="1" dataCaption="Values" tag="abaa07f4-152e-49d0-a901-a7b2000abc20" updatedVersion="6" minRefreshableVersion="3" useAutoFormatting="1" itemPrintTitles="1" createdVersion="6" indent="0" outline="1" outlineData="1" multipleFieldFilters="0">
  <location ref="AB19:AC25"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4]"/>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19A075-6151-4F8D-B342-8F01059AF80F}" name="PivotTable13" cacheId="66" applyNumberFormats="0" applyBorderFormats="0" applyFontFormats="0" applyPatternFormats="0" applyAlignmentFormats="0" applyWidthHeightFormats="1" dataCaption="Values" tag="ae31add5-6290-4b40-965d-6dac3704ffdb" updatedVersion="6" minRefreshableVersion="3" useAutoFormatting="1" subtotalHiddenItems="1" itemPrintTitles="1" createdVersion="6" indent="0" outline="1" outlineData="1" multipleFieldFilters="0" chartFormat="4">
  <location ref="AB8:AC10" firstHeaderRow="1" firstDataRow="1" firstDataCol="1"/>
  <pivotFields count="2">
    <pivotField dataField="1" subtotalTop="0" showAll="0" defaultSubtotal="0"/>
    <pivotField axis="axisRow" allDrilled="1" subtotalTop="0" showAll="0" dataSourceSort="1" defaultSubtotal="0" defaultAttributeDrillState="1">
      <items count="1">
        <item s="1" x="0"/>
      </items>
    </pivotField>
  </pivotFields>
  <rowFields count="1">
    <field x="1"/>
  </rowFields>
  <rowItems count="2">
    <i>
      <x/>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6]"/>
        <x15:activeTabTopLevelEntity name="[Table5]"/>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EAB844-74CC-4623-83A9-C20CBBF2F6AD}" name="PivotTable6" cacheId="72" applyNumberFormats="0" applyBorderFormats="0" applyFontFormats="0" applyPatternFormats="0" applyAlignmentFormats="0" applyWidthHeightFormats="1" dataCaption="Values" tag="b391638f-6fe5-4df5-a09b-0c0caee725d0" updatedVersion="6" minRefreshableVersion="3" useAutoFormatting="1" subtotalHiddenItems="1" itemPrintTitles="1" createdVersion="6" indent="0" outline="1" outlineData="1" multipleFieldFilters="0" chartFormat="3">
  <location ref="I5:J15"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2">
    <field x="1"/>
    <field x="2"/>
  </rowFields>
  <rowItems count="10">
    <i>
      <x/>
    </i>
    <i r="1">
      <x/>
    </i>
    <i r="1">
      <x v="1"/>
    </i>
    <i r="1">
      <x v="2"/>
    </i>
    <i r="1">
      <x v="3"/>
    </i>
    <i>
      <x v="1"/>
    </i>
    <i r="1">
      <x v="4"/>
    </i>
    <i r="1">
      <x v="3"/>
    </i>
    <i r="1">
      <x v="5"/>
    </i>
    <i t="grand">
      <x/>
    </i>
  </rowItems>
  <colItems count="1">
    <i/>
  </colItems>
  <dataFields count="1">
    <dataField name="Sum of profi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able6].[Branch].&amp;[Alex]"/>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6]"/>
        <x15:activeTabTopLevelEntity name="[Table5]"/>
        <x15:activeTabTopLevelEntity name="[Table7]"/>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0B2371-472D-48A3-8F21-4AB7FF1ADEBB}" name="PivotTable11" cacheId="1" applyNumberFormats="0" applyBorderFormats="0" applyFontFormats="0" applyPatternFormats="0" applyAlignmentFormats="0" applyWidthHeightFormats="1" dataCaption="Values" tag="ebc57f00-3822-4962-a41d-bea48ada30ca" updatedVersion="6" minRefreshableVersion="3" useAutoFormatting="1" subtotalHiddenItems="1" itemPrintTitles="1" createdVersion="6" indent="0" outline="1" outlineData="1" multipleFieldFilters="0" chartFormat="4">
  <location ref="E8:F12" firstHeaderRow="1" firstDataRow="1" firstDataCol="1"/>
  <pivotFields count="5">
    <pivotField dataField="1" subtotalTop="0" showAll="0" defaultSubtotal="0"/>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3">
    <field x="1"/>
    <field x="2"/>
    <field x="3"/>
  </rowFields>
  <rowItems count="4">
    <i>
      <x/>
    </i>
    <i>
      <x v="1"/>
    </i>
    <i>
      <x v="2"/>
    </i>
    <i t="grand">
      <x/>
    </i>
  </rowItems>
  <colItems count="1">
    <i/>
  </colItems>
  <dataFields count="1">
    <dataField name="Sum of Sales" fld="0"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s>
  <pivotHierarchies count="45">
    <pivotHierarchy multipleItemSelectionAllowed="1" dragToData="1">
      <members count="1" level="1">
        <member name="[Table3].[Date].&amp;[2012-01-06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3"/>
    <rowHierarchyUsage hierarchyUsage="15"/>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62C642-B176-414E-A7D1-EDC18CD9B27E}" name="PivotTable10" cacheId="2" applyNumberFormats="0" applyBorderFormats="0" applyFontFormats="0" applyPatternFormats="0" applyAlignmentFormats="0" applyWidthHeightFormats="1" dataCaption="Values" tag="1ccbdd8f-699b-4b80-8657-595492bb12e2" updatedVersion="6" minRefreshableVersion="3" useAutoFormatting="1" subtotalHiddenItems="1" itemPrintTitles="1" createdVersion="6" indent="0" outline="1" outlineData="1" multipleFieldFilters="0" chartFormat="6">
  <location ref="A1:B19" firstHeaderRow="1" firstDataRow="1" firstDataCol="1"/>
  <pivotFields count="2">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1" baseField="0" baseItem="0"/>
  </dataFields>
  <chartFormats count="19">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 chart="0" format="17">
      <pivotArea type="data" outline="0" fieldPosition="0">
        <references count="2">
          <reference field="4294967294" count="1" selected="0">
            <x v="0"/>
          </reference>
          <reference field="0" count="1" selected="0">
            <x v="16"/>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7" xr16:uid="{A0125179-0A70-41A3-92CD-66E6B1C1F56E}" autoFormatId="16" applyNumberFormats="0" applyBorderFormats="0" applyFontFormats="0" applyPatternFormats="0" applyAlignmentFormats="0" applyWidthHeightFormats="0">
  <queryTableRefresh nextId="3">
    <queryTableFields count="2">
      <queryTableField id="1" name="G. Segment" tableColumnId="1"/>
      <queryTableField id="2" name="Cod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6" xr16:uid="{D5E6D312-6CB4-41F9-9E8C-03831C665E7E}" autoFormatId="16" applyNumberFormats="0" applyBorderFormats="0" applyFontFormats="0" applyPatternFormats="0" applyAlignmentFormats="0" applyWidthHeightFormats="0">
  <queryTableRefresh nextId="3">
    <queryTableFields count="2">
      <queryTableField id="1" name="Branch" tableColumnId="1"/>
      <queryTableField id="2" name="Cod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5" xr16:uid="{FA3C6039-61CA-40F2-A12E-45211B7D8915}" autoFormatId="16" applyNumberFormats="0" applyBorderFormats="0" applyFontFormats="0" applyPatternFormats="0" applyAlignmentFormats="0" applyWidthHeightFormats="0">
  <queryTableRefresh nextId="4" unboundColumnsRight="1">
    <queryTableFields count="3">
      <queryTableField id="1" name="Class" tableColumnId="1"/>
      <queryTableField id="2" name="Code" tableColumnId="2"/>
      <queryTableField id="3" dataBound="0"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6109D1EE-224C-408B-ACAB-87DAE9912653}" autoFormatId="16" applyNumberFormats="0" applyBorderFormats="0" applyFontFormats="0" applyPatternFormats="0" applyAlignmentFormats="0" applyWidthHeightFormats="0">
  <queryTableRefresh nextId="3">
    <queryTableFields count="2">
      <queryTableField id="1" name="Sub category" tableColumnId="1"/>
      <queryTableField id="2" name="Code"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3" xr16:uid="{10BC9F15-926A-4223-9D33-FF00C58B214F}" autoFormatId="16" applyNumberFormats="0" applyBorderFormats="0" applyFontFormats="0" applyPatternFormats="0" applyAlignmentFormats="0" applyWidthHeightFormats="0">
  <queryTableRefresh nextId="17" unboundColumnsRight="3">
    <queryTableFields count="16">
      <queryTableField id="1" name="Date" tableColumnId="1"/>
      <queryTableField id="2" name="Branch Code" tableColumnId="2"/>
      <queryTableField id="3" name="G. Segment Code" tableColumnId="3"/>
      <queryTableField id="4" name="Product" tableColumnId="4"/>
      <queryTableField id="5" name="Sub category code" tableColumnId="5"/>
      <queryTableField id="6" name="Class Code" tableColumnId="6"/>
      <queryTableField id="7" name="Quantity" tableColumnId="7"/>
      <queryTableField id="8" name="Unit Cost" tableColumnId="8"/>
      <queryTableField id="9" name="Unit Price" tableColumnId="9"/>
      <queryTableField id="10" name="COGS" tableColumnId="10"/>
      <queryTableField id="11" name="Sales" tableColumnId="11"/>
      <queryTableField id="12" name="profit" tableColumnId="12"/>
      <queryTableField id="13" name="profit by 5% discount" tableColumnId="13"/>
      <queryTableField id="14" dataBound="0" tableColumnId="14"/>
      <queryTableField id="16" dataBound="0" tableColumnId="16"/>
      <queryTableField id="15" dataBound="0" tableColumnId="1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2" xr16:uid="{5BED018D-9F0C-4551-ACF0-163FEC0D6A9B}"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932E8991-77C5-4F2A-9076-68180CB48C5F}" autoFormatId="16" applyNumberFormats="0" applyBorderFormats="0" applyFontFormats="0" applyPatternFormats="0" applyAlignmentFormats="0" applyWidthHeightFormats="0">
  <queryTableRefresh nextId="18" unboundColumnsRight="1">
    <queryTableFields count="17">
      <queryTableField id="1" name="Row ID" tableColumnId="1"/>
      <queryTableField id="2" name="Ship Mode" tableColumnId="2"/>
      <queryTableField id="3" name="Segment" tableColumnId="3"/>
      <queryTableField id="4" name="City" tableColumnId="4"/>
      <queryTableField id="5" name="State" tableColumnId="5"/>
      <queryTableField id="6" name="Region" tableColumnId="6"/>
      <queryTableField id="7" name="Category" tableColumnId="7"/>
      <queryTableField id="8" name="Sub-Category" tableColumnId="8"/>
      <queryTableField id="9" name="Product Name" tableColumnId="9"/>
      <queryTableField id="10" name="Sales" tableColumnId="10"/>
      <queryTableField id="11" name="Quantity" tableColumnId="11"/>
      <queryTableField id="12" name="Discount" tableColumnId="12"/>
      <queryTableField id="13" name="Profit" tableColumnId="13"/>
      <queryTableField id="14" name="profit after discount" tableColumnId="14"/>
      <queryTableField id="15" name="new sales" tableColumnId="15"/>
      <queryTableField id="16" name="Custom" tableColumnId="16"/>
      <queryTableField id="17" dataBound="0"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F8C0B717-9CC6-4850-8F14-342A11E67A64}" sourceName="[Table6].[Branch]">
  <pivotTables>
    <pivotTable tabId="14" name="PivotTable4"/>
  </pivotTables>
  <data>
    <olap pivotCacheId="588400322">
      <levels count="2">
        <level uniqueName="[Table6].[Branch].[(All)]" sourceCaption="(All)" count="0"/>
        <level uniqueName="[Table6].[Branch].[Branch]" sourceCaption="Branch" count="10">
          <ranges>
            <range startItem="0">
              <i n="[Table6].[Branch].&amp;[Alex]" c="Alex"/>
              <i n="[Table6].[Branch].&amp;[Aswan]" c="Aswan"/>
              <i n="[Table6].[Branch].&amp;[Cairo]" c="Cairo"/>
              <i n="[Table6].[Branch].&amp;[Giza]" c="Giza"/>
              <i n="[Table6].[Branch].&amp;[Ismailia]" c="Ismailia"/>
              <i n="[Table6].[Branch].&amp;[Mansoura]" c="Mansoura"/>
              <i n="[Table6].[Branch].&amp;[Marasa Matrouh]" c="Marasa Matrouh"/>
              <i n="[Table6].[Branch].&amp;[Minia]" c="Minia"/>
              <i n="[Table6].[Branch].&amp;[Portsaied]" c="Portsaied"/>
              <i n="[Table6].[Branch].&amp;[Zagazig]" c="Zagazig"/>
            </range>
          </ranges>
        </level>
      </levels>
      <selections count="1">
        <selection n="[Table6].[Branc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_Segment" xr10:uid="{563C0E37-C584-4902-AB4E-1027A11FA742}" sourceName="[Table7].[G. Segment]">
  <pivotTables>
    <pivotTable tabId="14" name="PivotTable5"/>
    <pivotTable tabId="14" name="PivotTable16"/>
    <pivotTable tabId="14" name="PivotTable4"/>
  </pivotTables>
  <data>
    <olap pivotCacheId="2054018853">
      <levels count="2">
        <level uniqueName="[Table7].[G. Segment].[(All)]" sourceCaption="(All)" count="0"/>
        <level uniqueName="[Table7].[G. Segment].[G. Segment]" sourceCaption="G. Segment" count="5">
          <ranges>
            <range startItem="0">
              <i n="[Table7].[G. Segment].&amp;[Alexandria]" c="Alexandria"/>
              <i n="[Table7].[G. Segment].&amp;[Canal]" c="Canal"/>
              <i n="[Table7].[G. Segment].&amp;[Delta]" c="Delta"/>
              <i n="[Table7].[G. Segment].&amp;[G. Cairo]" c="G. Cairo"/>
              <i n="[Table7].[G. Segment].&amp;[Upper Egypt]" c="Upper Egypt"/>
            </range>
          </ranges>
        </level>
      </levels>
      <selections count="1">
        <selection n="[Table7].[G. 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E5CDB68E-FEA1-4EF7-905C-B46E9C01B6BD}" sourceName="[Table5].[Class]">
  <data>
    <olap pivotCacheId="1645214220">
      <levels count="2">
        <level uniqueName="[Table5].[Class].[(All)]" sourceCaption="(All)" count="0"/>
        <level uniqueName="[Table5].[Class].[Class]" sourceCaption="Class" count="2">
          <ranges>
            <range startItem="0">
              <i n="[Table5].[Class].&amp;[Smartphones]" c="Smartphones"/>
              <i n="[Table5].[Class].&amp;[Tablets]" c="Tablets"/>
            </range>
          </ranges>
        </level>
      </levels>
      <selections count="1">
        <selection n="[Table5].[Clas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984F3BE-CB85-4328-AD0B-C73069910FE8}" sourceName="[Table3].[Date]">
  <pivotTables>
    <pivotTable tabId="14" name="PivotTable4"/>
  </pivotTables>
  <data>
    <olap pivotCacheId="1645214220">
      <levels count="2">
        <level uniqueName="[Table3].[Date].[(All)]" sourceCaption="(All)" count="0"/>
        <level uniqueName="[Table3].[Date].[Date]" sourceCaption="Date" count="958">
          <ranges>
            <range startItem="0">
              <i n="[Table3].[Date].&amp;[2012-01-01T00:00:00]" c="01/01/2012"/>
              <i n="[Table3].[Date].&amp;[2012-01-02T00:00:00]" c="02/01/2012"/>
              <i n="[Table3].[Date].&amp;[2012-01-04T00:00:00]" c="04/01/2012"/>
              <i n="[Table3].[Date].&amp;[2012-01-05T00:00:00]" c="05/01/2012"/>
              <i n="[Table3].[Date].&amp;[2012-01-06T00:00:00]" c="06/01/2012"/>
              <i n="[Table3].[Date].&amp;[2012-01-07T00:00:00]" c="07/01/2012"/>
              <i n="[Table3].[Date].&amp;[2012-01-08T00:00:00]" c="08/01/2012"/>
              <i n="[Table3].[Date].&amp;[2012-01-09T00:00:00]" c="09/01/2012"/>
              <i n="[Table3].[Date].&amp;[2012-01-10T00:00:00]" c="10/01/2012"/>
              <i n="[Table3].[Date].&amp;[2012-01-11T00:00:00]" c="11/01/2012"/>
              <i n="[Table3].[Date].&amp;[2012-01-12T00:00:00]" c="12/01/2012"/>
              <i n="[Table3].[Date].&amp;[2012-01-13T00:00:00]" c="13/01/2012"/>
              <i n="[Table3].[Date].&amp;[2012-01-14T00:00:00]" c="14/01/2012"/>
              <i n="[Table3].[Date].&amp;[2012-01-15T00:00:00]" c="15/01/2012"/>
              <i n="[Table3].[Date].&amp;[2012-01-16T00:00:00]" c="16/01/2012"/>
              <i n="[Table3].[Date].&amp;[2012-01-17T00:00:00]" c="17/01/2012"/>
              <i n="[Table3].[Date].&amp;[2012-01-18T00:00:00]" c="18/01/2012"/>
              <i n="[Table3].[Date].&amp;[2012-01-19T00:00:00]" c="19/01/2012"/>
              <i n="[Table3].[Date].&amp;[2012-01-20T00:00:00]" c="20/01/2012"/>
              <i n="[Table3].[Date].&amp;[2012-01-21T00:00:00]" c="21/01/2012"/>
              <i n="[Table3].[Date].&amp;[2012-01-22T00:00:00]" c="22/01/2012"/>
              <i n="[Table3].[Date].&amp;[2012-01-23T00:00:00]" c="23/01/2012"/>
              <i n="[Table3].[Date].&amp;[2012-01-24T00:00:00]" c="24/01/2012"/>
              <i n="[Table3].[Date].&amp;[2012-01-25T00:00:00]" c="25/01/2012"/>
              <i n="[Table3].[Date].&amp;[2012-01-26T00:00:00]" c="26/01/2012"/>
              <i n="[Table3].[Date].&amp;[2012-01-27T00:00:00]" c="27/01/2012"/>
              <i n="[Table3].[Date].&amp;[2012-01-28T00:00:00]" c="28/01/2012"/>
              <i n="[Table3].[Date].&amp;[2012-01-29T00:00:00]" c="29/01/2012"/>
              <i n="[Table3].[Date].&amp;[2012-01-30T00:00:00]" c="30/01/2012"/>
              <i n="[Table3].[Date].&amp;[2012-01-31T00:00:00]" c="31/01/2012"/>
              <i n="[Table3].[Date].&amp;[2012-02-01T00:00:00]" c="01/02/2012"/>
              <i n="[Table3].[Date].&amp;[2012-02-02T00:00:00]" c="02/02/2012"/>
              <i n="[Table3].[Date].&amp;[2012-02-03T00:00:00]" c="03/02/2012"/>
              <i n="[Table3].[Date].&amp;[2012-02-04T00:00:00]" c="04/02/2012"/>
              <i n="[Table3].[Date].&amp;[2012-02-05T00:00:00]" c="05/02/2012"/>
              <i n="[Table3].[Date].&amp;[2012-02-06T00:00:00]" c="06/02/2012"/>
              <i n="[Table3].[Date].&amp;[2012-02-07T00:00:00]" c="07/02/2012"/>
              <i n="[Table3].[Date].&amp;[2012-02-08T00:00:00]" c="08/02/2012"/>
              <i n="[Table3].[Date].&amp;[2012-02-09T00:00:00]" c="09/02/2012"/>
              <i n="[Table3].[Date].&amp;[2012-02-10T00:00:00]" c="10/02/2012"/>
              <i n="[Table3].[Date].&amp;[2012-02-11T00:00:00]" c="11/02/2012"/>
              <i n="[Table3].[Date].&amp;[2012-02-12T00:00:00]" c="12/02/2012"/>
              <i n="[Table3].[Date].&amp;[2012-02-13T00:00:00]" c="13/02/2012"/>
              <i n="[Table3].[Date].&amp;[2012-02-15T00:00:00]" c="15/02/2012"/>
              <i n="[Table3].[Date].&amp;[2012-02-16T00:00:00]" c="16/02/2012"/>
              <i n="[Table3].[Date].&amp;[2012-02-17T00:00:00]" c="17/02/2012"/>
              <i n="[Table3].[Date].&amp;[2012-02-18T00:00:00]" c="18/02/2012"/>
              <i n="[Table3].[Date].&amp;[2012-02-19T00:00:00]" c="19/02/2012"/>
              <i n="[Table3].[Date].&amp;[2012-02-20T00:00:00]" c="20/02/2012"/>
              <i n="[Table3].[Date].&amp;[2012-02-21T00:00:00]" c="21/02/2012"/>
              <i n="[Table3].[Date].&amp;[2012-02-22T00:00:00]" c="22/02/2012"/>
              <i n="[Table3].[Date].&amp;[2012-02-24T00:00:00]" c="24/02/2012"/>
              <i n="[Table3].[Date].&amp;[2012-02-25T00:00:00]" c="25/02/2012"/>
              <i n="[Table3].[Date].&amp;[2012-02-26T00:00:00]" c="26/02/2012"/>
              <i n="[Table3].[Date].&amp;[2012-02-27T00:00:00]" c="27/02/2012"/>
              <i n="[Table3].[Date].&amp;[2012-02-28T00:00:00]" c="28/02/2012"/>
              <i n="[Table3].[Date].&amp;[2012-02-29T00:00:00]" c="29/02/2012"/>
              <i n="[Table3].[Date].&amp;[2012-03-01T00:00:00]" c="01/03/2012"/>
              <i n="[Table3].[Date].&amp;[2012-03-02T00:00:00]" c="02/03/2012"/>
              <i n="[Table3].[Date].&amp;[2012-03-03T00:00:00]" c="03/03/2012"/>
              <i n="[Table3].[Date].&amp;[2012-03-04T00:00:00]" c="04/03/2012"/>
              <i n="[Table3].[Date].&amp;[2012-03-05T00:00:00]" c="05/03/2012"/>
              <i n="[Table3].[Date].&amp;[2012-03-06T00:00:00]" c="06/03/2012"/>
              <i n="[Table3].[Date].&amp;[2012-03-07T00:00:00]" c="07/03/2012"/>
              <i n="[Table3].[Date].&amp;[2012-03-08T00:00:00]" c="08/03/2012"/>
              <i n="[Table3].[Date].&amp;[2012-03-09T00:00:00]" c="09/03/2012"/>
              <i n="[Table3].[Date].&amp;[2012-03-10T00:00:00]" c="10/03/2012"/>
              <i n="[Table3].[Date].&amp;[2012-03-11T00:00:00]" c="11/03/2012"/>
              <i n="[Table3].[Date].&amp;[2012-03-12T00:00:00]" c="12/03/2012"/>
              <i n="[Table3].[Date].&amp;[2012-03-13T00:00:00]" c="13/03/2012"/>
              <i n="[Table3].[Date].&amp;[2012-03-15T00:00:00]" c="15/03/2012"/>
              <i n="[Table3].[Date].&amp;[2012-03-16T00:00:00]" c="16/03/2012"/>
              <i n="[Table3].[Date].&amp;[2012-03-17T00:00:00]" c="17/03/2012"/>
              <i n="[Table3].[Date].&amp;[2012-03-18T00:00:00]" c="18/03/2012"/>
              <i n="[Table3].[Date].&amp;[2012-03-19T00:00:00]" c="19/03/2012"/>
              <i n="[Table3].[Date].&amp;[2012-03-20T00:00:00]" c="20/03/2012"/>
              <i n="[Table3].[Date].&amp;[2012-03-21T00:00:00]" c="21/03/2012"/>
              <i n="[Table3].[Date].&amp;[2012-03-22T00:00:00]" c="22/03/2012"/>
              <i n="[Table3].[Date].&amp;[2012-03-23T00:00:00]" c="23/03/2012"/>
              <i n="[Table3].[Date].&amp;[2012-03-24T00:00:00]" c="24/03/2012"/>
              <i n="[Table3].[Date].&amp;[2012-03-25T00:00:00]" c="25/03/2012"/>
              <i n="[Table3].[Date].&amp;[2012-03-26T00:00:00]" c="26/03/2012"/>
              <i n="[Table3].[Date].&amp;[2012-03-27T00:00:00]" c="27/03/2012"/>
              <i n="[Table3].[Date].&amp;[2012-03-28T00:00:00]" c="28/03/2012"/>
              <i n="[Table3].[Date].&amp;[2012-03-29T00:00:00]" c="29/03/2012"/>
              <i n="[Table3].[Date].&amp;[2012-03-30T00:00:00]" c="30/03/2012"/>
              <i n="[Table3].[Date].&amp;[2012-03-31T00:00:00]" c="31/03/2012"/>
              <i n="[Table3].[Date].&amp;[2012-04-01T00:00:00]" c="01/04/2012"/>
              <i n="[Table3].[Date].&amp;[2012-04-02T00:00:00]" c="02/04/2012"/>
              <i n="[Table3].[Date].&amp;[2012-04-03T00:00:00]" c="03/04/2012"/>
              <i n="[Table3].[Date].&amp;[2012-04-04T00:00:00]" c="04/04/2012"/>
              <i n="[Table3].[Date].&amp;[2012-04-05T00:00:00]" c="05/04/2012"/>
              <i n="[Table3].[Date].&amp;[2012-04-06T00:00:00]" c="06/04/2012"/>
              <i n="[Table3].[Date].&amp;[2012-04-07T00:00:00]" c="07/04/2012"/>
              <i n="[Table3].[Date].&amp;[2012-04-08T00:00:00]" c="08/04/2012"/>
              <i n="[Table3].[Date].&amp;[2012-04-09T00:00:00]" c="09/04/2012"/>
              <i n="[Table3].[Date].&amp;[2012-04-10T00:00:00]" c="10/04/2012"/>
              <i n="[Table3].[Date].&amp;[2012-04-11T00:00:00]" c="11/04/2012"/>
              <i n="[Table3].[Date].&amp;[2012-04-12T00:00:00]" c="12/04/2012"/>
              <i n="[Table3].[Date].&amp;[2012-04-13T00:00:00]" c="13/04/2012"/>
              <i n="[Table3].[Date].&amp;[2012-04-14T00:00:00]" c="14/04/2012"/>
              <i n="[Table3].[Date].&amp;[2012-04-15T00:00:00]" c="15/04/2012"/>
              <i n="[Table3].[Date].&amp;[2012-04-16T00:00:00]" c="16/04/2012"/>
              <i n="[Table3].[Date].&amp;[2012-04-17T00:00:00]" c="17/04/2012"/>
              <i n="[Table3].[Date].&amp;[2012-04-18T00:00:00]" c="18/04/2012"/>
              <i n="[Table3].[Date].&amp;[2012-04-19T00:00:00]" c="19/04/2012"/>
              <i n="[Table3].[Date].&amp;[2012-04-20T00:00:00]" c="20/04/2012"/>
              <i n="[Table3].[Date].&amp;[2012-04-21T00:00:00]" c="21/04/2012"/>
              <i n="[Table3].[Date].&amp;[2012-04-22T00:00:00]" c="22/04/2012"/>
              <i n="[Table3].[Date].&amp;[2012-04-23T00:00:00]" c="23/04/2012"/>
              <i n="[Table3].[Date].&amp;[2012-04-24T00:00:00]" c="24/04/2012"/>
              <i n="[Table3].[Date].&amp;[2012-04-25T00:00:00]" c="25/04/2012"/>
              <i n="[Table3].[Date].&amp;[2012-04-26T00:00:00]" c="26/04/2012"/>
              <i n="[Table3].[Date].&amp;[2012-04-27T00:00:00]" c="27/04/2012"/>
              <i n="[Table3].[Date].&amp;[2012-04-28T00:00:00]" c="28/04/2012"/>
              <i n="[Table3].[Date].&amp;[2012-04-29T00:00:00]" c="29/04/2012"/>
              <i n="[Table3].[Date].&amp;[2012-04-30T00:00:00]" c="30/04/2012"/>
              <i n="[Table3].[Date].&amp;[2012-05-01T00:00:00]" c="01/05/2012"/>
              <i n="[Table3].[Date].&amp;[2012-05-02T00:00:00]" c="02/05/2012"/>
              <i n="[Table3].[Date].&amp;[2012-05-03T00:00:00]" c="03/05/2012"/>
              <i n="[Table3].[Date].&amp;[2012-05-04T00:00:00]" c="04/05/2012"/>
              <i n="[Table3].[Date].&amp;[2012-05-05T00:00:00]" c="05/05/2012"/>
              <i n="[Table3].[Date].&amp;[2012-05-06T00:00:00]" c="06/05/2012"/>
              <i n="[Table3].[Date].&amp;[2012-05-07T00:00:00]" c="07/05/2012"/>
              <i n="[Table3].[Date].&amp;[2012-05-08T00:00:00]" c="08/05/2012"/>
              <i n="[Table3].[Date].&amp;[2012-05-09T00:00:00]" c="09/05/2012"/>
              <i n="[Table3].[Date].&amp;[2012-05-10T00:00:00]" c="10/05/2012"/>
              <i n="[Table3].[Date].&amp;[2012-05-11T00:00:00]" c="11/05/2012"/>
              <i n="[Table3].[Date].&amp;[2012-05-12T00:00:00]" c="12/05/2012"/>
              <i n="[Table3].[Date].&amp;[2012-05-13T00:00:00]" c="13/05/2012"/>
              <i n="[Table3].[Date].&amp;[2012-05-14T00:00:00]" c="14/05/2012"/>
              <i n="[Table3].[Date].&amp;[2012-05-15T00:00:00]" c="15/05/2012"/>
              <i n="[Table3].[Date].&amp;[2012-05-16T00:00:00]" c="16/05/2012"/>
              <i n="[Table3].[Date].&amp;[2012-05-17T00:00:00]" c="17/05/2012"/>
              <i n="[Table3].[Date].&amp;[2012-05-18T00:00:00]" c="18/05/2012"/>
              <i n="[Table3].[Date].&amp;[2012-05-19T00:00:00]" c="19/05/2012"/>
              <i n="[Table3].[Date].&amp;[2012-05-20T00:00:00]" c="20/05/2012"/>
              <i n="[Table3].[Date].&amp;[2012-05-21T00:00:00]" c="21/05/2012"/>
              <i n="[Table3].[Date].&amp;[2012-05-22T00:00:00]" c="22/05/2012"/>
              <i n="[Table3].[Date].&amp;[2012-05-23T00:00:00]" c="23/05/2012"/>
              <i n="[Table3].[Date].&amp;[2012-05-24T00:00:00]" c="24/05/2012"/>
              <i n="[Table3].[Date].&amp;[2012-05-25T00:00:00]" c="25/05/2012"/>
              <i n="[Table3].[Date].&amp;[2012-05-26T00:00:00]" c="26/05/2012"/>
              <i n="[Table3].[Date].&amp;[2012-05-27T00:00:00]" c="27/05/2012"/>
              <i n="[Table3].[Date].&amp;[2012-05-28T00:00:00]" c="28/05/2012"/>
              <i n="[Table3].[Date].&amp;[2012-05-29T00:00:00]" c="29/05/2012"/>
              <i n="[Table3].[Date].&amp;[2012-05-30T00:00:00]" c="30/05/2012"/>
              <i n="[Table3].[Date].&amp;[2012-05-31T00:00:00]" c="31/05/2012"/>
              <i n="[Table3].[Date].&amp;[2012-06-01T00:00:00]" c="01/06/2012"/>
              <i n="[Table3].[Date].&amp;[2012-06-02T00:00:00]" c="02/06/2012"/>
              <i n="[Table3].[Date].&amp;[2012-06-03T00:00:00]" c="03/06/2012"/>
              <i n="[Table3].[Date].&amp;[2012-06-04T00:00:00]" c="04/06/2012"/>
              <i n="[Table3].[Date].&amp;[2012-06-05T00:00:00]" c="05/06/2012"/>
              <i n="[Table3].[Date].&amp;[2012-06-06T00:00:00]" c="06/06/2012"/>
              <i n="[Table3].[Date].&amp;[2012-06-07T00:00:00]" c="07/06/2012"/>
              <i n="[Table3].[Date].&amp;[2012-06-08T00:00:00]" c="08/06/2012"/>
              <i n="[Table3].[Date].&amp;[2012-06-09T00:00:00]" c="09/06/2012"/>
              <i n="[Table3].[Date].&amp;[2012-06-10T00:00:00]" c="10/06/2012"/>
              <i n="[Table3].[Date].&amp;[2012-06-11T00:00:00]" c="11/06/2012"/>
              <i n="[Table3].[Date].&amp;[2012-06-12T00:00:00]" c="12/06/2012"/>
              <i n="[Table3].[Date].&amp;[2012-06-13T00:00:00]" c="13/06/2012"/>
              <i n="[Table3].[Date].&amp;[2012-06-14T00:00:00]" c="14/06/2012"/>
              <i n="[Table3].[Date].&amp;[2012-06-15T00:00:00]" c="15/06/2012"/>
              <i n="[Table3].[Date].&amp;[2012-06-16T00:00:00]" c="16/06/2012"/>
              <i n="[Table3].[Date].&amp;[2012-06-17T00:00:00]" c="17/06/2012"/>
              <i n="[Table3].[Date].&amp;[2012-06-18T00:00:00]" c="18/06/2012"/>
              <i n="[Table3].[Date].&amp;[2012-06-19T00:00:00]" c="19/06/2012"/>
              <i n="[Table3].[Date].&amp;[2012-06-21T00:00:00]" c="21/06/2012"/>
              <i n="[Table3].[Date].&amp;[2012-06-22T00:00:00]" c="22/06/2012"/>
              <i n="[Table3].[Date].&amp;[2012-06-23T00:00:00]" c="23/06/2012"/>
              <i n="[Table3].[Date].&amp;[2012-06-24T00:00:00]" c="24/06/2012"/>
              <i n="[Table3].[Date].&amp;[2012-06-25T00:00:00]" c="25/06/2012"/>
              <i n="[Table3].[Date].&amp;[2012-06-26T00:00:00]" c="26/06/2012"/>
              <i n="[Table3].[Date].&amp;[2012-06-27T00:00:00]" c="27/06/2012"/>
              <i n="[Table3].[Date].&amp;[2012-06-28T00:00:00]" c="28/06/2012"/>
              <i n="[Table3].[Date].&amp;[2012-06-29T00:00:00]" c="29/06/2012"/>
              <i n="[Table3].[Date].&amp;[2012-07-01T00:00:00]" c="01/07/2012"/>
              <i n="[Table3].[Date].&amp;[2012-07-02T00:00:00]" c="02/07/2012"/>
              <i n="[Table3].[Date].&amp;[2012-07-03T00:00:00]" c="03/07/2012"/>
              <i n="[Table3].[Date].&amp;[2012-07-04T00:00:00]" c="04/07/2012"/>
              <i n="[Table3].[Date].&amp;[2012-07-05T00:00:00]" c="05/07/2012"/>
              <i n="[Table3].[Date].&amp;[2012-07-06T00:00:00]" c="06/07/2012"/>
              <i n="[Table3].[Date].&amp;[2012-07-07T00:00:00]" c="07/07/2012"/>
              <i n="[Table3].[Date].&amp;[2012-07-08T00:00:00]" c="08/07/2012"/>
              <i n="[Table3].[Date].&amp;[2012-07-09T00:00:00]" c="09/07/2012"/>
              <i n="[Table3].[Date].&amp;[2012-07-10T00:00:00]" c="10/07/2012"/>
              <i n="[Table3].[Date].&amp;[2012-07-11T00:00:00]" c="11/07/2012"/>
              <i n="[Table3].[Date].&amp;[2012-07-12T00:00:00]" c="12/07/2012"/>
              <i n="[Table3].[Date].&amp;[2012-07-13T00:00:00]" c="13/07/2012"/>
              <i n="[Table3].[Date].&amp;[2012-07-14T00:00:00]" c="14/07/2012"/>
              <i n="[Table3].[Date].&amp;[2012-07-15T00:00:00]" c="15/07/2012"/>
              <i n="[Table3].[Date].&amp;[2012-07-16T00:00:00]" c="16/07/2012"/>
              <i n="[Table3].[Date].&amp;[2012-07-17T00:00:00]" c="17/07/2012"/>
              <i n="[Table3].[Date].&amp;[2012-07-18T00:00:00]" c="18/07/2012"/>
              <i n="[Table3].[Date].&amp;[2012-07-19T00:00:00]" c="19/07/2012"/>
              <i n="[Table3].[Date].&amp;[2012-07-20T00:00:00]" c="20/07/2012"/>
              <i n="[Table3].[Date].&amp;[2012-07-21T00:00:00]" c="21/07/2012"/>
              <i n="[Table3].[Date].&amp;[2012-07-22T00:00:00]" c="22/07/2012"/>
              <i n="[Table3].[Date].&amp;[2012-07-23T00:00:00]" c="23/07/2012"/>
              <i n="[Table3].[Date].&amp;[2012-07-24T00:00:00]" c="24/07/2012"/>
              <i n="[Table3].[Date].&amp;[2012-07-25T00:00:00]" c="25/07/2012"/>
              <i n="[Table3].[Date].&amp;[2012-07-26T00:00:00]" c="26/07/2012"/>
              <i n="[Table3].[Date].&amp;[2012-07-27T00:00:00]" c="27/07/2012"/>
              <i n="[Table3].[Date].&amp;[2012-07-28T00:00:00]" c="28/07/2012"/>
              <i n="[Table3].[Date].&amp;[2012-07-29T00:00:00]" c="29/07/2012"/>
              <i n="[Table3].[Date].&amp;[2012-07-30T00:00:00]" c="30/07/2012"/>
              <i n="[Table3].[Date].&amp;[2012-07-31T00:00:00]" c="31/07/2012"/>
              <i n="[Table3].[Date].&amp;[2012-08-01T00:00:00]" c="01/08/2012"/>
              <i n="[Table3].[Date].&amp;[2012-08-02T00:00:00]" c="02/08/2012"/>
              <i n="[Table3].[Date].&amp;[2012-08-03T00:00:00]" c="03/08/2012"/>
              <i n="[Table3].[Date].&amp;[2012-08-04T00:00:00]" c="04/08/2012"/>
              <i n="[Table3].[Date].&amp;[2012-08-05T00:00:00]" c="05/08/2012"/>
              <i n="[Table3].[Date].&amp;[2012-08-06T00:00:00]" c="06/08/2012"/>
              <i n="[Table3].[Date].&amp;[2012-08-07T00:00:00]" c="07/08/2012"/>
              <i n="[Table3].[Date].&amp;[2012-08-08T00:00:00]" c="08/08/2012"/>
              <i n="[Table3].[Date].&amp;[2012-08-09T00:00:00]" c="09/08/2012"/>
              <i n="[Table3].[Date].&amp;[2012-08-10T00:00:00]" c="10/08/2012"/>
              <i n="[Table3].[Date].&amp;[2012-08-11T00:00:00]" c="11/08/2012"/>
              <i n="[Table3].[Date].&amp;[2012-08-12T00:00:00]" c="12/08/2012"/>
              <i n="[Table3].[Date].&amp;[2012-08-13T00:00:00]" c="13/08/2012"/>
              <i n="[Table3].[Date].&amp;[2012-08-14T00:00:00]" c="14/08/2012"/>
              <i n="[Table3].[Date].&amp;[2012-08-15T00:00:00]" c="15/08/2012"/>
              <i n="[Table3].[Date].&amp;[2012-08-16T00:00:00]" c="16/08/2012"/>
              <i n="[Table3].[Date].&amp;[2012-08-17T00:00:00]" c="17/08/2012"/>
              <i n="[Table3].[Date].&amp;[2012-08-18T00:00:00]" c="18/08/2012"/>
              <i n="[Table3].[Date].&amp;[2012-08-19T00:00:00]" c="19/08/2012"/>
              <i n="[Table3].[Date].&amp;[2012-08-20T00:00:00]" c="20/08/2012"/>
              <i n="[Table3].[Date].&amp;[2012-08-21T00:00:00]" c="21/08/2012"/>
              <i n="[Table3].[Date].&amp;[2012-08-22T00:00:00]" c="22/08/2012"/>
              <i n="[Table3].[Date].&amp;[2012-08-23T00:00:00]" c="23/08/2012"/>
              <i n="[Table3].[Date].&amp;[2012-08-24T00:00:00]" c="24/08/2012"/>
              <i n="[Table3].[Date].&amp;[2012-08-25T00:00:00]" c="25/08/2012"/>
              <i n="[Table3].[Date].&amp;[2012-08-26T00:00:00]" c="26/08/2012"/>
              <i n="[Table3].[Date].&amp;[2012-08-28T00:00:00]" c="28/08/2012"/>
              <i n="[Table3].[Date].&amp;[2012-08-29T00:00:00]" c="29/08/2012"/>
              <i n="[Table3].[Date].&amp;[2012-08-30T00:00:00]" c="30/08/2012"/>
              <i n="[Table3].[Date].&amp;[2012-08-31T00:00:00]" c="31/08/2012"/>
              <i n="[Table3].[Date].&amp;[2012-09-01T00:00:00]" c="01/09/2012"/>
              <i n="[Table3].[Date].&amp;[2012-09-02T00:00:00]" c="02/09/2012"/>
              <i n="[Table3].[Date].&amp;[2012-09-03T00:00:00]" c="03/09/2012"/>
              <i n="[Table3].[Date].&amp;[2012-09-04T00:00:00]" c="04/09/2012"/>
              <i n="[Table3].[Date].&amp;[2012-09-05T00:00:00]" c="05/09/2012"/>
              <i n="[Table3].[Date].&amp;[2012-09-06T00:00:00]" c="06/09/2012"/>
              <i n="[Table3].[Date].&amp;[2012-09-07T00:00:00]" c="07/09/2012"/>
              <i n="[Table3].[Date].&amp;[2012-09-08T00:00:00]" c="08/09/2012"/>
              <i n="[Table3].[Date].&amp;[2012-09-09T00:00:00]" c="09/09/2012"/>
              <i n="[Table3].[Date].&amp;[2012-09-10T00:00:00]" c="10/09/2012"/>
              <i n="[Table3].[Date].&amp;[2012-09-11T00:00:00]" c="11/09/2012"/>
              <i n="[Table3].[Date].&amp;[2012-09-12T00:00:00]" c="12/09/2012"/>
              <i n="[Table3].[Date].&amp;[2012-09-13T00:00:00]" c="13/09/2012"/>
              <i n="[Table3].[Date].&amp;[2012-09-15T00:00:00]" c="15/09/2012"/>
              <i n="[Table3].[Date].&amp;[2012-09-17T00:00:00]" c="17/09/2012"/>
              <i n="[Table3].[Date].&amp;[2012-09-18T00:00:00]" c="18/09/2012"/>
              <i n="[Table3].[Date].&amp;[2012-09-19T00:00:00]" c="19/09/2012"/>
              <i n="[Table3].[Date].&amp;[2012-09-20T00:00:00]" c="20/09/2012"/>
              <i n="[Table3].[Date].&amp;[2012-09-21T00:00:00]" c="21/09/2012"/>
              <i n="[Table3].[Date].&amp;[2012-09-22T00:00:00]" c="22/09/2012"/>
              <i n="[Table3].[Date].&amp;[2012-09-23T00:00:00]" c="23/09/2012"/>
              <i n="[Table3].[Date].&amp;[2012-09-24T00:00:00]" c="24/09/2012"/>
              <i n="[Table3].[Date].&amp;[2012-09-25T00:00:00]" c="25/09/2012"/>
              <i n="[Table3].[Date].&amp;[2012-09-26T00:00:00]" c="26/09/2012"/>
              <i n="[Table3].[Date].&amp;[2012-09-27T00:00:00]" c="27/09/2012"/>
              <i n="[Table3].[Date].&amp;[2012-09-28T00:00:00]" c="28/09/2012"/>
              <i n="[Table3].[Date].&amp;[2012-09-29T00:00:00]" c="29/09/2012"/>
              <i n="[Table3].[Date].&amp;[2012-09-30T00:00:00]" c="30/09/2012"/>
              <i n="[Table3].[Date].&amp;[2012-10-01T00:00:00]" c="01/10/2012"/>
              <i n="[Table3].[Date].&amp;[2012-10-02T00:00:00]" c="02/10/2012"/>
              <i n="[Table3].[Date].&amp;[2012-10-03T00:00:00]" c="03/10/2012"/>
              <i n="[Table3].[Date].&amp;[2012-10-04T00:00:00]" c="04/10/2012"/>
              <i n="[Table3].[Date].&amp;[2012-10-05T00:00:00]" c="05/10/2012"/>
              <i n="[Table3].[Date].&amp;[2012-10-06T00:00:00]" c="06/10/2012"/>
              <i n="[Table3].[Date].&amp;[2012-10-07T00:00:00]" c="07/10/2012"/>
              <i n="[Table3].[Date].&amp;[2012-10-08T00:00:00]" c="08/10/2012"/>
              <i n="[Table3].[Date].&amp;[2012-10-09T00:00:00]" c="09/10/2012"/>
              <i n="[Table3].[Date].&amp;[2012-10-10T00:00:00]" c="10/10/2012"/>
              <i n="[Table3].[Date].&amp;[2012-10-11T00:00:00]" c="11/10/2012"/>
              <i n="[Table3].[Date].&amp;[2012-10-12T00:00:00]" c="12/10/2012"/>
              <i n="[Table3].[Date].&amp;[2012-10-13T00:00:00]" c="13/10/2012"/>
              <i n="[Table3].[Date].&amp;[2012-10-14T00:00:00]" c="14/10/2012"/>
              <i n="[Table3].[Date].&amp;[2012-10-15T00:00:00]" c="15/10/2012"/>
              <i n="[Table3].[Date].&amp;[2012-10-16T00:00:00]" c="16/10/2012"/>
              <i n="[Table3].[Date].&amp;[2012-10-17T00:00:00]" c="17/10/2012"/>
              <i n="[Table3].[Date].&amp;[2012-10-18T00:00:00]" c="18/10/2012"/>
              <i n="[Table3].[Date].&amp;[2012-10-19T00:00:00]" c="19/10/2012"/>
              <i n="[Table3].[Date].&amp;[2012-10-20T00:00:00]" c="20/10/2012"/>
              <i n="[Table3].[Date].&amp;[2012-10-21T00:00:00]" c="21/10/2012"/>
              <i n="[Table3].[Date].&amp;[2012-10-22T00:00:00]" c="22/10/2012"/>
              <i n="[Table3].[Date].&amp;[2012-10-23T00:00:00]" c="23/10/2012"/>
              <i n="[Table3].[Date].&amp;[2012-10-24T00:00:00]" c="24/10/2012"/>
              <i n="[Table3].[Date].&amp;[2012-10-25T00:00:00]" c="25/10/2012"/>
              <i n="[Table3].[Date].&amp;[2012-10-26T00:00:00]" c="26/10/2012"/>
              <i n="[Table3].[Date].&amp;[2012-10-27T00:00:00]" c="27/10/2012"/>
              <i n="[Table3].[Date].&amp;[2012-10-28T00:00:00]" c="28/10/2012"/>
              <i n="[Table3].[Date].&amp;[2012-10-29T00:00:00]" c="29/10/2012"/>
              <i n="[Table3].[Date].&amp;[2012-10-30T00:00:00]" c="30/10/2012"/>
              <i n="[Table3].[Date].&amp;[2012-10-31T00:00:00]" c="31/10/2012"/>
              <i n="[Table3].[Date].&amp;[2012-11-01T00:00:00]" c="01/11/2012"/>
              <i n="[Table3].[Date].&amp;[2012-11-02T00:00:00]" c="02/11/2012"/>
              <i n="[Table3].[Date].&amp;[2012-11-03T00:00:00]" c="03/11/2012"/>
              <i n="[Table3].[Date].&amp;[2012-11-04T00:00:00]" c="04/11/2012"/>
              <i n="[Table3].[Date].&amp;[2012-11-05T00:00:00]" c="05/11/2012"/>
              <i n="[Table3].[Date].&amp;[2012-11-06T00:00:00]" c="06/11/2012"/>
              <i n="[Table3].[Date].&amp;[2012-11-07T00:00:00]" c="07/11/2012"/>
              <i n="[Table3].[Date].&amp;[2012-11-08T00:00:00]" c="08/11/2012"/>
              <i n="[Table3].[Date].&amp;[2012-11-09T00:00:00]" c="09/11/2012"/>
              <i n="[Table3].[Date].&amp;[2012-11-10T00:00:00]" c="10/11/2012"/>
              <i n="[Table3].[Date].&amp;[2012-11-11T00:00:00]" c="11/11/2012"/>
              <i n="[Table3].[Date].&amp;[2012-11-13T00:00:00]" c="13/11/2012"/>
              <i n="[Table3].[Date].&amp;[2012-11-14T00:00:00]" c="14/11/2012"/>
              <i n="[Table3].[Date].&amp;[2012-11-15T00:00:00]" c="15/11/2012"/>
              <i n="[Table3].[Date].&amp;[2012-11-18T00:00:00]" c="18/11/2012"/>
              <i n="[Table3].[Date].&amp;[2012-11-19T00:00:00]" c="19/11/2012"/>
              <i n="[Table3].[Date].&amp;[2012-11-20T00:00:00]" c="20/11/2012"/>
              <i n="[Table3].[Date].&amp;[2012-11-21T00:00:00]" c="21/11/2012"/>
              <i n="[Table3].[Date].&amp;[2012-11-22T00:00:00]" c="22/11/2012"/>
              <i n="[Table3].[Date].&amp;[2012-11-23T00:00:00]" c="23/11/2012"/>
              <i n="[Table3].[Date].&amp;[2012-11-24T00:00:00]" c="24/11/2012"/>
              <i n="[Table3].[Date].&amp;[2012-11-25T00:00:00]" c="25/11/2012"/>
              <i n="[Table3].[Date].&amp;[2012-11-26T00:00:00]" c="26/11/2012"/>
              <i n="[Table3].[Date].&amp;[2012-11-27T00:00:00]" c="27/11/2012"/>
              <i n="[Table3].[Date].&amp;[2012-11-28T00:00:00]" c="28/11/2012"/>
              <i n="[Table3].[Date].&amp;[2012-11-29T00:00:00]" c="29/11/2012"/>
              <i n="[Table3].[Date].&amp;[2012-11-30T00:00:00]" c="30/11/2012"/>
              <i n="[Table3].[Date].&amp;[2012-12-01T00:00:00]" c="01/12/2012"/>
              <i n="[Table3].[Date].&amp;[2012-12-02T00:00:00]" c="02/12/2012"/>
              <i n="[Table3].[Date].&amp;[2012-12-03T00:00:00]" c="03/12/2012"/>
              <i n="[Table3].[Date].&amp;[2012-12-04T00:00:00]" c="04/12/2012"/>
              <i n="[Table3].[Date].&amp;[2012-12-05T00:00:00]" c="05/12/2012"/>
              <i n="[Table3].[Date].&amp;[2012-12-06T00:00:00]" c="06/12/2012"/>
              <i n="[Table3].[Date].&amp;[2012-12-07T00:00:00]" c="07/12/2012"/>
              <i n="[Table3].[Date].&amp;[2012-12-08T00:00:00]" c="08/12/2012"/>
              <i n="[Table3].[Date].&amp;[2012-12-09T00:00:00]" c="09/12/2012"/>
              <i n="[Table3].[Date].&amp;[2012-12-11T00:00:00]" c="11/12/2012"/>
              <i n="[Table3].[Date].&amp;[2012-12-12T00:00:00]" c="12/12/2012"/>
              <i n="[Table3].[Date].&amp;[2012-12-13T00:00:00]" c="13/12/2012"/>
              <i n="[Table3].[Date].&amp;[2012-12-14T00:00:00]" c="14/12/2012"/>
              <i n="[Table3].[Date].&amp;[2012-12-15T00:00:00]" c="15/12/2012"/>
              <i n="[Table3].[Date].&amp;[2012-12-16T00:00:00]" c="16/12/2012"/>
              <i n="[Table3].[Date].&amp;[2012-12-17T00:00:00]" c="17/12/2012"/>
              <i n="[Table3].[Date].&amp;[2012-12-18T00:00:00]" c="18/12/2012"/>
              <i n="[Table3].[Date].&amp;[2012-12-19T00:00:00]" c="19/12/2012"/>
              <i n="[Table3].[Date].&amp;[2012-12-20T00:00:00]" c="20/12/2012"/>
              <i n="[Table3].[Date].&amp;[2012-12-21T00:00:00]" c="21/12/2012"/>
              <i n="[Table3].[Date].&amp;[2012-12-22T00:00:00]" c="22/12/2012"/>
              <i n="[Table3].[Date].&amp;[2012-12-23T00:00:00]" c="23/12/2012"/>
              <i n="[Table3].[Date].&amp;[2012-12-24T00:00:00]" c="24/12/2012"/>
              <i n="[Table3].[Date].&amp;[2012-12-25T00:00:00]" c="25/12/2012"/>
              <i n="[Table3].[Date].&amp;[2012-12-26T00:00:00]" c="26/12/2012"/>
              <i n="[Table3].[Date].&amp;[2012-12-27T00:00:00]" c="27/12/2012"/>
              <i n="[Table3].[Date].&amp;[2012-12-28T00:00:00]" c="28/12/2012"/>
              <i n="[Table3].[Date].&amp;[2012-12-29T00:00:00]" c="29/12/2012"/>
              <i n="[Table3].[Date].&amp;[2012-12-30T00:00:00]" c="30/12/2012"/>
              <i n="[Table3].[Date].&amp;[2012-12-31T00:00:00]" c="31/12/2012"/>
              <i n="[Table3].[Date].&amp;[2013-01-01T00:00:00]" c="01/01/2013"/>
              <i n="[Table3].[Date].&amp;[2013-01-02T00:00:00]" c="02/01/2013"/>
              <i n="[Table3].[Date].&amp;[2013-01-03T00:00:00]" c="03/01/2013"/>
              <i n="[Table3].[Date].&amp;[2013-01-04T00:00:00]" c="04/01/2013"/>
              <i n="[Table3].[Date].&amp;[2013-01-05T00:00:00]" c="05/01/2013"/>
              <i n="[Table3].[Date].&amp;[2013-01-06T00:00:00]" c="06/01/2013"/>
              <i n="[Table3].[Date].&amp;[2013-01-07T00:00:00]" c="07/01/2013"/>
              <i n="[Table3].[Date].&amp;[2013-01-08T00:00:00]" c="08/01/2013"/>
              <i n="[Table3].[Date].&amp;[2013-01-09T00:00:00]" c="09/01/2013"/>
              <i n="[Table3].[Date].&amp;[2013-01-10T00:00:00]" c="10/01/2013"/>
              <i n="[Table3].[Date].&amp;[2013-01-11T00:00:00]" c="11/01/2013"/>
              <i n="[Table3].[Date].&amp;[2013-01-12T00:00:00]" c="12/01/2013"/>
              <i n="[Table3].[Date].&amp;[2013-01-13T00:00:00]" c="13/01/2013"/>
              <i n="[Table3].[Date].&amp;[2013-01-14T00:00:00]" c="14/01/2013"/>
              <i n="[Table3].[Date].&amp;[2013-01-16T00:00:00]" c="16/01/2013"/>
              <i n="[Table3].[Date].&amp;[2013-01-17T00:00:00]" c="17/01/2013"/>
              <i n="[Table3].[Date].&amp;[2013-01-18T00:00:00]" c="18/01/2013"/>
              <i n="[Table3].[Date].&amp;[2013-01-19T00:00:00]" c="19/01/2013"/>
              <i n="[Table3].[Date].&amp;[2013-01-20T00:00:00]" c="20/01/2013"/>
              <i n="[Table3].[Date].&amp;[2013-01-21T00:00:00]" c="21/01/2013"/>
              <i n="[Table3].[Date].&amp;[2013-01-23T00:00:00]" c="23/01/2013"/>
              <i n="[Table3].[Date].&amp;[2013-01-24T00:00:00]" c="24/01/2013"/>
              <i n="[Table3].[Date].&amp;[2013-01-25T00:00:00]" c="25/01/2013"/>
              <i n="[Table3].[Date].&amp;[2013-01-26T00:00:00]" c="26/01/2013"/>
              <i n="[Table3].[Date].&amp;[2013-01-27T00:00:00]" c="27/01/2013"/>
              <i n="[Table3].[Date].&amp;[2013-01-28T00:00:00]" c="28/01/2013"/>
              <i n="[Table3].[Date].&amp;[2013-01-29T00:00:00]" c="29/01/2013"/>
              <i n="[Table3].[Date].&amp;[2013-01-30T00:00:00]" c="30/01/2013"/>
              <i n="[Table3].[Date].&amp;[2013-01-31T00:00:00]" c="31/01/2013"/>
              <i n="[Table3].[Date].&amp;[2013-02-01T00:00:00]" c="01/02/2013"/>
              <i n="[Table3].[Date].&amp;[2013-02-03T00:00:00]" c="03/02/2013"/>
              <i n="[Table3].[Date].&amp;[2013-02-05T00:00:00]" c="05/02/2013"/>
              <i n="[Table3].[Date].&amp;[2013-02-06T00:00:00]" c="06/02/2013"/>
              <i n="[Table3].[Date].&amp;[2013-02-07T00:00:00]" c="07/02/2013"/>
              <i n="[Table3].[Date].&amp;[2013-02-08T00:00:00]" c="08/02/2013"/>
              <i n="[Table3].[Date].&amp;[2013-02-09T00:00:00]" c="09/02/2013"/>
              <i n="[Table3].[Date].&amp;[2013-02-10T00:00:00]" c="10/02/2013"/>
              <i n="[Table3].[Date].&amp;[2013-02-11T00:00:00]" c="11/02/2013"/>
              <i n="[Table3].[Date].&amp;[2013-02-12T00:00:00]" c="12/02/2013"/>
              <i n="[Table3].[Date].&amp;[2013-02-13T00:00:00]" c="13/02/2013"/>
              <i n="[Table3].[Date].&amp;[2013-02-14T00:00:00]" c="14/02/2013"/>
              <i n="[Table3].[Date].&amp;[2013-02-15T00:00:00]" c="15/02/2013"/>
              <i n="[Table3].[Date].&amp;[2013-02-16T00:00:00]" c="16/02/2013"/>
              <i n="[Table3].[Date].&amp;[2013-02-17T00:00:00]" c="17/02/2013"/>
              <i n="[Table3].[Date].&amp;[2013-02-18T00:00:00]" c="18/02/2013"/>
              <i n="[Table3].[Date].&amp;[2013-02-19T00:00:00]" c="19/02/2013"/>
              <i n="[Table3].[Date].&amp;[2013-02-20T00:00:00]" c="20/02/2013"/>
              <i n="[Table3].[Date].&amp;[2013-02-21T00:00:00]" c="21/02/2013"/>
              <i n="[Table3].[Date].&amp;[2013-02-22T00:00:00]" c="22/02/2013"/>
              <i n="[Table3].[Date].&amp;[2013-02-23T00:00:00]" c="23/02/2013"/>
              <i n="[Table3].[Date].&amp;[2013-02-24T00:00:00]" c="24/02/2013"/>
              <i n="[Table3].[Date].&amp;[2013-02-25T00:00:00]" c="25/02/2013"/>
              <i n="[Table3].[Date].&amp;[2013-02-26T00:00:00]" c="26/02/2013"/>
              <i n="[Table3].[Date].&amp;[2013-02-28T00:00:00]" c="28/02/2013"/>
              <i n="[Table3].[Date].&amp;[2013-03-01T00:00:00]" c="01/03/2013"/>
              <i n="[Table3].[Date].&amp;[2013-03-02T00:00:00]" c="02/03/2013"/>
              <i n="[Table3].[Date].&amp;[2013-03-03T00:00:00]" c="03/03/2013"/>
              <i n="[Table3].[Date].&amp;[2013-03-04T00:00:00]" c="04/03/2013"/>
              <i n="[Table3].[Date].&amp;[2013-03-05T00:00:00]" c="05/03/2013"/>
              <i n="[Table3].[Date].&amp;[2013-03-06T00:00:00]" c="06/03/2013"/>
              <i n="[Table3].[Date].&amp;[2013-03-07T00:00:00]" c="07/03/2013"/>
              <i n="[Table3].[Date].&amp;[2013-03-08T00:00:00]" c="08/03/2013"/>
              <i n="[Table3].[Date].&amp;[2013-03-09T00:00:00]" c="09/03/2013"/>
              <i n="[Table3].[Date].&amp;[2013-03-10T00:00:00]" c="10/03/2013"/>
              <i n="[Table3].[Date].&amp;[2013-03-11T00:00:00]" c="11/03/2013"/>
              <i n="[Table3].[Date].&amp;[2013-03-12T00:00:00]" c="12/03/2013"/>
              <i n="[Table3].[Date].&amp;[2013-03-13T00:00:00]" c="13/03/2013"/>
              <i n="[Table3].[Date].&amp;[2013-03-14T00:00:00]" c="14/03/2013"/>
              <i n="[Table3].[Date].&amp;[2013-03-15T00:00:00]" c="15/03/2013"/>
              <i n="[Table3].[Date].&amp;[2013-03-16T00:00:00]" c="16/03/2013"/>
              <i n="[Table3].[Date].&amp;[2013-03-17T00:00:00]" c="17/03/2013"/>
              <i n="[Table3].[Date].&amp;[2013-03-18T00:00:00]" c="18/03/2013"/>
              <i n="[Table3].[Date].&amp;[2013-03-19T00:00:00]" c="19/03/2013"/>
              <i n="[Table3].[Date].&amp;[2013-03-20T00:00:00]" c="20/03/2013"/>
              <i n="[Table3].[Date].&amp;[2013-03-21T00:00:00]" c="21/03/2013"/>
              <i n="[Table3].[Date].&amp;[2013-03-22T00:00:00]" c="22/03/2013"/>
              <i n="[Table3].[Date].&amp;[2013-03-23T00:00:00]" c="23/03/2013"/>
              <i n="[Table3].[Date].&amp;[2013-03-24T00:00:00]" c="24/03/2013"/>
              <i n="[Table3].[Date].&amp;[2013-03-26T00:00:00]" c="26/03/2013"/>
              <i n="[Table3].[Date].&amp;[2013-03-27T00:00:00]" c="27/03/2013"/>
              <i n="[Table3].[Date].&amp;[2013-03-28T00:00:00]" c="28/03/2013"/>
              <i n="[Table3].[Date].&amp;[2013-03-29T00:00:00]" c="29/03/2013"/>
              <i n="[Table3].[Date].&amp;[2013-03-30T00:00:00]" c="30/03/2013"/>
              <i n="[Table3].[Date].&amp;[2013-03-31T00:00:00]" c="31/03/2013"/>
              <i n="[Table3].[Date].&amp;[2013-04-01T00:00:00]" c="01/04/2013"/>
              <i n="[Table3].[Date].&amp;[2013-04-02T00:00:00]" c="02/04/2013"/>
              <i n="[Table3].[Date].&amp;[2013-04-04T00:00:00]" c="04/04/2013"/>
              <i n="[Table3].[Date].&amp;[2013-04-05T00:00:00]" c="05/04/2013"/>
              <i n="[Table3].[Date].&amp;[2013-04-06T00:00:00]" c="06/04/2013"/>
              <i n="[Table3].[Date].&amp;[2013-04-07T00:00:00]" c="07/04/2013"/>
              <i n="[Table3].[Date].&amp;[2013-04-08T00:00:00]" c="08/04/2013"/>
              <i n="[Table3].[Date].&amp;[2013-04-10T00:00:00]" c="10/04/2013"/>
              <i n="[Table3].[Date].&amp;[2013-04-11T00:00:00]" c="11/04/2013"/>
              <i n="[Table3].[Date].&amp;[2013-04-12T00:00:00]" c="12/04/2013"/>
              <i n="[Table3].[Date].&amp;[2013-04-13T00:00:00]" c="13/04/2013"/>
              <i n="[Table3].[Date].&amp;[2013-04-16T00:00:00]" c="16/04/2013"/>
              <i n="[Table3].[Date].&amp;[2013-04-17T00:00:00]" c="17/04/2013"/>
              <i n="[Table3].[Date].&amp;[2013-04-18T00:00:00]" c="18/04/2013"/>
              <i n="[Table3].[Date].&amp;[2013-04-19T00:00:00]" c="19/04/2013"/>
              <i n="[Table3].[Date].&amp;[2013-04-20T00:00:00]" c="20/04/2013"/>
              <i n="[Table3].[Date].&amp;[2013-04-21T00:00:00]" c="21/04/2013"/>
              <i n="[Table3].[Date].&amp;[2013-04-22T00:00:00]" c="22/04/2013"/>
              <i n="[Table3].[Date].&amp;[2013-04-23T00:00:00]" c="23/04/2013"/>
              <i n="[Table3].[Date].&amp;[2013-04-24T00:00:00]" c="24/04/2013"/>
              <i n="[Table3].[Date].&amp;[2013-04-25T00:00:00]" c="25/04/2013"/>
              <i n="[Table3].[Date].&amp;[2013-04-26T00:00:00]" c="26/04/2013"/>
              <i n="[Table3].[Date].&amp;[2013-04-27T00:00:00]" c="27/04/2013"/>
              <i n="[Table3].[Date].&amp;[2013-04-28T00:00:00]" c="28/04/2013"/>
              <i n="[Table3].[Date].&amp;[2013-04-29T00:00:00]" c="29/04/2013"/>
              <i n="[Table3].[Date].&amp;[2013-04-30T00:00:00]" c="30/04/2013"/>
              <i n="[Table3].[Date].&amp;[2013-05-01T00:00:00]" c="01/05/2013"/>
              <i n="[Table3].[Date].&amp;[2013-05-02T00:00:00]" c="02/05/2013"/>
              <i n="[Table3].[Date].&amp;[2013-05-03T00:00:00]" c="03/05/2013"/>
              <i n="[Table3].[Date].&amp;[2013-05-04T00:00:00]" c="04/05/2013"/>
              <i n="[Table3].[Date].&amp;[2013-05-05T00:00:00]" c="05/05/2013"/>
              <i n="[Table3].[Date].&amp;[2013-05-06T00:00:00]" c="06/05/2013"/>
              <i n="[Table3].[Date].&amp;[2013-05-07T00:00:00]" c="07/05/2013"/>
              <i n="[Table3].[Date].&amp;[2013-05-08T00:00:00]" c="08/05/2013"/>
              <i n="[Table3].[Date].&amp;[2013-05-09T00:00:00]" c="09/05/2013"/>
              <i n="[Table3].[Date].&amp;[2013-05-10T00:00:00]" c="10/05/2013"/>
              <i n="[Table3].[Date].&amp;[2013-05-11T00:00:00]" c="11/05/2013"/>
              <i n="[Table3].[Date].&amp;[2013-05-12T00:00:00]" c="12/05/2013"/>
              <i n="[Table3].[Date].&amp;[2013-05-13T00:00:00]" c="13/05/2013"/>
              <i n="[Table3].[Date].&amp;[2013-05-14T00:00:00]" c="14/05/2013"/>
              <i n="[Table3].[Date].&amp;[2013-05-16T00:00:00]" c="16/05/2013"/>
              <i n="[Table3].[Date].&amp;[2013-05-17T00:00:00]" c="17/05/2013"/>
              <i n="[Table3].[Date].&amp;[2013-05-18T00:00:00]" c="18/05/2013"/>
              <i n="[Table3].[Date].&amp;[2013-05-19T00:00:00]" c="19/05/2013"/>
              <i n="[Table3].[Date].&amp;[2013-05-20T00:00:00]" c="20/05/2013"/>
              <i n="[Table3].[Date].&amp;[2013-05-21T00:00:00]" c="21/05/2013"/>
              <i n="[Table3].[Date].&amp;[2013-05-22T00:00:00]" c="22/05/2013"/>
              <i n="[Table3].[Date].&amp;[2013-05-23T00:00:00]" c="23/05/2013"/>
              <i n="[Table3].[Date].&amp;[2013-05-24T00:00:00]" c="24/05/2013"/>
              <i n="[Table3].[Date].&amp;[2013-05-25T00:00:00]" c="25/05/2013"/>
              <i n="[Table3].[Date].&amp;[2013-05-26T00:00:00]" c="26/05/2013"/>
              <i n="[Table3].[Date].&amp;[2013-05-27T00:00:00]" c="27/05/2013"/>
              <i n="[Table3].[Date].&amp;[2013-05-28T00:00:00]" c="28/05/2013"/>
              <i n="[Table3].[Date].&amp;[2013-05-29T00:00:00]" c="29/05/2013"/>
              <i n="[Table3].[Date].&amp;[2013-05-30T00:00:00]" c="30/05/2013"/>
              <i n="[Table3].[Date].&amp;[2013-05-31T00:00:00]" c="31/05/2013"/>
              <i n="[Table3].[Date].&amp;[2013-06-01T00:00:00]" c="01/06/2013"/>
              <i n="[Table3].[Date].&amp;[2013-06-02T00:00:00]" c="02/06/2013"/>
              <i n="[Table3].[Date].&amp;[2013-06-03T00:00:00]" c="03/06/2013"/>
              <i n="[Table3].[Date].&amp;[2013-06-04T00:00:00]" c="04/06/2013"/>
              <i n="[Table3].[Date].&amp;[2013-06-05T00:00:00]" c="05/06/2013"/>
              <i n="[Table3].[Date].&amp;[2013-06-06T00:00:00]" c="06/06/2013"/>
              <i n="[Table3].[Date].&amp;[2013-06-07T00:00:00]" c="07/06/2013"/>
              <i n="[Table3].[Date].&amp;[2013-06-08T00:00:00]" c="08/06/2013"/>
              <i n="[Table3].[Date].&amp;[2013-06-09T00:00:00]" c="09/06/2013"/>
              <i n="[Table3].[Date].&amp;[2013-06-10T00:00:00]" c="10/06/2013"/>
              <i n="[Table3].[Date].&amp;[2013-06-11T00:00:00]" c="11/06/2013"/>
              <i n="[Table3].[Date].&amp;[2013-06-12T00:00:00]" c="12/06/2013"/>
              <i n="[Table3].[Date].&amp;[2013-06-13T00:00:00]" c="13/06/2013"/>
              <i n="[Table3].[Date].&amp;[2013-06-14T00:00:00]" c="14/06/2013"/>
              <i n="[Table3].[Date].&amp;[2013-06-15T00:00:00]" c="15/06/2013"/>
              <i n="[Table3].[Date].&amp;[2013-06-16T00:00:00]" c="16/06/2013"/>
              <i n="[Table3].[Date].&amp;[2013-06-17T00:00:00]" c="17/06/2013"/>
              <i n="[Table3].[Date].&amp;[2013-06-18T00:00:00]" c="18/06/2013"/>
              <i n="[Table3].[Date].&amp;[2013-06-19T00:00:00]" c="19/06/2013"/>
              <i n="[Table3].[Date].&amp;[2013-06-20T00:00:00]" c="20/06/2013"/>
              <i n="[Table3].[Date].&amp;[2013-06-21T00:00:00]" c="21/06/2013"/>
              <i n="[Table3].[Date].&amp;[2013-06-22T00:00:00]" c="22/06/2013"/>
              <i n="[Table3].[Date].&amp;[2013-06-23T00:00:00]" c="23/06/2013"/>
              <i n="[Table3].[Date].&amp;[2013-06-24T00:00:00]" c="24/06/2013"/>
              <i n="[Table3].[Date].&amp;[2013-06-25T00:00:00]" c="25/06/2013"/>
              <i n="[Table3].[Date].&amp;[2013-06-26T00:00:00]" c="26/06/2013"/>
              <i n="[Table3].[Date].&amp;[2013-06-27T00:00:00]" c="27/06/2013"/>
              <i n="[Table3].[Date].&amp;[2013-06-28T00:00:00]" c="28/06/2013"/>
              <i n="[Table3].[Date].&amp;[2013-06-29T00:00:00]" c="29/06/2013"/>
              <i n="[Table3].[Date].&amp;[2013-06-30T00:00:00]" c="30/06/2013"/>
              <i n="[Table3].[Date].&amp;[2013-07-01T00:00:00]" c="01/07/2013"/>
              <i n="[Table3].[Date].&amp;[2013-07-02T00:00:00]" c="02/07/2013"/>
              <i n="[Table3].[Date].&amp;[2013-07-03T00:00:00]" c="03/07/2013"/>
              <i n="[Table3].[Date].&amp;[2013-07-04T00:00:00]" c="04/07/2013"/>
              <i n="[Table3].[Date].&amp;[2013-07-05T00:00:00]" c="05/07/2013"/>
              <i n="[Table3].[Date].&amp;[2013-07-06T00:00:00]" c="06/07/2013"/>
              <i n="[Table3].[Date].&amp;[2013-07-07T00:00:00]" c="07/07/2013"/>
              <i n="[Table3].[Date].&amp;[2013-07-08T00:00:00]" c="08/07/2013"/>
              <i n="[Table3].[Date].&amp;[2013-07-09T00:00:00]" c="09/07/2013"/>
              <i n="[Table3].[Date].&amp;[2013-07-10T00:00:00]" c="10/07/2013"/>
              <i n="[Table3].[Date].&amp;[2013-07-11T00:00:00]" c="11/07/2013"/>
              <i n="[Table3].[Date].&amp;[2013-07-12T00:00:00]" c="12/07/2013"/>
              <i n="[Table3].[Date].&amp;[2013-07-13T00:00:00]" c="13/07/2013"/>
              <i n="[Table3].[Date].&amp;[2013-07-14T00:00:00]" c="14/07/2013"/>
              <i n="[Table3].[Date].&amp;[2013-07-15T00:00:00]" c="15/07/2013"/>
              <i n="[Table3].[Date].&amp;[2013-07-16T00:00:00]" c="16/07/2013"/>
              <i n="[Table3].[Date].&amp;[2013-07-17T00:00:00]" c="17/07/2013"/>
              <i n="[Table3].[Date].&amp;[2013-07-18T00:00:00]" c="18/07/2013"/>
              <i n="[Table3].[Date].&amp;[2013-07-19T00:00:00]" c="19/07/2013"/>
              <i n="[Table3].[Date].&amp;[2013-07-20T00:00:00]" c="20/07/2013"/>
              <i n="[Table3].[Date].&amp;[2013-07-21T00:00:00]" c="21/07/2013"/>
              <i n="[Table3].[Date].&amp;[2013-07-22T00:00:00]" c="22/07/2013"/>
              <i n="[Table3].[Date].&amp;[2013-07-23T00:00:00]" c="23/07/2013"/>
              <i n="[Table3].[Date].&amp;[2013-07-24T00:00:00]" c="24/07/2013"/>
              <i n="[Table3].[Date].&amp;[2013-07-26T00:00:00]" c="26/07/2013"/>
              <i n="[Table3].[Date].&amp;[2013-07-27T00:00:00]" c="27/07/2013"/>
              <i n="[Table3].[Date].&amp;[2013-07-28T00:00:00]" c="28/07/2013"/>
              <i n="[Table3].[Date].&amp;[2013-07-29T00:00:00]" c="29/07/2013"/>
              <i n="[Table3].[Date].&amp;[2013-07-30T00:00:00]" c="30/07/2013"/>
              <i n="[Table3].[Date].&amp;[2013-07-31T00:00:00]" c="31/07/2013"/>
              <i n="[Table3].[Date].&amp;[2013-08-01T00:00:00]" c="01/08/2013"/>
              <i n="[Table3].[Date].&amp;[2013-08-02T00:00:00]" c="02/08/2013"/>
              <i n="[Table3].[Date].&amp;[2013-08-03T00:00:00]" c="03/08/2013"/>
              <i n="[Table3].[Date].&amp;[2013-08-04T00:00:00]" c="04/08/2013"/>
              <i n="[Table3].[Date].&amp;[2013-08-05T00:00:00]" c="05/08/2013"/>
              <i n="[Table3].[Date].&amp;[2013-08-07T00:00:00]" c="07/08/2013"/>
              <i n="[Table3].[Date].&amp;[2013-08-09T00:00:00]" c="09/08/2013"/>
              <i n="[Table3].[Date].&amp;[2013-08-10T00:00:00]" c="10/08/2013"/>
              <i n="[Table3].[Date].&amp;[2013-08-11T00:00:00]" c="11/08/2013"/>
              <i n="[Table3].[Date].&amp;[2013-08-12T00:00:00]" c="12/08/2013"/>
              <i n="[Table3].[Date].&amp;[2013-08-13T00:00:00]" c="13/08/2013"/>
              <i n="[Table3].[Date].&amp;[2013-08-14T00:00:00]" c="14/08/2013"/>
              <i n="[Table3].[Date].&amp;[2013-08-15T00:00:00]" c="15/08/2013"/>
              <i n="[Table3].[Date].&amp;[2013-08-16T00:00:00]" c="16/08/2013"/>
              <i n="[Table3].[Date].&amp;[2013-08-17T00:00:00]" c="17/08/2013"/>
              <i n="[Table3].[Date].&amp;[2013-08-18T00:00:00]" c="18/08/2013"/>
              <i n="[Table3].[Date].&amp;[2013-08-19T00:00:00]" c="19/08/2013"/>
              <i n="[Table3].[Date].&amp;[2013-08-20T00:00:00]" c="20/08/2013"/>
              <i n="[Table3].[Date].&amp;[2013-08-21T00:00:00]" c="21/08/2013"/>
              <i n="[Table3].[Date].&amp;[2013-08-22T00:00:00]" c="22/08/2013"/>
              <i n="[Table3].[Date].&amp;[2013-08-23T00:00:00]" c="23/08/2013"/>
              <i n="[Table3].[Date].&amp;[2013-08-24T00:00:00]" c="24/08/2013"/>
              <i n="[Table3].[Date].&amp;[2013-08-25T00:00:00]" c="25/08/2013"/>
              <i n="[Table3].[Date].&amp;[2013-08-26T00:00:00]" c="26/08/2013"/>
              <i n="[Table3].[Date].&amp;[2013-08-27T00:00:00]" c="27/08/2013"/>
              <i n="[Table3].[Date].&amp;[2013-08-28T00:00:00]" c="28/08/2013"/>
              <i n="[Table3].[Date].&amp;[2013-08-29T00:00:00]" c="29/08/2013"/>
              <i n="[Table3].[Date].&amp;[2013-08-30T00:00:00]" c="30/08/2013"/>
              <i n="[Table3].[Date].&amp;[2013-08-31T00:00:00]" c="31/08/2013"/>
              <i n="[Table3].[Date].&amp;[2013-09-01T00:00:00]" c="01/09/2013"/>
              <i n="[Table3].[Date].&amp;[2013-09-02T00:00:00]" c="02/09/2013"/>
              <i n="[Table3].[Date].&amp;[2013-09-03T00:00:00]" c="03/09/2013"/>
              <i n="[Table3].[Date].&amp;[2013-09-04T00:00:00]" c="04/09/2013"/>
              <i n="[Table3].[Date].&amp;[2013-09-05T00:00:00]" c="05/09/2013"/>
              <i n="[Table3].[Date].&amp;[2013-09-06T00:00:00]" c="06/09/2013"/>
              <i n="[Table3].[Date].&amp;[2013-09-07T00:00:00]" c="07/09/2013"/>
              <i n="[Table3].[Date].&amp;[2013-09-08T00:00:00]" c="08/09/2013"/>
              <i n="[Table3].[Date].&amp;[2013-09-09T00:00:00]" c="09/09/2013"/>
              <i n="[Table3].[Date].&amp;[2013-09-10T00:00:00]" c="10/09/2013"/>
              <i n="[Table3].[Date].&amp;[2013-09-11T00:00:00]" c="11/09/2013"/>
              <i n="[Table3].[Date].&amp;[2013-09-12T00:00:00]" c="12/09/2013"/>
              <i n="[Table3].[Date].&amp;[2013-09-13T00:00:00]" c="13/09/2013"/>
              <i n="[Table3].[Date].&amp;[2013-09-14T00:00:00]" c="14/09/2013"/>
              <i n="[Table3].[Date].&amp;[2013-09-15T00:00:00]" c="15/09/2013"/>
              <i n="[Table3].[Date].&amp;[2013-09-16T00:00:00]" c="16/09/2013"/>
              <i n="[Table3].[Date].&amp;[2013-09-17T00:00:00]" c="17/09/2013"/>
              <i n="[Table3].[Date].&amp;[2013-09-18T00:00:00]" c="18/09/2013"/>
              <i n="[Table3].[Date].&amp;[2013-09-19T00:00:00]" c="19/09/2013"/>
              <i n="[Table3].[Date].&amp;[2013-09-20T00:00:00]" c="20/09/2013"/>
              <i n="[Table3].[Date].&amp;[2013-09-21T00:00:00]" c="21/09/2013"/>
              <i n="[Table3].[Date].&amp;[2013-09-22T00:00:00]" c="22/09/2013"/>
              <i n="[Table3].[Date].&amp;[2013-09-23T00:00:00]" c="23/09/2013"/>
              <i n="[Table3].[Date].&amp;[2013-09-24T00:00:00]" c="24/09/2013"/>
              <i n="[Table3].[Date].&amp;[2013-09-25T00:00:00]" c="25/09/2013"/>
              <i n="[Table3].[Date].&amp;[2013-09-26T00:00:00]" c="26/09/2013"/>
              <i n="[Table3].[Date].&amp;[2013-09-27T00:00:00]" c="27/09/2013"/>
              <i n="[Table3].[Date].&amp;[2013-09-28T00:00:00]" c="28/09/2013"/>
              <i n="[Table3].[Date].&amp;[2013-09-29T00:00:00]" c="29/09/2013"/>
              <i n="[Table3].[Date].&amp;[2013-09-30T00:00:00]" c="30/09/2013"/>
              <i n="[Table3].[Date].&amp;[2013-10-01T00:00:00]" c="01/10/2013"/>
              <i n="[Table3].[Date].&amp;[2013-10-02T00:00:00]" c="02/10/2013"/>
              <i n="[Table3].[Date].&amp;[2013-10-03T00:00:00]" c="03/10/2013"/>
              <i n="[Table3].[Date].&amp;[2013-10-04T00:00:00]" c="04/10/2013"/>
              <i n="[Table3].[Date].&amp;[2013-10-05T00:00:00]" c="05/10/2013"/>
              <i n="[Table3].[Date].&amp;[2013-10-06T00:00:00]" c="06/10/2013"/>
              <i n="[Table3].[Date].&amp;[2013-10-07T00:00:00]" c="07/10/2013"/>
              <i n="[Table3].[Date].&amp;[2013-10-08T00:00:00]" c="08/10/2013"/>
              <i n="[Table3].[Date].&amp;[2013-10-09T00:00:00]" c="09/10/2013"/>
              <i n="[Table3].[Date].&amp;[2013-10-10T00:00:00]" c="10/10/2013"/>
              <i n="[Table3].[Date].&amp;[2013-10-11T00:00:00]" c="11/10/2013"/>
              <i n="[Table3].[Date].&amp;[2013-10-12T00:00:00]" c="12/10/2013"/>
              <i n="[Table3].[Date].&amp;[2013-10-13T00:00:00]" c="13/10/2013"/>
              <i n="[Table3].[Date].&amp;[2013-10-14T00:00:00]" c="14/10/2013"/>
              <i n="[Table3].[Date].&amp;[2013-10-17T00:00:00]" c="17/10/2013"/>
              <i n="[Table3].[Date].&amp;[2013-10-18T00:00:00]" c="18/10/2013"/>
              <i n="[Table3].[Date].&amp;[2013-10-19T00:00:00]" c="19/10/2013"/>
              <i n="[Table3].[Date].&amp;[2013-10-20T00:00:00]" c="20/10/2013"/>
              <i n="[Table3].[Date].&amp;[2013-10-21T00:00:00]" c="21/10/2013"/>
              <i n="[Table3].[Date].&amp;[2013-10-22T00:00:00]" c="22/10/2013"/>
              <i n="[Table3].[Date].&amp;[2013-10-23T00:00:00]" c="23/10/2013"/>
              <i n="[Table3].[Date].&amp;[2013-10-24T00:00:00]" c="24/10/2013"/>
              <i n="[Table3].[Date].&amp;[2013-10-25T00:00:00]" c="25/10/2013"/>
              <i n="[Table3].[Date].&amp;[2013-10-26T00:00:00]" c="26/10/2013"/>
              <i n="[Table3].[Date].&amp;[2013-10-27T00:00:00]" c="27/10/2013"/>
              <i n="[Table3].[Date].&amp;[2013-10-28T00:00:00]" c="28/10/2013"/>
              <i n="[Table3].[Date].&amp;[2013-10-29T00:00:00]" c="29/10/2013"/>
              <i n="[Table3].[Date].&amp;[2013-10-30T00:00:00]" c="30/10/2013"/>
              <i n="[Table3].[Date].&amp;[2013-10-31T00:00:00]" c="31/10/2013"/>
              <i n="[Table3].[Date].&amp;[2013-11-02T00:00:00]" c="02/11/2013"/>
              <i n="[Table3].[Date].&amp;[2013-11-03T00:00:00]" c="03/11/2013"/>
              <i n="[Table3].[Date].&amp;[2013-11-04T00:00:00]" c="04/11/2013"/>
              <i n="[Table3].[Date].&amp;[2013-11-05T00:00:00]" c="05/11/2013"/>
              <i n="[Table3].[Date].&amp;[2013-11-06T00:00:00]" c="06/11/2013"/>
              <i n="[Table3].[Date].&amp;[2013-11-07T00:00:00]" c="07/11/2013"/>
              <i n="[Table3].[Date].&amp;[2013-11-08T00:00:00]" c="08/11/2013"/>
              <i n="[Table3].[Date].&amp;[2013-11-09T00:00:00]" c="09/11/2013"/>
              <i n="[Table3].[Date].&amp;[2013-11-10T00:00:00]" c="10/11/2013"/>
              <i n="[Table3].[Date].&amp;[2013-11-11T00:00:00]" c="11/11/2013"/>
              <i n="[Table3].[Date].&amp;[2013-11-12T00:00:00]" c="12/11/2013"/>
              <i n="[Table3].[Date].&amp;[2013-11-13T00:00:00]" c="13/11/2013"/>
              <i n="[Table3].[Date].&amp;[2013-11-14T00:00:00]" c="14/11/2013"/>
              <i n="[Table3].[Date].&amp;[2013-11-15T00:00:00]" c="15/11/2013"/>
              <i n="[Table3].[Date].&amp;[2013-11-16T00:00:00]" c="16/11/2013"/>
              <i n="[Table3].[Date].&amp;[2013-11-17T00:00:00]" c="17/11/2013"/>
              <i n="[Table3].[Date].&amp;[2013-11-18T00:00:00]" c="18/11/2013"/>
              <i n="[Table3].[Date].&amp;[2013-11-19T00:00:00]" c="19/11/2013"/>
              <i n="[Table3].[Date].&amp;[2013-11-20T00:00:00]" c="20/11/2013"/>
              <i n="[Table3].[Date].&amp;[2013-11-21T00:00:00]" c="21/11/2013"/>
              <i n="[Table3].[Date].&amp;[2013-11-22T00:00:00]" c="22/11/2013"/>
              <i n="[Table3].[Date].&amp;[2013-11-23T00:00:00]" c="23/11/2013"/>
              <i n="[Table3].[Date].&amp;[2013-11-24T00:00:00]" c="24/11/2013"/>
              <i n="[Table3].[Date].&amp;[2013-11-25T00:00:00]" c="25/11/2013"/>
              <i n="[Table3].[Date].&amp;[2013-11-26T00:00:00]" c="26/11/2013"/>
              <i n="[Table3].[Date].&amp;[2013-11-27T00:00:00]" c="27/11/2013"/>
              <i n="[Table3].[Date].&amp;[2013-11-28T00:00:00]" c="28/11/2013"/>
              <i n="[Table3].[Date].&amp;[2013-11-29T00:00:00]" c="29/11/2013"/>
              <i n="[Table3].[Date].&amp;[2013-11-30T00:00:00]" c="30/11/2013"/>
              <i n="[Table3].[Date].&amp;[2013-12-01T00:00:00]" c="01/12/2013"/>
              <i n="[Table3].[Date].&amp;[2013-12-02T00:00:00]" c="02/12/2013"/>
              <i n="[Table3].[Date].&amp;[2013-12-03T00:00:00]" c="03/12/2013"/>
              <i n="[Table3].[Date].&amp;[2013-12-04T00:00:00]" c="04/12/2013"/>
              <i n="[Table3].[Date].&amp;[2013-12-05T00:00:00]" c="05/12/2013"/>
              <i n="[Table3].[Date].&amp;[2013-12-06T00:00:00]" c="06/12/2013"/>
              <i n="[Table3].[Date].&amp;[2013-12-07T00:00:00]" c="07/12/2013"/>
              <i n="[Table3].[Date].&amp;[2013-12-08T00:00:00]" c="08/12/2013"/>
              <i n="[Table3].[Date].&amp;[2013-12-09T00:00:00]" c="09/12/2013"/>
              <i n="[Table3].[Date].&amp;[2013-12-10T00:00:00]" c="10/12/2013"/>
              <i n="[Table3].[Date].&amp;[2013-12-11T00:00:00]" c="11/12/2013"/>
              <i n="[Table3].[Date].&amp;[2013-12-12T00:00:00]" c="12/12/2013"/>
              <i n="[Table3].[Date].&amp;[2013-12-13T00:00:00]" c="13/12/2013"/>
              <i n="[Table3].[Date].&amp;[2013-12-14T00:00:00]" c="14/12/2013"/>
              <i n="[Table3].[Date].&amp;[2013-12-15T00:00:00]" c="15/12/2013"/>
              <i n="[Table3].[Date].&amp;[2013-12-16T00:00:00]" c="16/12/2013"/>
              <i n="[Table3].[Date].&amp;[2013-12-17T00:00:00]" c="17/12/2013"/>
              <i n="[Table3].[Date].&amp;[2013-12-18T00:00:00]" c="18/12/2013"/>
              <i n="[Table3].[Date].&amp;[2013-12-19T00:00:00]" c="19/12/2013"/>
              <i n="[Table3].[Date].&amp;[2013-12-20T00:00:00]" c="20/12/2013"/>
              <i n="[Table3].[Date].&amp;[2013-12-21T00:00:00]" c="21/12/2013"/>
              <i n="[Table3].[Date].&amp;[2013-12-22T00:00:00]" c="22/12/2013"/>
              <i n="[Table3].[Date].&amp;[2013-12-23T00:00:00]" c="23/12/2013"/>
              <i n="[Table3].[Date].&amp;[2013-12-24T00:00:00]" c="24/12/2013"/>
              <i n="[Table3].[Date].&amp;[2013-12-25T00:00:00]" c="25/12/2013"/>
              <i n="[Table3].[Date].&amp;[2013-12-26T00:00:00]" c="26/12/2013"/>
              <i n="[Table3].[Date].&amp;[2013-12-27T00:00:00]" c="27/12/2013"/>
              <i n="[Table3].[Date].&amp;[2013-12-28T00:00:00]" c="28/12/2013"/>
              <i n="[Table3].[Date].&amp;[2013-12-29T00:00:00]" c="29/12/2013"/>
              <i n="[Table3].[Date].&amp;[2013-12-30T00:00:00]" c="30/12/2013"/>
              <i n="[Table3].[Date].&amp;[2013-12-31T00:00:00]" c="31/12/2013"/>
              <i n="[Table3].[Date].&amp;[2014-01-01T00:00:00]" c="01/01/2014"/>
              <i n="[Table3].[Date].&amp;[2014-01-02T00:00:00]" c="02/01/2014"/>
              <i n="[Table3].[Date].&amp;[2014-01-03T00:00:00]" c="03/01/2014"/>
              <i n="[Table3].[Date].&amp;[2014-01-04T00:00:00]" c="04/01/2014"/>
              <i n="[Table3].[Date].&amp;[2014-01-05T00:00:00]" c="05/01/2014"/>
              <i n="[Table3].[Date].&amp;[2014-01-06T00:00:00]" c="06/01/2014"/>
              <i n="[Table3].[Date].&amp;[2014-01-07T00:00:00]" c="07/01/2014"/>
              <i n="[Table3].[Date].&amp;[2014-01-08T00:00:00]" c="08/01/2014"/>
              <i n="[Table3].[Date].&amp;[2014-01-09T00:00:00]" c="09/01/2014"/>
              <i n="[Table3].[Date].&amp;[2014-01-10T00:00:00]" c="10/01/2014"/>
              <i n="[Table3].[Date].&amp;[2014-01-11T00:00:00]" c="11/01/2014"/>
              <i n="[Table3].[Date].&amp;[2014-01-12T00:00:00]" c="12/01/2014"/>
              <i n="[Table3].[Date].&amp;[2014-01-13T00:00:00]" c="13/01/2014"/>
              <i n="[Table3].[Date].&amp;[2014-01-14T00:00:00]" c="14/01/2014"/>
              <i n="[Table3].[Date].&amp;[2014-01-15T00:00:00]" c="15/01/2014"/>
              <i n="[Table3].[Date].&amp;[2014-01-16T00:00:00]" c="16/01/2014"/>
              <i n="[Table3].[Date].&amp;[2014-01-17T00:00:00]" c="17/01/2014"/>
              <i n="[Table3].[Date].&amp;[2014-01-18T00:00:00]" c="18/01/2014"/>
              <i n="[Table3].[Date].&amp;[2014-01-19T00:00:00]" c="19/01/2014"/>
              <i n="[Table3].[Date].&amp;[2014-01-20T00:00:00]" c="20/01/2014"/>
              <i n="[Table3].[Date].&amp;[2014-01-21T00:00:00]" c="21/01/2014"/>
              <i n="[Table3].[Date].&amp;[2014-01-22T00:00:00]" c="22/01/2014"/>
              <i n="[Table3].[Date].&amp;[2014-01-23T00:00:00]" c="23/01/2014"/>
              <i n="[Table3].[Date].&amp;[2014-01-24T00:00:00]" c="24/01/2014"/>
              <i n="[Table3].[Date].&amp;[2014-01-25T00:00:00]" c="25/01/2014"/>
              <i n="[Table3].[Date].&amp;[2014-01-26T00:00:00]" c="26/01/2014"/>
              <i n="[Table3].[Date].&amp;[2014-01-27T00:00:00]" c="27/01/2014"/>
              <i n="[Table3].[Date].&amp;[2014-01-28T00:00:00]" c="28/01/2014"/>
              <i n="[Table3].[Date].&amp;[2014-01-29T00:00:00]" c="29/01/2014"/>
              <i n="[Table3].[Date].&amp;[2014-01-30T00:00:00]" c="30/01/2014"/>
              <i n="[Table3].[Date].&amp;[2014-01-31T00:00:00]" c="31/01/2014"/>
              <i n="[Table3].[Date].&amp;[2014-02-01T00:00:00]" c="01/02/2014"/>
              <i n="[Table3].[Date].&amp;[2014-02-02T00:00:00]" c="02/02/2014"/>
              <i n="[Table3].[Date].&amp;[2014-02-03T00:00:00]" c="03/02/2014"/>
              <i n="[Table3].[Date].&amp;[2014-02-04T00:00:00]" c="04/02/2014"/>
              <i n="[Table3].[Date].&amp;[2014-02-05T00:00:00]" c="05/02/2014"/>
              <i n="[Table3].[Date].&amp;[2014-02-06T00:00:00]" c="06/02/2014"/>
              <i n="[Table3].[Date].&amp;[2014-02-07T00:00:00]" c="07/02/2014"/>
              <i n="[Table3].[Date].&amp;[2014-02-08T00:00:00]" c="08/02/2014"/>
              <i n="[Table3].[Date].&amp;[2014-02-09T00:00:00]" c="09/02/2014"/>
              <i n="[Table3].[Date].&amp;[2014-02-10T00:00:00]" c="10/02/2014"/>
              <i n="[Table3].[Date].&amp;[2014-02-11T00:00:00]" c="11/02/2014"/>
              <i n="[Table3].[Date].&amp;[2014-02-12T00:00:00]" c="12/02/2014"/>
              <i n="[Table3].[Date].&amp;[2014-02-13T00:00:00]" c="13/02/2014"/>
              <i n="[Table3].[Date].&amp;[2014-02-14T00:00:00]" c="14/02/2014"/>
              <i n="[Table3].[Date].&amp;[2014-02-15T00:00:00]" c="15/02/2014"/>
              <i n="[Table3].[Date].&amp;[2014-02-16T00:00:00]" c="16/02/2014"/>
              <i n="[Table3].[Date].&amp;[2014-02-17T00:00:00]" c="17/02/2014"/>
              <i n="[Table3].[Date].&amp;[2014-02-18T00:00:00]" c="18/02/2014"/>
              <i n="[Table3].[Date].&amp;[2014-02-19T00:00:00]" c="19/02/2014"/>
              <i n="[Table3].[Date].&amp;[2014-02-20T00:00:00]" c="20/02/2014"/>
              <i n="[Table3].[Date].&amp;[2014-02-21T00:00:00]" c="21/02/2014"/>
              <i n="[Table3].[Date].&amp;[2014-02-22T00:00:00]" c="22/02/2014"/>
              <i n="[Table3].[Date].&amp;[2014-02-23T00:00:00]" c="23/02/2014"/>
              <i n="[Table3].[Date].&amp;[2014-02-24T00:00:00]" c="24/02/2014"/>
              <i n="[Table3].[Date].&amp;[2014-02-25T00:00:00]" c="25/02/2014"/>
              <i n="[Table3].[Date].&amp;[2014-02-26T00:00:00]" c="26/02/2014"/>
              <i n="[Table3].[Date].&amp;[2014-02-27T00:00:00]" c="27/02/2014"/>
              <i n="[Table3].[Date].&amp;[2014-02-28T00:00:00]" c="28/02/2014"/>
              <i n="[Table3].[Date].&amp;[2014-03-01T00:00:00]" c="01/03/2014"/>
              <i n="[Table3].[Date].&amp;[2014-03-02T00:00:00]" c="02/03/2014"/>
              <i n="[Table3].[Date].&amp;[2014-03-03T00:00:00]" c="03/03/2014"/>
              <i n="[Table3].[Date].&amp;[2014-03-04T00:00:00]" c="04/03/2014"/>
              <i n="[Table3].[Date].&amp;[2014-03-05T00:00:00]" c="05/03/2014"/>
              <i n="[Table3].[Date].&amp;[2014-03-06T00:00:00]" c="06/03/2014"/>
              <i n="[Table3].[Date].&amp;[2014-03-07T00:00:00]" c="07/03/2014"/>
              <i n="[Table3].[Date].&amp;[2014-03-09T00:00:00]" c="09/03/2014"/>
              <i n="[Table3].[Date].&amp;[2014-03-10T00:00:00]" c="10/03/2014"/>
              <i n="[Table3].[Date].&amp;[2014-03-11T00:00:00]" c="11/03/2014"/>
              <i n="[Table3].[Date].&amp;[2014-03-12T00:00:00]" c="12/03/2014"/>
              <i n="[Table3].[Date].&amp;[2014-03-13T00:00:00]" c="13/03/2014"/>
              <i n="[Table3].[Date].&amp;[2014-03-14T00:00:00]" c="14/03/2014"/>
              <i n="[Table3].[Date].&amp;[2014-03-15T00:00:00]" c="15/03/2014"/>
              <i n="[Table3].[Date].&amp;[2014-03-16T00:00:00]" c="16/03/2014"/>
              <i n="[Table3].[Date].&amp;[2014-03-17T00:00:00]" c="17/03/2014"/>
              <i n="[Table3].[Date].&amp;[2014-03-18T00:00:00]" c="18/03/2014"/>
              <i n="[Table3].[Date].&amp;[2014-03-19T00:00:00]" c="19/03/2014"/>
              <i n="[Table3].[Date].&amp;[2014-03-20T00:00:00]" c="20/03/2014"/>
              <i n="[Table3].[Date].&amp;[2014-03-21T00:00:00]" c="21/03/2014"/>
              <i n="[Table3].[Date].&amp;[2014-03-22T00:00:00]" c="22/03/2014"/>
              <i n="[Table3].[Date].&amp;[2014-03-23T00:00:00]" c="23/03/2014"/>
              <i n="[Table3].[Date].&amp;[2014-03-24T00:00:00]" c="24/03/2014"/>
              <i n="[Table3].[Date].&amp;[2014-03-25T00:00:00]" c="25/03/2014"/>
              <i n="[Table3].[Date].&amp;[2014-03-26T00:00:00]" c="26/03/2014"/>
              <i n="[Table3].[Date].&amp;[2014-03-27T00:00:00]" c="27/03/2014"/>
              <i n="[Table3].[Date].&amp;[2014-03-28T00:00:00]" c="28/03/2014"/>
              <i n="[Table3].[Date].&amp;[2014-03-29T00:00:00]" c="29/03/2014"/>
              <i n="[Table3].[Date].&amp;[2014-03-30T00:00:00]" c="30/03/2014"/>
              <i n="[Table3].[Date].&amp;[2014-03-31T00:00:00]" c="31/03/2014"/>
              <i n="[Table3].[Date].&amp;[2014-04-01T00:00:00]" c="01/04/2014"/>
              <i n="[Table3].[Date].&amp;[2014-04-02T00:00:00]" c="02/04/2014"/>
              <i n="[Table3].[Date].&amp;[2014-04-03T00:00:00]" c="03/04/2014"/>
              <i n="[Table3].[Date].&amp;[2014-04-04T00:00:00]" c="04/04/2014"/>
              <i n="[Table3].[Date].&amp;[2014-04-05T00:00:00]" c="05/04/2014"/>
              <i n="[Table3].[Date].&amp;[2014-04-06T00:00:00]" c="06/04/2014"/>
              <i n="[Table3].[Date].&amp;[2014-04-07T00:00:00]" c="07/04/2014"/>
              <i n="[Table3].[Date].&amp;[2014-04-08T00:00:00]" c="08/04/2014"/>
              <i n="[Table3].[Date].&amp;[2014-04-09T00:00:00]" c="09/04/2014"/>
              <i n="[Table3].[Date].&amp;[2014-04-10T00:00:00]" c="10/04/2014"/>
              <i n="[Table3].[Date].&amp;[2014-04-11T00:00:00]" c="11/04/2014"/>
              <i n="[Table3].[Date].&amp;[2014-04-12T00:00:00]" c="12/04/2014"/>
              <i n="[Table3].[Date].&amp;[2014-04-13T00:00:00]" c="13/04/2014"/>
              <i n="[Table3].[Date].&amp;[2014-04-14T00:00:00]" c="14/04/2014"/>
              <i n="[Table3].[Date].&amp;[2014-04-15T00:00:00]" c="15/04/2014"/>
              <i n="[Table3].[Date].&amp;[2014-04-16T00:00:00]" c="16/04/2014"/>
              <i n="[Table3].[Date].&amp;[2014-04-17T00:00:00]" c="17/04/2014"/>
              <i n="[Table3].[Date].&amp;[2014-04-18T00:00:00]" c="18/04/2014"/>
              <i n="[Table3].[Date].&amp;[2014-04-19T00:00:00]" c="19/04/2014"/>
              <i n="[Table3].[Date].&amp;[2014-04-20T00:00:00]" c="20/04/2014"/>
              <i n="[Table3].[Date].&amp;[2014-04-21T00:00:00]" c="21/04/2014"/>
              <i n="[Table3].[Date].&amp;[2014-04-22T00:00:00]" c="22/04/2014"/>
              <i n="[Table3].[Date].&amp;[2014-04-23T00:00:00]" c="23/04/2014"/>
              <i n="[Table3].[Date].&amp;[2014-04-24T00:00:00]" c="24/04/2014"/>
              <i n="[Table3].[Date].&amp;[2014-04-25T00:00:00]" c="25/04/2014"/>
              <i n="[Table3].[Date].&amp;[2014-04-26T00:00:00]" c="26/04/2014"/>
              <i n="[Table3].[Date].&amp;[2014-04-27T00:00:00]" c="27/04/2014"/>
              <i n="[Table3].[Date].&amp;[2014-04-28T00:00:00]" c="28/04/2014"/>
              <i n="[Table3].[Date].&amp;[2014-04-29T00:00:00]" c="29/04/2014"/>
              <i n="[Table3].[Date].&amp;[2014-04-30T00:00:00]" c="30/04/2014"/>
              <i n="[Table3].[Date].&amp;[2014-05-01T00:00:00]" c="01/05/2014"/>
              <i n="[Table3].[Date].&amp;[2014-05-02T00:00:00]" c="02/05/2014"/>
              <i n="[Table3].[Date].&amp;[2014-05-03T00:00:00]" c="03/05/2014"/>
              <i n="[Table3].[Date].&amp;[2014-05-04T00:00:00]" c="04/05/2014"/>
              <i n="[Table3].[Date].&amp;[2014-05-05T00:00:00]" c="05/05/2014"/>
              <i n="[Table3].[Date].&amp;[2014-05-06T00:00:00]" c="06/05/2014"/>
              <i n="[Table3].[Date].&amp;[2014-05-07T00:00:00]" c="07/05/2014"/>
              <i n="[Table3].[Date].&amp;[2014-05-08T00:00:00]" c="08/05/2014"/>
              <i n="[Table3].[Date].&amp;[2014-05-09T00:00:00]" c="09/05/2014"/>
              <i n="[Table3].[Date].&amp;[2014-05-10T00:00:00]" c="10/05/2014"/>
              <i n="[Table3].[Date].&amp;[2014-05-11T00:00:00]" c="11/05/2014"/>
              <i n="[Table3].[Date].&amp;[2014-05-12T00:00:00]" c="12/05/2014"/>
              <i n="[Table3].[Date].&amp;[2014-05-13T00:00:00]" c="13/05/2014"/>
              <i n="[Table3].[Date].&amp;[2014-05-15T00:00:00]" c="15/05/2014"/>
              <i n="[Table3].[Date].&amp;[2014-05-16T00:00:00]" c="16/05/2014"/>
              <i n="[Table3].[Date].&amp;[2014-05-17T00:00:00]" c="17/05/2014"/>
              <i n="[Table3].[Date].&amp;[2014-05-18T00:00:00]" c="18/05/2014"/>
              <i n="[Table3].[Date].&amp;[2014-05-19T00:00:00]" c="19/05/2014"/>
              <i n="[Table3].[Date].&amp;[2014-05-20T00:00:00]" c="20/05/2014"/>
              <i n="[Table3].[Date].&amp;[2014-05-21T00:00:00]" c="21/05/2014"/>
              <i n="[Table3].[Date].&amp;[2014-05-22T00:00:00]" c="22/05/2014"/>
              <i n="[Table3].[Date].&amp;[2014-05-23T00:00:00]" c="23/05/2014"/>
              <i n="[Table3].[Date].&amp;[2014-05-24T00:00:00]" c="24/05/2014"/>
              <i n="[Table3].[Date].&amp;[2014-05-25T00:00:00]" c="25/05/2014"/>
              <i n="[Table3].[Date].&amp;[2014-05-27T00:00:00]" c="27/05/2014"/>
              <i n="[Table3].[Date].&amp;[2014-05-28T00:00:00]" c="28/05/2014"/>
              <i n="[Table3].[Date].&amp;[2014-05-29T00:00:00]" c="29/05/2014"/>
              <i n="[Table3].[Date].&amp;[2014-05-30T00:00:00]" c="30/05/2014"/>
              <i n="[Table3].[Date].&amp;[2014-05-31T00:00:00]" c="31/05/2014"/>
              <i n="[Table3].[Date].&amp;[2014-06-01T00:00:00]" c="01/06/2014"/>
              <i n="[Table3].[Date].&amp;[2014-06-02T00:00:00]" c="02/06/2014"/>
              <i n="[Table3].[Date].&amp;[2014-06-03T00:00:00]" c="03/06/2014"/>
              <i n="[Table3].[Date].&amp;[2014-06-04T00:00:00]" c="04/06/2014"/>
              <i n="[Table3].[Date].&amp;[2014-06-06T00:00:00]" c="06/06/2014"/>
              <i n="[Table3].[Date].&amp;[2014-06-07T00:00:00]" c="07/06/2014"/>
              <i n="[Table3].[Date].&amp;[2014-06-08T00:00:00]" c="08/06/2014"/>
              <i n="[Table3].[Date].&amp;[2014-06-11T00:00:00]" c="11/06/2014"/>
              <i n="[Table3].[Date].&amp;[2014-06-12T00:00:00]" c="12/06/2014"/>
              <i n="[Table3].[Date].&amp;[2014-06-13T00:00:00]" c="13/06/2014"/>
              <i n="[Table3].[Date].&amp;[2014-06-14T00:00:00]" c="14/06/2014"/>
              <i n="[Table3].[Date].&amp;[2014-06-15T00:00:00]" c="15/06/2014"/>
              <i n="[Table3].[Date].&amp;[2014-06-16T00:00:00]" c="16/06/2014"/>
              <i n="[Table3].[Date].&amp;[2014-06-17T00:00:00]" c="17/06/2014"/>
              <i n="[Table3].[Date].&amp;[2014-06-18T00:00:00]" c="18/06/2014"/>
              <i n="[Table3].[Date].&amp;[2014-06-19T00:00:00]" c="19/06/2014"/>
              <i n="[Table3].[Date].&amp;[2014-06-20T00:00:00]" c="20/06/2014"/>
              <i n="[Table3].[Date].&amp;[2014-06-21T00:00:00]" c="21/06/2014"/>
              <i n="[Table3].[Date].&amp;[2014-06-22T00:00:00]" c="22/06/2014"/>
              <i n="[Table3].[Date].&amp;[2014-06-24T00:00:00]" c="24/06/2014"/>
              <i n="[Table3].[Date].&amp;[2014-06-25T00:00:00]" c="25/06/2014"/>
              <i n="[Table3].[Date].&amp;[2014-06-26T00:00:00]" c="26/06/2014"/>
              <i n="[Table3].[Date].&amp;[2014-06-27T00:00:00]" c="27/06/2014"/>
              <i n="[Table3].[Date].&amp;[2014-06-28T00:00:00]" c="28/06/2014"/>
              <i n="[Table3].[Date].&amp;[2014-06-29T00:00:00]" c="29/06/2014"/>
              <i n="[Table3].[Date].&amp;[2014-06-30T00:00:00]" c="30/06/2014"/>
              <i n="[Table3].[Date].&amp;[2014-07-01T00:00:00]" c="01/07/2014"/>
              <i n="[Table3].[Date].&amp;[2014-07-02T00:00:00]" c="02/07/2014"/>
              <i n="[Table3].[Date].&amp;[2014-07-03T00:00:00]" c="03/07/2014"/>
              <i n="[Table3].[Date].&amp;[2014-07-04T00:00:00]" c="04/07/2014"/>
              <i n="[Table3].[Date].&amp;[2014-07-05T00:00:00]" c="05/07/2014"/>
              <i n="[Table3].[Date].&amp;[2014-07-06T00:00:00]" c="06/07/2014"/>
              <i n="[Table3].[Date].&amp;[2014-07-08T00:00:00]" c="08/07/2014"/>
              <i n="[Table3].[Date].&amp;[2014-07-09T00:00:00]" c="09/07/2014"/>
              <i n="[Table3].[Date].&amp;[2014-07-10T00:00:00]" c="10/07/2014"/>
              <i n="[Table3].[Date].&amp;[2014-07-11T00:00:00]" c="11/07/2014"/>
              <i n="[Table3].[Date].&amp;[2014-07-12T00:00:00]" c="12/07/2014"/>
              <i n="[Table3].[Date].&amp;[2014-07-13T00:00:00]" c="13/07/2014"/>
              <i n="[Table3].[Date].&amp;[2014-07-14T00:00:00]" c="14/07/2014"/>
              <i n="[Table3].[Date].&amp;[2014-07-15T00:00:00]" c="15/07/2014"/>
              <i n="[Table3].[Date].&amp;[2014-07-16T00:00:00]" c="16/07/2014"/>
              <i n="[Table3].[Date].&amp;[2014-07-17T00:00:00]" c="17/07/2014"/>
              <i n="[Table3].[Date].&amp;[2014-07-18T00:00:00]" c="18/07/2014"/>
              <i n="[Table3].[Date].&amp;[2014-07-19T00:00:00]" c="19/07/2014"/>
              <i n="[Table3].[Date].&amp;[2014-07-20T00:00:00]" c="20/07/2014"/>
              <i n="[Table3].[Date].&amp;[2014-07-21T00:00:00]" c="21/07/2014"/>
              <i n="[Table3].[Date].&amp;[2014-07-23T00:00:00]" c="23/07/2014"/>
              <i n="[Table3].[Date].&amp;[2014-07-24T00:00:00]" c="24/07/2014"/>
              <i n="[Table3].[Date].&amp;[2014-07-25T00:00:00]" c="25/07/2014"/>
              <i n="[Table3].[Date].&amp;[2014-07-26T00:00:00]" c="26/07/2014"/>
              <i n="[Table3].[Date].&amp;[2014-07-27T00:00:00]" c="27/07/2014"/>
              <i n="[Table3].[Date].&amp;[2014-07-28T00:00:00]" c="28/07/2014"/>
              <i n="[Table3].[Date].&amp;[2014-07-29T00:00:00]" c="29/07/2014"/>
              <i n="[Table3].[Date].&amp;[2014-07-30T00:00:00]" c="30/07/2014"/>
              <i n="[Table3].[Date].&amp;[2014-07-31T00:00:00]" c="31/07/2014"/>
              <i n="[Table3].[Date].&amp;[2014-08-01T00:00:00]" c="01/08/2014"/>
              <i n="[Table3].[Date].&amp;[2014-08-03T00:00:00]" c="03/08/2014"/>
              <i n="[Table3].[Date].&amp;[2014-08-04T00:00:00]" c="04/08/2014"/>
              <i n="[Table3].[Date].&amp;[2014-08-05T00:00:00]" c="05/08/2014"/>
              <i n="[Table3].[Date].&amp;[2014-08-06T00:00:00]" c="06/08/2014"/>
              <i n="[Table3].[Date].&amp;[2014-08-07T00:00:00]" c="07/08/2014"/>
              <i n="[Table3].[Date].&amp;[2014-08-08T00:00:00]" c="08/08/2014"/>
              <i n="[Table3].[Date].&amp;[2014-08-09T00:00:00]" c="09/08/2014"/>
              <i n="[Table3].[Date].&amp;[2014-08-10T00:00:00]" c="10/08/2014"/>
              <i n="[Table3].[Date].&amp;[2014-08-11T00:00:00]" c="11/08/2014"/>
              <i n="[Table3].[Date].&amp;[2014-08-12T00:00:00]" c="12/08/2014"/>
              <i n="[Table3].[Date].&amp;[2014-08-13T00:00:00]" c="13/08/2014"/>
              <i n="[Table3].[Date].&amp;[2014-08-15T00:00:00]" c="15/08/2014"/>
              <i n="[Table3].[Date].&amp;[2014-08-16T00:00:00]" c="16/08/2014"/>
              <i n="[Table3].[Date].&amp;[2014-08-17T00:00:00]" c="17/08/2014"/>
              <i n="[Table3].[Date].&amp;[2014-08-19T00:00:00]" c="19/08/2014"/>
              <i n="[Table3].[Date].&amp;[2014-08-20T00:00:00]" c="20/08/2014"/>
              <i n="[Table3].[Date].&amp;[2014-08-21T00:00:00]" c="21/08/2014"/>
              <i n="[Table3].[Date].&amp;[2014-08-22T00:00:00]" c="22/08/2014"/>
              <i n="[Table3].[Date].&amp;[2014-08-23T00:00:00]" c="23/08/2014"/>
              <i n="[Table3].[Date].&amp;[2014-08-24T00:00:00]" c="24/08/2014"/>
              <i n="[Table3].[Date].&amp;[2014-08-25T00:00:00]" c="25/08/2014"/>
              <i n="[Table3].[Date].&amp;[2014-08-26T00:00:00]" c="26/08/2014"/>
              <i n="[Table3].[Date].&amp;[2014-08-27T00:00:00]" c="27/08/2014"/>
              <i n="[Table3].[Date].&amp;[2014-08-28T00:00:00]" c="28/08/2014"/>
              <i n="[Table3].[Date].&amp;[2014-08-30T00:00:00]" c="30/08/2014"/>
              <i n="[Table3].[Date].&amp;[2014-08-31T00:00:00]" c="31/08/2014"/>
              <i n="[Table3].[Date].&amp;[2014-09-01T00:00:00]" c="01/09/2014"/>
              <i n="[Table3].[Date].&amp;[2014-09-02T00:00:00]" c="02/09/2014"/>
              <i n="[Table3].[Date].&amp;[2014-09-03T00:00:00]" c="03/09/2014"/>
              <i n="[Table3].[Date].&amp;[2014-09-04T00:00:00]" c="04/09/2014"/>
              <i n="[Table3].[Date].&amp;[2014-09-07T00:00:00]" c="07/09/2014"/>
              <i n="[Table3].[Date].&amp;[2014-09-08T00:00:00]" c="08/09/2014"/>
              <i n="[Table3].[Date].&amp;[2014-09-09T00:00:00]" c="09/09/2014"/>
              <i n="[Table3].[Date].&amp;[2014-09-10T00:00:00]" c="10/09/2014"/>
              <i n="[Table3].[Date].&amp;[2014-09-11T00:00:00]" c="11/09/2014"/>
              <i n="[Table3].[Date].&amp;[2014-09-12T00:00:00]" c="12/09/2014"/>
              <i n="[Table3].[Date].&amp;[2014-09-13T00:00:00]" c="13/09/2014"/>
              <i n="[Table3].[Date].&amp;[2014-09-15T00:00:00]" c="15/09/2014"/>
              <i n="[Table3].[Date].&amp;[2014-09-16T00:00:00]" c="16/09/2014"/>
              <i n="[Table3].[Date].&amp;[2014-09-17T00:00:00]" c="17/09/2014"/>
              <i n="[Table3].[Date].&amp;[2014-09-18T00:00:00]" c="18/09/2014"/>
              <i n="[Table3].[Date].&amp;[2014-09-19T00:00:00]" c="19/09/2014"/>
              <i n="[Table3].[Date].&amp;[2014-09-20T00:00:00]" c="20/09/2014"/>
              <i n="[Table3].[Date].&amp;[2014-09-21T00:00:00]" c="21/09/2014"/>
              <i n="[Table3].[Date].&amp;[2014-09-22T00:00:00]" c="22/09/2014"/>
              <i n="[Table3].[Date].&amp;[2014-09-23T00:00:00]" c="23/09/2014"/>
              <i n="[Table3].[Date].&amp;[2014-09-24T00:00:00]" c="24/09/2014"/>
              <i n="[Table3].[Date].&amp;[2014-09-25T00:00:00]" c="25/09/2014"/>
              <i n="[Table3].[Date].&amp;[2014-09-26T00:00:00]" c="26/09/2014"/>
              <i n="[Table3].[Date].&amp;[2014-09-27T00:00:00]" c="27/09/2014"/>
              <i n="[Table3].[Date].&amp;[2014-09-28T00:00:00]" c="28/09/2014"/>
              <i n="[Table3].[Date].&amp;[2014-09-29T00:00:00]" c="29/09/2014"/>
              <i n="[Table3].[Date].&amp;[2014-09-30T00:00:00]" c="30/09/2014"/>
            </range>
          </ranges>
        </level>
      </levels>
      <selections count="1">
        <selection n="[Table3].[Dat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831A630-B21A-400C-9CC4-DA1000B9246F}" sourceName="[Table3].[year]">
  <pivotTables>
    <pivotTable tabId="17" name="PivotTable11"/>
  </pivotTables>
  <data>
    <olap pivotCacheId="1937527497">
      <levels count="2">
        <level uniqueName="[Table3].[year].[(All)]" sourceCaption="(All)" count="0"/>
        <level uniqueName="[Table3].[year].[year]" sourceCaption="year" count="3">
          <ranges>
            <range startItem="0">
              <i n="[Table3].[year].&amp;[2012]" c="2012"/>
              <i n="[Table3].[year].&amp;[2013]" c="2013"/>
              <i n="[Table3].[year].&amp;[2014]" c="2014"/>
            </range>
          </ranges>
        </level>
      </levels>
      <selections count="1">
        <selection n="[Table3].[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A2534A2B-C2BE-4FEE-B81C-1F54AA3C7875}" cache="Slicer_Branch" caption="Branch" level="1" rowHeight="234950"/>
  <slicer name="G. Segment" xr10:uid="{451C6F8E-53DA-4321-97C6-BBE903D7B73B}" cache="Slicer_G._Segment" caption="G. Segment" level="1" rowHeight="234950"/>
  <slicer name="Class" xr10:uid="{3EB61881-F94C-446F-9AC0-602C4BA20488}" cache="Slicer_Class" caption="Class" level="1" rowHeight="234950"/>
  <slicer name="Date" xr10:uid="{09320F8E-139F-47B3-ABFF-A5D83CBFAAE9}" cache="Slicer_Date" caption="Date" startItem="14"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83516E2-9BEE-4919-BD6B-8012D1C75C70}" cache="Slicer_year" caption="year"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70C25CA1-5B76-4D81-95C7-69996BB787FB}" cache="Slicer_Branch" caption="Branch" level="1" rowHeight="234950"/>
  <slicer name="G. Segment 1" xr10:uid="{9DA18D97-2019-4F2F-8C3D-0F5E39EF7E02}" cache="Slicer_G._Segment" caption="G. Segment" level="1" rowHeight="234950"/>
  <slicer name="Class 1" xr10:uid="{6CD08787-C38B-42E9-9698-C8AEE35227A5}" cache="Slicer_Class" caption="Class" level="1" rowHeight="234950"/>
  <slicer name="Date 1" xr10:uid="{E959B487-44C3-442D-9172-4A3FE62C3DF3}" cache="Slicer_Date" caption="Dat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898F64-D084-49DC-A167-9302D421C06C}" name="Table7" displayName="Table7" ref="A1:B6" tableType="queryTable" totalsRowShown="0">
  <autoFilter ref="A1:B6" xr:uid="{CF7C2167-0C7B-489A-A01D-C304C816FFCC}"/>
  <tableColumns count="2">
    <tableColumn id="1" xr3:uid="{0B5A1BC8-2053-4C42-99E6-15196E8CC3A6}" uniqueName="1" name="G. Segment" queryTableFieldId="1" dataDxfId="20"/>
    <tableColumn id="2" xr3:uid="{BF8D04E9-335B-47C6-B40D-1BEA9F074207}" uniqueName="2" name="Code"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37C2276-8EA8-4DAF-A2E0-EABE44A18C41}" name="Table6" displayName="Table6" ref="A1:B11" tableType="queryTable" totalsRowShown="0">
  <autoFilter ref="A1:B11" xr:uid="{16D77204-D61F-4554-A9C0-481AE89014A3}"/>
  <tableColumns count="2">
    <tableColumn id="1" xr3:uid="{FCF18572-C580-4065-A62E-FE8081DCDEB2}" uniqueName="1" name="Branch" queryTableFieldId="1" dataDxfId="19"/>
    <tableColumn id="2" xr3:uid="{7D223064-01FC-4279-971A-485563CCADFB}" uniqueName="2" name="Code"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5004B71-3620-4F81-BE60-07CB1456044A}" name="Table5" displayName="Table5" ref="A1:C3" tableType="queryTable" totalsRowShown="0">
  <autoFilter ref="A1:C3" xr:uid="{EF5AB332-BFE6-4980-B573-515294FDA679}"/>
  <tableColumns count="3">
    <tableColumn id="1" xr3:uid="{649B5AAD-C454-41D6-B575-BB556744C5AE}" uniqueName="1" name="Class" queryTableFieldId="1" dataDxfId="18"/>
    <tableColumn id="2" xr3:uid="{58CCAA52-683E-4CDE-BCF7-2EF36C1C54E6}" uniqueName="2" name="Code" queryTableFieldId="2"/>
    <tableColumn id="3" xr3:uid="{341E75BD-BE32-4E67-A018-372903BCF73C}" uniqueName="3" name="Column1"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3739DFF-84DF-434E-ABC7-75BEF3821A87}" name="Table4" displayName="Table4" ref="A1:B7" tableType="queryTable" totalsRowShown="0">
  <autoFilter ref="A1:B7" xr:uid="{5792251A-0BD6-4F39-A81F-A08E0B2CA0A6}"/>
  <tableColumns count="2">
    <tableColumn id="1" xr3:uid="{9553B2EB-ED4E-43C9-932A-0358A38501B6}" uniqueName="1" name="Sub category" queryTableFieldId="1" dataDxfId="17"/>
    <tableColumn id="2" xr3:uid="{9907DB2F-BF11-434E-B698-9A4805F5BA75}" uniqueName="2" name="Code"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4C5019-42E7-4909-B71E-DB82D01AA86C}" name="Table3" displayName="Table3" ref="A1:P3001" tableType="queryTable" totalsRowShown="0">
  <autoFilter ref="A1:P3001" xr:uid="{CB868857-C69E-43D2-BD7A-225B90E258A0}"/>
  <tableColumns count="16">
    <tableColumn id="1" xr3:uid="{13938A44-D6BB-4E2A-9EC6-2253D6EEB55C}" uniqueName="1" name="Date" queryTableFieldId="1" dataDxfId="16"/>
    <tableColumn id="2" xr3:uid="{12BBB759-72EC-4127-8284-275B6975679E}" uniqueName="2" name="Branch Code" queryTableFieldId="2"/>
    <tableColumn id="3" xr3:uid="{51DF0ECB-596E-4ED5-8F04-F2112A9239C3}" uniqueName="3" name="G. Segment Code" queryTableFieldId="3"/>
    <tableColumn id="4" xr3:uid="{6CC8DB7D-A136-4581-87CF-9D6CD650C3D1}" uniqueName="4" name="Product" queryTableFieldId="4" dataDxfId="15"/>
    <tableColumn id="5" xr3:uid="{AF572699-A640-4892-90A8-9C823776C51D}" uniqueName="5" name="Sub category code" queryTableFieldId="5"/>
    <tableColumn id="6" xr3:uid="{D308EAE3-B138-4D37-B985-656CF5F8D3BF}" uniqueName="6" name="Class Code" queryTableFieldId="6"/>
    <tableColumn id="7" xr3:uid="{A6CFC48A-4F51-4999-93A9-80DD19B0B18F}" uniqueName="7" name="Quantity" queryTableFieldId="7"/>
    <tableColumn id="8" xr3:uid="{0978B320-4CD5-49E0-8611-D61C74B420A9}" uniqueName="8" name="Unit Cost" queryTableFieldId="8"/>
    <tableColumn id="9" xr3:uid="{ABB5414D-D90D-4A73-93E6-3E7A13DBA634}" uniqueName="9" name="Unit Price" queryTableFieldId="9"/>
    <tableColumn id="10" xr3:uid="{5E2A7451-0E04-4B5E-BC10-DA3D06AC842C}" uniqueName="10" name="COGS" queryTableFieldId="10"/>
    <tableColumn id="11" xr3:uid="{DB6411B6-2750-4DE5-A833-743195450ABD}" uniqueName="11" name="Sales" queryTableFieldId="11"/>
    <tableColumn id="12" xr3:uid="{01C75459-C3E2-4ECD-AD80-CC092CF72B56}" uniqueName="12" name="profit" queryTableFieldId="12"/>
    <tableColumn id="13" xr3:uid="{2A787EDF-3DA7-46A4-BAD1-C674F1B391F1}" uniqueName="13" name="profit by 5% discount" queryTableFieldId="13"/>
    <tableColumn id="14" xr3:uid="{0CDAC2CB-7973-46CB-B5AB-2A578703E4B5}" uniqueName="14" name="year" queryTableFieldId="14" dataDxfId="14">
      <calculatedColumnFormula>YEAR(Table3[[#This Row],[Date]])</calculatedColumnFormula>
    </tableColumn>
    <tableColumn id="16" xr3:uid="{3347F779-59C9-43BD-BA11-F886D87F9B0D}" uniqueName="16" name="day" queryTableFieldId="16" dataDxfId="13">
      <calculatedColumnFormula>DAY(Table3[[#This Row],[Date]])</calculatedColumnFormula>
    </tableColumn>
    <tableColumn id="15" xr3:uid="{2C0F951C-08E3-4558-AD7C-C3B689FE8D64}" uniqueName="15" name="month" queryTableFieldId="15" dataDxfId="12">
      <calculatedColumnFormula>MONTH(Table3[[#This Row],[Date]])</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4C88DE-E100-4DB5-83E7-466FDD46F294}" name="Table2" displayName="Table2" ref="A1:B5" tableType="queryTable" totalsRowShown="0">
  <autoFilter ref="A1:B5" xr:uid="{196AF953-D441-43B0-92E0-238345E3868F}"/>
  <tableColumns count="2">
    <tableColumn id="1" xr3:uid="{BB96E906-4C7C-4D37-8473-C8D5FFF26546}" uniqueName="1" name="Column1" queryTableFieldId="1" dataDxfId="11"/>
    <tableColumn id="2" xr3:uid="{D72EC7E7-1D98-4478-84CA-62EC75FE500C}" uniqueName="2" name="Column2" queryTableFieldId="2" dataDxfId="1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890935-1798-450A-B1BE-E2086C1B217E}" name="data" displayName="data" ref="A1:Q2000" tableType="queryTable">
  <autoFilter ref="A1:Q2000" xr:uid="{16846A64-CE18-4DF6-B070-C6476B3C135E}"/>
  <tableColumns count="17">
    <tableColumn id="1" xr3:uid="{B3DC1727-976E-4A16-B683-9396DBF4B3D2}" uniqueName="1" name="Row ID" totalsRowLabel="Total" queryTableFieldId="1"/>
    <tableColumn id="2" xr3:uid="{F54CC981-FA60-4429-B886-60063FE820A0}" uniqueName="2" name="Ship Mode" queryTableFieldId="2" dataDxfId="7"/>
    <tableColumn id="3" xr3:uid="{E23586ED-17B0-4A95-88A4-23969B701BB9}" uniqueName="3" name="Segment" queryTableFieldId="3" dataDxfId="6"/>
    <tableColumn id="4" xr3:uid="{E57E792C-98A8-41CB-AED3-72FF336DFFC7}" uniqueName="4" name="City" queryTableFieldId="4" dataDxfId="5"/>
    <tableColumn id="5" xr3:uid="{C13ECE88-8138-410D-A675-3A7E9B304561}" uniqueName="5" name="State" queryTableFieldId="5" dataDxfId="4"/>
    <tableColumn id="6" xr3:uid="{AA281450-F1F0-43A6-9013-D021C806AA77}" uniqueName="6" name="Region" queryTableFieldId="6" dataDxfId="3"/>
    <tableColumn id="7" xr3:uid="{BAD78BFA-3D29-494F-B5AB-8F206B2F558D}" uniqueName="7" name="Category" queryTableFieldId="7" dataDxfId="2"/>
    <tableColumn id="8" xr3:uid="{115B020E-09CF-443F-8F29-1AE5FDD9C3EB}" uniqueName="8" name="Sub-Category" queryTableFieldId="8" dataDxfId="1"/>
    <tableColumn id="9" xr3:uid="{36F8B9A1-FD03-468A-9CDC-308A7321B8DA}" uniqueName="9" name="Product Name" queryTableFieldId="9" dataDxfId="0"/>
    <tableColumn id="10" xr3:uid="{37ED9803-BCB3-47AA-BAAB-43C523A0E902}" uniqueName="10" name="Sales" totalsRowFunction="sum" queryTableFieldId="10"/>
    <tableColumn id="11" xr3:uid="{B6DC7FA9-6876-4283-BCE4-0629065A2102}" uniqueName="11" name="Quantity" totalsRowFunction="sum" queryTableFieldId="11"/>
    <tableColumn id="12" xr3:uid="{3797986E-9B80-436F-85A0-72DAF2EA2E76}" uniqueName="12" name="Discount" queryTableFieldId="12"/>
    <tableColumn id="13" xr3:uid="{ABA08C9A-8240-401E-9603-5CB159348921}" uniqueName="13" name="Profit" totalsRowFunction="sum" queryTableFieldId="13"/>
    <tableColumn id="14" xr3:uid="{60C4D6AC-6E3E-485A-A706-F8AEAF6A81F5}" uniqueName="14" name="profit after discount" queryTableFieldId="14"/>
    <tableColumn id="15" xr3:uid="{F11709AA-D5CA-4C67-86F3-F876BEB5A9E3}" uniqueName="15" name="new sales" queryTableFieldId="15"/>
    <tableColumn id="16" xr3:uid="{3423C7C9-34DD-4AC1-95E8-C6DE2BDFF048}" uniqueName="16" name="Custom" queryTableFieldId="16"/>
    <tableColumn id="17" xr3:uid="{38A919D4-4014-4486-9942-E2547E142DCE}" uniqueName="17" name="Column1"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885F0-1F6E-472A-8E83-191F643BCFA1}">
  <sheetPr>
    <tabColor theme="9" tint="-0.249977111117893"/>
  </sheetPr>
  <dimension ref="A1:B6"/>
  <sheetViews>
    <sheetView workbookViewId="0">
      <selection activeCell="A2" sqref="A2:B6"/>
    </sheetView>
  </sheetViews>
  <sheetFormatPr defaultRowHeight="14.4" x14ac:dyDescent="0.3"/>
  <cols>
    <col min="1" max="1" width="12.88671875" bestFit="1" customWidth="1"/>
    <col min="2" max="2" width="7.5546875" bestFit="1" customWidth="1"/>
  </cols>
  <sheetData>
    <row r="1" spans="1:2" x14ac:dyDescent="0.3">
      <c r="A1" t="s">
        <v>1558</v>
      </c>
      <c r="B1" t="s">
        <v>1559</v>
      </c>
    </row>
    <row r="2" spans="1:2" x14ac:dyDescent="0.3">
      <c r="A2" s="1" t="s">
        <v>970</v>
      </c>
      <c r="B2">
        <v>1</v>
      </c>
    </row>
    <row r="3" spans="1:2" x14ac:dyDescent="0.3">
      <c r="A3" s="1" t="s">
        <v>1560</v>
      </c>
      <c r="B3">
        <v>2</v>
      </c>
    </row>
    <row r="4" spans="1:2" x14ac:dyDescent="0.3">
      <c r="A4" s="1" t="s">
        <v>1561</v>
      </c>
      <c r="B4">
        <v>3</v>
      </c>
    </row>
    <row r="5" spans="1:2" x14ac:dyDescent="0.3">
      <c r="A5" s="1" t="s">
        <v>1562</v>
      </c>
      <c r="B5">
        <v>4</v>
      </c>
    </row>
    <row r="6" spans="1:2" x14ac:dyDescent="0.3">
      <c r="A6" s="1" t="s">
        <v>1563</v>
      </c>
      <c r="B6">
        <v>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E074-39EA-439C-AC61-439752421062}">
  <dimension ref="A1:F19"/>
  <sheetViews>
    <sheetView workbookViewId="0">
      <selection activeCell="G9" sqref="G9"/>
    </sheetView>
  </sheetViews>
  <sheetFormatPr defaultRowHeight="14.4" x14ac:dyDescent="0.3"/>
  <cols>
    <col min="1" max="1" width="29.77734375" bestFit="1" customWidth="1"/>
    <col min="2" max="2" width="11.6640625" bestFit="1" customWidth="1"/>
    <col min="3" max="4" width="15.5546875" bestFit="1" customWidth="1"/>
    <col min="5" max="5" width="12.5546875" bestFit="1" customWidth="1"/>
    <col min="6" max="6" width="11.6640625" bestFit="1" customWidth="1"/>
    <col min="7" max="7" width="13.21875" bestFit="1" customWidth="1"/>
    <col min="8" max="964" width="10.77734375" bestFit="1" customWidth="1"/>
  </cols>
  <sheetData>
    <row r="1" spans="1:6" x14ac:dyDescent="0.3">
      <c r="A1" s="6" t="s">
        <v>1636</v>
      </c>
      <c r="B1" t="s">
        <v>1649</v>
      </c>
    </row>
    <row r="2" spans="1:6" x14ac:dyDescent="0.3">
      <c r="A2" s="7" t="s">
        <v>1594</v>
      </c>
      <c r="B2" s="1">
        <v>8668800</v>
      </c>
    </row>
    <row r="3" spans="1:6" x14ac:dyDescent="0.3">
      <c r="A3" s="7" t="s">
        <v>1589</v>
      </c>
      <c r="B3" s="1">
        <v>7979580</v>
      </c>
    </row>
    <row r="4" spans="1:6" x14ac:dyDescent="0.3">
      <c r="A4" s="7" t="s">
        <v>1584</v>
      </c>
      <c r="B4" s="1">
        <v>7994700</v>
      </c>
    </row>
    <row r="5" spans="1:6" x14ac:dyDescent="0.3">
      <c r="A5" s="7" t="s">
        <v>1585</v>
      </c>
      <c r="B5" s="1">
        <v>9509040</v>
      </c>
    </row>
    <row r="6" spans="1:6" x14ac:dyDescent="0.3">
      <c r="A6" s="7" t="s">
        <v>1588</v>
      </c>
      <c r="B6" s="1">
        <v>9978840</v>
      </c>
    </row>
    <row r="7" spans="1:6" x14ac:dyDescent="0.3">
      <c r="A7" s="7" t="s">
        <v>1586</v>
      </c>
      <c r="B7" s="1">
        <v>13186980</v>
      </c>
    </row>
    <row r="8" spans="1:6" x14ac:dyDescent="0.3">
      <c r="A8" s="7" t="s">
        <v>1583</v>
      </c>
      <c r="B8" s="1">
        <v>13724100</v>
      </c>
      <c r="E8" s="6" t="s">
        <v>1636</v>
      </c>
      <c r="F8" t="s">
        <v>1649</v>
      </c>
    </row>
    <row r="9" spans="1:6" x14ac:dyDescent="0.3">
      <c r="A9" s="7" t="s">
        <v>1593</v>
      </c>
      <c r="B9" s="1">
        <v>18030600</v>
      </c>
      <c r="E9" s="7">
        <v>2012</v>
      </c>
      <c r="F9" s="1">
        <v>59015523</v>
      </c>
    </row>
    <row r="10" spans="1:6" x14ac:dyDescent="0.3">
      <c r="A10" s="7" t="s">
        <v>1578</v>
      </c>
      <c r="B10" s="1">
        <v>5329893</v>
      </c>
      <c r="E10" s="7">
        <v>2013</v>
      </c>
      <c r="F10" s="1">
        <v>58545540</v>
      </c>
    </row>
    <row r="11" spans="1:6" x14ac:dyDescent="0.3">
      <c r="A11" s="7" t="s">
        <v>1579</v>
      </c>
      <c r="B11" s="1">
        <v>10596060</v>
      </c>
      <c r="E11" s="7">
        <v>2014</v>
      </c>
      <c r="F11" s="1">
        <v>42512850</v>
      </c>
    </row>
    <row r="12" spans="1:6" x14ac:dyDescent="0.3">
      <c r="A12" s="7" t="s">
        <v>1590</v>
      </c>
      <c r="B12" s="1">
        <v>10224720</v>
      </c>
      <c r="E12" s="7" t="s">
        <v>1637</v>
      </c>
      <c r="F12" s="1">
        <v>160073913</v>
      </c>
    </row>
    <row r="13" spans="1:6" x14ac:dyDescent="0.3">
      <c r="A13" s="7" t="s">
        <v>1580</v>
      </c>
      <c r="B13" s="1">
        <v>10194300</v>
      </c>
    </row>
    <row r="14" spans="1:6" x14ac:dyDescent="0.3">
      <c r="A14" s="7" t="s">
        <v>1581</v>
      </c>
      <c r="B14" s="1">
        <v>4717440</v>
      </c>
    </row>
    <row r="15" spans="1:6" x14ac:dyDescent="0.3">
      <c r="A15" s="7" t="s">
        <v>1592</v>
      </c>
      <c r="B15" s="1">
        <v>7452900</v>
      </c>
    </row>
    <row r="16" spans="1:6" x14ac:dyDescent="0.3">
      <c r="A16" s="7" t="s">
        <v>1582</v>
      </c>
      <c r="B16" s="1">
        <v>7882920</v>
      </c>
    </row>
    <row r="17" spans="1:2" x14ac:dyDescent="0.3">
      <c r="A17" s="7" t="s">
        <v>1650</v>
      </c>
      <c r="B17" s="1">
        <v>4671000</v>
      </c>
    </row>
    <row r="18" spans="1:2" x14ac:dyDescent="0.3">
      <c r="A18" s="7" t="s">
        <v>1591</v>
      </c>
      <c r="B18" s="1">
        <v>9932040</v>
      </c>
    </row>
    <row r="19" spans="1:2" x14ac:dyDescent="0.3">
      <c r="A19" s="7" t="s">
        <v>1637</v>
      </c>
      <c r="B19" s="1">
        <v>160073913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C74E-E2CE-4B13-AB8A-0366C8F999F6}">
  <sheetPr>
    <tabColor theme="9" tint="-0.249977111117893"/>
  </sheetPr>
  <dimension ref="A1"/>
  <sheetViews>
    <sheetView showGridLines="0" tabSelected="1" zoomScale="71" zoomScaleNormal="65" workbookViewId="0">
      <selection activeCell="O40" sqref="O40"/>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12E1-5209-452D-818F-09B164B69A4E}">
  <sheetPr>
    <tabColor theme="9" tint="-0.249977111117893"/>
  </sheetPr>
  <dimension ref="A1:B19"/>
  <sheetViews>
    <sheetView workbookViewId="0">
      <selection activeCell="B1" sqref="B1:B1048576"/>
    </sheetView>
  </sheetViews>
  <sheetFormatPr defaultRowHeight="14.4" x14ac:dyDescent="0.3"/>
  <cols>
    <col min="1" max="1" width="14.77734375" bestFit="1" customWidth="1"/>
    <col min="2" max="2" width="7.5546875" bestFit="1" customWidth="1"/>
  </cols>
  <sheetData>
    <row r="1" spans="1:2" x14ac:dyDescent="0.3">
      <c r="A1" t="s">
        <v>1605</v>
      </c>
      <c r="B1" t="s">
        <v>1559</v>
      </c>
    </row>
    <row r="2" spans="1:2" x14ac:dyDescent="0.3">
      <c r="A2" s="1" t="s">
        <v>1606</v>
      </c>
      <c r="B2">
        <v>1</v>
      </c>
    </row>
    <row r="3" spans="1:2" x14ac:dyDescent="0.3">
      <c r="A3" s="1" t="s">
        <v>1607</v>
      </c>
      <c r="B3">
        <v>2</v>
      </c>
    </row>
    <row r="4" spans="1:2" x14ac:dyDescent="0.3">
      <c r="A4" s="1" t="s">
        <v>1608</v>
      </c>
      <c r="B4">
        <v>3</v>
      </c>
    </row>
    <row r="5" spans="1:2" x14ac:dyDescent="0.3">
      <c r="A5" s="1" t="s">
        <v>1609</v>
      </c>
      <c r="B5">
        <v>4</v>
      </c>
    </row>
    <row r="6" spans="1:2" x14ac:dyDescent="0.3">
      <c r="A6" s="1" t="s">
        <v>1610</v>
      </c>
      <c r="B6">
        <v>5</v>
      </c>
    </row>
    <row r="7" spans="1:2" x14ac:dyDescent="0.3">
      <c r="A7" s="1" t="s">
        <v>1611</v>
      </c>
      <c r="B7">
        <v>6</v>
      </c>
    </row>
    <row r="8" spans="1:2" x14ac:dyDescent="0.3">
      <c r="A8" s="1" t="s">
        <v>1612</v>
      </c>
      <c r="B8">
        <v>7</v>
      </c>
    </row>
    <row r="9" spans="1:2" x14ac:dyDescent="0.3">
      <c r="A9" s="1" t="s">
        <v>1613</v>
      </c>
      <c r="B9">
        <v>8</v>
      </c>
    </row>
    <row r="10" spans="1:2" x14ac:dyDescent="0.3">
      <c r="A10" s="1" t="s">
        <v>1614</v>
      </c>
      <c r="B10">
        <v>9</v>
      </c>
    </row>
    <row r="11" spans="1:2" x14ac:dyDescent="0.3">
      <c r="A11" s="1" t="s">
        <v>1615</v>
      </c>
      <c r="B11">
        <v>10</v>
      </c>
    </row>
    <row r="12" spans="1:2" x14ac:dyDescent="0.3">
      <c r="A12" s="1"/>
    </row>
    <row r="13" spans="1:2" x14ac:dyDescent="0.3">
      <c r="A13" s="1"/>
    </row>
    <row r="14" spans="1:2" x14ac:dyDescent="0.3">
      <c r="A14" s="1"/>
    </row>
    <row r="15" spans="1:2" x14ac:dyDescent="0.3">
      <c r="A15" s="1"/>
    </row>
    <row r="16" spans="1:2" x14ac:dyDescent="0.3">
      <c r="A16" s="1"/>
    </row>
    <row r="17" spans="1:1" x14ac:dyDescent="0.3">
      <c r="A17" s="1"/>
    </row>
    <row r="18" spans="1:1" x14ac:dyDescent="0.3">
      <c r="A18" s="1"/>
    </row>
    <row r="19" spans="1:1" x14ac:dyDescent="0.3">
      <c r="A19"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1774C-DDE3-4463-BCC6-C2391A15DCCC}">
  <sheetPr>
    <tabColor theme="9" tint="-0.249977111117893"/>
  </sheetPr>
  <dimension ref="A1:C3"/>
  <sheetViews>
    <sheetView workbookViewId="0">
      <selection activeCell="D7" sqref="D7"/>
    </sheetView>
  </sheetViews>
  <sheetFormatPr defaultRowHeight="14.4" x14ac:dyDescent="0.3"/>
  <cols>
    <col min="1" max="1" width="11.6640625" bestFit="1" customWidth="1"/>
    <col min="2" max="2" width="7.5546875" bestFit="1" customWidth="1"/>
    <col min="3" max="3" width="10.77734375" bestFit="1" customWidth="1"/>
  </cols>
  <sheetData>
    <row r="1" spans="1:3" x14ac:dyDescent="0.3">
      <c r="A1" t="s">
        <v>1602</v>
      </c>
      <c r="B1" t="s">
        <v>1559</v>
      </c>
      <c r="C1" t="s">
        <v>1564</v>
      </c>
    </row>
    <row r="2" spans="1:3" x14ac:dyDescent="0.3">
      <c r="A2" s="1" t="s">
        <v>1603</v>
      </c>
      <c r="B2">
        <v>1</v>
      </c>
    </row>
    <row r="3" spans="1:3" x14ac:dyDescent="0.3">
      <c r="A3" s="1" t="s">
        <v>1604</v>
      </c>
      <c r="B3">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F856D-3B1F-429F-9448-047AF8DE498D}">
  <sheetPr>
    <tabColor theme="9" tint="-0.249977111117893"/>
  </sheetPr>
  <dimension ref="A1:B7"/>
  <sheetViews>
    <sheetView workbookViewId="0">
      <selection activeCell="B1" sqref="B1"/>
    </sheetView>
  </sheetViews>
  <sheetFormatPr defaultRowHeight="14.4" x14ac:dyDescent="0.3"/>
  <cols>
    <col min="1" max="1" width="14.21875" bestFit="1" customWidth="1"/>
    <col min="2" max="2" width="7.5546875" bestFit="1" customWidth="1"/>
  </cols>
  <sheetData>
    <row r="1" spans="1:2" x14ac:dyDescent="0.3">
      <c r="A1" t="s">
        <v>1595</v>
      </c>
      <c r="B1" t="s">
        <v>1559</v>
      </c>
    </row>
    <row r="2" spans="1:2" x14ac:dyDescent="0.3">
      <c r="A2" s="1" t="s">
        <v>1596</v>
      </c>
      <c r="B2">
        <v>1</v>
      </c>
    </row>
    <row r="3" spans="1:2" x14ac:dyDescent="0.3">
      <c r="A3" s="1" t="s">
        <v>1597</v>
      </c>
      <c r="B3">
        <v>2</v>
      </c>
    </row>
    <row r="4" spans="1:2" x14ac:dyDescent="0.3">
      <c r="A4" s="1" t="s">
        <v>1598</v>
      </c>
      <c r="B4">
        <v>3</v>
      </c>
    </row>
    <row r="5" spans="1:2" x14ac:dyDescent="0.3">
      <c r="A5" s="1" t="s">
        <v>1599</v>
      </c>
      <c r="B5">
        <v>4</v>
      </c>
    </row>
    <row r="6" spans="1:2" x14ac:dyDescent="0.3">
      <c r="A6" s="1" t="s">
        <v>1600</v>
      </c>
      <c r="B6">
        <v>5</v>
      </c>
    </row>
    <row r="7" spans="1:2" x14ac:dyDescent="0.3">
      <c r="A7" s="1" t="s">
        <v>1601</v>
      </c>
      <c r="B7">
        <v>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6FBF-F741-4D2F-9E16-7E467870D682}">
  <sheetPr>
    <tabColor theme="9" tint="0.39997558519241921"/>
  </sheetPr>
  <dimension ref="A3:B46"/>
  <sheetViews>
    <sheetView topLeftCell="A19" workbookViewId="0">
      <selection activeCell="G42" sqref="G42"/>
    </sheetView>
  </sheetViews>
  <sheetFormatPr defaultRowHeight="14.4" x14ac:dyDescent="0.3"/>
  <cols>
    <col min="1" max="1" width="17.33203125" bestFit="1" customWidth="1"/>
    <col min="2" max="2" width="18.77734375" bestFit="1" customWidth="1"/>
  </cols>
  <sheetData>
    <row r="3" spans="1:2" x14ac:dyDescent="0.3">
      <c r="A3" s="6" t="s">
        <v>1636</v>
      </c>
      <c r="B3" t="s">
        <v>1638</v>
      </c>
    </row>
    <row r="4" spans="1:2" x14ac:dyDescent="0.3">
      <c r="A4" s="7" t="s">
        <v>164</v>
      </c>
      <c r="B4" s="1">
        <v>703.125</v>
      </c>
    </row>
    <row r="5" spans="1:2" x14ac:dyDescent="0.3">
      <c r="A5" s="7" t="s">
        <v>145</v>
      </c>
      <c r="B5" s="1">
        <v>423.27272727272725</v>
      </c>
    </row>
    <row r="6" spans="1:2" x14ac:dyDescent="0.3">
      <c r="A6" s="7" t="s">
        <v>635</v>
      </c>
      <c r="B6" s="1">
        <v>581.25</v>
      </c>
    </row>
    <row r="7" spans="1:2" x14ac:dyDescent="0.3">
      <c r="A7" s="7" t="s">
        <v>25</v>
      </c>
      <c r="B7" s="1">
        <v>541.16485013623981</v>
      </c>
    </row>
    <row r="8" spans="1:2" x14ac:dyDescent="0.3">
      <c r="A8" s="7" t="s">
        <v>197</v>
      </c>
      <c r="B8" s="1">
        <v>361.69811320754718</v>
      </c>
    </row>
    <row r="9" spans="1:2" x14ac:dyDescent="0.3">
      <c r="A9" s="7" t="s">
        <v>302</v>
      </c>
      <c r="B9" s="1">
        <v>500</v>
      </c>
    </row>
    <row r="10" spans="1:2" x14ac:dyDescent="0.3">
      <c r="A10" s="7" t="s">
        <v>117</v>
      </c>
      <c r="B10" s="1">
        <v>662.5</v>
      </c>
    </row>
    <row r="11" spans="1:2" x14ac:dyDescent="0.3">
      <c r="A11" s="7" t="s">
        <v>1032</v>
      </c>
      <c r="B11" s="1">
        <v>533.33333333333337</v>
      </c>
    </row>
    <row r="12" spans="1:2" x14ac:dyDescent="0.3">
      <c r="A12" s="7" t="s">
        <v>32</v>
      </c>
      <c r="B12" s="1">
        <v>313.15068493150687</v>
      </c>
    </row>
    <row r="13" spans="1:2" x14ac:dyDescent="0.3">
      <c r="A13" s="7" t="s">
        <v>487</v>
      </c>
      <c r="B13" s="1">
        <v>541.66666666666663</v>
      </c>
    </row>
    <row r="14" spans="1:2" x14ac:dyDescent="0.3">
      <c r="A14" s="7" t="s">
        <v>104</v>
      </c>
      <c r="B14" s="1">
        <v>376.10526315789474</v>
      </c>
    </row>
    <row r="15" spans="1:2" x14ac:dyDescent="0.3">
      <c r="A15" s="7" t="s">
        <v>121</v>
      </c>
      <c r="B15" s="1">
        <v>605.17241379310349</v>
      </c>
    </row>
    <row r="16" spans="1:2" x14ac:dyDescent="0.3">
      <c r="A16" s="7" t="s">
        <v>209</v>
      </c>
      <c r="B16" s="1">
        <v>504.54545454545456</v>
      </c>
    </row>
    <row r="17" spans="1:2" x14ac:dyDescent="0.3">
      <c r="A17" s="7" t="s">
        <v>1456</v>
      </c>
      <c r="B17" s="1">
        <v>450</v>
      </c>
    </row>
    <row r="18" spans="1:2" x14ac:dyDescent="0.3">
      <c r="A18" s="7" t="s">
        <v>16</v>
      </c>
      <c r="B18" s="1">
        <v>456.52173913043481</v>
      </c>
    </row>
    <row r="19" spans="1:2" x14ac:dyDescent="0.3">
      <c r="A19" s="7" t="s">
        <v>297</v>
      </c>
      <c r="B19" s="1">
        <v>587.5</v>
      </c>
    </row>
    <row r="20" spans="1:2" x14ac:dyDescent="0.3">
      <c r="A20" s="7" t="s">
        <v>948</v>
      </c>
      <c r="B20" s="1">
        <v>540</v>
      </c>
    </row>
    <row r="21" spans="1:2" x14ac:dyDescent="0.3">
      <c r="A21" s="7" t="s">
        <v>478</v>
      </c>
      <c r="B21" s="1">
        <v>543.9473684210526</v>
      </c>
    </row>
    <row r="22" spans="1:2" x14ac:dyDescent="0.3">
      <c r="A22" s="7" t="s">
        <v>114</v>
      </c>
      <c r="B22" s="1">
        <v>552.05357142857144</v>
      </c>
    </row>
    <row r="23" spans="1:2" x14ac:dyDescent="0.3">
      <c r="A23" s="7" t="s">
        <v>110</v>
      </c>
      <c r="B23" s="1">
        <v>581.81818181818187</v>
      </c>
    </row>
    <row r="24" spans="1:2" x14ac:dyDescent="0.3">
      <c r="A24" s="7" t="s">
        <v>562</v>
      </c>
      <c r="B24" s="1">
        <v>685.71428571428567</v>
      </c>
    </row>
    <row r="25" spans="1:2" x14ac:dyDescent="0.3">
      <c r="A25" s="7" t="s">
        <v>249</v>
      </c>
      <c r="B25" s="1">
        <v>529.41176470588232</v>
      </c>
    </row>
    <row r="26" spans="1:2" x14ac:dyDescent="0.3">
      <c r="A26" s="7" t="s">
        <v>658</v>
      </c>
      <c r="B26" s="1">
        <v>438</v>
      </c>
    </row>
    <row r="27" spans="1:2" x14ac:dyDescent="0.3">
      <c r="A27" s="7" t="s">
        <v>74</v>
      </c>
      <c r="B27" s="1">
        <v>660</v>
      </c>
    </row>
    <row r="28" spans="1:2" x14ac:dyDescent="0.3">
      <c r="A28" s="7" t="s">
        <v>527</v>
      </c>
      <c r="B28" s="1">
        <v>525</v>
      </c>
    </row>
    <row r="29" spans="1:2" x14ac:dyDescent="0.3">
      <c r="A29" s="7" t="s">
        <v>939</v>
      </c>
      <c r="B29" s="1">
        <v>390</v>
      </c>
    </row>
    <row r="30" spans="1:2" x14ac:dyDescent="0.3">
      <c r="A30" s="7" t="s">
        <v>316</v>
      </c>
      <c r="B30" s="1">
        <v>559.6875</v>
      </c>
    </row>
    <row r="31" spans="1:2" x14ac:dyDescent="0.3">
      <c r="A31" s="7" t="s">
        <v>273</v>
      </c>
      <c r="B31" s="1">
        <v>450</v>
      </c>
    </row>
    <row r="32" spans="1:2" x14ac:dyDescent="0.3">
      <c r="A32" s="7" t="s">
        <v>127</v>
      </c>
      <c r="B32" s="1">
        <v>534.17910447761199</v>
      </c>
    </row>
    <row r="33" spans="1:2" x14ac:dyDescent="0.3">
      <c r="A33" s="7" t="s">
        <v>51</v>
      </c>
      <c r="B33" s="1">
        <v>409.73684210526318</v>
      </c>
    </row>
    <row r="34" spans="1:2" x14ac:dyDescent="0.3">
      <c r="A34" s="7" t="s">
        <v>213</v>
      </c>
      <c r="B34" s="1">
        <v>383.72448979591837</v>
      </c>
    </row>
    <row r="35" spans="1:2" x14ac:dyDescent="0.3">
      <c r="A35" s="7" t="s">
        <v>267</v>
      </c>
      <c r="B35" s="1">
        <v>693.75</v>
      </c>
    </row>
    <row r="36" spans="1:2" x14ac:dyDescent="0.3">
      <c r="A36" s="7" t="s">
        <v>186</v>
      </c>
      <c r="B36" s="1">
        <v>344.3478260869565</v>
      </c>
    </row>
    <row r="37" spans="1:2" x14ac:dyDescent="0.3">
      <c r="A37" s="7" t="s">
        <v>78</v>
      </c>
      <c r="B37" s="1">
        <v>371.8</v>
      </c>
    </row>
    <row r="38" spans="1:2" x14ac:dyDescent="0.3">
      <c r="A38" s="7" t="s">
        <v>530</v>
      </c>
      <c r="B38" s="1">
        <v>540</v>
      </c>
    </row>
    <row r="39" spans="1:2" x14ac:dyDescent="0.3">
      <c r="A39" s="7" t="s">
        <v>173</v>
      </c>
      <c r="B39" s="1">
        <v>600</v>
      </c>
    </row>
    <row r="40" spans="1:2" x14ac:dyDescent="0.3">
      <c r="A40" s="7" t="s">
        <v>155</v>
      </c>
      <c r="B40" s="1">
        <v>365.76923076923077</v>
      </c>
    </row>
    <row r="41" spans="1:2" x14ac:dyDescent="0.3">
      <c r="A41" s="7" t="s">
        <v>59</v>
      </c>
      <c r="B41" s="1">
        <v>375.75</v>
      </c>
    </row>
    <row r="42" spans="1:2" x14ac:dyDescent="0.3">
      <c r="A42" s="7" t="s">
        <v>67</v>
      </c>
      <c r="B42" s="1">
        <v>602.5</v>
      </c>
    </row>
    <row r="43" spans="1:2" x14ac:dyDescent="0.3">
      <c r="A43" s="7" t="s">
        <v>149</v>
      </c>
      <c r="B43" s="1">
        <v>460.46511627906978</v>
      </c>
    </row>
    <row r="44" spans="1:2" x14ac:dyDescent="0.3">
      <c r="A44" s="7" t="s">
        <v>55</v>
      </c>
      <c r="B44" s="1">
        <v>480.65934065934067</v>
      </c>
    </row>
    <row r="45" spans="1:2" x14ac:dyDescent="0.3">
      <c r="A45" s="7" t="s">
        <v>64</v>
      </c>
      <c r="B45" s="1">
        <v>831.81818181818187</v>
      </c>
    </row>
    <row r="46" spans="1:2" x14ac:dyDescent="0.3">
      <c r="A46" s="7" t="s">
        <v>1637</v>
      </c>
      <c r="B46" s="1">
        <v>475.17733866933469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38DDD-10B5-4CB7-8C31-4E342E877B21}">
  <sheetPr>
    <tabColor theme="9" tint="-0.249977111117893"/>
  </sheetPr>
  <dimension ref="A1:Q3001"/>
  <sheetViews>
    <sheetView topLeftCell="D1" workbookViewId="0">
      <selection activeCell="Q7" sqref="Q7"/>
    </sheetView>
  </sheetViews>
  <sheetFormatPr defaultRowHeight="14.4" x14ac:dyDescent="0.3"/>
  <cols>
    <col min="1" max="1" width="10.5546875" bestFit="1" customWidth="1"/>
    <col min="2" max="2" width="13.88671875" bestFit="1" customWidth="1"/>
    <col min="3" max="3" width="17.77734375" bestFit="1" customWidth="1"/>
    <col min="4" max="4" width="29.77734375" bestFit="1" customWidth="1"/>
    <col min="5" max="5" width="18.88671875" bestFit="1" customWidth="1"/>
    <col min="6" max="6" width="12.109375" bestFit="1" customWidth="1"/>
    <col min="7" max="7" width="10.5546875" bestFit="1" customWidth="1"/>
    <col min="8" max="8" width="10.88671875" bestFit="1" customWidth="1"/>
    <col min="9" max="9" width="11.33203125" bestFit="1" customWidth="1"/>
    <col min="10" max="10" width="7.88671875" bestFit="1" customWidth="1"/>
    <col min="11" max="11" width="7.44140625" bestFit="1" customWidth="1"/>
    <col min="12" max="12" width="7.88671875" bestFit="1" customWidth="1"/>
    <col min="13" max="13" width="21.21875" bestFit="1" customWidth="1"/>
    <col min="14" max="14" width="6.88671875" bestFit="1" customWidth="1"/>
    <col min="15" max="15" width="6.33203125" bestFit="1" customWidth="1"/>
    <col min="17" max="17" width="17.33203125" bestFit="1" customWidth="1"/>
    <col min="18" max="18" width="10" bestFit="1" customWidth="1"/>
  </cols>
  <sheetData>
    <row r="1" spans="1:17" x14ac:dyDescent="0.3">
      <c r="A1" t="s">
        <v>1569</v>
      </c>
      <c r="B1" t="s">
        <v>1570</v>
      </c>
      <c r="C1" t="s">
        <v>1571</v>
      </c>
      <c r="D1" t="s">
        <v>1572</v>
      </c>
      <c r="E1" t="s">
        <v>1573</v>
      </c>
      <c r="F1" t="s">
        <v>1574</v>
      </c>
      <c r="G1" t="s">
        <v>10</v>
      </c>
      <c r="H1" t="s">
        <v>1575</v>
      </c>
      <c r="I1" t="s">
        <v>1576</v>
      </c>
      <c r="J1" t="s">
        <v>1577</v>
      </c>
      <c r="K1" t="s">
        <v>9</v>
      </c>
      <c r="L1" t="s">
        <v>1643</v>
      </c>
      <c r="M1" t="s">
        <v>1645</v>
      </c>
      <c r="N1" t="s">
        <v>1651</v>
      </c>
      <c r="O1" t="s">
        <v>1653</v>
      </c>
      <c r="P1" t="s">
        <v>1652</v>
      </c>
    </row>
    <row r="2" spans="1:17" x14ac:dyDescent="0.3">
      <c r="A2" s="2">
        <v>40909</v>
      </c>
      <c r="B2">
        <v>1</v>
      </c>
      <c r="C2">
        <v>1</v>
      </c>
      <c r="D2" s="1" t="s">
        <v>1578</v>
      </c>
      <c r="E2">
        <v>1</v>
      </c>
      <c r="F2">
        <v>1</v>
      </c>
      <c r="G2">
        <v>8</v>
      </c>
      <c r="H2">
        <v>2034</v>
      </c>
      <c r="I2">
        <v>2160</v>
      </c>
      <c r="J2">
        <v>16272</v>
      </c>
      <c r="K2">
        <v>40053</v>
      </c>
      <c r="L2">
        <v>23781</v>
      </c>
      <c r="M2">
        <v>1189.05</v>
      </c>
      <c r="N2">
        <f>YEAR(Table3[[#This Row],[Date]])</f>
        <v>2012</v>
      </c>
      <c r="O2">
        <f>DAY(Table3[[#This Row],[Date]])</f>
        <v>1</v>
      </c>
      <c r="P2">
        <f>MONTH(Table3[[#This Row],[Date]])</f>
        <v>1</v>
      </c>
    </row>
    <row r="3" spans="1:17" x14ac:dyDescent="0.3">
      <c r="A3" s="2">
        <v>40909</v>
      </c>
      <c r="B3">
        <v>2</v>
      </c>
      <c r="C3">
        <v>1</v>
      </c>
      <c r="D3" s="1" t="s">
        <v>1579</v>
      </c>
      <c r="E3">
        <v>2</v>
      </c>
      <c r="F3">
        <v>2</v>
      </c>
      <c r="G3">
        <v>21</v>
      </c>
      <c r="H3">
        <v>3582</v>
      </c>
      <c r="I3">
        <v>3870</v>
      </c>
      <c r="J3">
        <v>75222</v>
      </c>
      <c r="K3">
        <v>81270</v>
      </c>
      <c r="L3">
        <v>6048</v>
      </c>
      <c r="M3">
        <v>302.40000000000003</v>
      </c>
      <c r="N3">
        <f>YEAR(Table3[[#This Row],[Date]])</f>
        <v>2012</v>
      </c>
      <c r="O3">
        <f>DAY(Table3[[#This Row],[Date]])</f>
        <v>1</v>
      </c>
      <c r="P3">
        <f>MONTH(Table3[[#This Row],[Date]])</f>
        <v>1</v>
      </c>
    </row>
    <row r="4" spans="1:17" x14ac:dyDescent="0.3">
      <c r="A4" s="2">
        <v>40909</v>
      </c>
      <c r="B4">
        <v>3</v>
      </c>
      <c r="C4">
        <v>2</v>
      </c>
      <c r="D4" s="1" t="s">
        <v>1580</v>
      </c>
      <c r="E4">
        <v>2</v>
      </c>
      <c r="F4">
        <v>1</v>
      </c>
      <c r="G4">
        <v>16</v>
      </c>
      <c r="H4">
        <v>3978</v>
      </c>
      <c r="I4">
        <v>4230</v>
      </c>
      <c r="J4">
        <v>63648</v>
      </c>
      <c r="K4">
        <v>67680</v>
      </c>
      <c r="L4">
        <v>4032</v>
      </c>
      <c r="M4">
        <v>201.60000000000002</v>
      </c>
      <c r="N4">
        <f>YEAR(Table3[[#This Row],[Date]])</f>
        <v>2012</v>
      </c>
      <c r="O4">
        <f>DAY(Table3[[#This Row],[Date]])</f>
        <v>1</v>
      </c>
      <c r="P4">
        <f>MONTH(Table3[[#This Row],[Date]])</f>
        <v>1</v>
      </c>
    </row>
    <row r="5" spans="1:17" x14ac:dyDescent="0.3">
      <c r="A5" s="2">
        <v>40909</v>
      </c>
      <c r="B5">
        <v>4</v>
      </c>
      <c r="C5">
        <v>2</v>
      </c>
      <c r="D5" s="1" t="s">
        <v>1581</v>
      </c>
      <c r="E5">
        <v>2</v>
      </c>
      <c r="F5">
        <v>1</v>
      </c>
      <c r="G5">
        <v>23</v>
      </c>
      <c r="H5">
        <v>2196</v>
      </c>
      <c r="I5">
        <v>2340</v>
      </c>
      <c r="J5">
        <v>50508</v>
      </c>
      <c r="K5">
        <v>53820</v>
      </c>
      <c r="L5">
        <v>3312</v>
      </c>
      <c r="M5">
        <v>165.60000000000002</v>
      </c>
      <c r="N5">
        <f>YEAR(Table3[[#This Row],[Date]])</f>
        <v>2012</v>
      </c>
      <c r="O5">
        <f>DAY(Table3[[#This Row],[Date]])</f>
        <v>1</v>
      </c>
      <c r="P5">
        <f>MONTH(Table3[[#This Row],[Date]])</f>
        <v>1</v>
      </c>
    </row>
    <row r="6" spans="1:17" x14ac:dyDescent="0.3">
      <c r="A6" s="2">
        <v>40910</v>
      </c>
      <c r="B6">
        <v>5</v>
      </c>
      <c r="C6">
        <v>3</v>
      </c>
      <c r="D6" s="1" t="s">
        <v>1580</v>
      </c>
      <c r="E6">
        <v>2</v>
      </c>
      <c r="F6">
        <v>1</v>
      </c>
      <c r="G6">
        <v>22</v>
      </c>
      <c r="H6">
        <v>3978</v>
      </c>
      <c r="I6">
        <v>4230</v>
      </c>
      <c r="J6">
        <v>87516</v>
      </c>
      <c r="K6">
        <v>93060</v>
      </c>
      <c r="L6">
        <v>5544</v>
      </c>
      <c r="M6">
        <v>277.2</v>
      </c>
      <c r="N6">
        <f>YEAR(Table3[[#This Row],[Date]])</f>
        <v>2012</v>
      </c>
      <c r="O6">
        <f>DAY(Table3[[#This Row],[Date]])</f>
        <v>2</v>
      </c>
      <c r="P6">
        <f>MONTH(Table3[[#This Row],[Date]])</f>
        <v>1</v>
      </c>
      <c r="Q6" t="s">
        <v>1646</v>
      </c>
    </row>
    <row r="7" spans="1:17" x14ac:dyDescent="0.3">
      <c r="A7" s="2">
        <v>40910</v>
      </c>
      <c r="B7">
        <v>6</v>
      </c>
      <c r="C7">
        <v>4</v>
      </c>
      <c r="D7" s="1" t="s">
        <v>1580</v>
      </c>
      <c r="E7">
        <v>2</v>
      </c>
      <c r="F7">
        <v>1</v>
      </c>
      <c r="G7">
        <v>13</v>
      </c>
      <c r="H7">
        <v>3978</v>
      </c>
      <c r="I7">
        <v>4230</v>
      </c>
      <c r="J7">
        <v>51714</v>
      </c>
      <c r="K7">
        <v>54990</v>
      </c>
      <c r="L7">
        <v>3276</v>
      </c>
      <c r="M7">
        <v>163.80000000000001</v>
      </c>
      <c r="N7">
        <f>YEAR(Table3[[#This Row],[Date]])</f>
        <v>2012</v>
      </c>
      <c r="O7">
        <f>DAY(Table3[[#This Row],[Date]])</f>
        <v>2</v>
      </c>
      <c r="P7">
        <f>MONTH(Table3[[#This Row],[Date]])</f>
        <v>1</v>
      </c>
      <c r="Q7" s="13">
        <f>SUM(Table3[Sales])</f>
        <v>160073913</v>
      </c>
    </row>
    <row r="8" spans="1:17" x14ac:dyDescent="0.3">
      <c r="A8" s="2">
        <v>40910</v>
      </c>
      <c r="B8">
        <v>2</v>
      </c>
      <c r="C8">
        <v>1</v>
      </c>
      <c r="D8" s="1" t="s">
        <v>1582</v>
      </c>
      <c r="E8">
        <v>2</v>
      </c>
      <c r="F8">
        <v>1</v>
      </c>
      <c r="G8">
        <v>27</v>
      </c>
      <c r="H8">
        <v>3042</v>
      </c>
      <c r="I8">
        <v>3240</v>
      </c>
      <c r="J8">
        <v>82134</v>
      </c>
      <c r="K8">
        <v>87480</v>
      </c>
      <c r="L8">
        <v>5346</v>
      </c>
      <c r="M8">
        <v>267.3</v>
      </c>
      <c r="N8">
        <f>YEAR(Table3[[#This Row],[Date]])</f>
        <v>2012</v>
      </c>
      <c r="O8">
        <f>DAY(Table3[[#This Row],[Date]])</f>
        <v>2</v>
      </c>
      <c r="P8">
        <f>MONTH(Table3[[#This Row],[Date]])</f>
        <v>1</v>
      </c>
      <c r="Q8" t="s">
        <v>1647</v>
      </c>
    </row>
    <row r="9" spans="1:17" x14ac:dyDescent="0.3">
      <c r="A9" s="2">
        <v>40910</v>
      </c>
      <c r="B9">
        <v>7</v>
      </c>
      <c r="C9">
        <v>3</v>
      </c>
      <c r="D9" s="1" t="s">
        <v>1580</v>
      </c>
      <c r="E9">
        <v>2</v>
      </c>
      <c r="F9">
        <v>1</v>
      </c>
      <c r="G9">
        <v>27</v>
      </c>
      <c r="H9">
        <v>3978</v>
      </c>
      <c r="I9">
        <v>4230</v>
      </c>
      <c r="J9">
        <v>107406</v>
      </c>
      <c r="K9">
        <v>114210</v>
      </c>
      <c r="L9">
        <v>6804</v>
      </c>
      <c r="M9">
        <v>340.20000000000005</v>
      </c>
      <c r="N9">
        <f>YEAR(Table3[[#This Row],[Date]])</f>
        <v>2012</v>
      </c>
      <c r="O9">
        <f>DAY(Table3[[#This Row],[Date]])</f>
        <v>2</v>
      </c>
      <c r="P9">
        <f>MONTH(Table3[[#This Row],[Date]])</f>
        <v>1</v>
      </c>
      <c r="Q9" s="14">
        <f>SUM(Table3[profit])</f>
        <v>10247457</v>
      </c>
    </row>
    <row r="10" spans="1:17" x14ac:dyDescent="0.3">
      <c r="A10" s="2">
        <v>40912</v>
      </c>
      <c r="B10">
        <v>1</v>
      </c>
      <c r="C10">
        <v>1</v>
      </c>
      <c r="D10" s="1" t="s">
        <v>1580</v>
      </c>
      <c r="E10">
        <v>2</v>
      </c>
      <c r="F10">
        <v>1</v>
      </c>
      <c r="G10">
        <v>27</v>
      </c>
      <c r="H10">
        <v>3978</v>
      </c>
      <c r="I10">
        <v>4230</v>
      </c>
      <c r="J10">
        <v>107406</v>
      </c>
      <c r="K10">
        <v>114210</v>
      </c>
      <c r="L10">
        <v>6804</v>
      </c>
      <c r="M10">
        <v>340.20000000000005</v>
      </c>
      <c r="N10">
        <f>YEAR(Table3[[#This Row],[Date]])</f>
        <v>2012</v>
      </c>
      <c r="O10">
        <f>DAY(Table3[[#This Row],[Date]])</f>
        <v>4</v>
      </c>
      <c r="P10">
        <f>MONTH(Table3[[#This Row],[Date]])</f>
        <v>1</v>
      </c>
      <c r="Q10" s="14">
        <f>SUM(Table3[profit by 5% discount])</f>
        <v>512372.85</v>
      </c>
    </row>
    <row r="11" spans="1:17" x14ac:dyDescent="0.3">
      <c r="A11" s="2">
        <v>40913</v>
      </c>
      <c r="B11">
        <v>6</v>
      </c>
      <c r="C11">
        <v>4</v>
      </c>
      <c r="D11" s="1" t="s">
        <v>1583</v>
      </c>
      <c r="E11">
        <v>3</v>
      </c>
      <c r="F11">
        <v>1</v>
      </c>
      <c r="G11">
        <v>27</v>
      </c>
      <c r="H11">
        <v>5832</v>
      </c>
      <c r="I11">
        <v>6210</v>
      </c>
      <c r="J11">
        <v>157464</v>
      </c>
      <c r="K11">
        <v>167670</v>
      </c>
      <c r="L11">
        <v>10206</v>
      </c>
      <c r="M11">
        <v>510.3</v>
      </c>
      <c r="N11">
        <f>YEAR(Table3[[#This Row],[Date]])</f>
        <v>2012</v>
      </c>
      <c r="O11">
        <f>DAY(Table3[[#This Row],[Date]])</f>
        <v>5</v>
      </c>
      <c r="P11">
        <f>MONTH(Table3[[#This Row],[Date]])</f>
        <v>1</v>
      </c>
    </row>
    <row r="12" spans="1:17" x14ac:dyDescent="0.3">
      <c r="A12" s="2">
        <v>40913</v>
      </c>
      <c r="B12">
        <v>8</v>
      </c>
      <c r="C12">
        <v>5</v>
      </c>
      <c r="D12" s="1" t="s">
        <v>1581</v>
      </c>
      <c r="E12">
        <v>2</v>
      </c>
      <c r="F12">
        <v>1</v>
      </c>
      <c r="G12">
        <v>27</v>
      </c>
      <c r="H12">
        <v>2196</v>
      </c>
      <c r="I12">
        <v>2340</v>
      </c>
      <c r="J12">
        <v>59292</v>
      </c>
      <c r="K12">
        <v>63180</v>
      </c>
      <c r="L12">
        <v>3888</v>
      </c>
      <c r="M12">
        <v>194.4</v>
      </c>
      <c r="N12">
        <f>YEAR(Table3[[#This Row],[Date]])</f>
        <v>2012</v>
      </c>
      <c r="O12">
        <f>DAY(Table3[[#This Row],[Date]])</f>
        <v>5</v>
      </c>
      <c r="P12">
        <f>MONTH(Table3[[#This Row],[Date]])</f>
        <v>1</v>
      </c>
      <c r="Q12" t="s">
        <v>1648</v>
      </c>
    </row>
    <row r="13" spans="1:17" x14ac:dyDescent="0.3">
      <c r="A13" s="2">
        <v>40913</v>
      </c>
      <c r="B13">
        <v>9</v>
      </c>
      <c r="C13">
        <v>5</v>
      </c>
      <c r="D13" s="1" t="s">
        <v>1584</v>
      </c>
      <c r="E13">
        <v>3</v>
      </c>
      <c r="F13">
        <v>1</v>
      </c>
      <c r="G13">
        <v>27</v>
      </c>
      <c r="H13">
        <v>3546</v>
      </c>
      <c r="I13">
        <v>3780</v>
      </c>
      <c r="J13">
        <v>95742</v>
      </c>
      <c r="K13">
        <v>102060</v>
      </c>
      <c r="L13">
        <v>6318</v>
      </c>
      <c r="M13">
        <v>315.90000000000003</v>
      </c>
      <c r="N13">
        <f>YEAR(Table3[[#This Row],[Date]])</f>
        <v>2012</v>
      </c>
      <c r="O13">
        <f>DAY(Table3[[#This Row],[Date]])</f>
        <v>5</v>
      </c>
      <c r="P13">
        <f>MONTH(Table3[[#This Row],[Date]])</f>
        <v>1</v>
      </c>
      <c r="Q13">
        <f>SUM(Table3[Quantity])</f>
        <v>43608</v>
      </c>
    </row>
    <row r="14" spans="1:17" x14ac:dyDescent="0.3">
      <c r="A14" s="2">
        <v>40914</v>
      </c>
      <c r="B14">
        <v>7</v>
      </c>
      <c r="C14">
        <v>3</v>
      </c>
      <c r="D14" s="1" t="s">
        <v>1579</v>
      </c>
      <c r="E14">
        <v>2</v>
      </c>
      <c r="F14">
        <v>2</v>
      </c>
      <c r="G14">
        <v>12</v>
      </c>
      <c r="H14">
        <v>3582</v>
      </c>
      <c r="I14">
        <v>3870</v>
      </c>
      <c r="J14">
        <v>42984</v>
      </c>
      <c r="K14">
        <v>46440</v>
      </c>
      <c r="L14">
        <v>3456</v>
      </c>
      <c r="M14">
        <v>172.8</v>
      </c>
      <c r="N14">
        <f>YEAR(Table3[[#This Row],[Date]])</f>
        <v>2012</v>
      </c>
      <c r="O14">
        <f>DAY(Table3[[#This Row],[Date]])</f>
        <v>6</v>
      </c>
      <c r="P14">
        <f>MONTH(Table3[[#This Row],[Date]])</f>
        <v>1</v>
      </c>
    </row>
    <row r="15" spans="1:17" x14ac:dyDescent="0.3">
      <c r="A15" s="2">
        <v>40915</v>
      </c>
      <c r="B15">
        <v>7</v>
      </c>
      <c r="C15">
        <v>3</v>
      </c>
      <c r="D15" s="1" t="s">
        <v>1585</v>
      </c>
      <c r="E15">
        <v>3</v>
      </c>
      <c r="F15">
        <v>1</v>
      </c>
      <c r="G15">
        <v>18</v>
      </c>
      <c r="H15">
        <v>3978</v>
      </c>
      <c r="I15">
        <v>4230</v>
      </c>
      <c r="J15">
        <v>71604</v>
      </c>
      <c r="K15">
        <v>76140</v>
      </c>
      <c r="L15">
        <v>4536</v>
      </c>
      <c r="M15">
        <v>226.8</v>
      </c>
      <c r="N15">
        <f>YEAR(Table3[[#This Row],[Date]])</f>
        <v>2012</v>
      </c>
      <c r="O15">
        <f>DAY(Table3[[#This Row],[Date]])</f>
        <v>7</v>
      </c>
      <c r="P15">
        <f>MONTH(Table3[[#This Row],[Date]])</f>
        <v>1</v>
      </c>
    </row>
    <row r="16" spans="1:17" x14ac:dyDescent="0.3">
      <c r="A16" s="2">
        <v>40916</v>
      </c>
      <c r="B16">
        <v>9</v>
      </c>
      <c r="C16">
        <v>5</v>
      </c>
      <c r="D16" s="1" t="s">
        <v>1585</v>
      </c>
      <c r="E16">
        <v>3</v>
      </c>
      <c r="F16">
        <v>1</v>
      </c>
      <c r="G16">
        <v>8</v>
      </c>
      <c r="H16">
        <v>3978</v>
      </c>
      <c r="I16">
        <v>4230</v>
      </c>
      <c r="J16">
        <v>31824</v>
      </c>
      <c r="K16">
        <v>33840</v>
      </c>
      <c r="L16">
        <v>2016</v>
      </c>
      <c r="M16">
        <v>100.80000000000001</v>
      </c>
      <c r="N16">
        <f>YEAR(Table3[[#This Row],[Date]])</f>
        <v>2012</v>
      </c>
      <c r="O16">
        <f>DAY(Table3[[#This Row],[Date]])</f>
        <v>8</v>
      </c>
      <c r="P16">
        <f>MONTH(Table3[[#This Row],[Date]])</f>
        <v>1</v>
      </c>
    </row>
    <row r="17" spans="1:16" x14ac:dyDescent="0.3">
      <c r="A17" s="2">
        <v>40916</v>
      </c>
      <c r="B17">
        <v>10</v>
      </c>
      <c r="C17">
        <v>4</v>
      </c>
      <c r="D17" s="1" t="s">
        <v>1578</v>
      </c>
      <c r="E17">
        <v>1</v>
      </c>
      <c r="F17">
        <v>1</v>
      </c>
      <c r="G17">
        <v>21</v>
      </c>
      <c r="H17">
        <v>2034</v>
      </c>
      <c r="I17">
        <v>2160</v>
      </c>
      <c r="J17">
        <v>42714</v>
      </c>
      <c r="K17">
        <v>45360</v>
      </c>
      <c r="L17">
        <v>2646</v>
      </c>
      <c r="M17">
        <v>132.30000000000001</v>
      </c>
      <c r="N17">
        <f>YEAR(Table3[[#This Row],[Date]])</f>
        <v>2012</v>
      </c>
      <c r="O17">
        <f>DAY(Table3[[#This Row],[Date]])</f>
        <v>8</v>
      </c>
      <c r="P17">
        <f>MONTH(Table3[[#This Row],[Date]])</f>
        <v>1</v>
      </c>
    </row>
    <row r="18" spans="1:16" x14ac:dyDescent="0.3">
      <c r="A18" s="2">
        <v>40916</v>
      </c>
      <c r="B18">
        <v>1</v>
      </c>
      <c r="C18">
        <v>1</v>
      </c>
      <c r="D18" s="1" t="s">
        <v>1582</v>
      </c>
      <c r="E18">
        <v>2</v>
      </c>
      <c r="F18">
        <v>1</v>
      </c>
      <c r="G18">
        <v>25</v>
      </c>
      <c r="H18">
        <v>3042</v>
      </c>
      <c r="I18">
        <v>3240</v>
      </c>
      <c r="J18">
        <v>76050</v>
      </c>
      <c r="K18">
        <v>81000</v>
      </c>
      <c r="L18">
        <v>4950</v>
      </c>
      <c r="M18">
        <v>247.5</v>
      </c>
      <c r="N18">
        <f>YEAR(Table3[[#This Row],[Date]])</f>
        <v>2012</v>
      </c>
      <c r="O18">
        <f>DAY(Table3[[#This Row],[Date]])</f>
        <v>8</v>
      </c>
      <c r="P18">
        <f>MONTH(Table3[[#This Row],[Date]])</f>
        <v>1</v>
      </c>
    </row>
    <row r="19" spans="1:16" x14ac:dyDescent="0.3">
      <c r="A19" s="2">
        <v>40916</v>
      </c>
      <c r="B19">
        <v>1</v>
      </c>
      <c r="C19">
        <v>1</v>
      </c>
      <c r="D19" s="1" t="s">
        <v>1586</v>
      </c>
      <c r="E19">
        <v>3</v>
      </c>
      <c r="F19">
        <v>1</v>
      </c>
      <c r="G19">
        <v>12</v>
      </c>
      <c r="H19">
        <v>5148</v>
      </c>
      <c r="I19">
        <v>5490</v>
      </c>
      <c r="J19">
        <v>61776</v>
      </c>
      <c r="K19">
        <v>65880</v>
      </c>
      <c r="L19">
        <v>4104</v>
      </c>
      <c r="M19">
        <v>205.20000000000002</v>
      </c>
      <c r="N19">
        <f>YEAR(Table3[[#This Row],[Date]])</f>
        <v>2012</v>
      </c>
      <c r="O19">
        <f>DAY(Table3[[#This Row],[Date]])</f>
        <v>8</v>
      </c>
      <c r="P19">
        <f>MONTH(Table3[[#This Row],[Date]])</f>
        <v>1</v>
      </c>
    </row>
    <row r="20" spans="1:16" x14ac:dyDescent="0.3">
      <c r="A20" s="2">
        <v>40916</v>
      </c>
      <c r="B20">
        <v>9</v>
      </c>
      <c r="C20">
        <v>5</v>
      </c>
      <c r="D20" s="1" t="s">
        <v>1587</v>
      </c>
      <c r="E20">
        <v>2</v>
      </c>
      <c r="F20">
        <v>1</v>
      </c>
      <c r="G20">
        <v>9</v>
      </c>
      <c r="H20">
        <v>2106</v>
      </c>
      <c r="I20">
        <v>2250</v>
      </c>
      <c r="J20">
        <v>18954</v>
      </c>
      <c r="K20">
        <v>20250</v>
      </c>
      <c r="L20">
        <v>1296</v>
      </c>
      <c r="M20">
        <v>64.8</v>
      </c>
      <c r="N20">
        <f>YEAR(Table3[[#This Row],[Date]])</f>
        <v>2012</v>
      </c>
      <c r="O20">
        <f>DAY(Table3[[#This Row],[Date]])</f>
        <v>8</v>
      </c>
      <c r="P20">
        <f>MONTH(Table3[[#This Row],[Date]])</f>
        <v>1</v>
      </c>
    </row>
    <row r="21" spans="1:16" x14ac:dyDescent="0.3">
      <c r="A21" s="2">
        <v>40917</v>
      </c>
      <c r="B21">
        <v>3</v>
      </c>
      <c r="C21">
        <v>2</v>
      </c>
      <c r="D21" s="1" t="s">
        <v>1588</v>
      </c>
      <c r="E21">
        <v>3</v>
      </c>
      <c r="F21">
        <v>1</v>
      </c>
      <c r="G21">
        <v>23</v>
      </c>
      <c r="H21">
        <v>4482</v>
      </c>
      <c r="I21">
        <v>4770</v>
      </c>
      <c r="J21">
        <v>103086</v>
      </c>
      <c r="K21">
        <v>109710</v>
      </c>
      <c r="L21">
        <v>6624</v>
      </c>
      <c r="M21">
        <v>331.20000000000005</v>
      </c>
      <c r="N21">
        <f>YEAR(Table3[[#This Row],[Date]])</f>
        <v>2012</v>
      </c>
      <c r="O21">
        <f>DAY(Table3[[#This Row],[Date]])</f>
        <v>9</v>
      </c>
      <c r="P21">
        <f>MONTH(Table3[[#This Row],[Date]])</f>
        <v>1</v>
      </c>
    </row>
    <row r="22" spans="1:16" x14ac:dyDescent="0.3">
      <c r="A22" s="2">
        <v>40918</v>
      </c>
      <c r="B22">
        <v>9</v>
      </c>
      <c r="C22">
        <v>5</v>
      </c>
      <c r="D22" s="1" t="s">
        <v>1589</v>
      </c>
      <c r="E22">
        <v>4</v>
      </c>
      <c r="F22">
        <v>1</v>
      </c>
      <c r="G22">
        <v>23</v>
      </c>
      <c r="H22">
        <v>3546</v>
      </c>
      <c r="I22">
        <v>3780</v>
      </c>
      <c r="J22">
        <v>81558</v>
      </c>
      <c r="K22">
        <v>86940</v>
      </c>
      <c r="L22">
        <v>5382</v>
      </c>
      <c r="M22">
        <v>269.10000000000002</v>
      </c>
      <c r="N22">
        <f>YEAR(Table3[[#This Row],[Date]])</f>
        <v>2012</v>
      </c>
      <c r="O22">
        <f>DAY(Table3[[#This Row],[Date]])</f>
        <v>10</v>
      </c>
      <c r="P22">
        <f>MONTH(Table3[[#This Row],[Date]])</f>
        <v>1</v>
      </c>
    </row>
    <row r="23" spans="1:16" x14ac:dyDescent="0.3">
      <c r="A23" s="2">
        <v>40918</v>
      </c>
      <c r="B23">
        <v>3</v>
      </c>
      <c r="C23">
        <v>2</v>
      </c>
      <c r="D23" s="1" t="s">
        <v>1588</v>
      </c>
      <c r="E23">
        <v>3</v>
      </c>
      <c r="F23">
        <v>1</v>
      </c>
      <c r="G23">
        <v>20</v>
      </c>
      <c r="H23">
        <v>4482</v>
      </c>
      <c r="I23">
        <v>4770</v>
      </c>
      <c r="J23">
        <v>89640</v>
      </c>
      <c r="K23">
        <v>95400</v>
      </c>
      <c r="L23">
        <v>5760</v>
      </c>
      <c r="M23">
        <v>288</v>
      </c>
      <c r="N23">
        <f>YEAR(Table3[[#This Row],[Date]])</f>
        <v>2012</v>
      </c>
      <c r="O23">
        <f>DAY(Table3[[#This Row],[Date]])</f>
        <v>10</v>
      </c>
      <c r="P23">
        <f>MONTH(Table3[[#This Row],[Date]])</f>
        <v>1</v>
      </c>
    </row>
    <row r="24" spans="1:16" x14ac:dyDescent="0.3">
      <c r="A24" s="2">
        <v>40919</v>
      </c>
      <c r="B24">
        <v>1</v>
      </c>
      <c r="C24">
        <v>1</v>
      </c>
      <c r="D24" s="1" t="s">
        <v>1588</v>
      </c>
      <c r="E24">
        <v>3</v>
      </c>
      <c r="F24">
        <v>1</v>
      </c>
      <c r="G24">
        <v>25</v>
      </c>
      <c r="H24">
        <v>4482</v>
      </c>
      <c r="I24">
        <v>4770</v>
      </c>
      <c r="J24">
        <v>112050</v>
      </c>
      <c r="K24">
        <v>119250</v>
      </c>
      <c r="L24">
        <v>7200</v>
      </c>
      <c r="M24">
        <v>360</v>
      </c>
      <c r="N24">
        <f>YEAR(Table3[[#This Row],[Date]])</f>
        <v>2012</v>
      </c>
      <c r="O24">
        <f>DAY(Table3[[#This Row],[Date]])</f>
        <v>11</v>
      </c>
      <c r="P24">
        <f>MONTH(Table3[[#This Row],[Date]])</f>
        <v>1</v>
      </c>
    </row>
    <row r="25" spans="1:16" x14ac:dyDescent="0.3">
      <c r="A25" s="2">
        <v>40919</v>
      </c>
      <c r="B25">
        <v>2</v>
      </c>
      <c r="C25">
        <v>1</v>
      </c>
      <c r="D25" s="1" t="s">
        <v>1578</v>
      </c>
      <c r="E25">
        <v>1</v>
      </c>
      <c r="F25">
        <v>1</v>
      </c>
      <c r="G25">
        <v>4</v>
      </c>
      <c r="H25">
        <v>2034</v>
      </c>
      <c r="I25">
        <v>2160</v>
      </c>
      <c r="J25">
        <v>8136</v>
      </c>
      <c r="K25">
        <v>8640</v>
      </c>
      <c r="L25">
        <v>504</v>
      </c>
      <c r="M25">
        <v>25.200000000000003</v>
      </c>
      <c r="N25">
        <f>YEAR(Table3[[#This Row],[Date]])</f>
        <v>2012</v>
      </c>
      <c r="O25">
        <f>DAY(Table3[[#This Row],[Date]])</f>
        <v>11</v>
      </c>
      <c r="P25">
        <f>MONTH(Table3[[#This Row],[Date]])</f>
        <v>1</v>
      </c>
    </row>
    <row r="26" spans="1:16" x14ac:dyDescent="0.3">
      <c r="A26" s="2">
        <v>40919</v>
      </c>
      <c r="B26">
        <v>9</v>
      </c>
      <c r="C26">
        <v>5</v>
      </c>
      <c r="D26" s="1" t="s">
        <v>1585</v>
      </c>
      <c r="E26">
        <v>3</v>
      </c>
      <c r="F26">
        <v>1</v>
      </c>
      <c r="G26">
        <v>24</v>
      </c>
      <c r="H26">
        <v>3978</v>
      </c>
      <c r="I26">
        <v>4230</v>
      </c>
      <c r="J26">
        <v>95472</v>
      </c>
      <c r="K26">
        <v>101520</v>
      </c>
      <c r="L26">
        <v>6048</v>
      </c>
      <c r="M26">
        <v>302.40000000000003</v>
      </c>
      <c r="N26">
        <f>YEAR(Table3[[#This Row],[Date]])</f>
        <v>2012</v>
      </c>
      <c r="O26">
        <f>DAY(Table3[[#This Row],[Date]])</f>
        <v>11</v>
      </c>
      <c r="P26">
        <f>MONTH(Table3[[#This Row],[Date]])</f>
        <v>1</v>
      </c>
    </row>
    <row r="27" spans="1:16" x14ac:dyDescent="0.3">
      <c r="A27" s="2">
        <v>40919</v>
      </c>
      <c r="B27">
        <v>1</v>
      </c>
      <c r="C27">
        <v>1</v>
      </c>
      <c r="D27" s="1" t="s">
        <v>1583</v>
      </c>
      <c r="E27">
        <v>3</v>
      </c>
      <c r="F27">
        <v>1</v>
      </c>
      <c r="G27">
        <v>24</v>
      </c>
      <c r="H27">
        <v>5832</v>
      </c>
      <c r="I27">
        <v>6210</v>
      </c>
      <c r="J27">
        <v>139968</v>
      </c>
      <c r="K27">
        <v>149040</v>
      </c>
      <c r="L27">
        <v>9072</v>
      </c>
      <c r="M27">
        <v>453.6</v>
      </c>
      <c r="N27">
        <f>YEAR(Table3[[#This Row],[Date]])</f>
        <v>2012</v>
      </c>
      <c r="O27">
        <f>DAY(Table3[[#This Row],[Date]])</f>
        <v>11</v>
      </c>
      <c r="P27">
        <f>MONTH(Table3[[#This Row],[Date]])</f>
        <v>1</v>
      </c>
    </row>
    <row r="28" spans="1:16" x14ac:dyDescent="0.3">
      <c r="A28" s="2">
        <v>40919</v>
      </c>
      <c r="B28">
        <v>10</v>
      </c>
      <c r="C28">
        <v>4</v>
      </c>
      <c r="D28" s="1" t="s">
        <v>1585</v>
      </c>
      <c r="E28">
        <v>3</v>
      </c>
      <c r="F28">
        <v>1</v>
      </c>
      <c r="G28">
        <v>16</v>
      </c>
      <c r="H28">
        <v>3978</v>
      </c>
      <c r="I28">
        <v>4230</v>
      </c>
      <c r="J28">
        <v>63648</v>
      </c>
      <c r="K28">
        <v>67680</v>
      </c>
      <c r="L28">
        <v>4032</v>
      </c>
      <c r="M28">
        <v>201.60000000000002</v>
      </c>
      <c r="N28">
        <f>YEAR(Table3[[#This Row],[Date]])</f>
        <v>2012</v>
      </c>
      <c r="O28">
        <f>DAY(Table3[[#This Row],[Date]])</f>
        <v>11</v>
      </c>
      <c r="P28">
        <f>MONTH(Table3[[#This Row],[Date]])</f>
        <v>1</v>
      </c>
    </row>
    <row r="29" spans="1:16" x14ac:dyDescent="0.3">
      <c r="A29" s="2">
        <v>40919</v>
      </c>
      <c r="B29">
        <v>2</v>
      </c>
      <c r="C29">
        <v>1</v>
      </c>
      <c r="D29" s="1" t="s">
        <v>1585</v>
      </c>
      <c r="E29">
        <v>3</v>
      </c>
      <c r="F29">
        <v>1</v>
      </c>
      <c r="G29">
        <v>6</v>
      </c>
      <c r="H29">
        <v>3978</v>
      </c>
      <c r="I29">
        <v>4230</v>
      </c>
      <c r="J29">
        <v>23868</v>
      </c>
      <c r="K29">
        <v>25380</v>
      </c>
      <c r="L29">
        <v>1512</v>
      </c>
      <c r="M29">
        <v>75.600000000000009</v>
      </c>
      <c r="N29">
        <f>YEAR(Table3[[#This Row],[Date]])</f>
        <v>2012</v>
      </c>
      <c r="O29">
        <f>DAY(Table3[[#This Row],[Date]])</f>
        <v>11</v>
      </c>
      <c r="P29">
        <f>MONTH(Table3[[#This Row],[Date]])</f>
        <v>1</v>
      </c>
    </row>
    <row r="30" spans="1:16" x14ac:dyDescent="0.3">
      <c r="A30" s="2">
        <v>40919</v>
      </c>
      <c r="B30">
        <v>2</v>
      </c>
      <c r="C30">
        <v>1</v>
      </c>
      <c r="D30" s="1" t="s">
        <v>1586</v>
      </c>
      <c r="E30">
        <v>3</v>
      </c>
      <c r="F30">
        <v>1</v>
      </c>
      <c r="G30">
        <v>4</v>
      </c>
      <c r="H30">
        <v>5148</v>
      </c>
      <c r="I30">
        <v>5490</v>
      </c>
      <c r="J30">
        <v>20592</v>
      </c>
      <c r="K30">
        <v>21960</v>
      </c>
      <c r="L30">
        <v>1368</v>
      </c>
      <c r="M30">
        <v>68.400000000000006</v>
      </c>
      <c r="N30">
        <f>YEAR(Table3[[#This Row],[Date]])</f>
        <v>2012</v>
      </c>
      <c r="O30">
        <f>DAY(Table3[[#This Row],[Date]])</f>
        <v>11</v>
      </c>
      <c r="P30">
        <f>MONTH(Table3[[#This Row],[Date]])</f>
        <v>1</v>
      </c>
    </row>
    <row r="31" spans="1:16" x14ac:dyDescent="0.3">
      <c r="A31" s="2">
        <v>40920</v>
      </c>
      <c r="B31">
        <v>4</v>
      </c>
      <c r="C31">
        <v>2</v>
      </c>
      <c r="D31" s="1" t="s">
        <v>1583</v>
      </c>
      <c r="E31">
        <v>3</v>
      </c>
      <c r="F31">
        <v>1</v>
      </c>
      <c r="G31">
        <v>24</v>
      </c>
      <c r="H31">
        <v>5832</v>
      </c>
      <c r="I31">
        <v>6210</v>
      </c>
      <c r="J31">
        <v>139968</v>
      </c>
      <c r="K31">
        <v>149040</v>
      </c>
      <c r="L31">
        <v>9072</v>
      </c>
      <c r="M31">
        <v>453.6</v>
      </c>
      <c r="N31">
        <f>YEAR(Table3[[#This Row],[Date]])</f>
        <v>2012</v>
      </c>
      <c r="O31">
        <f>DAY(Table3[[#This Row],[Date]])</f>
        <v>12</v>
      </c>
      <c r="P31">
        <f>MONTH(Table3[[#This Row],[Date]])</f>
        <v>1</v>
      </c>
    </row>
    <row r="32" spans="1:16" x14ac:dyDescent="0.3">
      <c r="A32" s="2">
        <v>40920</v>
      </c>
      <c r="B32">
        <v>4</v>
      </c>
      <c r="C32">
        <v>2</v>
      </c>
      <c r="D32" s="1" t="s">
        <v>1578</v>
      </c>
      <c r="E32">
        <v>1</v>
      </c>
      <c r="F32">
        <v>1</v>
      </c>
      <c r="G32">
        <v>21</v>
      </c>
      <c r="H32">
        <v>2034</v>
      </c>
      <c r="I32">
        <v>2160</v>
      </c>
      <c r="J32">
        <v>42714</v>
      </c>
      <c r="K32">
        <v>45360</v>
      </c>
      <c r="L32">
        <v>2646</v>
      </c>
      <c r="M32">
        <v>132.30000000000001</v>
      </c>
      <c r="N32">
        <f>YEAR(Table3[[#This Row],[Date]])</f>
        <v>2012</v>
      </c>
      <c r="O32">
        <f>DAY(Table3[[#This Row],[Date]])</f>
        <v>12</v>
      </c>
      <c r="P32">
        <f>MONTH(Table3[[#This Row],[Date]])</f>
        <v>1</v>
      </c>
    </row>
    <row r="33" spans="1:16" x14ac:dyDescent="0.3">
      <c r="A33" s="2">
        <v>40920</v>
      </c>
      <c r="B33">
        <v>5</v>
      </c>
      <c r="C33">
        <v>3</v>
      </c>
      <c r="D33" s="1" t="s">
        <v>1583</v>
      </c>
      <c r="E33">
        <v>3</v>
      </c>
      <c r="F33">
        <v>1</v>
      </c>
      <c r="G33">
        <v>13</v>
      </c>
      <c r="H33">
        <v>5832</v>
      </c>
      <c r="I33">
        <v>6210</v>
      </c>
      <c r="J33">
        <v>75816</v>
      </c>
      <c r="K33">
        <v>80730</v>
      </c>
      <c r="L33">
        <v>4914</v>
      </c>
      <c r="M33">
        <v>245.70000000000002</v>
      </c>
      <c r="N33">
        <f>YEAR(Table3[[#This Row],[Date]])</f>
        <v>2012</v>
      </c>
      <c r="O33">
        <f>DAY(Table3[[#This Row],[Date]])</f>
        <v>12</v>
      </c>
      <c r="P33">
        <f>MONTH(Table3[[#This Row],[Date]])</f>
        <v>1</v>
      </c>
    </row>
    <row r="34" spans="1:16" x14ac:dyDescent="0.3">
      <c r="A34" s="2">
        <v>40921</v>
      </c>
      <c r="B34">
        <v>6</v>
      </c>
      <c r="C34">
        <v>4</v>
      </c>
      <c r="D34" s="1" t="s">
        <v>1589</v>
      </c>
      <c r="E34">
        <v>4</v>
      </c>
      <c r="F34">
        <v>1</v>
      </c>
      <c r="G34">
        <v>2</v>
      </c>
      <c r="H34">
        <v>3546</v>
      </c>
      <c r="I34">
        <v>3780</v>
      </c>
      <c r="J34">
        <v>7092</v>
      </c>
      <c r="K34">
        <v>7560</v>
      </c>
      <c r="L34">
        <v>468</v>
      </c>
      <c r="M34">
        <v>23.400000000000002</v>
      </c>
      <c r="N34">
        <f>YEAR(Table3[[#This Row],[Date]])</f>
        <v>2012</v>
      </c>
      <c r="O34">
        <f>DAY(Table3[[#This Row],[Date]])</f>
        <v>13</v>
      </c>
      <c r="P34">
        <f>MONTH(Table3[[#This Row],[Date]])</f>
        <v>1</v>
      </c>
    </row>
    <row r="35" spans="1:16" x14ac:dyDescent="0.3">
      <c r="A35" s="2">
        <v>40921</v>
      </c>
      <c r="B35">
        <v>2</v>
      </c>
      <c r="C35">
        <v>1</v>
      </c>
      <c r="D35" s="1" t="s">
        <v>1590</v>
      </c>
      <c r="E35">
        <v>2</v>
      </c>
      <c r="F35">
        <v>1</v>
      </c>
      <c r="G35">
        <v>20</v>
      </c>
      <c r="H35">
        <v>3726</v>
      </c>
      <c r="I35">
        <v>3960</v>
      </c>
      <c r="J35">
        <v>74520</v>
      </c>
      <c r="K35">
        <v>79200</v>
      </c>
      <c r="L35">
        <v>4680</v>
      </c>
      <c r="M35">
        <v>234</v>
      </c>
      <c r="N35">
        <f>YEAR(Table3[[#This Row],[Date]])</f>
        <v>2012</v>
      </c>
      <c r="O35">
        <f>DAY(Table3[[#This Row],[Date]])</f>
        <v>13</v>
      </c>
      <c r="P35">
        <f>MONTH(Table3[[#This Row],[Date]])</f>
        <v>1</v>
      </c>
    </row>
    <row r="36" spans="1:16" x14ac:dyDescent="0.3">
      <c r="A36" s="2">
        <v>40922</v>
      </c>
      <c r="B36">
        <v>9</v>
      </c>
      <c r="C36">
        <v>5</v>
      </c>
      <c r="D36" s="1" t="s">
        <v>1585</v>
      </c>
      <c r="E36">
        <v>3</v>
      </c>
      <c r="F36">
        <v>1</v>
      </c>
      <c r="G36">
        <v>21</v>
      </c>
      <c r="H36">
        <v>3978</v>
      </c>
      <c r="I36">
        <v>4230</v>
      </c>
      <c r="J36">
        <v>83538</v>
      </c>
      <c r="K36">
        <v>88830</v>
      </c>
      <c r="L36">
        <v>5292</v>
      </c>
      <c r="M36">
        <v>264.60000000000002</v>
      </c>
      <c r="N36">
        <f>YEAR(Table3[[#This Row],[Date]])</f>
        <v>2012</v>
      </c>
      <c r="O36">
        <f>DAY(Table3[[#This Row],[Date]])</f>
        <v>14</v>
      </c>
      <c r="P36">
        <f>MONTH(Table3[[#This Row],[Date]])</f>
        <v>1</v>
      </c>
    </row>
    <row r="37" spans="1:16" x14ac:dyDescent="0.3">
      <c r="A37" s="2">
        <v>40922</v>
      </c>
      <c r="B37">
        <v>7</v>
      </c>
      <c r="C37">
        <v>3</v>
      </c>
      <c r="D37" s="1" t="s">
        <v>1582</v>
      </c>
      <c r="E37">
        <v>2</v>
      </c>
      <c r="F37">
        <v>1</v>
      </c>
      <c r="G37">
        <v>12</v>
      </c>
      <c r="H37">
        <v>3042</v>
      </c>
      <c r="I37">
        <v>3240</v>
      </c>
      <c r="J37">
        <v>36504</v>
      </c>
      <c r="K37">
        <v>38880</v>
      </c>
      <c r="L37">
        <v>2376</v>
      </c>
      <c r="M37">
        <v>118.80000000000001</v>
      </c>
      <c r="N37">
        <f>YEAR(Table3[[#This Row],[Date]])</f>
        <v>2012</v>
      </c>
      <c r="O37">
        <f>DAY(Table3[[#This Row],[Date]])</f>
        <v>14</v>
      </c>
      <c r="P37">
        <f>MONTH(Table3[[#This Row],[Date]])</f>
        <v>1</v>
      </c>
    </row>
    <row r="38" spans="1:16" x14ac:dyDescent="0.3">
      <c r="A38" s="2">
        <v>40922</v>
      </c>
      <c r="B38">
        <v>2</v>
      </c>
      <c r="C38">
        <v>1</v>
      </c>
      <c r="D38" s="1" t="s">
        <v>1589</v>
      </c>
      <c r="E38">
        <v>4</v>
      </c>
      <c r="F38">
        <v>1</v>
      </c>
      <c r="G38">
        <v>23</v>
      </c>
      <c r="H38">
        <v>3546</v>
      </c>
      <c r="I38">
        <v>3780</v>
      </c>
      <c r="J38">
        <v>81558</v>
      </c>
      <c r="K38">
        <v>86940</v>
      </c>
      <c r="L38">
        <v>5382</v>
      </c>
      <c r="M38">
        <v>269.10000000000002</v>
      </c>
      <c r="N38">
        <f>YEAR(Table3[[#This Row],[Date]])</f>
        <v>2012</v>
      </c>
      <c r="O38">
        <f>DAY(Table3[[#This Row],[Date]])</f>
        <v>14</v>
      </c>
      <c r="P38">
        <f>MONTH(Table3[[#This Row],[Date]])</f>
        <v>1</v>
      </c>
    </row>
    <row r="39" spans="1:16" x14ac:dyDescent="0.3">
      <c r="A39" s="2">
        <v>40923</v>
      </c>
      <c r="B39">
        <v>4</v>
      </c>
      <c r="C39">
        <v>2</v>
      </c>
      <c r="D39" s="1" t="s">
        <v>1588</v>
      </c>
      <c r="E39">
        <v>3</v>
      </c>
      <c r="F39">
        <v>1</v>
      </c>
      <c r="G39">
        <v>23</v>
      </c>
      <c r="H39">
        <v>4482</v>
      </c>
      <c r="I39">
        <v>4770</v>
      </c>
      <c r="J39">
        <v>103086</v>
      </c>
      <c r="K39">
        <v>109710</v>
      </c>
      <c r="L39">
        <v>6624</v>
      </c>
      <c r="M39">
        <v>331.20000000000005</v>
      </c>
      <c r="N39">
        <f>YEAR(Table3[[#This Row],[Date]])</f>
        <v>2012</v>
      </c>
      <c r="O39">
        <f>DAY(Table3[[#This Row],[Date]])</f>
        <v>15</v>
      </c>
      <c r="P39">
        <f>MONTH(Table3[[#This Row],[Date]])</f>
        <v>1</v>
      </c>
    </row>
    <row r="40" spans="1:16" x14ac:dyDescent="0.3">
      <c r="A40" s="2">
        <v>40924</v>
      </c>
      <c r="B40">
        <v>4</v>
      </c>
      <c r="C40">
        <v>2</v>
      </c>
      <c r="D40" s="1" t="s">
        <v>1591</v>
      </c>
      <c r="E40">
        <v>5</v>
      </c>
      <c r="F40">
        <v>2</v>
      </c>
      <c r="G40">
        <v>24</v>
      </c>
      <c r="H40">
        <v>3924</v>
      </c>
      <c r="I40">
        <v>4230</v>
      </c>
      <c r="J40">
        <v>94176</v>
      </c>
      <c r="K40">
        <v>101520</v>
      </c>
      <c r="L40">
        <v>7344</v>
      </c>
      <c r="M40">
        <v>367.20000000000005</v>
      </c>
      <c r="N40">
        <f>YEAR(Table3[[#This Row],[Date]])</f>
        <v>2012</v>
      </c>
      <c r="O40">
        <f>DAY(Table3[[#This Row],[Date]])</f>
        <v>16</v>
      </c>
      <c r="P40">
        <f>MONTH(Table3[[#This Row],[Date]])</f>
        <v>1</v>
      </c>
    </row>
    <row r="41" spans="1:16" x14ac:dyDescent="0.3">
      <c r="A41" s="2">
        <v>40925</v>
      </c>
      <c r="B41">
        <v>4</v>
      </c>
      <c r="C41">
        <v>2</v>
      </c>
      <c r="D41" s="1" t="s">
        <v>1592</v>
      </c>
      <c r="E41">
        <v>2</v>
      </c>
      <c r="F41">
        <v>1</v>
      </c>
      <c r="G41">
        <v>25</v>
      </c>
      <c r="H41">
        <v>2952</v>
      </c>
      <c r="I41">
        <v>3150</v>
      </c>
      <c r="J41">
        <v>73800</v>
      </c>
      <c r="K41">
        <v>78750</v>
      </c>
      <c r="L41">
        <v>4950</v>
      </c>
      <c r="M41">
        <v>247.5</v>
      </c>
      <c r="N41">
        <f>YEAR(Table3[[#This Row],[Date]])</f>
        <v>2012</v>
      </c>
      <c r="O41">
        <f>DAY(Table3[[#This Row],[Date]])</f>
        <v>17</v>
      </c>
      <c r="P41">
        <f>MONTH(Table3[[#This Row],[Date]])</f>
        <v>1</v>
      </c>
    </row>
    <row r="42" spans="1:16" x14ac:dyDescent="0.3">
      <c r="A42" s="2">
        <v>40926</v>
      </c>
      <c r="B42">
        <v>5</v>
      </c>
      <c r="C42">
        <v>3</v>
      </c>
      <c r="D42" s="1" t="s">
        <v>1590</v>
      </c>
      <c r="E42">
        <v>2</v>
      </c>
      <c r="F42">
        <v>1</v>
      </c>
      <c r="G42">
        <v>17</v>
      </c>
      <c r="H42">
        <v>3726</v>
      </c>
      <c r="I42">
        <v>3960</v>
      </c>
      <c r="J42">
        <v>63342</v>
      </c>
      <c r="K42">
        <v>67320</v>
      </c>
      <c r="L42">
        <v>3978</v>
      </c>
      <c r="M42">
        <v>198.9</v>
      </c>
      <c r="N42">
        <f>YEAR(Table3[[#This Row],[Date]])</f>
        <v>2012</v>
      </c>
      <c r="O42">
        <f>DAY(Table3[[#This Row],[Date]])</f>
        <v>18</v>
      </c>
      <c r="P42">
        <f>MONTH(Table3[[#This Row],[Date]])</f>
        <v>1</v>
      </c>
    </row>
    <row r="43" spans="1:16" x14ac:dyDescent="0.3">
      <c r="A43" s="2">
        <v>40926</v>
      </c>
      <c r="B43">
        <v>6</v>
      </c>
      <c r="C43">
        <v>4</v>
      </c>
      <c r="D43" s="1" t="s">
        <v>1585</v>
      </c>
      <c r="E43">
        <v>3</v>
      </c>
      <c r="F43">
        <v>1</v>
      </c>
      <c r="G43">
        <v>21</v>
      </c>
      <c r="H43">
        <v>3978</v>
      </c>
      <c r="I43">
        <v>4230</v>
      </c>
      <c r="J43">
        <v>83538</v>
      </c>
      <c r="K43">
        <v>88830</v>
      </c>
      <c r="L43">
        <v>5292</v>
      </c>
      <c r="M43">
        <v>264.60000000000002</v>
      </c>
      <c r="N43">
        <f>YEAR(Table3[[#This Row],[Date]])</f>
        <v>2012</v>
      </c>
      <c r="O43">
        <f>DAY(Table3[[#This Row],[Date]])</f>
        <v>18</v>
      </c>
      <c r="P43">
        <f>MONTH(Table3[[#This Row],[Date]])</f>
        <v>1</v>
      </c>
    </row>
    <row r="44" spans="1:16" x14ac:dyDescent="0.3">
      <c r="A44" s="2">
        <v>40926</v>
      </c>
      <c r="B44">
        <v>2</v>
      </c>
      <c r="C44">
        <v>1</v>
      </c>
      <c r="D44" s="1" t="s">
        <v>1590</v>
      </c>
      <c r="E44">
        <v>2</v>
      </c>
      <c r="F44">
        <v>1</v>
      </c>
      <c r="G44">
        <v>9</v>
      </c>
      <c r="H44">
        <v>3726</v>
      </c>
      <c r="I44">
        <v>3960</v>
      </c>
      <c r="J44">
        <v>33534</v>
      </c>
      <c r="K44">
        <v>35640</v>
      </c>
      <c r="L44">
        <v>2106</v>
      </c>
      <c r="M44">
        <v>105.30000000000001</v>
      </c>
      <c r="N44">
        <f>YEAR(Table3[[#This Row],[Date]])</f>
        <v>2012</v>
      </c>
      <c r="O44">
        <f>DAY(Table3[[#This Row],[Date]])</f>
        <v>18</v>
      </c>
      <c r="P44">
        <f>MONTH(Table3[[#This Row],[Date]])</f>
        <v>1</v>
      </c>
    </row>
    <row r="45" spans="1:16" x14ac:dyDescent="0.3">
      <c r="A45" s="2">
        <v>40926</v>
      </c>
      <c r="B45">
        <v>4</v>
      </c>
      <c r="C45">
        <v>2</v>
      </c>
      <c r="D45" s="1" t="s">
        <v>1588</v>
      </c>
      <c r="E45">
        <v>3</v>
      </c>
      <c r="F45">
        <v>1</v>
      </c>
      <c r="G45">
        <v>11</v>
      </c>
      <c r="H45">
        <v>4482</v>
      </c>
      <c r="I45">
        <v>4770</v>
      </c>
      <c r="J45">
        <v>49302</v>
      </c>
      <c r="K45">
        <v>52470</v>
      </c>
      <c r="L45">
        <v>3168</v>
      </c>
      <c r="M45">
        <v>158.4</v>
      </c>
      <c r="N45">
        <f>YEAR(Table3[[#This Row],[Date]])</f>
        <v>2012</v>
      </c>
      <c r="O45">
        <f>DAY(Table3[[#This Row],[Date]])</f>
        <v>18</v>
      </c>
      <c r="P45">
        <f>MONTH(Table3[[#This Row],[Date]])</f>
        <v>1</v>
      </c>
    </row>
    <row r="46" spans="1:16" x14ac:dyDescent="0.3">
      <c r="A46" s="2">
        <v>40926</v>
      </c>
      <c r="B46">
        <v>6</v>
      </c>
      <c r="C46">
        <v>4</v>
      </c>
      <c r="D46" s="1" t="s">
        <v>1579</v>
      </c>
      <c r="E46">
        <v>2</v>
      </c>
      <c r="F46">
        <v>2</v>
      </c>
      <c r="G46">
        <v>4</v>
      </c>
      <c r="H46">
        <v>3582</v>
      </c>
      <c r="I46">
        <v>3870</v>
      </c>
      <c r="J46">
        <v>14328</v>
      </c>
      <c r="K46">
        <v>15480</v>
      </c>
      <c r="L46">
        <v>1152</v>
      </c>
      <c r="M46">
        <v>57.6</v>
      </c>
      <c r="N46">
        <f>YEAR(Table3[[#This Row],[Date]])</f>
        <v>2012</v>
      </c>
      <c r="O46">
        <f>DAY(Table3[[#This Row],[Date]])</f>
        <v>18</v>
      </c>
      <c r="P46">
        <f>MONTH(Table3[[#This Row],[Date]])</f>
        <v>1</v>
      </c>
    </row>
    <row r="47" spans="1:16" x14ac:dyDescent="0.3">
      <c r="A47" s="2">
        <v>40926</v>
      </c>
      <c r="B47">
        <v>1</v>
      </c>
      <c r="C47">
        <v>1</v>
      </c>
      <c r="D47" s="1" t="s">
        <v>1588</v>
      </c>
      <c r="E47">
        <v>3</v>
      </c>
      <c r="F47">
        <v>1</v>
      </c>
      <c r="G47">
        <v>22</v>
      </c>
      <c r="H47">
        <v>4482</v>
      </c>
      <c r="I47">
        <v>4770</v>
      </c>
      <c r="J47">
        <v>98604</v>
      </c>
      <c r="K47">
        <v>104940</v>
      </c>
      <c r="L47">
        <v>6336</v>
      </c>
      <c r="M47">
        <v>316.8</v>
      </c>
      <c r="N47">
        <f>YEAR(Table3[[#This Row],[Date]])</f>
        <v>2012</v>
      </c>
      <c r="O47">
        <f>DAY(Table3[[#This Row],[Date]])</f>
        <v>18</v>
      </c>
      <c r="P47">
        <f>MONTH(Table3[[#This Row],[Date]])</f>
        <v>1</v>
      </c>
    </row>
    <row r="48" spans="1:16" x14ac:dyDescent="0.3">
      <c r="A48" s="2">
        <v>40926</v>
      </c>
      <c r="B48">
        <v>3</v>
      </c>
      <c r="C48">
        <v>2</v>
      </c>
      <c r="D48" s="1" t="s">
        <v>1591</v>
      </c>
      <c r="E48">
        <v>5</v>
      </c>
      <c r="F48">
        <v>2</v>
      </c>
      <c r="G48">
        <v>15</v>
      </c>
      <c r="H48">
        <v>3924</v>
      </c>
      <c r="I48">
        <v>4230</v>
      </c>
      <c r="J48">
        <v>58860</v>
      </c>
      <c r="K48">
        <v>63450</v>
      </c>
      <c r="L48">
        <v>4590</v>
      </c>
      <c r="M48">
        <v>229.5</v>
      </c>
      <c r="N48">
        <f>YEAR(Table3[[#This Row],[Date]])</f>
        <v>2012</v>
      </c>
      <c r="O48">
        <f>DAY(Table3[[#This Row],[Date]])</f>
        <v>18</v>
      </c>
      <c r="P48">
        <f>MONTH(Table3[[#This Row],[Date]])</f>
        <v>1</v>
      </c>
    </row>
    <row r="49" spans="1:16" x14ac:dyDescent="0.3">
      <c r="A49" s="2">
        <v>40926</v>
      </c>
      <c r="B49">
        <v>10</v>
      </c>
      <c r="C49">
        <v>4</v>
      </c>
      <c r="D49" s="1" t="s">
        <v>1593</v>
      </c>
      <c r="E49">
        <v>6</v>
      </c>
      <c r="F49">
        <v>2</v>
      </c>
      <c r="G49">
        <v>23</v>
      </c>
      <c r="H49">
        <v>7506</v>
      </c>
      <c r="I49">
        <v>8100</v>
      </c>
      <c r="J49">
        <v>172638</v>
      </c>
      <c r="K49">
        <v>186300</v>
      </c>
      <c r="L49">
        <v>13662</v>
      </c>
      <c r="M49">
        <v>683.1</v>
      </c>
      <c r="N49">
        <f>YEAR(Table3[[#This Row],[Date]])</f>
        <v>2012</v>
      </c>
      <c r="O49">
        <f>DAY(Table3[[#This Row],[Date]])</f>
        <v>18</v>
      </c>
      <c r="P49">
        <f>MONTH(Table3[[#This Row],[Date]])</f>
        <v>1</v>
      </c>
    </row>
    <row r="50" spans="1:16" x14ac:dyDescent="0.3">
      <c r="A50" s="2">
        <v>40926</v>
      </c>
      <c r="B50">
        <v>2</v>
      </c>
      <c r="C50">
        <v>1</v>
      </c>
      <c r="D50" s="1" t="s">
        <v>1584</v>
      </c>
      <c r="E50">
        <v>3</v>
      </c>
      <c r="F50">
        <v>1</v>
      </c>
      <c r="G50">
        <v>9</v>
      </c>
      <c r="H50">
        <v>3546</v>
      </c>
      <c r="I50">
        <v>3780</v>
      </c>
      <c r="J50">
        <v>31914</v>
      </c>
      <c r="K50">
        <v>34020</v>
      </c>
      <c r="L50">
        <v>2106</v>
      </c>
      <c r="M50">
        <v>105.30000000000001</v>
      </c>
      <c r="N50">
        <f>YEAR(Table3[[#This Row],[Date]])</f>
        <v>2012</v>
      </c>
      <c r="O50">
        <f>DAY(Table3[[#This Row],[Date]])</f>
        <v>18</v>
      </c>
      <c r="P50">
        <f>MONTH(Table3[[#This Row],[Date]])</f>
        <v>1</v>
      </c>
    </row>
    <row r="51" spans="1:16" x14ac:dyDescent="0.3">
      <c r="A51" s="2">
        <v>40926</v>
      </c>
      <c r="B51">
        <v>3</v>
      </c>
      <c r="C51">
        <v>2</v>
      </c>
      <c r="D51" s="1" t="s">
        <v>1582</v>
      </c>
      <c r="E51">
        <v>2</v>
      </c>
      <c r="F51">
        <v>1</v>
      </c>
      <c r="G51">
        <v>7</v>
      </c>
      <c r="H51">
        <v>3042</v>
      </c>
      <c r="I51">
        <v>3240</v>
      </c>
      <c r="J51">
        <v>21294</v>
      </c>
      <c r="K51">
        <v>22680</v>
      </c>
      <c r="L51">
        <v>1386</v>
      </c>
      <c r="M51">
        <v>69.3</v>
      </c>
      <c r="N51">
        <f>YEAR(Table3[[#This Row],[Date]])</f>
        <v>2012</v>
      </c>
      <c r="O51">
        <f>DAY(Table3[[#This Row],[Date]])</f>
        <v>18</v>
      </c>
      <c r="P51">
        <f>MONTH(Table3[[#This Row],[Date]])</f>
        <v>1</v>
      </c>
    </row>
    <row r="52" spans="1:16" x14ac:dyDescent="0.3">
      <c r="A52" s="2">
        <v>40927</v>
      </c>
      <c r="B52">
        <v>7</v>
      </c>
      <c r="C52">
        <v>3</v>
      </c>
      <c r="D52" s="1" t="s">
        <v>1582</v>
      </c>
      <c r="E52">
        <v>2</v>
      </c>
      <c r="F52">
        <v>1</v>
      </c>
      <c r="G52">
        <v>25</v>
      </c>
      <c r="H52">
        <v>3042</v>
      </c>
      <c r="I52">
        <v>3240</v>
      </c>
      <c r="J52">
        <v>76050</v>
      </c>
      <c r="K52">
        <v>81000</v>
      </c>
      <c r="L52">
        <v>4950</v>
      </c>
      <c r="M52">
        <v>247.5</v>
      </c>
      <c r="N52">
        <f>YEAR(Table3[[#This Row],[Date]])</f>
        <v>2012</v>
      </c>
      <c r="O52">
        <f>DAY(Table3[[#This Row],[Date]])</f>
        <v>19</v>
      </c>
      <c r="P52">
        <f>MONTH(Table3[[#This Row],[Date]])</f>
        <v>1</v>
      </c>
    </row>
    <row r="53" spans="1:16" x14ac:dyDescent="0.3">
      <c r="A53" s="2">
        <v>40927</v>
      </c>
      <c r="B53">
        <v>3</v>
      </c>
      <c r="C53">
        <v>2</v>
      </c>
      <c r="D53" s="1" t="s">
        <v>1580</v>
      </c>
      <c r="E53">
        <v>2</v>
      </c>
      <c r="F53">
        <v>1</v>
      </c>
      <c r="G53">
        <v>10</v>
      </c>
      <c r="H53">
        <v>3978</v>
      </c>
      <c r="I53">
        <v>4230</v>
      </c>
      <c r="J53">
        <v>39780</v>
      </c>
      <c r="K53">
        <v>42300</v>
      </c>
      <c r="L53">
        <v>2520</v>
      </c>
      <c r="M53">
        <v>126</v>
      </c>
      <c r="N53">
        <f>YEAR(Table3[[#This Row],[Date]])</f>
        <v>2012</v>
      </c>
      <c r="O53">
        <f>DAY(Table3[[#This Row],[Date]])</f>
        <v>19</v>
      </c>
      <c r="P53">
        <f>MONTH(Table3[[#This Row],[Date]])</f>
        <v>1</v>
      </c>
    </row>
    <row r="54" spans="1:16" x14ac:dyDescent="0.3">
      <c r="A54" s="2">
        <v>40927</v>
      </c>
      <c r="B54">
        <v>10</v>
      </c>
      <c r="C54">
        <v>4</v>
      </c>
      <c r="D54" s="1" t="s">
        <v>1586</v>
      </c>
      <c r="E54">
        <v>3</v>
      </c>
      <c r="F54">
        <v>1</v>
      </c>
      <c r="G54">
        <v>8</v>
      </c>
      <c r="H54">
        <v>5148</v>
      </c>
      <c r="I54">
        <v>5490</v>
      </c>
      <c r="J54">
        <v>41184</v>
      </c>
      <c r="K54">
        <v>43920</v>
      </c>
      <c r="L54">
        <v>2736</v>
      </c>
      <c r="M54">
        <v>136.80000000000001</v>
      </c>
      <c r="N54">
        <f>YEAR(Table3[[#This Row],[Date]])</f>
        <v>2012</v>
      </c>
      <c r="O54">
        <f>DAY(Table3[[#This Row],[Date]])</f>
        <v>19</v>
      </c>
      <c r="P54">
        <f>MONTH(Table3[[#This Row],[Date]])</f>
        <v>1</v>
      </c>
    </row>
    <row r="55" spans="1:16" x14ac:dyDescent="0.3">
      <c r="A55" s="2">
        <v>40928</v>
      </c>
      <c r="B55">
        <v>6</v>
      </c>
      <c r="C55">
        <v>4</v>
      </c>
      <c r="D55" s="1" t="s">
        <v>1582</v>
      </c>
      <c r="E55">
        <v>2</v>
      </c>
      <c r="F55">
        <v>1</v>
      </c>
      <c r="G55">
        <v>18</v>
      </c>
      <c r="H55">
        <v>3042</v>
      </c>
      <c r="I55">
        <v>3240</v>
      </c>
      <c r="J55">
        <v>54756</v>
      </c>
      <c r="K55">
        <v>58320</v>
      </c>
      <c r="L55">
        <v>3564</v>
      </c>
      <c r="M55">
        <v>178.20000000000002</v>
      </c>
      <c r="N55">
        <f>YEAR(Table3[[#This Row],[Date]])</f>
        <v>2012</v>
      </c>
      <c r="O55">
        <f>DAY(Table3[[#This Row],[Date]])</f>
        <v>20</v>
      </c>
      <c r="P55">
        <f>MONTH(Table3[[#This Row],[Date]])</f>
        <v>1</v>
      </c>
    </row>
    <row r="56" spans="1:16" x14ac:dyDescent="0.3">
      <c r="A56" s="2">
        <v>40928</v>
      </c>
      <c r="B56">
        <v>9</v>
      </c>
      <c r="C56">
        <v>5</v>
      </c>
      <c r="D56" s="1" t="s">
        <v>1586</v>
      </c>
      <c r="E56">
        <v>3</v>
      </c>
      <c r="F56">
        <v>1</v>
      </c>
      <c r="G56">
        <v>8</v>
      </c>
      <c r="H56">
        <v>5148</v>
      </c>
      <c r="I56">
        <v>5490</v>
      </c>
      <c r="J56">
        <v>41184</v>
      </c>
      <c r="K56">
        <v>43920</v>
      </c>
      <c r="L56">
        <v>2736</v>
      </c>
      <c r="M56">
        <v>136.80000000000001</v>
      </c>
      <c r="N56">
        <f>YEAR(Table3[[#This Row],[Date]])</f>
        <v>2012</v>
      </c>
      <c r="O56">
        <f>DAY(Table3[[#This Row],[Date]])</f>
        <v>20</v>
      </c>
      <c r="P56">
        <f>MONTH(Table3[[#This Row],[Date]])</f>
        <v>1</v>
      </c>
    </row>
    <row r="57" spans="1:16" x14ac:dyDescent="0.3">
      <c r="A57" s="2">
        <v>40929</v>
      </c>
      <c r="B57">
        <v>9</v>
      </c>
      <c r="C57">
        <v>5</v>
      </c>
      <c r="D57" s="1" t="s">
        <v>1593</v>
      </c>
      <c r="E57">
        <v>6</v>
      </c>
      <c r="F57">
        <v>2</v>
      </c>
      <c r="G57">
        <v>25</v>
      </c>
      <c r="H57">
        <v>7506</v>
      </c>
      <c r="I57">
        <v>8100</v>
      </c>
      <c r="J57">
        <v>187650</v>
      </c>
      <c r="K57">
        <v>202500</v>
      </c>
      <c r="L57">
        <v>14850</v>
      </c>
      <c r="M57">
        <v>742.5</v>
      </c>
      <c r="N57">
        <f>YEAR(Table3[[#This Row],[Date]])</f>
        <v>2012</v>
      </c>
      <c r="O57">
        <f>DAY(Table3[[#This Row],[Date]])</f>
        <v>21</v>
      </c>
      <c r="P57">
        <f>MONTH(Table3[[#This Row],[Date]])</f>
        <v>1</v>
      </c>
    </row>
    <row r="58" spans="1:16" x14ac:dyDescent="0.3">
      <c r="A58" s="2">
        <v>40929</v>
      </c>
      <c r="B58">
        <v>8</v>
      </c>
      <c r="C58">
        <v>5</v>
      </c>
      <c r="D58" s="1" t="s">
        <v>1582</v>
      </c>
      <c r="E58">
        <v>2</v>
      </c>
      <c r="F58">
        <v>1</v>
      </c>
      <c r="G58">
        <v>7</v>
      </c>
      <c r="H58">
        <v>3042</v>
      </c>
      <c r="I58">
        <v>3240</v>
      </c>
      <c r="J58">
        <v>21294</v>
      </c>
      <c r="K58">
        <v>22680</v>
      </c>
      <c r="L58">
        <v>1386</v>
      </c>
      <c r="M58">
        <v>69.3</v>
      </c>
      <c r="N58">
        <f>YEAR(Table3[[#This Row],[Date]])</f>
        <v>2012</v>
      </c>
      <c r="O58">
        <f>DAY(Table3[[#This Row],[Date]])</f>
        <v>21</v>
      </c>
      <c r="P58">
        <f>MONTH(Table3[[#This Row],[Date]])</f>
        <v>1</v>
      </c>
    </row>
    <row r="59" spans="1:16" x14ac:dyDescent="0.3">
      <c r="A59" s="2">
        <v>40930</v>
      </c>
      <c r="B59">
        <v>5</v>
      </c>
      <c r="C59">
        <v>3</v>
      </c>
      <c r="D59" s="1" t="s">
        <v>1580</v>
      </c>
      <c r="E59">
        <v>2</v>
      </c>
      <c r="F59">
        <v>1</v>
      </c>
      <c r="G59">
        <v>17</v>
      </c>
      <c r="H59">
        <v>3978</v>
      </c>
      <c r="I59">
        <v>4230</v>
      </c>
      <c r="J59">
        <v>67626</v>
      </c>
      <c r="K59">
        <v>71910</v>
      </c>
      <c r="L59">
        <v>4284</v>
      </c>
      <c r="M59">
        <v>214.20000000000002</v>
      </c>
      <c r="N59">
        <f>YEAR(Table3[[#This Row],[Date]])</f>
        <v>2012</v>
      </c>
      <c r="O59">
        <f>DAY(Table3[[#This Row],[Date]])</f>
        <v>22</v>
      </c>
      <c r="P59">
        <f>MONTH(Table3[[#This Row],[Date]])</f>
        <v>1</v>
      </c>
    </row>
    <row r="60" spans="1:16" x14ac:dyDescent="0.3">
      <c r="A60" s="2">
        <v>40931</v>
      </c>
      <c r="B60">
        <v>10</v>
      </c>
      <c r="C60">
        <v>4</v>
      </c>
      <c r="D60" s="1" t="s">
        <v>1592</v>
      </c>
      <c r="E60">
        <v>2</v>
      </c>
      <c r="F60">
        <v>1</v>
      </c>
      <c r="G60">
        <v>3</v>
      </c>
      <c r="H60">
        <v>2952</v>
      </c>
      <c r="I60">
        <v>3150</v>
      </c>
      <c r="J60">
        <v>8856</v>
      </c>
      <c r="K60">
        <v>9450</v>
      </c>
      <c r="L60">
        <v>594</v>
      </c>
      <c r="M60">
        <v>29.700000000000003</v>
      </c>
      <c r="N60">
        <f>YEAR(Table3[[#This Row],[Date]])</f>
        <v>2012</v>
      </c>
      <c r="O60">
        <f>DAY(Table3[[#This Row],[Date]])</f>
        <v>23</v>
      </c>
      <c r="P60">
        <f>MONTH(Table3[[#This Row],[Date]])</f>
        <v>1</v>
      </c>
    </row>
    <row r="61" spans="1:16" x14ac:dyDescent="0.3">
      <c r="A61" s="2">
        <v>40931</v>
      </c>
      <c r="B61">
        <v>1</v>
      </c>
      <c r="C61">
        <v>1</v>
      </c>
      <c r="D61" s="1" t="s">
        <v>1578</v>
      </c>
      <c r="E61">
        <v>1</v>
      </c>
      <c r="F61">
        <v>1</v>
      </c>
      <c r="G61">
        <v>13</v>
      </c>
      <c r="H61">
        <v>2034</v>
      </c>
      <c r="I61">
        <v>2160</v>
      </c>
      <c r="J61">
        <v>26442</v>
      </c>
      <c r="K61">
        <v>28080</v>
      </c>
      <c r="L61">
        <v>1638</v>
      </c>
      <c r="M61">
        <v>81.900000000000006</v>
      </c>
      <c r="N61">
        <f>YEAR(Table3[[#This Row],[Date]])</f>
        <v>2012</v>
      </c>
      <c r="O61">
        <f>DAY(Table3[[#This Row],[Date]])</f>
        <v>23</v>
      </c>
      <c r="P61">
        <f>MONTH(Table3[[#This Row],[Date]])</f>
        <v>1</v>
      </c>
    </row>
    <row r="62" spans="1:16" x14ac:dyDescent="0.3">
      <c r="A62" s="2">
        <v>40932</v>
      </c>
      <c r="B62">
        <v>4</v>
      </c>
      <c r="C62">
        <v>2</v>
      </c>
      <c r="D62" s="1" t="s">
        <v>1579</v>
      </c>
      <c r="E62">
        <v>2</v>
      </c>
      <c r="F62">
        <v>2</v>
      </c>
      <c r="G62">
        <v>17</v>
      </c>
      <c r="H62">
        <v>3582</v>
      </c>
      <c r="I62">
        <v>3870</v>
      </c>
      <c r="J62">
        <v>60894</v>
      </c>
      <c r="K62">
        <v>65790</v>
      </c>
      <c r="L62">
        <v>4896</v>
      </c>
      <c r="M62">
        <v>244.8</v>
      </c>
      <c r="N62">
        <f>YEAR(Table3[[#This Row],[Date]])</f>
        <v>2012</v>
      </c>
      <c r="O62">
        <f>DAY(Table3[[#This Row],[Date]])</f>
        <v>24</v>
      </c>
      <c r="P62">
        <f>MONTH(Table3[[#This Row],[Date]])</f>
        <v>1</v>
      </c>
    </row>
    <row r="63" spans="1:16" x14ac:dyDescent="0.3">
      <c r="A63" s="2">
        <v>40932</v>
      </c>
      <c r="B63">
        <v>4</v>
      </c>
      <c r="C63">
        <v>2</v>
      </c>
      <c r="D63" s="1" t="s">
        <v>1580</v>
      </c>
      <c r="E63">
        <v>2</v>
      </c>
      <c r="F63">
        <v>1</v>
      </c>
      <c r="G63">
        <v>22</v>
      </c>
      <c r="H63">
        <v>3978</v>
      </c>
      <c r="I63">
        <v>4230</v>
      </c>
      <c r="J63">
        <v>87516</v>
      </c>
      <c r="K63">
        <v>93060</v>
      </c>
      <c r="L63">
        <v>5544</v>
      </c>
      <c r="M63">
        <v>277.2</v>
      </c>
      <c r="N63">
        <f>YEAR(Table3[[#This Row],[Date]])</f>
        <v>2012</v>
      </c>
      <c r="O63">
        <f>DAY(Table3[[#This Row],[Date]])</f>
        <v>24</v>
      </c>
      <c r="P63">
        <f>MONTH(Table3[[#This Row],[Date]])</f>
        <v>1</v>
      </c>
    </row>
    <row r="64" spans="1:16" x14ac:dyDescent="0.3">
      <c r="A64" s="2">
        <v>40932</v>
      </c>
      <c r="B64">
        <v>3</v>
      </c>
      <c r="C64">
        <v>2</v>
      </c>
      <c r="D64" s="1" t="s">
        <v>1581</v>
      </c>
      <c r="E64">
        <v>2</v>
      </c>
      <c r="F64">
        <v>1</v>
      </c>
      <c r="G64">
        <v>23</v>
      </c>
      <c r="H64">
        <v>2196</v>
      </c>
      <c r="I64">
        <v>2340</v>
      </c>
      <c r="J64">
        <v>50508</v>
      </c>
      <c r="K64">
        <v>53820</v>
      </c>
      <c r="L64">
        <v>3312</v>
      </c>
      <c r="M64">
        <v>165.60000000000002</v>
      </c>
      <c r="N64">
        <f>YEAR(Table3[[#This Row],[Date]])</f>
        <v>2012</v>
      </c>
      <c r="O64">
        <f>DAY(Table3[[#This Row],[Date]])</f>
        <v>24</v>
      </c>
      <c r="P64">
        <f>MONTH(Table3[[#This Row],[Date]])</f>
        <v>1</v>
      </c>
    </row>
    <row r="65" spans="1:16" x14ac:dyDescent="0.3">
      <c r="A65" s="2">
        <v>40933</v>
      </c>
      <c r="B65">
        <v>3</v>
      </c>
      <c r="C65">
        <v>2</v>
      </c>
      <c r="D65" s="1" t="s">
        <v>1578</v>
      </c>
      <c r="E65">
        <v>1</v>
      </c>
      <c r="F65">
        <v>1</v>
      </c>
      <c r="G65">
        <v>1</v>
      </c>
      <c r="H65">
        <v>2034</v>
      </c>
      <c r="I65">
        <v>2160</v>
      </c>
      <c r="J65">
        <v>2034</v>
      </c>
      <c r="K65">
        <v>2160</v>
      </c>
      <c r="L65">
        <v>126</v>
      </c>
      <c r="M65">
        <v>6.3000000000000007</v>
      </c>
      <c r="N65">
        <f>YEAR(Table3[[#This Row],[Date]])</f>
        <v>2012</v>
      </c>
      <c r="O65">
        <f>DAY(Table3[[#This Row],[Date]])</f>
        <v>25</v>
      </c>
      <c r="P65">
        <f>MONTH(Table3[[#This Row],[Date]])</f>
        <v>1</v>
      </c>
    </row>
    <row r="66" spans="1:16" x14ac:dyDescent="0.3">
      <c r="A66" s="2">
        <v>40934</v>
      </c>
      <c r="B66">
        <v>4</v>
      </c>
      <c r="C66">
        <v>2</v>
      </c>
      <c r="D66" s="1" t="s">
        <v>1586</v>
      </c>
      <c r="E66">
        <v>3</v>
      </c>
      <c r="F66">
        <v>1</v>
      </c>
      <c r="G66">
        <v>25</v>
      </c>
      <c r="H66">
        <v>5148</v>
      </c>
      <c r="I66">
        <v>5490</v>
      </c>
      <c r="J66">
        <v>128700</v>
      </c>
      <c r="K66">
        <v>137250</v>
      </c>
      <c r="L66">
        <v>8550</v>
      </c>
      <c r="M66">
        <v>427.5</v>
      </c>
      <c r="N66">
        <f>YEAR(Table3[[#This Row],[Date]])</f>
        <v>2012</v>
      </c>
      <c r="O66">
        <f>DAY(Table3[[#This Row],[Date]])</f>
        <v>26</v>
      </c>
      <c r="P66">
        <f>MONTH(Table3[[#This Row],[Date]])</f>
        <v>1</v>
      </c>
    </row>
    <row r="67" spans="1:16" x14ac:dyDescent="0.3">
      <c r="A67" s="2">
        <v>40935</v>
      </c>
      <c r="B67">
        <v>6</v>
      </c>
      <c r="C67">
        <v>4</v>
      </c>
      <c r="D67" s="1" t="s">
        <v>1594</v>
      </c>
      <c r="E67">
        <v>4</v>
      </c>
      <c r="F67">
        <v>1</v>
      </c>
      <c r="G67">
        <v>22</v>
      </c>
      <c r="H67">
        <v>3384</v>
      </c>
      <c r="I67">
        <v>3600</v>
      </c>
      <c r="J67">
        <v>74448</v>
      </c>
      <c r="K67">
        <v>79200</v>
      </c>
      <c r="L67">
        <v>4752</v>
      </c>
      <c r="M67">
        <v>237.60000000000002</v>
      </c>
      <c r="N67">
        <f>YEAR(Table3[[#This Row],[Date]])</f>
        <v>2012</v>
      </c>
      <c r="O67">
        <f>DAY(Table3[[#This Row],[Date]])</f>
        <v>27</v>
      </c>
      <c r="P67">
        <f>MONTH(Table3[[#This Row],[Date]])</f>
        <v>1</v>
      </c>
    </row>
    <row r="68" spans="1:16" x14ac:dyDescent="0.3">
      <c r="A68" s="2">
        <v>40935</v>
      </c>
      <c r="B68">
        <v>5</v>
      </c>
      <c r="C68">
        <v>3</v>
      </c>
      <c r="D68" s="1" t="s">
        <v>1580</v>
      </c>
      <c r="E68">
        <v>2</v>
      </c>
      <c r="F68">
        <v>1</v>
      </c>
      <c r="G68">
        <v>2</v>
      </c>
      <c r="H68">
        <v>3978</v>
      </c>
      <c r="I68">
        <v>4230</v>
      </c>
      <c r="J68">
        <v>7956</v>
      </c>
      <c r="K68">
        <v>8460</v>
      </c>
      <c r="L68">
        <v>504</v>
      </c>
      <c r="M68">
        <v>25.200000000000003</v>
      </c>
      <c r="N68">
        <f>YEAR(Table3[[#This Row],[Date]])</f>
        <v>2012</v>
      </c>
      <c r="O68">
        <f>DAY(Table3[[#This Row],[Date]])</f>
        <v>27</v>
      </c>
      <c r="P68">
        <f>MONTH(Table3[[#This Row],[Date]])</f>
        <v>1</v>
      </c>
    </row>
    <row r="69" spans="1:16" x14ac:dyDescent="0.3">
      <c r="A69" s="2">
        <v>40935</v>
      </c>
      <c r="B69">
        <v>5</v>
      </c>
      <c r="C69">
        <v>3</v>
      </c>
      <c r="D69" s="1" t="s">
        <v>1579</v>
      </c>
      <c r="E69">
        <v>2</v>
      </c>
      <c r="F69">
        <v>2</v>
      </c>
      <c r="G69">
        <v>11</v>
      </c>
      <c r="H69">
        <v>3582</v>
      </c>
      <c r="I69">
        <v>3870</v>
      </c>
      <c r="J69">
        <v>39402</v>
      </c>
      <c r="K69">
        <v>42570</v>
      </c>
      <c r="L69">
        <v>3168</v>
      </c>
      <c r="M69">
        <v>158.4</v>
      </c>
      <c r="N69">
        <f>YEAR(Table3[[#This Row],[Date]])</f>
        <v>2012</v>
      </c>
      <c r="O69">
        <f>DAY(Table3[[#This Row],[Date]])</f>
        <v>27</v>
      </c>
      <c r="P69">
        <f>MONTH(Table3[[#This Row],[Date]])</f>
        <v>1</v>
      </c>
    </row>
    <row r="70" spans="1:16" x14ac:dyDescent="0.3">
      <c r="A70" s="2">
        <v>40936</v>
      </c>
      <c r="B70">
        <v>10</v>
      </c>
      <c r="C70">
        <v>4</v>
      </c>
      <c r="D70" s="1" t="s">
        <v>1584</v>
      </c>
      <c r="E70">
        <v>3</v>
      </c>
      <c r="F70">
        <v>1</v>
      </c>
      <c r="G70">
        <v>11</v>
      </c>
      <c r="H70">
        <v>3546</v>
      </c>
      <c r="I70">
        <v>3780</v>
      </c>
      <c r="J70">
        <v>39006</v>
      </c>
      <c r="K70">
        <v>41580</v>
      </c>
      <c r="L70">
        <v>2574</v>
      </c>
      <c r="M70">
        <v>128.70000000000002</v>
      </c>
      <c r="N70">
        <f>YEAR(Table3[[#This Row],[Date]])</f>
        <v>2012</v>
      </c>
      <c r="O70">
        <f>DAY(Table3[[#This Row],[Date]])</f>
        <v>28</v>
      </c>
      <c r="P70">
        <f>MONTH(Table3[[#This Row],[Date]])</f>
        <v>1</v>
      </c>
    </row>
    <row r="71" spans="1:16" x14ac:dyDescent="0.3">
      <c r="A71" s="2">
        <v>40936</v>
      </c>
      <c r="B71">
        <v>2</v>
      </c>
      <c r="C71">
        <v>1</v>
      </c>
      <c r="D71" s="1" t="s">
        <v>1593</v>
      </c>
      <c r="E71">
        <v>6</v>
      </c>
      <c r="F71">
        <v>2</v>
      </c>
      <c r="G71">
        <v>1</v>
      </c>
      <c r="H71">
        <v>7506</v>
      </c>
      <c r="I71">
        <v>8100</v>
      </c>
      <c r="J71">
        <v>7506</v>
      </c>
      <c r="K71">
        <v>8100</v>
      </c>
      <c r="L71">
        <v>594</v>
      </c>
      <c r="M71">
        <v>29.700000000000003</v>
      </c>
      <c r="N71">
        <f>YEAR(Table3[[#This Row],[Date]])</f>
        <v>2012</v>
      </c>
      <c r="O71">
        <f>DAY(Table3[[#This Row],[Date]])</f>
        <v>28</v>
      </c>
      <c r="P71">
        <f>MONTH(Table3[[#This Row],[Date]])</f>
        <v>1</v>
      </c>
    </row>
    <row r="72" spans="1:16" x14ac:dyDescent="0.3">
      <c r="A72" s="2">
        <v>40937</v>
      </c>
      <c r="B72">
        <v>5</v>
      </c>
      <c r="C72">
        <v>3</v>
      </c>
      <c r="D72" s="1" t="s">
        <v>1585</v>
      </c>
      <c r="E72">
        <v>3</v>
      </c>
      <c r="F72">
        <v>1</v>
      </c>
      <c r="G72">
        <v>14</v>
      </c>
      <c r="H72">
        <v>3978</v>
      </c>
      <c r="I72">
        <v>4230</v>
      </c>
      <c r="J72">
        <v>55692</v>
      </c>
      <c r="K72">
        <v>59220</v>
      </c>
      <c r="L72">
        <v>3528</v>
      </c>
      <c r="M72">
        <v>176.4</v>
      </c>
      <c r="N72">
        <f>YEAR(Table3[[#This Row],[Date]])</f>
        <v>2012</v>
      </c>
      <c r="O72">
        <f>DAY(Table3[[#This Row],[Date]])</f>
        <v>29</v>
      </c>
      <c r="P72">
        <f>MONTH(Table3[[#This Row],[Date]])</f>
        <v>1</v>
      </c>
    </row>
    <row r="73" spans="1:16" x14ac:dyDescent="0.3">
      <c r="A73" s="2">
        <v>40937</v>
      </c>
      <c r="B73">
        <v>1</v>
      </c>
      <c r="C73">
        <v>1</v>
      </c>
      <c r="D73" s="1" t="s">
        <v>1578</v>
      </c>
      <c r="E73">
        <v>1</v>
      </c>
      <c r="F73">
        <v>1</v>
      </c>
      <c r="G73">
        <v>11</v>
      </c>
      <c r="H73">
        <v>2034</v>
      </c>
      <c r="I73">
        <v>2160</v>
      </c>
      <c r="J73">
        <v>22374</v>
      </c>
      <c r="K73">
        <v>23760</v>
      </c>
      <c r="L73">
        <v>1386</v>
      </c>
      <c r="M73">
        <v>69.3</v>
      </c>
      <c r="N73">
        <f>YEAR(Table3[[#This Row],[Date]])</f>
        <v>2012</v>
      </c>
      <c r="O73">
        <f>DAY(Table3[[#This Row],[Date]])</f>
        <v>29</v>
      </c>
      <c r="P73">
        <f>MONTH(Table3[[#This Row],[Date]])</f>
        <v>1</v>
      </c>
    </row>
    <row r="74" spans="1:16" x14ac:dyDescent="0.3">
      <c r="A74" s="2">
        <v>40938</v>
      </c>
      <c r="B74">
        <v>10</v>
      </c>
      <c r="C74">
        <v>4</v>
      </c>
      <c r="D74" s="1" t="s">
        <v>1592</v>
      </c>
      <c r="E74">
        <v>2</v>
      </c>
      <c r="F74">
        <v>1</v>
      </c>
      <c r="G74">
        <v>8</v>
      </c>
      <c r="H74">
        <v>2952</v>
      </c>
      <c r="I74">
        <v>3150</v>
      </c>
      <c r="J74">
        <v>23616</v>
      </c>
      <c r="K74">
        <v>25200</v>
      </c>
      <c r="L74">
        <v>1584</v>
      </c>
      <c r="M74">
        <v>79.2</v>
      </c>
      <c r="N74">
        <f>YEAR(Table3[[#This Row],[Date]])</f>
        <v>2012</v>
      </c>
      <c r="O74">
        <f>DAY(Table3[[#This Row],[Date]])</f>
        <v>30</v>
      </c>
      <c r="P74">
        <f>MONTH(Table3[[#This Row],[Date]])</f>
        <v>1</v>
      </c>
    </row>
    <row r="75" spans="1:16" x14ac:dyDescent="0.3">
      <c r="A75" s="2">
        <v>40938</v>
      </c>
      <c r="B75">
        <v>10</v>
      </c>
      <c r="C75">
        <v>4</v>
      </c>
      <c r="D75" s="1" t="s">
        <v>1589</v>
      </c>
      <c r="E75">
        <v>4</v>
      </c>
      <c r="F75">
        <v>1</v>
      </c>
      <c r="G75">
        <v>1</v>
      </c>
      <c r="H75">
        <v>3546</v>
      </c>
      <c r="I75">
        <v>3780</v>
      </c>
      <c r="J75">
        <v>3546</v>
      </c>
      <c r="K75">
        <v>3780</v>
      </c>
      <c r="L75">
        <v>234</v>
      </c>
      <c r="M75">
        <v>11.700000000000001</v>
      </c>
      <c r="N75">
        <f>YEAR(Table3[[#This Row],[Date]])</f>
        <v>2012</v>
      </c>
      <c r="O75">
        <f>DAY(Table3[[#This Row],[Date]])</f>
        <v>30</v>
      </c>
      <c r="P75">
        <f>MONTH(Table3[[#This Row],[Date]])</f>
        <v>1</v>
      </c>
    </row>
    <row r="76" spans="1:16" x14ac:dyDescent="0.3">
      <c r="A76" s="2">
        <v>40938</v>
      </c>
      <c r="B76">
        <v>4</v>
      </c>
      <c r="C76">
        <v>2</v>
      </c>
      <c r="D76" s="1" t="s">
        <v>1584</v>
      </c>
      <c r="E76">
        <v>3</v>
      </c>
      <c r="F76">
        <v>1</v>
      </c>
      <c r="G76">
        <v>24</v>
      </c>
      <c r="H76">
        <v>3546</v>
      </c>
      <c r="I76">
        <v>3780</v>
      </c>
      <c r="J76">
        <v>85104</v>
      </c>
      <c r="K76">
        <v>90720</v>
      </c>
      <c r="L76">
        <v>5616</v>
      </c>
      <c r="M76">
        <v>280.8</v>
      </c>
      <c r="N76">
        <f>YEAR(Table3[[#This Row],[Date]])</f>
        <v>2012</v>
      </c>
      <c r="O76">
        <f>DAY(Table3[[#This Row],[Date]])</f>
        <v>30</v>
      </c>
      <c r="P76">
        <f>MONTH(Table3[[#This Row],[Date]])</f>
        <v>1</v>
      </c>
    </row>
    <row r="77" spans="1:16" x14ac:dyDescent="0.3">
      <c r="A77" s="2">
        <v>40939</v>
      </c>
      <c r="B77">
        <v>9</v>
      </c>
      <c r="C77">
        <v>5</v>
      </c>
      <c r="D77" s="1" t="s">
        <v>1585</v>
      </c>
      <c r="E77">
        <v>3</v>
      </c>
      <c r="F77">
        <v>1</v>
      </c>
      <c r="G77">
        <v>15</v>
      </c>
      <c r="H77">
        <v>3978</v>
      </c>
      <c r="I77">
        <v>4230</v>
      </c>
      <c r="J77">
        <v>59670</v>
      </c>
      <c r="K77">
        <v>63450</v>
      </c>
      <c r="L77">
        <v>3780</v>
      </c>
      <c r="M77">
        <v>189</v>
      </c>
      <c r="N77">
        <f>YEAR(Table3[[#This Row],[Date]])</f>
        <v>2012</v>
      </c>
      <c r="O77">
        <f>DAY(Table3[[#This Row],[Date]])</f>
        <v>31</v>
      </c>
      <c r="P77">
        <f>MONTH(Table3[[#This Row],[Date]])</f>
        <v>1</v>
      </c>
    </row>
    <row r="78" spans="1:16" x14ac:dyDescent="0.3">
      <c r="A78" s="2">
        <v>40940</v>
      </c>
      <c r="B78">
        <v>3</v>
      </c>
      <c r="C78">
        <v>2</v>
      </c>
      <c r="D78" s="1" t="s">
        <v>1589</v>
      </c>
      <c r="E78">
        <v>4</v>
      </c>
      <c r="F78">
        <v>1</v>
      </c>
      <c r="G78">
        <v>20</v>
      </c>
      <c r="H78">
        <v>3546</v>
      </c>
      <c r="I78">
        <v>3780</v>
      </c>
      <c r="J78">
        <v>70920</v>
      </c>
      <c r="K78">
        <v>75600</v>
      </c>
      <c r="L78">
        <v>4680</v>
      </c>
      <c r="M78">
        <v>234</v>
      </c>
      <c r="N78">
        <f>YEAR(Table3[[#This Row],[Date]])</f>
        <v>2012</v>
      </c>
      <c r="O78">
        <f>DAY(Table3[[#This Row],[Date]])</f>
        <v>1</v>
      </c>
      <c r="P78">
        <f>MONTH(Table3[[#This Row],[Date]])</f>
        <v>2</v>
      </c>
    </row>
    <row r="79" spans="1:16" x14ac:dyDescent="0.3">
      <c r="A79" s="2">
        <v>40940</v>
      </c>
      <c r="B79">
        <v>7</v>
      </c>
      <c r="C79">
        <v>3</v>
      </c>
      <c r="D79" s="1" t="s">
        <v>1586</v>
      </c>
      <c r="E79">
        <v>3</v>
      </c>
      <c r="F79">
        <v>1</v>
      </c>
      <c r="G79">
        <v>1</v>
      </c>
      <c r="H79">
        <v>5148</v>
      </c>
      <c r="I79">
        <v>5490</v>
      </c>
      <c r="J79">
        <v>5148</v>
      </c>
      <c r="K79">
        <v>5490</v>
      </c>
      <c r="L79">
        <v>342</v>
      </c>
      <c r="M79">
        <v>17.100000000000001</v>
      </c>
      <c r="N79">
        <f>YEAR(Table3[[#This Row],[Date]])</f>
        <v>2012</v>
      </c>
      <c r="O79">
        <f>DAY(Table3[[#This Row],[Date]])</f>
        <v>1</v>
      </c>
      <c r="P79">
        <f>MONTH(Table3[[#This Row],[Date]])</f>
        <v>2</v>
      </c>
    </row>
    <row r="80" spans="1:16" x14ac:dyDescent="0.3">
      <c r="A80" s="2">
        <v>40941</v>
      </c>
      <c r="B80">
        <v>10</v>
      </c>
      <c r="C80">
        <v>4</v>
      </c>
      <c r="D80" s="1" t="s">
        <v>1581</v>
      </c>
      <c r="E80">
        <v>2</v>
      </c>
      <c r="F80">
        <v>1</v>
      </c>
      <c r="G80">
        <v>5</v>
      </c>
      <c r="H80">
        <v>2196</v>
      </c>
      <c r="I80">
        <v>2340</v>
      </c>
      <c r="J80">
        <v>10980</v>
      </c>
      <c r="K80">
        <v>11700</v>
      </c>
      <c r="L80">
        <v>720</v>
      </c>
      <c r="M80">
        <v>36</v>
      </c>
      <c r="N80">
        <f>YEAR(Table3[[#This Row],[Date]])</f>
        <v>2012</v>
      </c>
      <c r="O80">
        <f>DAY(Table3[[#This Row],[Date]])</f>
        <v>2</v>
      </c>
      <c r="P80">
        <f>MONTH(Table3[[#This Row],[Date]])</f>
        <v>2</v>
      </c>
    </row>
    <row r="81" spans="1:16" x14ac:dyDescent="0.3">
      <c r="A81" s="2">
        <v>40942</v>
      </c>
      <c r="B81">
        <v>4</v>
      </c>
      <c r="C81">
        <v>2</v>
      </c>
      <c r="D81" s="1" t="s">
        <v>1591</v>
      </c>
      <c r="E81">
        <v>5</v>
      </c>
      <c r="F81">
        <v>2</v>
      </c>
      <c r="G81">
        <v>2</v>
      </c>
      <c r="H81">
        <v>3924</v>
      </c>
      <c r="I81">
        <v>4230</v>
      </c>
      <c r="J81">
        <v>7848</v>
      </c>
      <c r="K81">
        <v>8460</v>
      </c>
      <c r="L81">
        <v>612</v>
      </c>
      <c r="M81">
        <v>30.6</v>
      </c>
      <c r="N81">
        <f>YEAR(Table3[[#This Row],[Date]])</f>
        <v>2012</v>
      </c>
      <c r="O81">
        <f>DAY(Table3[[#This Row],[Date]])</f>
        <v>3</v>
      </c>
      <c r="P81">
        <f>MONTH(Table3[[#This Row],[Date]])</f>
        <v>2</v>
      </c>
    </row>
    <row r="82" spans="1:16" x14ac:dyDescent="0.3">
      <c r="A82" s="2">
        <v>40942</v>
      </c>
      <c r="B82">
        <v>9</v>
      </c>
      <c r="C82">
        <v>5</v>
      </c>
      <c r="D82" s="1" t="s">
        <v>1585</v>
      </c>
      <c r="E82">
        <v>3</v>
      </c>
      <c r="F82">
        <v>1</v>
      </c>
      <c r="G82">
        <v>15</v>
      </c>
      <c r="H82">
        <v>3978</v>
      </c>
      <c r="I82">
        <v>4230</v>
      </c>
      <c r="J82">
        <v>59670</v>
      </c>
      <c r="K82">
        <v>63450</v>
      </c>
      <c r="L82">
        <v>3780</v>
      </c>
      <c r="M82">
        <v>189</v>
      </c>
      <c r="N82">
        <f>YEAR(Table3[[#This Row],[Date]])</f>
        <v>2012</v>
      </c>
      <c r="O82">
        <f>DAY(Table3[[#This Row],[Date]])</f>
        <v>3</v>
      </c>
      <c r="P82">
        <f>MONTH(Table3[[#This Row],[Date]])</f>
        <v>2</v>
      </c>
    </row>
    <row r="83" spans="1:16" x14ac:dyDescent="0.3">
      <c r="A83" s="2">
        <v>40942</v>
      </c>
      <c r="B83">
        <v>1</v>
      </c>
      <c r="C83">
        <v>1</v>
      </c>
      <c r="D83" s="1" t="s">
        <v>1587</v>
      </c>
      <c r="E83">
        <v>2</v>
      </c>
      <c r="F83">
        <v>1</v>
      </c>
      <c r="G83">
        <v>24</v>
      </c>
      <c r="H83">
        <v>2106</v>
      </c>
      <c r="I83">
        <v>2250</v>
      </c>
      <c r="J83">
        <v>50544</v>
      </c>
      <c r="K83">
        <v>54000</v>
      </c>
      <c r="L83">
        <v>3456</v>
      </c>
      <c r="M83">
        <v>172.8</v>
      </c>
      <c r="N83">
        <f>YEAR(Table3[[#This Row],[Date]])</f>
        <v>2012</v>
      </c>
      <c r="O83">
        <f>DAY(Table3[[#This Row],[Date]])</f>
        <v>3</v>
      </c>
      <c r="P83">
        <f>MONTH(Table3[[#This Row],[Date]])</f>
        <v>2</v>
      </c>
    </row>
    <row r="84" spans="1:16" x14ac:dyDescent="0.3">
      <c r="A84" s="2">
        <v>40943</v>
      </c>
      <c r="B84">
        <v>7</v>
      </c>
      <c r="C84">
        <v>3</v>
      </c>
      <c r="D84" s="1" t="s">
        <v>1586</v>
      </c>
      <c r="E84">
        <v>3</v>
      </c>
      <c r="F84">
        <v>1</v>
      </c>
      <c r="G84">
        <v>23</v>
      </c>
      <c r="H84">
        <v>5148</v>
      </c>
      <c r="I84">
        <v>5490</v>
      </c>
      <c r="J84">
        <v>118404</v>
      </c>
      <c r="K84">
        <v>126270</v>
      </c>
      <c r="L84">
        <v>7866</v>
      </c>
      <c r="M84">
        <v>393.3</v>
      </c>
      <c r="N84">
        <f>YEAR(Table3[[#This Row],[Date]])</f>
        <v>2012</v>
      </c>
      <c r="O84">
        <f>DAY(Table3[[#This Row],[Date]])</f>
        <v>4</v>
      </c>
      <c r="P84">
        <f>MONTH(Table3[[#This Row],[Date]])</f>
        <v>2</v>
      </c>
    </row>
    <row r="85" spans="1:16" x14ac:dyDescent="0.3">
      <c r="A85" s="2">
        <v>40944</v>
      </c>
      <c r="B85">
        <v>7</v>
      </c>
      <c r="C85">
        <v>3</v>
      </c>
      <c r="D85" s="1" t="s">
        <v>1584</v>
      </c>
      <c r="E85">
        <v>3</v>
      </c>
      <c r="F85">
        <v>1</v>
      </c>
      <c r="G85">
        <v>20</v>
      </c>
      <c r="H85">
        <v>3546</v>
      </c>
      <c r="I85">
        <v>3780</v>
      </c>
      <c r="J85">
        <v>70920</v>
      </c>
      <c r="K85">
        <v>75600</v>
      </c>
      <c r="L85">
        <v>4680</v>
      </c>
      <c r="M85">
        <v>234</v>
      </c>
      <c r="N85">
        <f>YEAR(Table3[[#This Row],[Date]])</f>
        <v>2012</v>
      </c>
      <c r="O85">
        <f>DAY(Table3[[#This Row],[Date]])</f>
        <v>5</v>
      </c>
      <c r="P85">
        <f>MONTH(Table3[[#This Row],[Date]])</f>
        <v>2</v>
      </c>
    </row>
    <row r="86" spans="1:16" x14ac:dyDescent="0.3">
      <c r="A86" s="2">
        <v>40945</v>
      </c>
      <c r="B86">
        <v>6</v>
      </c>
      <c r="C86">
        <v>4</v>
      </c>
      <c r="D86" s="1" t="s">
        <v>1589</v>
      </c>
      <c r="E86">
        <v>4</v>
      </c>
      <c r="F86">
        <v>1</v>
      </c>
      <c r="G86">
        <v>23</v>
      </c>
      <c r="H86">
        <v>3546</v>
      </c>
      <c r="I86">
        <v>3780</v>
      </c>
      <c r="J86">
        <v>81558</v>
      </c>
      <c r="K86">
        <v>86940</v>
      </c>
      <c r="L86">
        <v>5382</v>
      </c>
      <c r="M86">
        <v>269.10000000000002</v>
      </c>
      <c r="N86">
        <f>YEAR(Table3[[#This Row],[Date]])</f>
        <v>2012</v>
      </c>
      <c r="O86">
        <f>DAY(Table3[[#This Row],[Date]])</f>
        <v>6</v>
      </c>
      <c r="P86">
        <f>MONTH(Table3[[#This Row],[Date]])</f>
        <v>2</v>
      </c>
    </row>
    <row r="87" spans="1:16" x14ac:dyDescent="0.3">
      <c r="A87" s="2">
        <v>40945</v>
      </c>
      <c r="B87">
        <v>9</v>
      </c>
      <c r="C87">
        <v>5</v>
      </c>
      <c r="D87" s="1" t="s">
        <v>1586</v>
      </c>
      <c r="E87">
        <v>3</v>
      </c>
      <c r="F87">
        <v>1</v>
      </c>
      <c r="G87">
        <v>22</v>
      </c>
      <c r="H87">
        <v>5148</v>
      </c>
      <c r="I87">
        <v>5490</v>
      </c>
      <c r="J87">
        <v>113256</v>
      </c>
      <c r="K87">
        <v>120780</v>
      </c>
      <c r="L87">
        <v>7524</v>
      </c>
      <c r="M87">
        <v>376.20000000000005</v>
      </c>
      <c r="N87">
        <f>YEAR(Table3[[#This Row],[Date]])</f>
        <v>2012</v>
      </c>
      <c r="O87">
        <f>DAY(Table3[[#This Row],[Date]])</f>
        <v>6</v>
      </c>
      <c r="P87">
        <f>MONTH(Table3[[#This Row],[Date]])</f>
        <v>2</v>
      </c>
    </row>
    <row r="88" spans="1:16" x14ac:dyDescent="0.3">
      <c r="A88" s="2">
        <v>40945</v>
      </c>
      <c r="B88">
        <v>4</v>
      </c>
      <c r="C88">
        <v>2</v>
      </c>
      <c r="D88" s="1" t="s">
        <v>1594</v>
      </c>
      <c r="E88">
        <v>4</v>
      </c>
      <c r="F88">
        <v>1</v>
      </c>
      <c r="G88">
        <v>10</v>
      </c>
      <c r="H88">
        <v>3384</v>
      </c>
      <c r="I88">
        <v>3600</v>
      </c>
      <c r="J88">
        <v>33840</v>
      </c>
      <c r="K88">
        <v>36000</v>
      </c>
      <c r="L88">
        <v>2160</v>
      </c>
      <c r="M88">
        <v>108</v>
      </c>
      <c r="N88">
        <f>YEAR(Table3[[#This Row],[Date]])</f>
        <v>2012</v>
      </c>
      <c r="O88">
        <f>DAY(Table3[[#This Row],[Date]])</f>
        <v>6</v>
      </c>
      <c r="P88">
        <f>MONTH(Table3[[#This Row],[Date]])</f>
        <v>2</v>
      </c>
    </row>
    <row r="89" spans="1:16" x14ac:dyDescent="0.3">
      <c r="A89" s="2">
        <v>40946</v>
      </c>
      <c r="B89">
        <v>4</v>
      </c>
      <c r="C89">
        <v>2</v>
      </c>
      <c r="D89" s="1" t="s">
        <v>1582</v>
      </c>
      <c r="E89">
        <v>2</v>
      </c>
      <c r="F89">
        <v>1</v>
      </c>
      <c r="G89">
        <v>5</v>
      </c>
      <c r="H89">
        <v>3042</v>
      </c>
      <c r="I89">
        <v>3240</v>
      </c>
      <c r="J89">
        <v>15210</v>
      </c>
      <c r="K89">
        <v>16200</v>
      </c>
      <c r="L89">
        <v>990</v>
      </c>
      <c r="M89">
        <v>49.5</v>
      </c>
      <c r="N89">
        <f>YEAR(Table3[[#This Row],[Date]])</f>
        <v>2012</v>
      </c>
      <c r="O89">
        <f>DAY(Table3[[#This Row],[Date]])</f>
        <v>7</v>
      </c>
      <c r="P89">
        <f>MONTH(Table3[[#This Row],[Date]])</f>
        <v>2</v>
      </c>
    </row>
    <row r="90" spans="1:16" x14ac:dyDescent="0.3">
      <c r="A90" s="2">
        <v>40946</v>
      </c>
      <c r="B90">
        <v>2</v>
      </c>
      <c r="C90">
        <v>1</v>
      </c>
      <c r="D90" s="1" t="s">
        <v>1580</v>
      </c>
      <c r="E90">
        <v>2</v>
      </c>
      <c r="F90">
        <v>1</v>
      </c>
      <c r="G90">
        <v>12</v>
      </c>
      <c r="H90">
        <v>3978</v>
      </c>
      <c r="I90">
        <v>4230</v>
      </c>
      <c r="J90">
        <v>47736</v>
      </c>
      <c r="K90">
        <v>50760</v>
      </c>
      <c r="L90">
        <v>3024</v>
      </c>
      <c r="M90">
        <v>151.20000000000002</v>
      </c>
      <c r="N90">
        <f>YEAR(Table3[[#This Row],[Date]])</f>
        <v>2012</v>
      </c>
      <c r="O90">
        <f>DAY(Table3[[#This Row],[Date]])</f>
        <v>7</v>
      </c>
      <c r="P90">
        <f>MONTH(Table3[[#This Row],[Date]])</f>
        <v>2</v>
      </c>
    </row>
    <row r="91" spans="1:16" x14ac:dyDescent="0.3">
      <c r="A91" s="2">
        <v>40946</v>
      </c>
      <c r="B91">
        <v>1</v>
      </c>
      <c r="C91">
        <v>1</v>
      </c>
      <c r="D91" s="1" t="s">
        <v>1585</v>
      </c>
      <c r="E91">
        <v>3</v>
      </c>
      <c r="F91">
        <v>1</v>
      </c>
      <c r="G91">
        <v>19</v>
      </c>
      <c r="H91">
        <v>3978</v>
      </c>
      <c r="I91">
        <v>4230</v>
      </c>
      <c r="J91">
        <v>75582</v>
      </c>
      <c r="K91">
        <v>80370</v>
      </c>
      <c r="L91">
        <v>4788</v>
      </c>
      <c r="M91">
        <v>239.4</v>
      </c>
      <c r="N91">
        <f>YEAR(Table3[[#This Row],[Date]])</f>
        <v>2012</v>
      </c>
      <c r="O91">
        <f>DAY(Table3[[#This Row],[Date]])</f>
        <v>7</v>
      </c>
      <c r="P91">
        <f>MONTH(Table3[[#This Row],[Date]])</f>
        <v>2</v>
      </c>
    </row>
    <row r="92" spans="1:16" x14ac:dyDescent="0.3">
      <c r="A92" s="2">
        <v>40946</v>
      </c>
      <c r="B92">
        <v>5</v>
      </c>
      <c r="C92">
        <v>3</v>
      </c>
      <c r="D92" s="1" t="s">
        <v>1591</v>
      </c>
      <c r="E92">
        <v>5</v>
      </c>
      <c r="F92">
        <v>2</v>
      </c>
      <c r="G92">
        <v>18</v>
      </c>
      <c r="H92">
        <v>3924</v>
      </c>
      <c r="I92">
        <v>4230</v>
      </c>
      <c r="J92">
        <v>70632</v>
      </c>
      <c r="K92">
        <v>76140</v>
      </c>
      <c r="L92">
        <v>5508</v>
      </c>
      <c r="M92">
        <v>275.40000000000003</v>
      </c>
      <c r="N92">
        <f>YEAR(Table3[[#This Row],[Date]])</f>
        <v>2012</v>
      </c>
      <c r="O92">
        <f>DAY(Table3[[#This Row],[Date]])</f>
        <v>7</v>
      </c>
      <c r="P92">
        <f>MONTH(Table3[[#This Row],[Date]])</f>
        <v>2</v>
      </c>
    </row>
    <row r="93" spans="1:16" x14ac:dyDescent="0.3">
      <c r="A93" s="2">
        <v>40946</v>
      </c>
      <c r="B93">
        <v>6</v>
      </c>
      <c r="C93">
        <v>4</v>
      </c>
      <c r="D93" s="1" t="s">
        <v>1592</v>
      </c>
      <c r="E93">
        <v>2</v>
      </c>
      <c r="F93">
        <v>1</v>
      </c>
      <c r="G93">
        <v>1</v>
      </c>
      <c r="H93">
        <v>2952</v>
      </c>
      <c r="I93">
        <v>3150</v>
      </c>
      <c r="J93">
        <v>2952</v>
      </c>
      <c r="K93">
        <v>3150</v>
      </c>
      <c r="L93">
        <v>198</v>
      </c>
      <c r="M93">
        <v>9.9</v>
      </c>
      <c r="N93">
        <f>YEAR(Table3[[#This Row],[Date]])</f>
        <v>2012</v>
      </c>
      <c r="O93">
        <f>DAY(Table3[[#This Row],[Date]])</f>
        <v>7</v>
      </c>
      <c r="P93">
        <f>MONTH(Table3[[#This Row],[Date]])</f>
        <v>2</v>
      </c>
    </row>
    <row r="94" spans="1:16" x14ac:dyDescent="0.3">
      <c r="A94" s="2">
        <v>40946</v>
      </c>
      <c r="B94">
        <v>1</v>
      </c>
      <c r="C94">
        <v>1</v>
      </c>
      <c r="D94" s="1" t="s">
        <v>1582</v>
      </c>
      <c r="E94">
        <v>2</v>
      </c>
      <c r="F94">
        <v>1</v>
      </c>
      <c r="G94">
        <v>15</v>
      </c>
      <c r="H94">
        <v>3042</v>
      </c>
      <c r="I94">
        <v>3240</v>
      </c>
      <c r="J94">
        <v>45630</v>
      </c>
      <c r="K94">
        <v>48600</v>
      </c>
      <c r="L94">
        <v>2970</v>
      </c>
      <c r="M94">
        <v>148.5</v>
      </c>
      <c r="N94">
        <f>YEAR(Table3[[#This Row],[Date]])</f>
        <v>2012</v>
      </c>
      <c r="O94">
        <f>DAY(Table3[[#This Row],[Date]])</f>
        <v>7</v>
      </c>
      <c r="P94">
        <f>MONTH(Table3[[#This Row],[Date]])</f>
        <v>2</v>
      </c>
    </row>
    <row r="95" spans="1:16" x14ac:dyDescent="0.3">
      <c r="A95" s="2">
        <v>40946</v>
      </c>
      <c r="B95">
        <v>9</v>
      </c>
      <c r="C95">
        <v>5</v>
      </c>
      <c r="D95" s="1" t="s">
        <v>1580</v>
      </c>
      <c r="E95">
        <v>2</v>
      </c>
      <c r="F95">
        <v>1</v>
      </c>
      <c r="G95">
        <v>4</v>
      </c>
      <c r="H95">
        <v>3978</v>
      </c>
      <c r="I95">
        <v>4230</v>
      </c>
      <c r="J95">
        <v>15912</v>
      </c>
      <c r="K95">
        <v>16920</v>
      </c>
      <c r="L95">
        <v>1008</v>
      </c>
      <c r="M95">
        <v>50.400000000000006</v>
      </c>
      <c r="N95">
        <f>YEAR(Table3[[#This Row],[Date]])</f>
        <v>2012</v>
      </c>
      <c r="O95">
        <f>DAY(Table3[[#This Row],[Date]])</f>
        <v>7</v>
      </c>
      <c r="P95">
        <f>MONTH(Table3[[#This Row],[Date]])</f>
        <v>2</v>
      </c>
    </row>
    <row r="96" spans="1:16" x14ac:dyDescent="0.3">
      <c r="A96" s="2">
        <v>40947</v>
      </c>
      <c r="B96">
        <v>2</v>
      </c>
      <c r="C96">
        <v>1</v>
      </c>
      <c r="D96" s="1" t="s">
        <v>1587</v>
      </c>
      <c r="E96">
        <v>2</v>
      </c>
      <c r="F96">
        <v>1</v>
      </c>
      <c r="G96">
        <v>16</v>
      </c>
      <c r="H96">
        <v>2106</v>
      </c>
      <c r="I96">
        <v>2250</v>
      </c>
      <c r="J96">
        <v>33696</v>
      </c>
      <c r="K96">
        <v>36000</v>
      </c>
      <c r="L96">
        <v>2304</v>
      </c>
      <c r="M96">
        <v>115.2</v>
      </c>
      <c r="N96">
        <f>YEAR(Table3[[#This Row],[Date]])</f>
        <v>2012</v>
      </c>
      <c r="O96">
        <f>DAY(Table3[[#This Row],[Date]])</f>
        <v>8</v>
      </c>
      <c r="P96">
        <f>MONTH(Table3[[#This Row],[Date]])</f>
        <v>2</v>
      </c>
    </row>
    <row r="97" spans="1:16" x14ac:dyDescent="0.3">
      <c r="A97" s="2">
        <v>40947</v>
      </c>
      <c r="B97">
        <v>2</v>
      </c>
      <c r="C97">
        <v>1</v>
      </c>
      <c r="D97" s="1" t="s">
        <v>1578</v>
      </c>
      <c r="E97">
        <v>1</v>
      </c>
      <c r="F97">
        <v>1</v>
      </c>
      <c r="G97">
        <v>10</v>
      </c>
      <c r="H97">
        <v>2034</v>
      </c>
      <c r="I97">
        <v>2160</v>
      </c>
      <c r="J97">
        <v>20340</v>
      </c>
      <c r="K97">
        <v>21600</v>
      </c>
      <c r="L97">
        <v>1260</v>
      </c>
      <c r="M97">
        <v>63</v>
      </c>
      <c r="N97">
        <f>YEAR(Table3[[#This Row],[Date]])</f>
        <v>2012</v>
      </c>
      <c r="O97">
        <f>DAY(Table3[[#This Row],[Date]])</f>
        <v>8</v>
      </c>
      <c r="P97">
        <f>MONTH(Table3[[#This Row],[Date]])</f>
        <v>2</v>
      </c>
    </row>
    <row r="98" spans="1:16" x14ac:dyDescent="0.3">
      <c r="A98" s="2">
        <v>40947</v>
      </c>
      <c r="B98">
        <v>8</v>
      </c>
      <c r="C98">
        <v>5</v>
      </c>
      <c r="D98" s="1" t="s">
        <v>1588</v>
      </c>
      <c r="E98">
        <v>3</v>
      </c>
      <c r="F98">
        <v>1</v>
      </c>
      <c r="G98">
        <v>21</v>
      </c>
      <c r="H98">
        <v>4482</v>
      </c>
      <c r="I98">
        <v>4770</v>
      </c>
      <c r="J98">
        <v>94122</v>
      </c>
      <c r="K98">
        <v>100170</v>
      </c>
      <c r="L98">
        <v>6048</v>
      </c>
      <c r="M98">
        <v>302.40000000000003</v>
      </c>
      <c r="N98">
        <f>YEAR(Table3[[#This Row],[Date]])</f>
        <v>2012</v>
      </c>
      <c r="O98">
        <f>DAY(Table3[[#This Row],[Date]])</f>
        <v>8</v>
      </c>
      <c r="P98">
        <f>MONTH(Table3[[#This Row],[Date]])</f>
        <v>2</v>
      </c>
    </row>
    <row r="99" spans="1:16" x14ac:dyDescent="0.3">
      <c r="A99" s="2">
        <v>40948</v>
      </c>
      <c r="B99">
        <v>8</v>
      </c>
      <c r="C99">
        <v>5</v>
      </c>
      <c r="D99" s="1" t="s">
        <v>1590</v>
      </c>
      <c r="E99">
        <v>2</v>
      </c>
      <c r="F99">
        <v>1</v>
      </c>
      <c r="G99">
        <v>7</v>
      </c>
      <c r="H99">
        <v>3726</v>
      </c>
      <c r="I99">
        <v>3960</v>
      </c>
      <c r="J99">
        <v>26082</v>
      </c>
      <c r="K99">
        <v>27720</v>
      </c>
      <c r="L99">
        <v>1638</v>
      </c>
      <c r="M99">
        <v>81.900000000000006</v>
      </c>
      <c r="N99">
        <f>YEAR(Table3[[#This Row],[Date]])</f>
        <v>2012</v>
      </c>
      <c r="O99">
        <f>DAY(Table3[[#This Row],[Date]])</f>
        <v>9</v>
      </c>
      <c r="P99">
        <f>MONTH(Table3[[#This Row],[Date]])</f>
        <v>2</v>
      </c>
    </row>
    <row r="100" spans="1:16" x14ac:dyDescent="0.3">
      <c r="A100" s="2">
        <v>40948</v>
      </c>
      <c r="B100">
        <v>3</v>
      </c>
      <c r="C100">
        <v>2</v>
      </c>
      <c r="D100" s="1" t="s">
        <v>1592</v>
      </c>
      <c r="E100">
        <v>2</v>
      </c>
      <c r="F100">
        <v>1</v>
      </c>
      <c r="G100">
        <v>22</v>
      </c>
      <c r="H100">
        <v>2952</v>
      </c>
      <c r="I100">
        <v>3150</v>
      </c>
      <c r="J100">
        <v>64944</v>
      </c>
      <c r="K100">
        <v>69300</v>
      </c>
      <c r="L100">
        <v>4356</v>
      </c>
      <c r="M100">
        <v>217.8</v>
      </c>
      <c r="N100">
        <f>YEAR(Table3[[#This Row],[Date]])</f>
        <v>2012</v>
      </c>
      <c r="O100">
        <f>DAY(Table3[[#This Row],[Date]])</f>
        <v>9</v>
      </c>
      <c r="P100">
        <f>MONTH(Table3[[#This Row],[Date]])</f>
        <v>2</v>
      </c>
    </row>
    <row r="101" spans="1:16" x14ac:dyDescent="0.3">
      <c r="A101" s="2">
        <v>40948</v>
      </c>
      <c r="B101">
        <v>9</v>
      </c>
      <c r="C101">
        <v>5</v>
      </c>
      <c r="D101" s="1" t="s">
        <v>1594</v>
      </c>
      <c r="E101">
        <v>4</v>
      </c>
      <c r="F101">
        <v>1</v>
      </c>
      <c r="G101">
        <v>15</v>
      </c>
      <c r="H101">
        <v>3384</v>
      </c>
      <c r="I101">
        <v>3600</v>
      </c>
      <c r="J101">
        <v>50760</v>
      </c>
      <c r="K101">
        <v>54000</v>
      </c>
      <c r="L101">
        <v>3240</v>
      </c>
      <c r="M101">
        <v>162</v>
      </c>
      <c r="N101">
        <f>YEAR(Table3[[#This Row],[Date]])</f>
        <v>2012</v>
      </c>
      <c r="O101">
        <f>DAY(Table3[[#This Row],[Date]])</f>
        <v>9</v>
      </c>
      <c r="P101">
        <f>MONTH(Table3[[#This Row],[Date]])</f>
        <v>2</v>
      </c>
    </row>
    <row r="102" spans="1:16" x14ac:dyDescent="0.3">
      <c r="A102" s="2">
        <v>40948</v>
      </c>
      <c r="B102">
        <v>1</v>
      </c>
      <c r="C102">
        <v>1</v>
      </c>
      <c r="D102" s="1" t="s">
        <v>1584</v>
      </c>
      <c r="E102">
        <v>3</v>
      </c>
      <c r="F102">
        <v>1</v>
      </c>
      <c r="G102">
        <v>7</v>
      </c>
      <c r="H102">
        <v>3546</v>
      </c>
      <c r="I102">
        <v>3780</v>
      </c>
      <c r="J102">
        <v>24822</v>
      </c>
      <c r="K102">
        <v>26460</v>
      </c>
      <c r="L102">
        <v>1638</v>
      </c>
      <c r="M102">
        <v>81.900000000000006</v>
      </c>
      <c r="N102">
        <f>YEAR(Table3[[#This Row],[Date]])</f>
        <v>2012</v>
      </c>
      <c r="O102">
        <f>DAY(Table3[[#This Row],[Date]])</f>
        <v>9</v>
      </c>
      <c r="P102">
        <f>MONTH(Table3[[#This Row],[Date]])</f>
        <v>2</v>
      </c>
    </row>
    <row r="103" spans="1:16" x14ac:dyDescent="0.3">
      <c r="A103" s="2">
        <v>40949</v>
      </c>
      <c r="B103">
        <v>5</v>
      </c>
      <c r="C103">
        <v>3</v>
      </c>
      <c r="D103" s="1" t="s">
        <v>1586</v>
      </c>
      <c r="E103">
        <v>3</v>
      </c>
      <c r="F103">
        <v>1</v>
      </c>
      <c r="G103">
        <v>17</v>
      </c>
      <c r="H103">
        <v>5148</v>
      </c>
      <c r="I103">
        <v>5490</v>
      </c>
      <c r="J103">
        <v>87516</v>
      </c>
      <c r="K103">
        <v>93330</v>
      </c>
      <c r="L103">
        <v>5814</v>
      </c>
      <c r="M103">
        <v>290.7</v>
      </c>
      <c r="N103">
        <f>YEAR(Table3[[#This Row],[Date]])</f>
        <v>2012</v>
      </c>
      <c r="O103">
        <f>DAY(Table3[[#This Row],[Date]])</f>
        <v>10</v>
      </c>
      <c r="P103">
        <f>MONTH(Table3[[#This Row],[Date]])</f>
        <v>2</v>
      </c>
    </row>
    <row r="104" spans="1:16" x14ac:dyDescent="0.3">
      <c r="A104" s="2">
        <v>40950</v>
      </c>
      <c r="B104">
        <v>3</v>
      </c>
      <c r="C104">
        <v>2</v>
      </c>
      <c r="D104" s="1" t="s">
        <v>1578</v>
      </c>
      <c r="E104">
        <v>1</v>
      </c>
      <c r="F104">
        <v>1</v>
      </c>
      <c r="G104">
        <v>20</v>
      </c>
      <c r="H104">
        <v>2034</v>
      </c>
      <c r="I104">
        <v>2160</v>
      </c>
      <c r="J104">
        <v>40680</v>
      </c>
      <c r="K104">
        <v>43200</v>
      </c>
      <c r="L104">
        <v>2520</v>
      </c>
      <c r="M104">
        <v>126</v>
      </c>
      <c r="N104">
        <f>YEAR(Table3[[#This Row],[Date]])</f>
        <v>2012</v>
      </c>
      <c r="O104">
        <f>DAY(Table3[[#This Row],[Date]])</f>
        <v>11</v>
      </c>
      <c r="P104">
        <f>MONTH(Table3[[#This Row],[Date]])</f>
        <v>2</v>
      </c>
    </row>
    <row r="105" spans="1:16" x14ac:dyDescent="0.3">
      <c r="A105" s="2">
        <v>40950</v>
      </c>
      <c r="B105">
        <v>6</v>
      </c>
      <c r="C105">
        <v>4</v>
      </c>
      <c r="D105" s="1" t="s">
        <v>1581</v>
      </c>
      <c r="E105">
        <v>2</v>
      </c>
      <c r="F105">
        <v>1</v>
      </c>
      <c r="G105">
        <v>5</v>
      </c>
      <c r="H105">
        <v>2196</v>
      </c>
      <c r="I105">
        <v>2340</v>
      </c>
      <c r="J105">
        <v>10980</v>
      </c>
      <c r="K105">
        <v>11700</v>
      </c>
      <c r="L105">
        <v>720</v>
      </c>
      <c r="M105">
        <v>36</v>
      </c>
      <c r="N105">
        <f>YEAR(Table3[[#This Row],[Date]])</f>
        <v>2012</v>
      </c>
      <c r="O105">
        <f>DAY(Table3[[#This Row],[Date]])</f>
        <v>11</v>
      </c>
      <c r="P105">
        <f>MONTH(Table3[[#This Row],[Date]])</f>
        <v>2</v>
      </c>
    </row>
    <row r="106" spans="1:16" x14ac:dyDescent="0.3">
      <c r="A106" s="2">
        <v>40950</v>
      </c>
      <c r="B106">
        <v>3</v>
      </c>
      <c r="C106">
        <v>2</v>
      </c>
      <c r="D106" s="1" t="s">
        <v>1584</v>
      </c>
      <c r="E106">
        <v>3</v>
      </c>
      <c r="F106">
        <v>1</v>
      </c>
      <c r="G106">
        <v>14</v>
      </c>
      <c r="H106">
        <v>3546</v>
      </c>
      <c r="I106">
        <v>3780</v>
      </c>
      <c r="J106">
        <v>49644</v>
      </c>
      <c r="K106">
        <v>52920</v>
      </c>
      <c r="L106">
        <v>3276</v>
      </c>
      <c r="M106">
        <v>163.80000000000001</v>
      </c>
      <c r="N106">
        <f>YEAR(Table3[[#This Row],[Date]])</f>
        <v>2012</v>
      </c>
      <c r="O106">
        <f>DAY(Table3[[#This Row],[Date]])</f>
        <v>11</v>
      </c>
      <c r="P106">
        <f>MONTH(Table3[[#This Row],[Date]])</f>
        <v>2</v>
      </c>
    </row>
    <row r="107" spans="1:16" x14ac:dyDescent="0.3">
      <c r="A107" s="2">
        <v>40950</v>
      </c>
      <c r="B107">
        <v>5</v>
      </c>
      <c r="C107">
        <v>3</v>
      </c>
      <c r="D107" s="1" t="s">
        <v>1589</v>
      </c>
      <c r="E107">
        <v>4</v>
      </c>
      <c r="F107">
        <v>1</v>
      </c>
      <c r="G107">
        <v>6</v>
      </c>
      <c r="H107">
        <v>3546</v>
      </c>
      <c r="I107">
        <v>3780</v>
      </c>
      <c r="J107">
        <v>21276</v>
      </c>
      <c r="K107">
        <v>22680</v>
      </c>
      <c r="L107">
        <v>1404</v>
      </c>
      <c r="M107">
        <v>70.2</v>
      </c>
      <c r="N107">
        <f>YEAR(Table3[[#This Row],[Date]])</f>
        <v>2012</v>
      </c>
      <c r="O107">
        <f>DAY(Table3[[#This Row],[Date]])</f>
        <v>11</v>
      </c>
      <c r="P107">
        <f>MONTH(Table3[[#This Row],[Date]])</f>
        <v>2</v>
      </c>
    </row>
    <row r="108" spans="1:16" x14ac:dyDescent="0.3">
      <c r="A108" s="2">
        <v>40951</v>
      </c>
      <c r="B108">
        <v>1</v>
      </c>
      <c r="C108">
        <v>1</v>
      </c>
      <c r="D108" s="1" t="s">
        <v>1593</v>
      </c>
      <c r="E108">
        <v>6</v>
      </c>
      <c r="F108">
        <v>2</v>
      </c>
      <c r="G108">
        <v>22</v>
      </c>
      <c r="H108">
        <v>7506</v>
      </c>
      <c r="I108">
        <v>8100</v>
      </c>
      <c r="J108">
        <v>165132</v>
      </c>
      <c r="K108">
        <v>178200</v>
      </c>
      <c r="L108">
        <v>13068</v>
      </c>
      <c r="M108">
        <v>653.40000000000009</v>
      </c>
      <c r="N108">
        <f>YEAR(Table3[[#This Row],[Date]])</f>
        <v>2012</v>
      </c>
      <c r="O108">
        <f>DAY(Table3[[#This Row],[Date]])</f>
        <v>12</v>
      </c>
      <c r="P108">
        <f>MONTH(Table3[[#This Row],[Date]])</f>
        <v>2</v>
      </c>
    </row>
    <row r="109" spans="1:16" x14ac:dyDescent="0.3">
      <c r="A109" s="2">
        <v>40951</v>
      </c>
      <c r="B109">
        <v>10</v>
      </c>
      <c r="C109">
        <v>4</v>
      </c>
      <c r="D109" s="1" t="s">
        <v>1591</v>
      </c>
      <c r="E109">
        <v>5</v>
      </c>
      <c r="F109">
        <v>2</v>
      </c>
      <c r="G109">
        <v>6</v>
      </c>
      <c r="H109">
        <v>3924</v>
      </c>
      <c r="I109">
        <v>4230</v>
      </c>
      <c r="J109">
        <v>23544</v>
      </c>
      <c r="K109">
        <v>25380</v>
      </c>
      <c r="L109">
        <v>1836</v>
      </c>
      <c r="M109">
        <v>91.800000000000011</v>
      </c>
      <c r="N109">
        <f>YEAR(Table3[[#This Row],[Date]])</f>
        <v>2012</v>
      </c>
      <c r="O109">
        <f>DAY(Table3[[#This Row],[Date]])</f>
        <v>12</v>
      </c>
      <c r="P109">
        <f>MONTH(Table3[[#This Row],[Date]])</f>
        <v>2</v>
      </c>
    </row>
    <row r="110" spans="1:16" x14ac:dyDescent="0.3">
      <c r="A110" s="2">
        <v>40951</v>
      </c>
      <c r="B110">
        <v>1</v>
      </c>
      <c r="C110">
        <v>1</v>
      </c>
      <c r="D110" s="1" t="s">
        <v>1588</v>
      </c>
      <c r="E110">
        <v>3</v>
      </c>
      <c r="F110">
        <v>1</v>
      </c>
      <c r="G110">
        <v>6</v>
      </c>
      <c r="H110">
        <v>4482</v>
      </c>
      <c r="I110">
        <v>4770</v>
      </c>
      <c r="J110">
        <v>26892</v>
      </c>
      <c r="K110">
        <v>28620</v>
      </c>
      <c r="L110">
        <v>1728</v>
      </c>
      <c r="M110">
        <v>86.4</v>
      </c>
      <c r="N110">
        <f>YEAR(Table3[[#This Row],[Date]])</f>
        <v>2012</v>
      </c>
      <c r="O110">
        <f>DAY(Table3[[#This Row],[Date]])</f>
        <v>12</v>
      </c>
      <c r="P110">
        <f>MONTH(Table3[[#This Row],[Date]])</f>
        <v>2</v>
      </c>
    </row>
    <row r="111" spans="1:16" x14ac:dyDescent="0.3">
      <c r="A111" s="2">
        <v>40952</v>
      </c>
      <c r="B111">
        <v>5</v>
      </c>
      <c r="C111">
        <v>3</v>
      </c>
      <c r="D111" s="1" t="s">
        <v>1584</v>
      </c>
      <c r="E111">
        <v>3</v>
      </c>
      <c r="F111">
        <v>1</v>
      </c>
      <c r="G111">
        <v>2</v>
      </c>
      <c r="H111">
        <v>3546</v>
      </c>
      <c r="I111">
        <v>3780</v>
      </c>
      <c r="J111">
        <v>7092</v>
      </c>
      <c r="K111">
        <v>7560</v>
      </c>
      <c r="L111">
        <v>468</v>
      </c>
      <c r="M111">
        <v>23.400000000000002</v>
      </c>
      <c r="N111">
        <f>YEAR(Table3[[#This Row],[Date]])</f>
        <v>2012</v>
      </c>
      <c r="O111">
        <f>DAY(Table3[[#This Row],[Date]])</f>
        <v>13</v>
      </c>
      <c r="P111">
        <f>MONTH(Table3[[#This Row],[Date]])</f>
        <v>2</v>
      </c>
    </row>
    <row r="112" spans="1:16" x14ac:dyDescent="0.3">
      <c r="A112" s="2">
        <v>40952</v>
      </c>
      <c r="B112">
        <v>5</v>
      </c>
      <c r="C112">
        <v>3</v>
      </c>
      <c r="D112" s="1" t="s">
        <v>1590</v>
      </c>
      <c r="E112">
        <v>2</v>
      </c>
      <c r="F112">
        <v>1</v>
      </c>
      <c r="G112">
        <v>24</v>
      </c>
      <c r="H112">
        <v>3726</v>
      </c>
      <c r="I112">
        <v>3960</v>
      </c>
      <c r="J112">
        <v>89424</v>
      </c>
      <c r="K112">
        <v>95040</v>
      </c>
      <c r="L112">
        <v>5616</v>
      </c>
      <c r="M112">
        <v>280.8</v>
      </c>
      <c r="N112">
        <f>YEAR(Table3[[#This Row],[Date]])</f>
        <v>2012</v>
      </c>
      <c r="O112">
        <f>DAY(Table3[[#This Row],[Date]])</f>
        <v>13</v>
      </c>
      <c r="P112">
        <f>MONTH(Table3[[#This Row],[Date]])</f>
        <v>2</v>
      </c>
    </row>
    <row r="113" spans="1:16" x14ac:dyDescent="0.3">
      <c r="A113" s="2">
        <v>40952</v>
      </c>
      <c r="B113">
        <v>4</v>
      </c>
      <c r="C113">
        <v>2</v>
      </c>
      <c r="D113" s="1" t="s">
        <v>1587</v>
      </c>
      <c r="E113">
        <v>2</v>
      </c>
      <c r="F113">
        <v>1</v>
      </c>
      <c r="G113">
        <v>11</v>
      </c>
      <c r="H113">
        <v>2106</v>
      </c>
      <c r="I113">
        <v>2250</v>
      </c>
      <c r="J113">
        <v>23166</v>
      </c>
      <c r="K113">
        <v>24750</v>
      </c>
      <c r="L113">
        <v>1584</v>
      </c>
      <c r="M113">
        <v>79.2</v>
      </c>
      <c r="N113">
        <f>YEAR(Table3[[#This Row],[Date]])</f>
        <v>2012</v>
      </c>
      <c r="O113">
        <f>DAY(Table3[[#This Row],[Date]])</f>
        <v>13</v>
      </c>
      <c r="P113">
        <f>MONTH(Table3[[#This Row],[Date]])</f>
        <v>2</v>
      </c>
    </row>
    <row r="114" spans="1:16" x14ac:dyDescent="0.3">
      <c r="A114" s="2">
        <v>40952</v>
      </c>
      <c r="B114">
        <v>1</v>
      </c>
      <c r="C114">
        <v>1</v>
      </c>
      <c r="D114" s="1" t="s">
        <v>1584</v>
      </c>
      <c r="E114">
        <v>3</v>
      </c>
      <c r="F114">
        <v>1</v>
      </c>
      <c r="G114">
        <v>10</v>
      </c>
      <c r="H114">
        <v>3546</v>
      </c>
      <c r="I114">
        <v>3780</v>
      </c>
      <c r="J114">
        <v>35460</v>
      </c>
      <c r="K114">
        <v>37800</v>
      </c>
      <c r="L114">
        <v>2340</v>
      </c>
      <c r="M114">
        <v>117</v>
      </c>
      <c r="N114">
        <f>YEAR(Table3[[#This Row],[Date]])</f>
        <v>2012</v>
      </c>
      <c r="O114">
        <f>DAY(Table3[[#This Row],[Date]])</f>
        <v>13</v>
      </c>
      <c r="P114">
        <f>MONTH(Table3[[#This Row],[Date]])</f>
        <v>2</v>
      </c>
    </row>
    <row r="115" spans="1:16" x14ac:dyDescent="0.3">
      <c r="A115" s="2">
        <v>40954</v>
      </c>
      <c r="B115">
        <v>1</v>
      </c>
      <c r="C115">
        <v>1</v>
      </c>
      <c r="D115" s="1" t="s">
        <v>1594</v>
      </c>
      <c r="E115">
        <v>4</v>
      </c>
      <c r="F115">
        <v>1</v>
      </c>
      <c r="G115">
        <v>7</v>
      </c>
      <c r="H115">
        <v>3384</v>
      </c>
      <c r="I115">
        <v>3600</v>
      </c>
      <c r="J115">
        <v>23688</v>
      </c>
      <c r="K115">
        <v>25200</v>
      </c>
      <c r="L115">
        <v>1512</v>
      </c>
      <c r="M115">
        <v>75.600000000000009</v>
      </c>
      <c r="N115">
        <f>YEAR(Table3[[#This Row],[Date]])</f>
        <v>2012</v>
      </c>
      <c r="O115">
        <f>DAY(Table3[[#This Row],[Date]])</f>
        <v>15</v>
      </c>
      <c r="P115">
        <f>MONTH(Table3[[#This Row],[Date]])</f>
        <v>2</v>
      </c>
    </row>
    <row r="116" spans="1:16" x14ac:dyDescent="0.3">
      <c r="A116" s="2">
        <v>40954</v>
      </c>
      <c r="B116">
        <v>6</v>
      </c>
      <c r="C116">
        <v>4</v>
      </c>
      <c r="D116" s="1" t="s">
        <v>1587</v>
      </c>
      <c r="E116">
        <v>2</v>
      </c>
      <c r="F116">
        <v>1</v>
      </c>
      <c r="G116">
        <v>22</v>
      </c>
      <c r="H116">
        <v>2106</v>
      </c>
      <c r="I116">
        <v>2250</v>
      </c>
      <c r="J116">
        <v>46332</v>
      </c>
      <c r="K116">
        <v>49500</v>
      </c>
      <c r="L116">
        <v>3168</v>
      </c>
      <c r="M116">
        <v>158.4</v>
      </c>
      <c r="N116">
        <f>YEAR(Table3[[#This Row],[Date]])</f>
        <v>2012</v>
      </c>
      <c r="O116">
        <f>DAY(Table3[[#This Row],[Date]])</f>
        <v>15</v>
      </c>
      <c r="P116">
        <f>MONTH(Table3[[#This Row],[Date]])</f>
        <v>2</v>
      </c>
    </row>
    <row r="117" spans="1:16" x14ac:dyDescent="0.3">
      <c r="A117" s="2">
        <v>40954</v>
      </c>
      <c r="B117">
        <v>3</v>
      </c>
      <c r="C117">
        <v>2</v>
      </c>
      <c r="D117" s="1" t="s">
        <v>1591</v>
      </c>
      <c r="E117">
        <v>5</v>
      </c>
      <c r="F117">
        <v>2</v>
      </c>
      <c r="G117">
        <v>7</v>
      </c>
      <c r="H117">
        <v>3924</v>
      </c>
      <c r="I117">
        <v>4230</v>
      </c>
      <c r="J117">
        <v>27468</v>
      </c>
      <c r="K117">
        <v>29610</v>
      </c>
      <c r="L117">
        <v>2142</v>
      </c>
      <c r="M117">
        <v>107.10000000000001</v>
      </c>
      <c r="N117">
        <f>YEAR(Table3[[#This Row],[Date]])</f>
        <v>2012</v>
      </c>
      <c r="O117">
        <f>DAY(Table3[[#This Row],[Date]])</f>
        <v>15</v>
      </c>
      <c r="P117">
        <f>MONTH(Table3[[#This Row],[Date]])</f>
        <v>2</v>
      </c>
    </row>
    <row r="118" spans="1:16" x14ac:dyDescent="0.3">
      <c r="A118" s="2">
        <v>40955</v>
      </c>
      <c r="B118">
        <v>5</v>
      </c>
      <c r="C118">
        <v>3</v>
      </c>
      <c r="D118" s="1" t="s">
        <v>1579</v>
      </c>
      <c r="E118">
        <v>2</v>
      </c>
      <c r="F118">
        <v>2</v>
      </c>
      <c r="G118">
        <v>18</v>
      </c>
      <c r="H118">
        <v>3582</v>
      </c>
      <c r="I118">
        <v>3870</v>
      </c>
      <c r="J118">
        <v>64476</v>
      </c>
      <c r="K118">
        <v>69660</v>
      </c>
      <c r="L118">
        <v>5184</v>
      </c>
      <c r="M118">
        <v>259.2</v>
      </c>
      <c r="N118">
        <f>YEAR(Table3[[#This Row],[Date]])</f>
        <v>2012</v>
      </c>
      <c r="O118">
        <f>DAY(Table3[[#This Row],[Date]])</f>
        <v>16</v>
      </c>
      <c r="P118">
        <f>MONTH(Table3[[#This Row],[Date]])</f>
        <v>2</v>
      </c>
    </row>
    <row r="119" spans="1:16" x14ac:dyDescent="0.3">
      <c r="A119" s="2">
        <v>40955</v>
      </c>
      <c r="B119">
        <v>4</v>
      </c>
      <c r="C119">
        <v>2</v>
      </c>
      <c r="D119" s="1" t="s">
        <v>1579</v>
      </c>
      <c r="E119">
        <v>2</v>
      </c>
      <c r="F119">
        <v>2</v>
      </c>
      <c r="G119">
        <v>12</v>
      </c>
      <c r="H119">
        <v>3582</v>
      </c>
      <c r="I119">
        <v>3870</v>
      </c>
      <c r="J119">
        <v>42984</v>
      </c>
      <c r="K119">
        <v>46440</v>
      </c>
      <c r="L119">
        <v>3456</v>
      </c>
      <c r="M119">
        <v>172.8</v>
      </c>
      <c r="N119">
        <f>YEAR(Table3[[#This Row],[Date]])</f>
        <v>2012</v>
      </c>
      <c r="O119">
        <f>DAY(Table3[[#This Row],[Date]])</f>
        <v>16</v>
      </c>
      <c r="P119">
        <f>MONTH(Table3[[#This Row],[Date]])</f>
        <v>2</v>
      </c>
    </row>
    <row r="120" spans="1:16" x14ac:dyDescent="0.3">
      <c r="A120" s="2">
        <v>40956</v>
      </c>
      <c r="B120">
        <v>5</v>
      </c>
      <c r="C120">
        <v>3</v>
      </c>
      <c r="D120" s="1" t="s">
        <v>1590</v>
      </c>
      <c r="E120">
        <v>2</v>
      </c>
      <c r="F120">
        <v>1</v>
      </c>
      <c r="G120">
        <v>19</v>
      </c>
      <c r="H120">
        <v>3726</v>
      </c>
      <c r="I120">
        <v>3960</v>
      </c>
      <c r="J120">
        <v>70794</v>
      </c>
      <c r="K120">
        <v>75240</v>
      </c>
      <c r="L120">
        <v>4446</v>
      </c>
      <c r="M120">
        <v>222.3</v>
      </c>
      <c r="N120">
        <f>YEAR(Table3[[#This Row],[Date]])</f>
        <v>2012</v>
      </c>
      <c r="O120">
        <f>DAY(Table3[[#This Row],[Date]])</f>
        <v>17</v>
      </c>
      <c r="P120">
        <f>MONTH(Table3[[#This Row],[Date]])</f>
        <v>2</v>
      </c>
    </row>
    <row r="121" spans="1:16" x14ac:dyDescent="0.3">
      <c r="A121" s="2">
        <v>40956</v>
      </c>
      <c r="B121">
        <v>9</v>
      </c>
      <c r="C121">
        <v>5</v>
      </c>
      <c r="D121" s="1" t="s">
        <v>1579</v>
      </c>
      <c r="E121">
        <v>2</v>
      </c>
      <c r="F121">
        <v>2</v>
      </c>
      <c r="G121">
        <v>23</v>
      </c>
      <c r="H121">
        <v>3582</v>
      </c>
      <c r="I121">
        <v>3870</v>
      </c>
      <c r="J121">
        <v>82386</v>
      </c>
      <c r="K121">
        <v>89010</v>
      </c>
      <c r="L121">
        <v>6624</v>
      </c>
      <c r="M121">
        <v>331.20000000000005</v>
      </c>
      <c r="N121">
        <f>YEAR(Table3[[#This Row],[Date]])</f>
        <v>2012</v>
      </c>
      <c r="O121">
        <f>DAY(Table3[[#This Row],[Date]])</f>
        <v>17</v>
      </c>
      <c r="P121">
        <f>MONTH(Table3[[#This Row],[Date]])</f>
        <v>2</v>
      </c>
    </row>
    <row r="122" spans="1:16" x14ac:dyDescent="0.3">
      <c r="A122" s="2">
        <v>40957</v>
      </c>
      <c r="B122">
        <v>8</v>
      </c>
      <c r="C122">
        <v>5</v>
      </c>
      <c r="D122" s="1" t="s">
        <v>1592</v>
      </c>
      <c r="E122">
        <v>2</v>
      </c>
      <c r="F122">
        <v>1</v>
      </c>
      <c r="G122">
        <v>3</v>
      </c>
      <c r="H122">
        <v>2952</v>
      </c>
      <c r="I122">
        <v>3150</v>
      </c>
      <c r="J122">
        <v>8856</v>
      </c>
      <c r="K122">
        <v>9450</v>
      </c>
      <c r="L122">
        <v>594</v>
      </c>
      <c r="M122">
        <v>29.700000000000003</v>
      </c>
      <c r="N122">
        <f>YEAR(Table3[[#This Row],[Date]])</f>
        <v>2012</v>
      </c>
      <c r="O122">
        <f>DAY(Table3[[#This Row],[Date]])</f>
        <v>18</v>
      </c>
      <c r="P122">
        <f>MONTH(Table3[[#This Row],[Date]])</f>
        <v>2</v>
      </c>
    </row>
    <row r="123" spans="1:16" x14ac:dyDescent="0.3">
      <c r="A123" s="2">
        <v>40957</v>
      </c>
      <c r="B123">
        <v>6</v>
      </c>
      <c r="C123">
        <v>4</v>
      </c>
      <c r="D123" s="1" t="s">
        <v>1580</v>
      </c>
      <c r="E123">
        <v>2</v>
      </c>
      <c r="F123">
        <v>1</v>
      </c>
      <c r="G123">
        <v>24</v>
      </c>
      <c r="H123">
        <v>3978</v>
      </c>
      <c r="I123">
        <v>4230</v>
      </c>
      <c r="J123">
        <v>95472</v>
      </c>
      <c r="K123">
        <v>101520</v>
      </c>
      <c r="L123">
        <v>6048</v>
      </c>
      <c r="M123">
        <v>302.40000000000003</v>
      </c>
      <c r="N123">
        <f>YEAR(Table3[[#This Row],[Date]])</f>
        <v>2012</v>
      </c>
      <c r="O123">
        <f>DAY(Table3[[#This Row],[Date]])</f>
        <v>18</v>
      </c>
      <c r="P123">
        <f>MONTH(Table3[[#This Row],[Date]])</f>
        <v>2</v>
      </c>
    </row>
    <row r="124" spans="1:16" x14ac:dyDescent="0.3">
      <c r="A124" s="2">
        <v>40957</v>
      </c>
      <c r="B124">
        <v>8</v>
      </c>
      <c r="C124">
        <v>5</v>
      </c>
      <c r="D124" s="1" t="s">
        <v>1578</v>
      </c>
      <c r="E124">
        <v>1</v>
      </c>
      <c r="F124">
        <v>1</v>
      </c>
      <c r="G124">
        <v>25</v>
      </c>
      <c r="H124">
        <v>2034</v>
      </c>
      <c r="I124">
        <v>2160</v>
      </c>
      <c r="J124">
        <v>50850</v>
      </c>
      <c r="K124">
        <v>54000</v>
      </c>
      <c r="L124">
        <v>3150</v>
      </c>
      <c r="M124">
        <v>157.5</v>
      </c>
      <c r="N124">
        <f>YEAR(Table3[[#This Row],[Date]])</f>
        <v>2012</v>
      </c>
      <c r="O124">
        <f>DAY(Table3[[#This Row],[Date]])</f>
        <v>18</v>
      </c>
      <c r="P124">
        <f>MONTH(Table3[[#This Row],[Date]])</f>
        <v>2</v>
      </c>
    </row>
    <row r="125" spans="1:16" x14ac:dyDescent="0.3">
      <c r="A125" s="2">
        <v>40958</v>
      </c>
      <c r="B125">
        <v>10</v>
      </c>
      <c r="C125">
        <v>4</v>
      </c>
      <c r="D125" s="1" t="s">
        <v>1591</v>
      </c>
      <c r="E125">
        <v>5</v>
      </c>
      <c r="F125">
        <v>2</v>
      </c>
      <c r="G125">
        <v>5</v>
      </c>
      <c r="H125">
        <v>3924</v>
      </c>
      <c r="I125">
        <v>4230</v>
      </c>
      <c r="J125">
        <v>19620</v>
      </c>
      <c r="K125">
        <v>21150</v>
      </c>
      <c r="L125">
        <v>1530</v>
      </c>
      <c r="M125">
        <v>76.5</v>
      </c>
      <c r="N125">
        <f>YEAR(Table3[[#This Row],[Date]])</f>
        <v>2012</v>
      </c>
      <c r="O125">
        <f>DAY(Table3[[#This Row],[Date]])</f>
        <v>19</v>
      </c>
      <c r="P125">
        <f>MONTH(Table3[[#This Row],[Date]])</f>
        <v>2</v>
      </c>
    </row>
    <row r="126" spans="1:16" x14ac:dyDescent="0.3">
      <c r="A126" s="2">
        <v>40958</v>
      </c>
      <c r="B126">
        <v>3</v>
      </c>
      <c r="C126">
        <v>2</v>
      </c>
      <c r="D126" s="1" t="s">
        <v>1583</v>
      </c>
      <c r="E126">
        <v>3</v>
      </c>
      <c r="F126">
        <v>1</v>
      </c>
      <c r="G126">
        <v>2</v>
      </c>
      <c r="H126">
        <v>5832</v>
      </c>
      <c r="I126">
        <v>6210</v>
      </c>
      <c r="J126">
        <v>11664</v>
      </c>
      <c r="K126">
        <v>12420</v>
      </c>
      <c r="L126">
        <v>756</v>
      </c>
      <c r="M126">
        <v>37.800000000000004</v>
      </c>
      <c r="N126">
        <f>YEAR(Table3[[#This Row],[Date]])</f>
        <v>2012</v>
      </c>
      <c r="O126">
        <f>DAY(Table3[[#This Row],[Date]])</f>
        <v>19</v>
      </c>
      <c r="P126">
        <f>MONTH(Table3[[#This Row],[Date]])</f>
        <v>2</v>
      </c>
    </row>
    <row r="127" spans="1:16" x14ac:dyDescent="0.3">
      <c r="A127" s="2">
        <v>40959</v>
      </c>
      <c r="B127">
        <v>6</v>
      </c>
      <c r="C127">
        <v>4</v>
      </c>
      <c r="D127" s="1" t="s">
        <v>1589</v>
      </c>
      <c r="E127">
        <v>4</v>
      </c>
      <c r="F127">
        <v>1</v>
      </c>
      <c r="G127">
        <v>14</v>
      </c>
      <c r="H127">
        <v>3546</v>
      </c>
      <c r="I127">
        <v>3780</v>
      </c>
      <c r="J127">
        <v>49644</v>
      </c>
      <c r="K127">
        <v>52920</v>
      </c>
      <c r="L127">
        <v>3276</v>
      </c>
      <c r="M127">
        <v>163.80000000000001</v>
      </c>
      <c r="N127">
        <f>YEAR(Table3[[#This Row],[Date]])</f>
        <v>2012</v>
      </c>
      <c r="O127">
        <f>DAY(Table3[[#This Row],[Date]])</f>
        <v>20</v>
      </c>
      <c r="P127">
        <f>MONTH(Table3[[#This Row],[Date]])</f>
        <v>2</v>
      </c>
    </row>
    <row r="128" spans="1:16" x14ac:dyDescent="0.3">
      <c r="A128" s="2">
        <v>40959</v>
      </c>
      <c r="B128">
        <v>2</v>
      </c>
      <c r="C128">
        <v>1</v>
      </c>
      <c r="D128" s="1" t="s">
        <v>1578</v>
      </c>
      <c r="E128">
        <v>1</v>
      </c>
      <c r="F128">
        <v>1</v>
      </c>
      <c r="G128">
        <v>6</v>
      </c>
      <c r="H128">
        <v>2034</v>
      </c>
      <c r="I128">
        <v>2160</v>
      </c>
      <c r="J128">
        <v>12204</v>
      </c>
      <c r="K128">
        <v>12960</v>
      </c>
      <c r="L128">
        <v>756</v>
      </c>
      <c r="M128">
        <v>37.800000000000004</v>
      </c>
      <c r="N128">
        <f>YEAR(Table3[[#This Row],[Date]])</f>
        <v>2012</v>
      </c>
      <c r="O128">
        <f>DAY(Table3[[#This Row],[Date]])</f>
        <v>20</v>
      </c>
      <c r="P128">
        <f>MONTH(Table3[[#This Row],[Date]])</f>
        <v>2</v>
      </c>
    </row>
    <row r="129" spans="1:16" x14ac:dyDescent="0.3">
      <c r="A129" s="2">
        <v>40960</v>
      </c>
      <c r="B129">
        <v>5</v>
      </c>
      <c r="C129">
        <v>3</v>
      </c>
      <c r="D129" s="1" t="s">
        <v>1578</v>
      </c>
      <c r="E129">
        <v>1</v>
      </c>
      <c r="F129">
        <v>1</v>
      </c>
      <c r="G129">
        <v>13</v>
      </c>
      <c r="H129">
        <v>2034</v>
      </c>
      <c r="I129">
        <v>2160</v>
      </c>
      <c r="J129">
        <v>26442</v>
      </c>
      <c r="K129">
        <v>28080</v>
      </c>
      <c r="L129">
        <v>1638</v>
      </c>
      <c r="M129">
        <v>81.900000000000006</v>
      </c>
      <c r="N129">
        <f>YEAR(Table3[[#This Row],[Date]])</f>
        <v>2012</v>
      </c>
      <c r="O129">
        <f>DAY(Table3[[#This Row],[Date]])</f>
        <v>21</v>
      </c>
      <c r="P129">
        <f>MONTH(Table3[[#This Row],[Date]])</f>
        <v>2</v>
      </c>
    </row>
    <row r="130" spans="1:16" x14ac:dyDescent="0.3">
      <c r="A130" s="2">
        <v>40961</v>
      </c>
      <c r="B130">
        <v>7</v>
      </c>
      <c r="C130">
        <v>3</v>
      </c>
      <c r="D130" s="1" t="s">
        <v>1582</v>
      </c>
      <c r="E130">
        <v>2</v>
      </c>
      <c r="F130">
        <v>1</v>
      </c>
      <c r="G130">
        <v>4</v>
      </c>
      <c r="H130">
        <v>3042</v>
      </c>
      <c r="I130">
        <v>3240</v>
      </c>
      <c r="J130">
        <v>12168</v>
      </c>
      <c r="K130">
        <v>12960</v>
      </c>
      <c r="L130">
        <v>792</v>
      </c>
      <c r="M130">
        <v>39.6</v>
      </c>
      <c r="N130">
        <f>YEAR(Table3[[#This Row],[Date]])</f>
        <v>2012</v>
      </c>
      <c r="O130">
        <f>DAY(Table3[[#This Row],[Date]])</f>
        <v>22</v>
      </c>
      <c r="P130">
        <f>MONTH(Table3[[#This Row],[Date]])</f>
        <v>2</v>
      </c>
    </row>
    <row r="131" spans="1:16" x14ac:dyDescent="0.3">
      <c r="A131" s="2">
        <v>40961</v>
      </c>
      <c r="B131">
        <v>10</v>
      </c>
      <c r="C131">
        <v>4</v>
      </c>
      <c r="D131" s="1" t="s">
        <v>1582</v>
      </c>
      <c r="E131">
        <v>2</v>
      </c>
      <c r="F131">
        <v>1</v>
      </c>
      <c r="G131">
        <v>21</v>
      </c>
      <c r="H131">
        <v>3042</v>
      </c>
      <c r="I131">
        <v>3240</v>
      </c>
      <c r="J131">
        <v>63882</v>
      </c>
      <c r="K131">
        <v>68040</v>
      </c>
      <c r="L131">
        <v>4158</v>
      </c>
      <c r="M131">
        <v>207.9</v>
      </c>
      <c r="N131">
        <f>YEAR(Table3[[#This Row],[Date]])</f>
        <v>2012</v>
      </c>
      <c r="O131">
        <f>DAY(Table3[[#This Row],[Date]])</f>
        <v>22</v>
      </c>
      <c r="P131">
        <f>MONTH(Table3[[#This Row],[Date]])</f>
        <v>2</v>
      </c>
    </row>
    <row r="132" spans="1:16" x14ac:dyDescent="0.3">
      <c r="A132" s="2">
        <v>40961</v>
      </c>
      <c r="B132">
        <v>7</v>
      </c>
      <c r="C132">
        <v>3</v>
      </c>
      <c r="D132" s="1" t="s">
        <v>1590</v>
      </c>
      <c r="E132">
        <v>2</v>
      </c>
      <c r="F132">
        <v>1</v>
      </c>
      <c r="G132">
        <v>16</v>
      </c>
      <c r="H132">
        <v>3726</v>
      </c>
      <c r="I132">
        <v>3960</v>
      </c>
      <c r="J132">
        <v>59616</v>
      </c>
      <c r="K132">
        <v>63360</v>
      </c>
      <c r="L132">
        <v>3744</v>
      </c>
      <c r="M132">
        <v>187.20000000000002</v>
      </c>
      <c r="N132">
        <f>YEAR(Table3[[#This Row],[Date]])</f>
        <v>2012</v>
      </c>
      <c r="O132">
        <f>DAY(Table3[[#This Row],[Date]])</f>
        <v>22</v>
      </c>
      <c r="P132">
        <f>MONTH(Table3[[#This Row],[Date]])</f>
        <v>2</v>
      </c>
    </row>
    <row r="133" spans="1:16" x14ac:dyDescent="0.3">
      <c r="A133" s="2">
        <v>40961</v>
      </c>
      <c r="B133">
        <v>3</v>
      </c>
      <c r="C133">
        <v>2</v>
      </c>
      <c r="D133" s="1" t="s">
        <v>1581</v>
      </c>
      <c r="E133">
        <v>2</v>
      </c>
      <c r="F133">
        <v>1</v>
      </c>
      <c r="G133">
        <v>10</v>
      </c>
      <c r="H133">
        <v>2196</v>
      </c>
      <c r="I133">
        <v>2340</v>
      </c>
      <c r="J133">
        <v>21960</v>
      </c>
      <c r="K133">
        <v>23400</v>
      </c>
      <c r="L133">
        <v>1440</v>
      </c>
      <c r="M133">
        <v>72</v>
      </c>
      <c r="N133">
        <f>YEAR(Table3[[#This Row],[Date]])</f>
        <v>2012</v>
      </c>
      <c r="O133">
        <f>DAY(Table3[[#This Row],[Date]])</f>
        <v>22</v>
      </c>
      <c r="P133">
        <f>MONTH(Table3[[#This Row],[Date]])</f>
        <v>2</v>
      </c>
    </row>
    <row r="134" spans="1:16" x14ac:dyDescent="0.3">
      <c r="A134" s="2">
        <v>40963</v>
      </c>
      <c r="B134">
        <v>3</v>
      </c>
      <c r="C134">
        <v>2</v>
      </c>
      <c r="D134" s="1" t="s">
        <v>1588</v>
      </c>
      <c r="E134">
        <v>3</v>
      </c>
      <c r="F134">
        <v>1</v>
      </c>
      <c r="G134">
        <v>3</v>
      </c>
      <c r="H134">
        <v>4482</v>
      </c>
      <c r="I134">
        <v>4770</v>
      </c>
      <c r="J134">
        <v>13446</v>
      </c>
      <c r="K134">
        <v>14310</v>
      </c>
      <c r="L134">
        <v>864</v>
      </c>
      <c r="M134">
        <v>43.2</v>
      </c>
      <c r="N134">
        <f>YEAR(Table3[[#This Row],[Date]])</f>
        <v>2012</v>
      </c>
      <c r="O134">
        <f>DAY(Table3[[#This Row],[Date]])</f>
        <v>24</v>
      </c>
      <c r="P134">
        <f>MONTH(Table3[[#This Row],[Date]])</f>
        <v>2</v>
      </c>
    </row>
    <row r="135" spans="1:16" x14ac:dyDescent="0.3">
      <c r="A135" s="2">
        <v>40963</v>
      </c>
      <c r="B135">
        <v>9</v>
      </c>
      <c r="C135">
        <v>5</v>
      </c>
      <c r="D135" s="1" t="s">
        <v>1586</v>
      </c>
      <c r="E135">
        <v>3</v>
      </c>
      <c r="F135">
        <v>1</v>
      </c>
      <c r="G135">
        <v>1</v>
      </c>
      <c r="H135">
        <v>5148</v>
      </c>
      <c r="I135">
        <v>5490</v>
      </c>
      <c r="J135">
        <v>5148</v>
      </c>
      <c r="K135">
        <v>5490</v>
      </c>
      <c r="L135">
        <v>342</v>
      </c>
      <c r="M135">
        <v>17.100000000000001</v>
      </c>
      <c r="N135">
        <f>YEAR(Table3[[#This Row],[Date]])</f>
        <v>2012</v>
      </c>
      <c r="O135">
        <f>DAY(Table3[[#This Row],[Date]])</f>
        <v>24</v>
      </c>
      <c r="P135">
        <f>MONTH(Table3[[#This Row],[Date]])</f>
        <v>2</v>
      </c>
    </row>
    <row r="136" spans="1:16" x14ac:dyDescent="0.3">
      <c r="A136" s="2">
        <v>40964</v>
      </c>
      <c r="B136">
        <v>9</v>
      </c>
      <c r="C136">
        <v>5</v>
      </c>
      <c r="D136" s="1" t="s">
        <v>1580</v>
      </c>
      <c r="E136">
        <v>2</v>
      </c>
      <c r="F136">
        <v>1</v>
      </c>
      <c r="G136">
        <v>13</v>
      </c>
      <c r="H136">
        <v>3978</v>
      </c>
      <c r="I136">
        <v>4230</v>
      </c>
      <c r="J136">
        <v>51714</v>
      </c>
      <c r="K136">
        <v>54990</v>
      </c>
      <c r="L136">
        <v>3276</v>
      </c>
      <c r="M136">
        <v>163.80000000000001</v>
      </c>
      <c r="N136">
        <f>YEAR(Table3[[#This Row],[Date]])</f>
        <v>2012</v>
      </c>
      <c r="O136">
        <f>DAY(Table3[[#This Row],[Date]])</f>
        <v>25</v>
      </c>
      <c r="P136">
        <f>MONTH(Table3[[#This Row],[Date]])</f>
        <v>2</v>
      </c>
    </row>
    <row r="137" spans="1:16" x14ac:dyDescent="0.3">
      <c r="A137" s="2">
        <v>40964</v>
      </c>
      <c r="B137">
        <v>5</v>
      </c>
      <c r="C137">
        <v>3</v>
      </c>
      <c r="D137" s="1" t="s">
        <v>1587</v>
      </c>
      <c r="E137">
        <v>2</v>
      </c>
      <c r="F137">
        <v>1</v>
      </c>
      <c r="G137">
        <v>15</v>
      </c>
      <c r="H137">
        <v>2106</v>
      </c>
      <c r="I137">
        <v>2250</v>
      </c>
      <c r="J137">
        <v>31590</v>
      </c>
      <c r="K137">
        <v>33750</v>
      </c>
      <c r="L137">
        <v>2160</v>
      </c>
      <c r="M137">
        <v>108</v>
      </c>
      <c r="N137">
        <f>YEAR(Table3[[#This Row],[Date]])</f>
        <v>2012</v>
      </c>
      <c r="O137">
        <f>DAY(Table3[[#This Row],[Date]])</f>
        <v>25</v>
      </c>
      <c r="P137">
        <f>MONTH(Table3[[#This Row],[Date]])</f>
        <v>2</v>
      </c>
    </row>
    <row r="138" spans="1:16" x14ac:dyDescent="0.3">
      <c r="A138" s="2">
        <v>40964</v>
      </c>
      <c r="B138">
        <v>9</v>
      </c>
      <c r="C138">
        <v>5</v>
      </c>
      <c r="D138" s="1" t="s">
        <v>1580</v>
      </c>
      <c r="E138">
        <v>2</v>
      </c>
      <c r="F138">
        <v>1</v>
      </c>
      <c r="G138">
        <v>5</v>
      </c>
      <c r="H138">
        <v>3978</v>
      </c>
      <c r="I138">
        <v>4230</v>
      </c>
      <c r="J138">
        <v>19890</v>
      </c>
      <c r="K138">
        <v>21150</v>
      </c>
      <c r="L138">
        <v>1260</v>
      </c>
      <c r="M138">
        <v>63</v>
      </c>
      <c r="N138">
        <f>YEAR(Table3[[#This Row],[Date]])</f>
        <v>2012</v>
      </c>
      <c r="O138">
        <f>DAY(Table3[[#This Row],[Date]])</f>
        <v>25</v>
      </c>
      <c r="P138">
        <f>MONTH(Table3[[#This Row],[Date]])</f>
        <v>2</v>
      </c>
    </row>
    <row r="139" spans="1:16" x14ac:dyDescent="0.3">
      <c r="A139" s="2">
        <v>40965</v>
      </c>
      <c r="B139">
        <v>8</v>
      </c>
      <c r="C139">
        <v>5</v>
      </c>
      <c r="D139" s="1" t="s">
        <v>1578</v>
      </c>
      <c r="E139">
        <v>1</v>
      </c>
      <c r="F139">
        <v>1</v>
      </c>
      <c r="G139">
        <v>25</v>
      </c>
      <c r="H139">
        <v>2034</v>
      </c>
      <c r="I139">
        <v>2160</v>
      </c>
      <c r="J139">
        <v>50850</v>
      </c>
      <c r="K139">
        <v>54000</v>
      </c>
      <c r="L139">
        <v>3150</v>
      </c>
      <c r="M139">
        <v>157.5</v>
      </c>
      <c r="N139">
        <f>YEAR(Table3[[#This Row],[Date]])</f>
        <v>2012</v>
      </c>
      <c r="O139">
        <f>DAY(Table3[[#This Row],[Date]])</f>
        <v>26</v>
      </c>
      <c r="P139">
        <f>MONTH(Table3[[#This Row],[Date]])</f>
        <v>2</v>
      </c>
    </row>
    <row r="140" spans="1:16" x14ac:dyDescent="0.3">
      <c r="A140" s="2">
        <v>40965</v>
      </c>
      <c r="B140">
        <v>1</v>
      </c>
      <c r="C140">
        <v>1</v>
      </c>
      <c r="D140" s="1" t="s">
        <v>1585</v>
      </c>
      <c r="E140">
        <v>3</v>
      </c>
      <c r="F140">
        <v>1</v>
      </c>
      <c r="G140">
        <v>8</v>
      </c>
      <c r="H140">
        <v>2034</v>
      </c>
      <c r="I140">
        <v>2160</v>
      </c>
      <c r="J140">
        <v>19890</v>
      </c>
      <c r="K140">
        <v>21150</v>
      </c>
      <c r="L140">
        <v>1260</v>
      </c>
      <c r="M140">
        <v>63</v>
      </c>
      <c r="N140">
        <f>YEAR(Table3[[#This Row],[Date]])</f>
        <v>2012</v>
      </c>
      <c r="O140">
        <f>DAY(Table3[[#This Row],[Date]])</f>
        <v>26</v>
      </c>
      <c r="P140">
        <f>MONTH(Table3[[#This Row],[Date]])</f>
        <v>2</v>
      </c>
    </row>
    <row r="141" spans="1:16" x14ac:dyDescent="0.3">
      <c r="A141" s="2">
        <v>40965</v>
      </c>
      <c r="B141">
        <v>1</v>
      </c>
      <c r="C141">
        <v>1</v>
      </c>
      <c r="D141" s="1" t="s">
        <v>1589</v>
      </c>
      <c r="E141">
        <v>4</v>
      </c>
      <c r="F141">
        <v>1</v>
      </c>
      <c r="G141">
        <v>21</v>
      </c>
      <c r="H141">
        <v>3582</v>
      </c>
      <c r="I141">
        <v>3870</v>
      </c>
      <c r="J141">
        <v>21276</v>
      </c>
      <c r="K141">
        <v>22680</v>
      </c>
      <c r="L141">
        <v>1404</v>
      </c>
      <c r="M141">
        <v>70.2</v>
      </c>
      <c r="N141">
        <f>YEAR(Table3[[#This Row],[Date]])</f>
        <v>2012</v>
      </c>
      <c r="O141">
        <f>DAY(Table3[[#This Row],[Date]])</f>
        <v>26</v>
      </c>
      <c r="P141">
        <f>MONTH(Table3[[#This Row],[Date]])</f>
        <v>2</v>
      </c>
    </row>
    <row r="142" spans="1:16" x14ac:dyDescent="0.3">
      <c r="A142" s="2">
        <v>40965</v>
      </c>
      <c r="B142">
        <v>1</v>
      </c>
      <c r="C142">
        <v>1</v>
      </c>
      <c r="D142" s="1" t="s">
        <v>1587</v>
      </c>
      <c r="E142">
        <v>2</v>
      </c>
      <c r="F142">
        <v>1</v>
      </c>
      <c r="G142">
        <v>16</v>
      </c>
      <c r="H142">
        <v>3978</v>
      </c>
      <c r="I142">
        <v>4230</v>
      </c>
      <c r="J142">
        <v>23166</v>
      </c>
      <c r="K142">
        <v>24750</v>
      </c>
      <c r="L142">
        <v>1584</v>
      </c>
      <c r="M142">
        <v>79.2</v>
      </c>
      <c r="N142">
        <f>YEAR(Table3[[#This Row],[Date]])</f>
        <v>2012</v>
      </c>
      <c r="O142">
        <f>DAY(Table3[[#This Row],[Date]])</f>
        <v>26</v>
      </c>
      <c r="P142">
        <f>MONTH(Table3[[#This Row],[Date]])</f>
        <v>2</v>
      </c>
    </row>
    <row r="143" spans="1:16" x14ac:dyDescent="0.3">
      <c r="A143" s="2">
        <v>40966</v>
      </c>
      <c r="B143">
        <v>6</v>
      </c>
      <c r="C143">
        <v>4</v>
      </c>
      <c r="D143" s="1" t="s">
        <v>1589</v>
      </c>
      <c r="E143">
        <v>4</v>
      </c>
      <c r="F143">
        <v>1</v>
      </c>
      <c r="G143">
        <v>23</v>
      </c>
      <c r="H143">
        <v>2196</v>
      </c>
      <c r="I143">
        <v>2340</v>
      </c>
      <c r="J143">
        <v>31914</v>
      </c>
      <c r="K143">
        <v>34020</v>
      </c>
      <c r="L143">
        <v>2106</v>
      </c>
      <c r="M143">
        <v>105.30000000000001</v>
      </c>
      <c r="N143">
        <f>YEAR(Table3[[#This Row],[Date]])</f>
        <v>2012</v>
      </c>
      <c r="O143">
        <f>DAY(Table3[[#This Row],[Date]])</f>
        <v>27</v>
      </c>
      <c r="P143">
        <f>MONTH(Table3[[#This Row],[Date]])</f>
        <v>2</v>
      </c>
    </row>
    <row r="144" spans="1:16" x14ac:dyDescent="0.3">
      <c r="A144" s="2">
        <v>40966</v>
      </c>
      <c r="B144">
        <v>1</v>
      </c>
      <c r="C144">
        <v>1</v>
      </c>
      <c r="D144" s="1" t="s">
        <v>1580</v>
      </c>
      <c r="E144">
        <v>2</v>
      </c>
      <c r="F144">
        <v>1</v>
      </c>
      <c r="G144">
        <v>22</v>
      </c>
      <c r="H144">
        <v>3978</v>
      </c>
      <c r="I144">
        <v>4230</v>
      </c>
      <c r="J144">
        <v>87516</v>
      </c>
      <c r="K144">
        <v>93060</v>
      </c>
      <c r="L144">
        <v>5544</v>
      </c>
      <c r="M144">
        <v>277.2</v>
      </c>
      <c r="N144">
        <f>YEAR(Table3[[#This Row],[Date]])</f>
        <v>2012</v>
      </c>
      <c r="O144">
        <f>DAY(Table3[[#This Row],[Date]])</f>
        <v>27</v>
      </c>
      <c r="P144">
        <f>MONTH(Table3[[#This Row],[Date]])</f>
        <v>2</v>
      </c>
    </row>
    <row r="145" spans="1:16" x14ac:dyDescent="0.3">
      <c r="A145" s="2">
        <v>40967</v>
      </c>
      <c r="B145">
        <v>7</v>
      </c>
      <c r="C145">
        <v>3</v>
      </c>
      <c r="D145" s="1" t="s">
        <v>1580</v>
      </c>
      <c r="E145">
        <v>2</v>
      </c>
      <c r="F145">
        <v>1</v>
      </c>
      <c r="G145">
        <v>13</v>
      </c>
      <c r="H145">
        <v>3978</v>
      </c>
      <c r="I145">
        <v>4230</v>
      </c>
      <c r="J145">
        <v>43758</v>
      </c>
      <c r="K145">
        <v>46530</v>
      </c>
      <c r="L145">
        <v>2772</v>
      </c>
      <c r="M145">
        <v>138.6</v>
      </c>
      <c r="N145">
        <f>YEAR(Table3[[#This Row],[Date]])</f>
        <v>2012</v>
      </c>
      <c r="O145">
        <f>DAY(Table3[[#This Row],[Date]])</f>
        <v>28</v>
      </c>
      <c r="P145">
        <f>MONTH(Table3[[#This Row],[Date]])</f>
        <v>2</v>
      </c>
    </row>
    <row r="146" spans="1:16" x14ac:dyDescent="0.3">
      <c r="A146" s="2">
        <v>40967</v>
      </c>
      <c r="B146">
        <v>4</v>
      </c>
      <c r="C146">
        <v>2</v>
      </c>
      <c r="D146" s="1" t="s">
        <v>1591</v>
      </c>
      <c r="E146">
        <v>5</v>
      </c>
      <c r="F146">
        <v>2</v>
      </c>
      <c r="G146">
        <v>27</v>
      </c>
      <c r="H146">
        <v>3042</v>
      </c>
      <c r="I146">
        <v>3240</v>
      </c>
      <c r="J146">
        <v>58860</v>
      </c>
      <c r="K146">
        <v>63450</v>
      </c>
      <c r="L146">
        <v>4590</v>
      </c>
      <c r="M146">
        <v>229.5</v>
      </c>
      <c r="N146">
        <f>YEAR(Table3[[#This Row],[Date]])</f>
        <v>2012</v>
      </c>
      <c r="O146">
        <f>DAY(Table3[[#This Row],[Date]])</f>
        <v>28</v>
      </c>
      <c r="P146">
        <f>MONTH(Table3[[#This Row],[Date]])</f>
        <v>2</v>
      </c>
    </row>
    <row r="147" spans="1:16" x14ac:dyDescent="0.3">
      <c r="A147" s="2">
        <v>40968</v>
      </c>
      <c r="B147">
        <v>1</v>
      </c>
      <c r="C147">
        <v>1</v>
      </c>
      <c r="D147" s="1" t="s">
        <v>1587</v>
      </c>
      <c r="E147">
        <v>2</v>
      </c>
      <c r="F147">
        <v>1</v>
      </c>
      <c r="G147">
        <v>27</v>
      </c>
      <c r="H147">
        <v>3978</v>
      </c>
      <c r="I147">
        <v>4230</v>
      </c>
      <c r="J147">
        <v>52650</v>
      </c>
      <c r="K147">
        <v>56250</v>
      </c>
      <c r="L147">
        <v>3600</v>
      </c>
      <c r="M147">
        <v>180</v>
      </c>
      <c r="N147">
        <f>YEAR(Table3[[#This Row],[Date]])</f>
        <v>2012</v>
      </c>
      <c r="O147">
        <f>DAY(Table3[[#This Row],[Date]])</f>
        <v>29</v>
      </c>
      <c r="P147">
        <f>MONTH(Table3[[#This Row],[Date]])</f>
        <v>2</v>
      </c>
    </row>
    <row r="148" spans="1:16" x14ac:dyDescent="0.3">
      <c r="A148" s="2">
        <v>40968</v>
      </c>
      <c r="B148">
        <v>10</v>
      </c>
      <c r="C148">
        <v>4</v>
      </c>
      <c r="D148" s="1" t="s">
        <v>1594</v>
      </c>
      <c r="E148">
        <v>4</v>
      </c>
      <c r="F148">
        <v>1</v>
      </c>
      <c r="G148">
        <v>27</v>
      </c>
      <c r="H148">
        <v>3978</v>
      </c>
      <c r="I148">
        <v>4230</v>
      </c>
      <c r="J148">
        <v>20304</v>
      </c>
      <c r="K148">
        <v>21600</v>
      </c>
      <c r="L148">
        <v>1296</v>
      </c>
      <c r="M148">
        <v>64.8</v>
      </c>
      <c r="N148">
        <f>YEAR(Table3[[#This Row],[Date]])</f>
        <v>2012</v>
      </c>
      <c r="O148">
        <f>DAY(Table3[[#This Row],[Date]])</f>
        <v>29</v>
      </c>
      <c r="P148">
        <f>MONTH(Table3[[#This Row],[Date]])</f>
        <v>2</v>
      </c>
    </row>
    <row r="149" spans="1:16" x14ac:dyDescent="0.3">
      <c r="A149" s="2">
        <v>40969</v>
      </c>
      <c r="B149">
        <v>2</v>
      </c>
      <c r="C149">
        <v>1</v>
      </c>
      <c r="D149" s="1" t="s">
        <v>1586</v>
      </c>
      <c r="E149">
        <v>3</v>
      </c>
      <c r="F149">
        <v>1</v>
      </c>
      <c r="G149">
        <v>27</v>
      </c>
      <c r="H149">
        <v>5832</v>
      </c>
      <c r="I149">
        <v>6210</v>
      </c>
      <c r="J149">
        <v>61776</v>
      </c>
      <c r="K149">
        <v>65880</v>
      </c>
      <c r="L149">
        <v>4104</v>
      </c>
      <c r="M149">
        <v>205.20000000000002</v>
      </c>
      <c r="N149">
        <f>YEAR(Table3[[#This Row],[Date]])</f>
        <v>2012</v>
      </c>
      <c r="O149">
        <f>DAY(Table3[[#This Row],[Date]])</f>
        <v>1</v>
      </c>
      <c r="P149">
        <f>MONTH(Table3[[#This Row],[Date]])</f>
        <v>3</v>
      </c>
    </row>
    <row r="150" spans="1:16" x14ac:dyDescent="0.3">
      <c r="A150" s="2">
        <v>40969</v>
      </c>
      <c r="B150">
        <v>2</v>
      </c>
      <c r="C150">
        <v>1</v>
      </c>
      <c r="D150" s="1" t="s">
        <v>1593</v>
      </c>
      <c r="E150">
        <v>6</v>
      </c>
      <c r="F150">
        <v>2</v>
      </c>
      <c r="G150">
        <v>27</v>
      </c>
      <c r="H150">
        <v>2196</v>
      </c>
      <c r="I150">
        <v>2340</v>
      </c>
      <c r="J150">
        <v>82566</v>
      </c>
      <c r="K150">
        <v>89100</v>
      </c>
      <c r="L150">
        <v>6534</v>
      </c>
      <c r="M150">
        <v>326.70000000000005</v>
      </c>
      <c r="N150">
        <f>YEAR(Table3[[#This Row],[Date]])</f>
        <v>2012</v>
      </c>
      <c r="O150">
        <f>DAY(Table3[[#This Row],[Date]])</f>
        <v>1</v>
      </c>
      <c r="P150">
        <f>MONTH(Table3[[#This Row],[Date]])</f>
        <v>3</v>
      </c>
    </row>
    <row r="151" spans="1:16" x14ac:dyDescent="0.3">
      <c r="A151" s="2">
        <v>40970</v>
      </c>
      <c r="B151">
        <v>4</v>
      </c>
      <c r="C151">
        <v>2</v>
      </c>
      <c r="D151" s="1" t="s">
        <v>1582</v>
      </c>
      <c r="E151">
        <v>2</v>
      </c>
      <c r="F151">
        <v>1</v>
      </c>
      <c r="G151">
        <v>27</v>
      </c>
      <c r="H151">
        <v>3546</v>
      </c>
      <c r="I151">
        <v>3780</v>
      </c>
      <c r="J151">
        <v>24336</v>
      </c>
      <c r="K151">
        <v>25920</v>
      </c>
      <c r="L151">
        <v>1584</v>
      </c>
      <c r="M151">
        <v>79.2</v>
      </c>
      <c r="N151">
        <f>YEAR(Table3[[#This Row],[Date]])</f>
        <v>2012</v>
      </c>
      <c r="O151">
        <f>DAY(Table3[[#This Row],[Date]])</f>
        <v>2</v>
      </c>
      <c r="P151">
        <f>MONTH(Table3[[#This Row],[Date]])</f>
        <v>3</v>
      </c>
    </row>
    <row r="152" spans="1:16" x14ac:dyDescent="0.3">
      <c r="A152" s="2">
        <v>40971</v>
      </c>
      <c r="B152">
        <v>10</v>
      </c>
      <c r="C152">
        <v>4</v>
      </c>
      <c r="D152" s="1" t="s">
        <v>1589</v>
      </c>
      <c r="E152">
        <v>4</v>
      </c>
      <c r="F152">
        <v>1</v>
      </c>
      <c r="G152">
        <v>12</v>
      </c>
      <c r="H152">
        <v>3582</v>
      </c>
      <c r="I152">
        <v>3870</v>
      </c>
      <c r="J152">
        <v>3546</v>
      </c>
      <c r="K152">
        <v>3780</v>
      </c>
      <c r="L152">
        <v>234</v>
      </c>
      <c r="M152">
        <v>11.700000000000001</v>
      </c>
      <c r="N152">
        <f>YEAR(Table3[[#This Row],[Date]])</f>
        <v>2012</v>
      </c>
      <c r="O152">
        <f>DAY(Table3[[#This Row],[Date]])</f>
        <v>3</v>
      </c>
      <c r="P152">
        <f>MONTH(Table3[[#This Row],[Date]])</f>
        <v>3</v>
      </c>
    </row>
    <row r="153" spans="1:16" x14ac:dyDescent="0.3">
      <c r="A153" s="2">
        <v>40971</v>
      </c>
      <c r="B153">
        <v>3</v>
      </c>
      <c r="C153">
        <v>2</v>
      </c>
      <c r="D153" s="1" t="s">
        <v>1591</v>
      </c>
      <c r="E153">
        <v>5</v>
      </c>
      <c r="F153">
        <v>2</v>
      </c>
      <c r="G153">
        <v>18</v>
      </c>
      <c r="H153">
        <v>3978</v>
      </c>
      <c r="I153">
        <v>4230</v>
      </c>
      <c r="J153">
        <v>19620</v>
      </c>
      <c r="K153">
        <v>21150</v>
      </c>
      <c r="L153">
        <v>1530</v>
      </c>
      <c r="M153">
        <v>76.5</v>
      </c>
      <c r="N153">
        <f>YEAR(Table3[[#This Row],[Date]])</f>
        <v>2012</v>
      </c>
      <c r="O153">
        <f>DAY(Table3[[#This Row],[Date]])</f>
        <v>3</v>
      </c>
      <c r="P153">
        <f>MONTH(Table3[[#This Row],[Date]])</f>
        <v>3</v>
      </c>
    </row>
    <row r="154" spans="1:16" x14ac:dyDescent="0.3">
      <c r="A154" s="2">
        <v>40971</v>
      </c>
      <c r="B154">
        <v>2</v>
      </c>
      <c r="C154">
        <v>1</v>
      </c>
      <c r="D154" s="1" t="s">
        <v>1581</v>
      </c>
      <c r="E154">
        <v>2</v>
      </c>
      <c r="F154">
        <v>1</v>
      </c>
      <c r="G154">
        <v>8</v>
      </c>
      <c r="H154">
        <v>3978</v>
      </c>
      <c r="I154">
        <v>4230</v>
      </c>
      <c r="J154">
        <v>24156</v>
      </c>
      <c r="K154">
        <v>25740</v>
      </c>
      <c r="L154">
        <v>1584</v>
      </c>
      <c r="M154">
        <v>79.2</v>
      </c>
      <c r="N154">
        <f>YEAR(Table3[[#This Row],[Date]])</f>
        <v>2012</v>
      </c>
      <c r="O154">
        <f>DAY(Table3[[#This Row],[Date]])</f>
        <v>3</v>
      </c>
      <c r="P154">
        <f>MONTH(Table3[[#This Row],[Date]])</f>
        <v>3</v>
      </c>
    </row>
    <row r="155" spans="1:16" x14ac:dyDescent="0.3">
      <c r="A155" s="2">
        <v>40971</v>
      </c>
      <c r="B155">
        <v>4</v>
      </c>
      <c r="C155">
        <v>2</v>
      </c>
      <c r="D155" s="1" t="s">
        <v>1582</v>
      </c>
      <c r="E155">
        <v>2</v>
      </c>
      <c r="F155">
        <v>1</v>
      </c>
      <c r="G155">
        <v>21</v>
      </c>
      <c r="H155">
        <v>2034</v>
      </c>
      <c r="I155">
        <v>2160</v>
      </c>
      <c r="J155">
        <v>30420</v>
      </c>
      <c r="K155">
        <v>32400</v>
      </c>
      <c r="L155">
        <v>1980</v>
      </c>
      <c r="M155">
        <v>99</v>
      </c>
      <c r="N155">
        <f>YEAR(Table3[[#This Row],[Date]])</f>
        <v>2012</v>
      </c>
      <c r="O155">
        <f>DAY(Table3[[#This Row],[Date]])</f>
        <v>3</v>
      </c>
      <c r="P155">
        <f>MONTH(Table3[[#This Row],[Date]])</f>
        <v>3</v>
      </c>
    </row>
    <row r="156" spans="1:16" x14ac:dyDescent="0.3">
      <c r="A156" s="2">
        <v>40971</v>
      </c>
      <c r="B156">
        <v>9</v>
      </c>
      <c r="C156">
        <v>5</v>
      </c>
      <c r="D156" s="1" t="s">
        <v>1592</v>
      </c>
      <c r="E156">
        <v>2</v>
      </c>
      <c r="F156">
        <v>1</v>
      </c>
      <c r="G156">
        <v>25</v>
      </c>
      <c r="H156">
        <v>3042</v>
      </c>
      <c r="I156">
        <v>3240</v>
      </c>
      <c r="J156">
        <v>5904</v>
      </c>
      <c r="K156">
        <v>6300</v>
      </c>
      <c r="L156">
        <v>396</v>
      </c>
      <c r="M156">
        <v>19.8</v>
      </c>
      <c r="N156">
        <f>YEAR(Table3[[#This Row],[Date]])</f>
        <v>2012</v>
      </c>
      <c r="O156">
        <f>DAY(Table3[[#This Row],[Date]])</f>
        <v>3</v>
      </c>
      <c r="P156">
        <f>MONTH(Table3[[#This Row],[Date]])</f>
        <v>3</v>
      </c>
    </row>
    <row r="157" spans="1:16" x14ac:dyDescent="0.3">
      <c r="A157" s="2">
        <v>40972</v>
      </c>
      <c r="B157">
        <v>4</v>
      </c>
      <c r="C157">
        <v>2</v>
      </c>
      <c r="D157" s="1" t="s">
        <v>1583</v>
      </c>
      <c r="E157">
        <v>3</v>
      </c>
      <c r="F157">
        <v>1</v>
      </c>
      <c r="G157">
        <v>12</v>
      </c>
      <c r="H157">
        <v>5148</v>
      </c>
      <c r="I157">
        <v>5490</v>
      </c>
      <c r="J157">
        <v>64152</v>
      </c>
      <c r="K157">
        <v>68310</v>
      </c>
      <c r="L157">
        <v>4158</v>
      </c>
      <c r="M157">
        <v>207.9</v>
      </c>
      <c r="N157">
        <f>YEAR(Table3[[#This Row],[Date]])</f>
        <v>2012</v>
      </c>
      <c r="O157">
        <f>DAY(Table3[[#This Row],[Date]])</f>
        <v>4</v>
      </c>
      <c r="P157">
        <f>MONTH(Table3[[#This Row],[Date]])</f>
        <v>3</v>
      </c>
    </row>
    <row r="158" spans="1:16" x14ac:dyDescent="0.3">
      <c r="A158" s="2">
        <v>40972</v>
      </c>
      <c r="B158">
        <v>8</v>
      </c>
      <c r="C158">
        <v>5</v>
      </c>
      <c r="D158" s="1" t="s">
        <v>1594</v>
      </c>
      <c r="E158">
        <v>4</v>
      </c>
      <c r="F158">
        <v>1</v>
      </c>
      <c r="G158">
        <v>9</v>
      </c>
      <c r="H158">
        <v>2106</v>
      </c>
      <c r="I158">
        <v>2250</v>
      </c>
      <c r="J158">
        <v>77832</v>
      </c>
      <c r="K158">
        <v>82800</v>
      </c>
      <c r="L158">
        <v>4968</v>
      </c>
      <c r="M158">
        <v>248.4</v>
      </c>
      <c r="N158">
        <f>YEAR(Table3[[#This Row],[Date]])</f>
        <v>2012</v>
      </c>
      <c r="O158">
        <f>DAY(Table3[[#This Row],[Date]])</f>
        <v>4</v>
      </c>
      <c r="P158">
        <f>MONTH(Table3[[#This Row],[Date]])</f>
        <v>3</v>
      </c>
    </row>
    <row r="159" spans="1:16" x14ac:dyDescent="0.3">
      <c r="A159" s="2">
        <v>40972</v>
      </c>
      <c r="B159">
        <v>1</v>
      </c>
      <c r="C159">
        <v>1</v>
      </c>
      <c r="D159" s="1" t="s">
        <v>1578</v>
      </c>
      <c r="E159">
        <v>1</v>
      </c>
      <c r="F159">
        <v>1</v>
      </c>
      <c r="G159">
        <v>23</v>
      </c>
      <c r="H159">
        <v>4482</v>
      </c>
      <c r="I159">
        <v>4770</v>
      </c>
      <c r="J159">
        <v>28476</v>
      </c>
      <c r="K159">
        <v>30240</v>
      </c>
      <c r="L159">
        <v>1764</v>
      </c>
      <c r="M159">
        <v>88.2</v>
      </c>
      <c r="N159">
        <f>YEAR(Table3[[#This Row],[Date]])</f>
        <v>2012</v>
      </c>
      <c r="O159">
        <f>DAY(Table3[[#This Row],[Date]])</f>
        <v>4</v>
      </c>
      <c r="P159">
        <f>MONTH(Table3[[#This Row],[Date]])</f>
        <v>3</v>
      </c>
    </row>
    <row r="160" spans="1:16" x14ac:dyDescent="0.3">
      <c r="A160" s="2">
        <v>40973</v>
      </c>
      <c r="B160">
        <v>10</v>
      </c>
      <c r="C160">
        <v>4</v>
      </c>
      <c r="D160" s="1" t="s">
        <v>1594</v>
      </c>
      <c r="E160">
        <v>4</v>
      </c>
      <c r="F160">
        <v>1</v>
      </c>
      <c r="G160">
        <v>23</v>
      </c>
      <c r="H160">
        <v>3546</v>
      </c>
      <c r="I160">
        <v>3780</v>
      </c>
      <c r="J160">
        <v>57528</v>
      </c>
      <c r="K160">
        <v>61200</v>
      </c>
      <c r="L160">
        <v>3672</v>
      </c>
      <c r="M160">
        <v>183.60000000000002</v>
      </c>
      <c r="N160">
        <f>YEAR(Table3[[#This Row],[Date]])</f>
        <v>2012</v>
      </c>
      <c r="O160">
        <f>DAY(Table3[[#This Row],[Date]])</f>
        <v>5</v>
      </c>
      <c r="P160">
        <f>MONTH(Table3[[#This Row],[Date]])</f>
        <v>3</v>
      </c>
    </row>
    <row r="161" spans="1:16" x14ac:dyDescent="0.3">
      <c r="A161" s="2">
        <v>40973</v>
      </c>
      <c r="B161">
        <v>4</v>
      </c>
      <c r="C161">
        <v>2</v>
      </c>
      <c r="D161" s="1" t="s">
        <v>1588</v>
      </c>
      <c r="E161">
        <v>3</v>
      </c>
      <c r="F161">
        <v>1</v>
      </c>
      <c r="G161">
        <v>20</v>
      </c>
      <c r="H161">
        <v>4482</v>
      </c>
      <c r="I161">
        <v>4770</v>
      </c>
      <c r="J161">
        <v>31374</v>
      </c>
      <c r="K161">
        <v>33390</v>
      </c>
      <c r="L161">
        <v>2016</v>
      </c>
      <c r="M161">
        <v>100.80000000000001</v>
      </c>
      <c r="N161">
        <f>YEAR(Table3[[#This Row],[Date]])</f>
        <v>2012</v>
      </c>
      <c r="O161">
        <f>DAY(Table3[[#This Row],[Date]])</f>
        <v>5</v>
      </c>
      <c r="P161">
        <f>MONTH(Table3[[#This Row],[Date]])</f>
        <v>3</v>
      </c>
    </row>
    <row r="162" spans="1:16" x14ac:dyDescent="0.3">
      <c r="A162" s="2">
        <v>40973</v>
      </c>
      <c r="B162">
        <v>4</v>
      </c>
      <c r="C162">
        <v>2</v>
      </c>
      <c r="D162" s="1" t="s">
        <v>1584</v>
      </c>
      <c r="E162">
        <v>3</v>
      </c>
      <c r="F162">
        <v>1</v>
      </c>
      <c r="G162">
        <v>25</v>
      </c>
      <c r="H162">
        <v>4482</v>
      </c>
      <c r="I162">
        <v>4770</v>
      </c>
      <c r="J162">
        <v>70920</v>
      </c>
      <c r="K162">
        <v>75600</v>
      </c>
      <c r="L162">
        <v>4680</v>
      </c>
      <c r="M162">
        <v>234</v>
      </c>
      <c r="N162">
        <f>YEAR(Table3[[#This Row],[Date]])</f>
        <v>2012</v>
      </c>
      <c r="O162">
        <f>DAY(Table3[[#This Row],[Date]])</f>
        <v>5</v>
      </c>
      <c r="P162">
        <f>MONTH(Table3[[#This Row],[Date]])</f>
        <v>3</v>
      </c>
    </row>
    <row r="163" spans="1:16" x14ac:dyDescent="0.3">
      <c r="A163" s="2">
        <v>40973</v>
      </c>
      <c r="B163">
        <v>1</v>
      </c>
      <c r="C163">
        <v>1</v>
      </c>
      <c r="D163" s="1" t="s">
        <v>1589</v>
      </c>
      <c r="E163">
        <v>4</v>
      </c>
      <c r="F163">
        <v>1</v>
      </c>
      <c r="G163">
        <v>4</v>
      </c>
      <c r="H163">
        <v>2034</v>
      </c>
      <c r="I163">
        <v>2160</v>
      </c>
      <c r="J163">
        <v>53190</v>
      </c>
      <c r="K163">
        <v>56700</v>
      </c>
      <c r="L163">
        <v>3510</v>
      </c>
      <c r="M163">
        <v>175.5</v>
      </c>
      <c r="N163">
        <f>YEAR(Table3[[#This Row],[Date]])</f>
        <v>2012</v>
      </c>
      <c r="O163">
        <f>DAY(Table3[[#This Row],[Date]])</f>
        <v>5</v>
      </c>
      <c r="P163">
        <f>MONTH(Table3[[#This Row],[Date]])</f>
        <v>3</v>
      </c>
    </row>
    <row r="164" spans="1:16" x14ac:dyDescent="0.3">
      <c r="A164" s="2">
        <v>40973</v>
      </c>
      <c r="B164">
        <v>3</v>
      </c>
      <c r="C164">
        <v>2</v>
      </c>
      <c r="D164" s="1" t="s">
        <v>1589</v>
      </c>
      <c r="E164">
        <v>4</v>
      </c>
      <c r="F164">
        <v>1</v>
      </c>
      <c r="G164">
        <v>24</v>
      </c>
      <c r="H164">
        <v>3978</v>
      </c>
      <c r="I164">
        <v>4230</v>
      </c>
      <c r="J164">
        <v>85104</v>
      </c>
      <c r="K164">
        <v>90720</v>
      </c>
      <c r="L164">
        <v>5616</v>
      </c>
      <c r="M164">
        <v>280.8</v>
      </c>
      <c r="N164">
        <f>YEAR(Table3[[#This Row],[Date]])</f>
        <v>2012</v>
      </c>
      <c r="O164">
        <f>DAY(Table3[[#This Row],[Date]])</f>
        <v>5</v>
      </c>
      <c r="P164">
        <f>MONTH(Table3[[#This Row],[Date]])</f>
        <v>3</v>
      </c>
    </row>
    <row r="165" spans="1:16" x14ac:dyDescent="0.3">
      <c r="A165" s="2">
        <v>40974</v>
      </c>
      <c r="B165">
        <v>4</v>
      </c>
      <c r="C165">
        <v>2</v>
      </c>
      <c r="D165" s="1" t="s">
        <v>1584</v>
      </c>
      <c r="E165">
        <v>3</v>
      </c>
      <c r="F165">
        <v>1</v>
      </c>
      <c r="G165">
        <v>24</v>
      </c>
      <c r="H165">
        <v>5832</v>
      </c>
      <c r="I165">
        <v>6210</v>
      </c>
      <c r="J165">
        <v>74466</v>
      </c>
      <c r="K165">
        <v>79380</v>
      </c>
      <c r="L165">
        <v>4914</v>
      </c>
      <c r="M165">
        <v>245.70000000000002</v>
      </c>
      <c r="N165">
        <f>YEAR(Table3[[#This Row],[Date]])</f>
        <v>2012</v>
      </c>
      <c r="O165">
        <f>DAY(Table3[[#This Row],[Date]])</f>
        <v>6</v>
      </c>
      <c r="P165">
        <f>MONTH(Table3[[#This Row],[Date]])</f>
        <v>3</v>
      </c>
    </row>
    <row r="166" spans="1:16" x14ac:dyDescent="0.3">
      <c r="A166" s="2">
        <v>40974</v>
      </c>
      <c r="B166">
        <v>9</v>
      </c>
      <c r="C166">
        <v>5</v>
      </c>
      <c r="D166" s="1" t="s">
        <v>1586</v>
      </c>
      <c r="E166">
        <v>3</v>
      </c>
      <c r="F166">
        <v>1</v>
      </c>
      <c r="G166">
        <v>16</v>
      </c>
      <c r="H166">
        <v>3978</v>
      </c>
      <c r="I166">
        <v>4230</v>
      </c>
      <c r="J166">
        <v>66924</v>
      </c>
      <c r="K166">
        <v>71370</v>
      </c>
      <c r="L166">
        <v>4446</v>
      </c>
      <c r="M166">
        <v>222.3</v>
      </c>
      <c r="N166">
        <f>YEAR(Table3[[#This Row],[Date]])</f>
        <v>2012</v>
      </c>
      <c r="O166">
        <f>DAY(Table3[[#This Row],[Date]])</f>
        <v>6</v>
      </c>
      <c r="P166">
        <f>MONTH(Table3[[#This Row],[Date]])</f>
        <v>3</v>
      </c>
    </row>
    <row r="167" spans="1:16" x14ac:dyDescent="0.3">
      <c r="A167" s="2">
        <v>40975</v>
      </c>
      <c r="B167">
        <v>5</v>
      </c>
      <c r="C167">
        <v>3</v>
      </c>
      <c r="D167" s="1" t="s">
        <v>1585</v>
      </c>
      <c r="E167">
        <v>3</v>
      </c>
      <c r="F167">
        <v>1</v>
      </c>
      <c r="G167">
        <v>6</v>
      </c>
      <c r="H167">
        <v>3978</v>
      </c>
      <c r="I167">
        <v>4230</v>
      </c>
      <c r="J167">
        <v>67626</v>
      </c>
      <c r="K167">
        <v>71910</v>
      </c>
      <c r="L167">
        <v>4284</v>
      </c>
      <c r="M167">
        <v>214.20000000000002</v>
      </c>
      <c r="N167">
        <f>YEAR(Table3[[#This Row],[Date]])</f>
        <v>2012</v>
      </c>
      <c r="O167">
        <f>DAY(Table3[[#This Row],[Date]])</f>
        <v>7</v>
      </c>
      <c r="P167">
        <f>MONTH(Table3[[#This Row],[Date]])</f>
        <v>3</v>
      </c>
    </row>
    <row r="168" spans="1:16" x14ac:dyDescent="0.3">
      <c r="A168" s="2">
        <v>40975</v>
      </c>
      <c r="B168">
        <v>6</v>
      </c>
      <c r="C168">
        <v>4</v>
      </c>
      <c r="D168" s="1" t="s">
        <v>1589</v>
      </c>
      <c r="E168">
        <v>4</v>
      </c>
      <c r="F168">
        <v>1</v>
      </c>
      <c r="G168">
        <v>4</v>
      </c>
      <c r="H168">
        <v>5148</v>
      </c>
      <c r="I168">
        <v>5490</v>
      </c>
      <c r="J168">
        <v>88650</v>
      </c>
      <c r="K168">
        <v>94500</v>
      </c>
      <c r="L168">
        <v>5850</v>
      </c>
      <c r="M168">
        <v>292.5</v>
      </c>
      <c r="N168">
        <f>YEAR(Table3[[#This Row],[Date]])</f>
        <v>2012</v>
      </c>
      <c r="O168">
        <f>DAY(Table3[[#This Row],[Date]])</f>
        <v>7</v>
      </c>
      <c r="P168">
        <f>MONTH(Table3[[#This Row],[Date]])</f>
        <v>3</v>
      </c>
    </row>
    <row r="169" spans="1:16" x14ac:dyDescent="0.3">
      <c r="A169" s="2">
        <v>40975</v>
      </c>
      <c r="B169">
        <v>3</v>
      </c>
      <c r="C169">
        <v>2</v>
      </c>
      <c r="D169" s="1" t="s">
        <v>1578</v>
      </c>
      <c r="E169">
        <v>1</v>
      </c>
      <c r="F169">
        <v>1</v>
      </c>
      <c r="G169">
        <v>24</v>
      </c>
      <c r="H169">
        <v>5832</v>
      </c>
      <c r="I169">
        <v>6210</v>
      </c>
      <c r="J169">
        <v>50850</v>
      </c>
      <c r="K169">
        <v>54000</v>
      </c>
      <c r="L169">
        <v>3150</v>
      </c>
      <c r="M169">
        <v>157.5</v>
      </c>
      <c r="N169">
        <f>YEAR(Table3[[#This Row],[Date]])</f>
        <v>2012</v>
      </c>
      <c r="O169">
        <f>DAY(Table3[[#This Row],[Date]])</f>
        <v>7</v>
      </c>
      <c r="P169">
        <f>MONTH(Table3[[#This Row],[Date]])</f>
        <v>3</v>
      </c>
    </row>
    <row r="170" spans="1:16" x14ac:dyDescent="0.3">
      <c r="A170" s="2">
        <v>40975</v>
      </c>
      <c r="B170">
        <v>7</v>
      </c>
      <c r="C170">
        <v>3</v>
      </c>
      <c r="D170" s="1" t="s">
        <v>1591</v>
      </c>
      <c r="E170">
        <v>5</v>
      </c>
      <c r="F170">
        <v>2</v>
      </c>
      <c r="G170">
        <v>21</v>
      </c>
      <c r="H170">
        <v>2034</v>
      </c>
      <c r="I170">
        <v>2160</v>
      </c>
      <c r="J170">
        <v>35316</v>
      </c>
      <c r="K170">
        <v>38070</v>
      </c>
      <c r="L170">
        <v>2754</v>
      </c>
      <c r="M170">
        <v>137.70000000000002</v>
      </c>
      <c r="N170">
        <f>YEAR(Table3[[#This Row],[Date]])</f>
        <v>2012</v>
      </c>
      <c r="O170">
        <f>DAY(Table3[[#This Row],[Date]])</f>
        <v>7</v>
      </c>
      <c r="P170">
        <f>MONTH(Table3[[#This Row],[Date]])</f>
        <v>3</v>
      </c>
    </row>
    <row r="171" spans="1:16" x14ac:dyDescent="0.3">
      <c r="A171" s="2">
        <v>40975</v>
      </c>
      <c r="B171">
        <v>2</v>
      </c>
      <c r="C171">
        <v>1</v>
      </c>
      <c r="D171" s="1" t="s">
        <v>1592</v>
      </c>
      <c r="E171">
        <v>2</v>
      </c>
      <c r="F171">
        <v>1</v>
      </c>
      <c r="G171">
        <v>13</v>
      </c>
      <c r="H171">
        <v>5832</v>
      </c>
      <c r="I171">
        <v>6210</v>
      </c>
      <c r="J171">
        <v>56088</v>
      </c>
      <c r="K171">
        <v>59850</v>
      </c>
      <c r="L171">
        <v>3762</v>
      </c>
      <c r="M171">
        <v>188.10000000000002</v>
      </c>
      <c r="N171">
        <f>YEAR(Table3[[#This Row],[Date]])</f>
        <v>2012</v>
      </c>
      <c r="O171">
        <f>DAY(Table3[[#This Row],[Date]])</f>
        <v>7</v>
      </c>
      <c r="P171">
        <f>MONTH(Table3[[#This Row],[Date]])</f>
        <v>3</v>
      </c>
    </row>
    <row r="172" spans="1:16" x14ac:dyDescent="0.3">
      <c r="A172" s="2">
        <v>40975</v>
      </c>
      <c r="B172">
        <v>2</v>
      </c>
      <c r="C172">
        <v>1</v>
      </c>
      <c r="D172" s="1" t="s">
        <v>1587</v>
      </c>
      <c r="E172">
        <v>2</v>
      </c>
      <c r="F172">
        <v>1</v>
      </c>
      <c r="G172">
        <v>2</v>
      </c>
      <c r="H172">
        <v>3546</v>
      </c>
      <c r="I172">
        <v>3780</v>
      </c>
      <c r="J172">
        <v>4212</v>
      </c>
      <c r="K172">
        <v>4500</v>
      </c>
      <c r="L172">
        <v>288</v>
      </c>
      <c r="M172">
        <v>14.4</v>
      </c>
      <c r="N172">
        <f>YEAR(Table3[[#This Row],[Date]])</f>
        <v>2012</v>
      </c>
      <c r="O172">
        <f>DAY(Table3[[#This Row],[Date]])</f>
        <v>7</v>
      </c>
      <c r="P172">
        <f>MONTH(Table3[[#This Row],[Date]])</f>
        <v>3</v>
      </c>
    </row>
    <row r="173" spans="1:16" x14ac:dyDescent="0.3">
      <c r="A173" s="2">
        <v>40976</v>
      </c>
      <c r="B173">
        <v>4</v>
      </c>
      <c r="C173">
        <v>2</v>
      </c>
      <c r="D173" s="1" t="s">
        <v>1593</v>
      </c>
      <c r="E173">
        <v>6</v>
      </c>
      <c r="F173">
        <v>2</v>
      </c>
      <c r="G173">
        <v>20</v>
      </c>
      <c r="H173">
        <v>3726</v>
      </c>
      <c r="I173">
        <v>3960</v>
      </c>
      <c r="J173">
        <v>187650</v>
      </c>
      <c r="K173">
        <v>202500</v>
      </c>
      <c r="L173">
        <v>14850</v>
      </c>
      <c r="M173">
        <v>742.5</v>
      </c>
      <c r="N173">
        <f>YEAR(Table3[[#This Row],[Date]])</f>
        <v>2012</v>
      </c>
      <c r="O173">
        <f>DAY(Table3[[#This Row],[Date]])</f>
        <v>8</v>
      </c>
      <c r="P173">
        <f>MONTH(Table3[[#This Row],[Date]])</f>
        <v>3</v>
      </c>
    </row>
    <row r="174" spans="1:16" x14ac:dyDescent="0.3">
      <c r="A174" s="2">
        <v>40976</v>
      </c>
      <c r="B174">
        <v>1</v>
      </c>
      <c r="C174">
        <v>1</v>
      </c>
      <c r="D174" s="1" t="s">
        <v>1583</v>
      </c>
      <c r="E174">
        <v>3</v>
      </c>
      <c r="F174">
        <v>1</v>
      </c>
      <c r="G174">
        <v>21</v>
      </c>
      <c r="H174">
        <v>3978</v>
      </c>
      <c r="I174">
        <v>4230</v>
      </c>
      <c r="J174">
        <v>99144</v>
      </c>
      <c r="K174">
        <v>105570</v>
      </c>
      <c r="L174">
        <v>6426</v>
      </c>
      <c r="M174">
        <v>321.3</v>
      </c>
      <c r="N174">
        <f>YEAR(Table3[[#This Row],[Date]])</f>
        <v>2012</v>
      </c>
      <c r="O174">
        <f>DAY(Table3[[#This Row],[Date]])</f>
        <v>8</v>
      </c>
      <c r="P174">
        <f>MONTH(Table3[[#This Row],[Date]])</f>
        <v>3</v>
      </c>
    </row>
    <row r="175" spans="1:16" x14ac:dyDescent="0.3">
      <c r="A175" s="2">
        <v>40976</v>
      </c>
      <c r="B175">
        <v>10</v>
      </c>
      <c r="C175">
        <v>4</v>
      </c>
      <c r="D175" s="1" t="s">
        <v>1593</v>
      </c>
      <c r="E175">
        <v>6</v>
      </c>
      <c r="F175">
        <v>2</v>
      </c>
      <c r="G175">
        <v>12</v>
      </c>
      <c r="H175">
        <v>3042</v>
      </c>
      <c r="I175">
        <v>3240</v>
      </c>
      <c r="J175">
        <v>45036</v>
      </c>
      <c r="K175">
        <v>48600</v>
      </c>
      <c r="L175">
        <v>3564</v>
      </c>
      <c r="M175">
        <v>178.20000000000002</v>
      </c>
      <c r="N175">
        <f>YEAR(Table3[[#This Row],[Date]])</f>
        <v>2012</v>
      </c>
      <c r="O175">
        <f>DAY(Table3[[#This Row],[Date]])</f>
        <v>8</v>
      </c>
      <c r="P175">
        <f>MONTH(Table3[[#This Row],[Date]])</f>
        <v>3</v>
      </c>
    </row>
    <row r="176" spans="1:16" x14ac:dyDescent="0.3">
      <c r="A176" s="2">
        <v>40976</v>
      </c>
      <c r="B176">
        <v>1</v>
      </c>
      <c r="C176">
        <v>1</v>
      </c>
      <c r="D176" s="1" t="s">
        <v>1582</v>
      </c>
      <c r="E176">
        <v>2</v>
      </c>
      <c r="F176">
        <v>1</v>
      </c>
      <c r="G176">
        <v>23</v>
      </c>
      <c r="H176">
        <v>3546</v>
      </c>
      <c r="I176">
        <v>3780</v>
      </c>
      <c r="J176">
        <v>42588</v>
      </c>
      <c r="K176">
        <v>45360</v>
      </c>
      <c r="L176">
        <v>2772</v>
      </c>
      <c r="M176">
        <v>138.6</v>
      </c>
      <c r="N176">
        <f>YEAR(Table3[[#This Row],[Date]])</f>
        <v>2012</v>
      </c>
      <c r="O176">
        <f>DAY(Table3[[#This Row],[Date]])</f>
        <v>8</v>
      </c>
      <c r="P176">
        <f>MONTH(Table3[[#This Row],[Date]])</f>
        <v>3</v>
      </c>
    </row>
    <row r="177" spans="1:16" x14ac:dyDescent="0.3">
      <c r="A177" s="2">
        <v>40977</v>
      </c>
      <c r="B177">
        <v>2</v>
      </c>
      <c r="C177">
        <v>1</v>
      </c>
      <c r="D177" s="1" t="s">
        <v>1588</v>
      </c>
      <c r="E177">
        <v>3</v>
      </c>
      <c r="F177">
        <v>1</v>
      </c>
      <c r="G177">
        <v>23</v>
      </c>
      <c r="H177">
        <v>4482</v>
      </c>
      <c r="I177">
        <v>4770</v>
      </c>
      <c r="J177">
        <v>44820</v>
      </c>
      <c r="K177">
        <v>47700</v>
      </c>
      <c r="L177">
        <v>2880</v>
      </c>
      <c r="M177">
        <v>144</v>
      </c>
      <c r="N177">
        <f>YEAR(Table3[[#This Row],[Date]])</f>
        <v>2012</v>
      </c>
      <c r="O177">
        <f>DAY(Table3[[#This Row],[Date]])</f>
        <v>9</v>
      </c>
      <c r="P177">
        <f>MONTH(Table3[[#This Row],[Date]])</f>
        <v>3</v>
      </c>
    </row>
    <row r="178" spans="1:16" x14ac:dyDescent="0.3">
      <c r="A178" s="2">
        <v>40977</v>
      </c>
      <c r="B178">
        <v>8</v>
      </c>
      <c r="C178">
        <v>5</v>
      </c>
      <c r="D178" s="1" t="s">
        <v>1578</v>
      </c>
      <c r="E178">
        <v>1</v>
      </c>
      <c r="F178">
        <v>1</v>
      </c>
      <c r="G178">
        <v>24</v>
      </c>
      <c r="H178">
        <v>3924</v>
      </c>
      <c r="I178">
        <v>4230</v>
      </c>
      <c r="J178">
        <v>26442</v>
      </c>
      <c r="K178">
        <v>28080</v>
      </c>
      <c r="L178">
        <v>1638</v>
      </c>
      <c r="M178">
        <v>81.900000000000006</v>
      </c>
      <c r="N178">
        <f>YEAR(Table3[[#This Row],[Date]])</f>
        <v>2012</v>
      </c>
      <c r="O178">
        <f>DAY(Table3[[#This Row],[Date]])</f>
        <v>9</v>
      </c>
      <c r="P178">
        <f>MONTH(Table3[[#This Row],[Date]])</f>
        <v>3</v>
      </c>
    </row>
    <row r="179" spans="1:16" x14ac:dyDescent="0.3">
      <c r="A179" s="2">
        <v>40977</v>
      </c>
      <c r="B179">
        <v>5</v>
      </c>
      <c r="C179">
        <v>3</v>
      </c>
      <c r="D179" s="1" t="s">
        <v>1581</v>
      </c>
      <c r="E179">
        <v>2</v>
      </c>
      <c r="F179">
        <v>1</v>
      </c>
      <c r="G179">
        <v>25</v>
      </c>
      <c r="H179">
        <v>2952</v>
      </c>
      <c r="I179">
        <v>3150</v>
      </c>
      <c r="J179">
        <v>39528</v>
      </c>
      <c r="K179">
        <v>42120</v>
      </c>
      <c r="L179">
        <v>2592</v>
      </c>
      <c r="M179">
        <v>129.6</v>
      </c>
      <c r="N179">
        <f>YEAR(Table3[[#This Row],[Date]])</f>
        <v>2012</v>
      </c>
      <c r="O179">
        <f>DAY(Table3[[#This Row],[Date]])</f>
        <v>9</v>
      </c>
      <c r="P179">
        <f>MONTH(Table3[[#This Row],[Date]])</f>
        <v>3</v>
      </c>
    </row>
    <row r="180" spans="1:16" x14ac:dyDescent="0.3">
      <c r="A180" s="2">
        <v>40977</v>
      </c>
      <c r="B180">
        <v>9</v>
      </c>
      <c r="C180">
        <v>5</v>
      </c>
      <c r="D180" s="1" t="s">
        <v>1579</v>
      </c>
      <c r="E180">
        <v>2</v>
      </c>
      <c r="F180">
        <v>2</v>
      </c>
      <c r="G180">
        <v>17</v>
      </c>
      <c r="H180">
        <v>3726</v>
      </c>
      <c r="I180">
        <v>3960</v>
      </c>
      <c r="J180">
        <v>21492</v>
      </c>
      <c r="K180">
        <v>23220</v>
      </c>
      <c r="L180">
        <v>1728</v>
      </c>
      <c r="M180">
        <v>86.4</v>
      </c>
      <c r="N180">
        <f>YEAR(Table3[[#This Row],[Date]])</f>
        <v>2012</v>
      </c>
      <c r="O180">
        <f>DAY(Table3[[#This Row],[Date]])</f>
        <v>9</v>
      </c>
      <c r="P180">
        <f>MONTH(Table3[[#This Row],[Date]])</f>
        <v>3</v>
      </c>
    </row>
    <row r="181" spans="1:16" x14ac:dyDescent="0.3">
      <c r="A181" s="2">
        <v>40978</v>
      </c>
      <c r="B181">
        <v>3</v>
      </c>
      <c r="C181">
        <v>2</v>
      </c>
      <c r="D181" s="1" t="s">
        <v>1581</v>
      </c>
      <c r="E181">
        <v>2</v>
      </c>
      <c r="F181">
        <v>1</v>
      </c>
      <c r="G181">
        <v>21</v>
      </c>
      <c r="H181">
        <v>3978</v>
      </c>
      <c r="I181">
        <v>4230</v>
      </c>
      <c r="J181">
        <v>48312</v>
      </c>
      <c r="K181">
        <v>51480</v>
      </c>
      <c r="L181">
        <v>3168</v>
      </c>
      <c r="M181">
        <v>158.4</v>
      </c>
      <c r="N181">
        <f>YEAR(Table3[[#This Row],[Date]])</f>
        <v>2012</v>
      </c>
      <c r="O181">
        <f>DAY(Table3[[#This Row],[Date]])</f>
        <v>10</v>
      </c>
      <c r="P181">
        <f>MONTH(Table3[[#This Row],[Date]])</f>
        <v>3</v>
      </c>
    </row>
    <row r="182" spans="1:16" x14ac:dyDescent="0.3">
      <c r="A182" s="2">
        <v>40978</v>
      </c>
      <c r="B182">
        <v>6</v>
      </c>
      <c r="C182">
        <v>4</v>
      </c>
      <c r="D182" s="1" t="s">
        <v>1586</v>
      </c>
      <c r="E182">
        <v>3</v>
      </c>
      <c r="F182">
        <v>1</v>
      </c>
      <c r="G182">
        <v>9</v>
      </c>
      <c r="H182">
        <v>3726</v>
      </c>
      <c r="I182">
        <v>3960</v>
      </c>
      <c r="J182">
        <v>15444</v>
      </c>
      <c r="K182">
        <v>16470</v>
      </c>
      <c r="L182">
        <v>1026</v>
      </c>
      <c r="M182">
        <v>51.300000000000004</v>
      </c>
      <c r="N182">
        <f>YEAR(Table3[[#This Row],[Date]])</f>
        <v>2012</v>
      </c>
      <c r="O182">
        <f>DAY(Table3[[#This Row],[Date]])</f>
        <v>10</v>
      </c>
      <c r="P182">
        <f>MONTH(Table3[[#This Row],[Date]])</f>
        <v>3</v>
      </c>
    </row>
    <row r="183" spans="1:16" x14ac:dyDescent="0.3">
      <c r="A183" s="2">
        <v>40978</v>
      </c>
      <c r="B183">
        <v>10</v>
      </c>
      <c r="C183">
        <v>4</v>
      </c>
      <c r="D183" s="1" t="s">
        <v>1593</v>
      </c>
      <c r="E183">
        <v>6</v>
      </c>
      <c r="F183">
        <v>2</v>
      </c>
      <c r="G183">
        <v>11</v>
      </c>
      <c r="H183">
        <v>4482</v>
      </c>
      <c r="I183">
        <v>4770</v>
      </c>
      <c r="J183">
        <v>82566</v>
      </c>
      <c r="K183">
        <v>89100</v>
      </c>
      <c r="L183">
        <v>6534</v>
      </c>
      <c r="M183">
        <v>326.70000000000005</v>
      </c>
      <c r="N183">
        <f>YEAR(Table3[[#This Row],[Date]])</f>
        <v>2012</v>
      </c>
      <c r="O183">
        <f>DAY(Table3[[#This Row],[Date]])</f>
        <v>10</v>
      </c>
      <c r="P183">
        <f>MONTH(Table3[[#This Row],[Date]])</f>
        <v>3</v>
      </c>
    </row>
    <row r="184" spans="1:16" x14ac:dyDescent="0.3">
      <c r="A184" s="2">
        <v>40978</v>
      </c>
      <c r="B184">
        <v>5</v>
      </c>
      <c r="C184">
        <v>3</v>
      </c>
      <c r="D184" s="1" t="s">
        <v>1590</v>
      </c>
      <c r="E184">
        <v>2</v>
      </c>
      <c r="F184">
        <v>1</v>
      </c>
      <c r="G184">
        <v>4</v>
      </c>
      <c r="H184">
        <v>3582</v>
      </c>
      <c r="I184">
        <v>3870</v>
      </c>
      <c r="J184">
        <v>52164</v>
      </c>
      <c r="K184">
        <v>55440</v>
      </c>
      <c r="L184">
        <v>3276</v>
      </c>
      <c r="M184">
        <v>163.80000000000001</v>
      </c>
      <c r="N184">
        <f>YEAR(Table3[[#This Row],[Date]])</f>
        <v>2012</v>
      </c>
      <c r="O184">
        <f>DAY(Table3[[#This Row],[Date]])</f>
        <v>10</v>
      </c>
      <c r="P184">
        <f>MONTH(Table3[[#This Row],[Date]])</f>
        <v>3</v>
      </c>
    </row>
    <row r="185" spans="1:16" x14ac:dyDescent="0.3">
      <c r="A185" s="2">
        <v>40978</v>
      </c>
      <c r="B185">
        <v>2</v>
      </c>
      <c r="C185">
        <v>1</v>
      </c>
      <c r="D185" s="1" t="s">
        <v>1582</v>
      </c>
      <c r="E185">
        <v>2</v>
      </c>
      <c r="F185">
        <v>1</v>
      </c>
      <c r="G185">
        <v>22</v>
      </c>
      <c r="H185">
        <v>4482</v>
      </c>
      <c r="I185">
        <v>4770</v>
      </c>
      <c r="J185">
        <v>57798</v>
      </c>
      <c r="K185">
        <v>61560</v>
      </c>
      <c r="L185">
        <v>3762</v>
      </c>
      <c r="M185">
        <v>188.10000000000002</v>
      </c>
      <c r="N185">
        <f>YEAR(Table3[[#This Row],[Date]])</f>
        <v>2012</v>
      </c>
      <c r="O185">
        <f>DAY(Table3[[#This Row],[Date]])</f>
        <v>10</v>
      </c>
      <c r="P185">
        <f>MONTH(Table3[[#This Row],[Date]])</f>
        <v>3</v>
      </c>
    </row>
    <row r="186" spans="1:16" x14ac:dyDescent="0.3">
      <c r="A186" s="2">
        <v>40979</v>
      </c>
      <c r="B186">
        <v>6</v>
      </c>
      <c r="C186">
        <v>4</v>
      </c>
      <c r="D186" s="1" t="s">
        <v>1593</v>
      </c>
      <c r="E186">
        <v>6</v>
      </c>
      <c r="F186">
        <v>2</v>
      </c>
      <c r="G186">
        <v>15</v>
      </c>
      <c r="H186">
        <v>3924</v>
      </c>
      <c r="I186">
        <v>4230</v>
      </c>
      <c r="J186">
        <v>120096</v>
      </c>
      <c r="K186">
        <v>129600</v>
      </c>
      <c r="L186">
        <v>9504</v>
      </c>
      <c r="M186">
        <v>475.20000000000005</v>
      </c>
      <c r="N186">
        <f>YEAR(Table3[[#This Row],[Date]])</f>
        <v>2012</v>
      </c>
      <c r="O186">
        <f>DAY(Table3[[#This Row],[Date]])</f>
        <v>11</v>
      </c>
      <c r="P186">
        <f>MONTH(Table3[[#This Row],[Date]])</f>
        <v>3</v>
      </c>
    </row>
    <row r="187" spans="1:16" x14ac:dyDescent="0.3">
      <c r="A187" s="2">
        <v>40979</v>
      </c>
      <c r="B187">
        <v>3</v>
      </c>
      <c r="C187">
        <v>2</v>
      </c>
      <c r="D187" s="1" t="s">
        <v>1593</v>
      </c>
      <c r="E187">
        <v>6</v>
      </c>
      <c r="F187">
        <v>2</v>
      </c>
      <c r="G187">
        <v>23</v>
      </c>
      <c r="H187">
        <v>7506</v>
      </c>
      <c r="I187">
        <v>8100</v>
      </c>
      <c r="J187">
        <v>7506</v>
      </c>
      <c r="K187">
        <v>8100</v>
      </c>
      <c r="L187">
        <v>594</v>
      </c>
      <c r="M187">
        <v>29.700000000000003</v>
      </c>
      <c r="N187">
        <f>YEAR(Table3[[#This Row],[Date]])</f>
        <v>2012</v>
      </c>
      <c r="O187">
        <f>DAY(Table3[[#This Row],[Date]])</f>
        <v>11</v>
      </c>
      <c r="P187">
        <f>MONTH(Table3[[#This Row],[Date]])</f>
        <v>3</v>
      </c>
    </row>
    <row r="188" spans="1:16" x14ac:dyDescent="0.3">
      <c r="A188" s="2">
        <v>40979</v>
      </c>
      <c r="B188">
        <v>4</v>
      </c>
      <c r="C188">
        <v>2</v>
      </c>
      <c r="D188" s="1" t="s">
        <v>1591</v>
      </c>
      <c r="E188">
        <v>5</v>
      </c>
      <c r="F188">
        <v>2</v>
      </c>
      <c r="G188">
        <v>9</v>
      </c>
      <c r="H188">
        <v>3546</v>
      </c>
      <c r="I188">
        <v>3780</v>
      </c>
      <c r="J188">
        <v>47088</v>
      </c>
      <c r="K188">
        <v>50760</v>
      </c>
      <c r="L188">
        <v>3672</v>
      </c>
      <c r="M188">
        <v>183.60000000000002</v>
      </c>
      <c r="N188">
        <f>YEAR(Table3[[#This Row],[Date]])</f>
        <v>2012</v>
      </c>
      <c r="O188">
        <f>DAY(Table3[[#This Row],[Date]])</f>
        <v>11</v>
      </c>
      <c r="P188">
        <f>MONTH(Table3[[#This Row],[Date]])</f>
        <v>3</v>
      </c>
    </row>
    <row r="189" spans="1:16" x14ac:dyDescent="0.3">
      <c r="A189" s="2">
        <v>40979</v>
      </c>
      <c r="B189">
        <v>5</v>
      </c>
      <c r="C189">
        <v>3</v>
      </c>
      <c r="D189" s="1" t="s">
        <v>1590</v>
      </c>
      <c r="E189">
        <v>2</v>
      </c>
      <c r="F189">
        <v>1</v>
      </c>
      <c r="G189">
        <v>7</v>
      </c>
      <c r="H189">
        <v>3042</v>
      </c>
      <c r="I189">
        <v>3240</v>
      </c>
      <c r="J189">
        <v>89424</v>
      </c>
      <c r="K189">
        <v>95040</v>
      </c>
      <c r="L189">
        <v>5616</v>
      </c>
      <c r="M189">
        <v>280.8</v>
      </c>
      <c r="N189">
        <f>YEAR(Table3[[#This Row],[Date]])</f>
        <v>2012</v>
      </c>
      <c r="O189">
        <f>DAY(Table3[[#This Row],[Date]])</f>
        <v>11</v>
      </c>
      <c r="P189">
        <f>MONTH(Table3[[#This Row],[Date]])</f>
        <v>3</v>
      </c>
    </row>
    <row r="190" spans="1:16" x14ac:dyDescent="0.3">
      <c r="A190" s="2">
        <v>40979</v>
      </c>
      <c r="B190">
        <v>1</v>
      </c>
      <c r="C190">
        <v>1</v>
      </c>
      <c r="D190" s="1" t="s">
        <v>1587</v>
      </c>
      <c r="E190">
        <v>2</v>
      </c>
      <c r="F190">
        <v>1</v>
      </c>
      <c r="G190">
        <v>25</v>
      </c>
      <c r="H190">
        <v>3042</v>
      </c>
      <c r="I190">
        <v>3240</v>
      </c>
      <c r="J190">
        <v>44226</v>
      </c>
      <c r="K190">
        <v>47250</v>
      </c>
      <c r="L190">
        <v>3024</v>
      </c>
      <c r="M190">
        <v>151.20000000000002</v>
      </c>
      <c r="N190">
        <f>YEAR(Table3[[#This Row],[Date]])</f>
        <v>2012</v>
      </c>
      <c r="O190">
        <f>DAY(Table3[[#This Row],[Date]])</f>
        <v>11</v>
      </c>
      <c r="P190">
        <f>MONTH(Table3[[#This Row],[Date]])</f>
        <v>3</v>
      </c>
    </row>
    <row r="191" spans="1:16" x14ac:dyDescent="0.3">
      <c r="A191" s="2">
        <v>40979</v>
      </c>
      <c r="B191">
        <v>6</v>
      </c>
      <c r="C191">
        <v>4</v>
      </c>
      <c r="D191" s="1" t="s">
        <v>1578</v>
      </c>
      <c r="E191">
        <v>1</v>
      </c>
      <c r="F191">
        <v>1</v>
      </c>
      <c r="G191">
        <v>10</v>
      </c>
      <c r="H191">
        <v>3978</v>
      </c>
      <c r="I191">
        <v>4230</v>
      </c>
      <c r="J191">
        <v>10170</v>
      </c>
      <c r="K191">
        <v>10800</v>
      </c>
      <c r="L191">
        <v>630</v>
      </c>
      <c r="M191">
        <v>31.5</v>
      </c>
      <c r="N191">
        <f>YEAR(Table3[[#This Row],[Date]])</f>
        <v>2012</v>
      </c>
      <c r="O191">
        <f>DAY(Table3[[#This Row],[Date]])</f>
        <v>11</v>
      </c>
      <c r="P191">
        <f>MONTH(Table3[[#This Row],[Date]])</f>
        <v>3</v>
      </c>
    </row>
    <row r="192" spans="1:16" x14ac:dyDescent="0.3">
      <c r="A192" s="2">
        <v>40979</v>
      </c>
      <c r="B192">
        <v>3</v>
      </c>
      <c r="C192">
        <v>2</v>
      </c>
      <c r="D192" s="1" t="s">
        <v>1592</v>
      </c>
      <c r="E192">
        <v>2</v>
      </c>
      <c r="F192">
        <v>1</v>
      </c>
      <c r="G192">
        <v>8</v>
      </c>
      <c r="H192">
        <v>5148</v>
      </c>
      <c r="I192">
        <v>5490</v>
      </c>
      <c r="J192">
        <v>8856</v>
      </c>
      <c r="K192">
        <v>9450</v>
      </c>
      <c r="L192">
        <v>594</v>
      </c>
      <c r="M192">
        <v>29.700000000000003</v>
      </c>
      <c r="N192">
        <f>YEAR(Table3[[#This Row],[Date]])</f>
        <v>2012</v>
      </c>
      <c r="O192">
        <f>DAY(Table3[[#This Row],[Date]])</f>
        <v>11</v>
      </c>
      <c r="P192">
        <f>MONTH(Table3[[#This Row],[Date]])</f>
        <v>3</v>
      </c>
    </row>
    <row r="193" spans="1:16" x14ac:dyDescent="0.3">
      <c r="A193" s="2">
        <v>40980</v>
      </c>
      <c r="B193">
        <v>7</v>
      </c>
      <c r="C193">
        <v>3</v>
      </c>
      <c r="D193" s="1" t="s">
        <v>1590</v>
      </c>
      <c r="E193">
        <v>2</v>
      </c>
      <c r="F193">
        <v>1</v>
      </c>
      <c r="G193">
        <v>18</v>
      </c>
      <c r="H193">
        <v>3042</v>
      </c>
      <c r="I193">
        <v>3240</v>
      </c>
      <c r="J193">
        <v>74520</v>
      </c>
      <c r="K193">
        <v>79200</v>
      </c>
      <c r="L193">
        <v>4680</v>
      </c>
      <c r="M193">
        <v>234</v>
      </c>
      <c r="N193">
        <f>YEAR(Table3[[#This Row],[Date]])</f>
        <v>2012</v>
      </c>
      <c r="O193">
        <f>DAY(Table3[[#This Row],[Date]])</f>
        <v>12</v>
      </c>
      <c r="P193">
        <f>MONTH(Table3[[#This Row],[Date]])</f>
        <v>3</v>
      </c>
    </row>
    <row r="194" spans="1:16" x14ac:dyDescent="0.3">
      <c r="A194" s="2">
        <v>40980</v>
      </c>
      <c r="B194">
        <v>8</v>
      </c>
      <c r="C194">
        <v>5</v>
      </c>
      <c r="D194" s="1" t="s">
        <v>1583</v>
      </c>
      <c r="E194">
        <v>3</v>
      </c>
      <c r="F194">
        <v>1</v>
      </c>
      <c r="G194">
        <v>8</v>
      </c>
      <c r="H194">
        <v>5148</v>
      </c>
      <c r="I194">
        <v>5490</v>
      </c>
      <c r="J194">
        <v>110808</v>
      </c>
      <c r="K194">
        <v>117990</v>
      </c>
      <c r="L194">
        <v>7182</v>
      </c>
      <c r="M194">
        <v>359.1</v>
      </c>
      <c r="N194">
        <f>YEAR(Table3[[#This Row],[Date]])</f>
        <v>2012</v>
      </c>
      <c r="O194">
        <f>DAY(Table3[[#This Row],[Date]])</f>
        <v>12</v>
      </c>
      <c r="P194">
        <f>MONTH(Table3[[#This Row],[Date]])</f>
        <v>3</v>
      </c>
    </row>
    <row r="195" spans="1:16" x14ac:dyDescent="0.3">
      <c r="A195" s="2">
        <v>40980</v>
      </c>
      <c r="B195">
        <v>7</v>
      </c>
      <c r="C195">
        <v>3</v>
      </c>
      <c r="D195" s="1" t="s">
        <v>1583</v>
      </c>
      <c r="E195">
        <v>3</v>
      </c>
      <c r="F195">
        <v>1</v>
      </c>
      <c r="G195">
        <v>25</v>
      </c>
      <c r="H195">
        <v>7506</v>
      </c>
      <c r="I195">
        <v>8100</v>
      </c>
      <c r="J195">
        <v>134136</v>
      </c>
      <c r="K195">
        <v>142830</v>
      </c>
      <c r="L195">
        <v>8694</v>
      </c>
      <c r="M195">
        <v>434.70000000000005</v>
      </c>
      <c r="N195">
        <f>YEAR(Table3[[#This Row],[Date]])</f>
        <v>2012</v>
      </c>
      <c r="O195">
        <f>DAY(Table3[[#This Row],[Date]])</f>
        <v>12</v>
      </c>
      <c r="P195">
        <f>MONTH(Table3[[#This Row],[Date]])</f>
        <v>3</v>
      </c>
    </row>
    <row r="196" spans="1:16" x14ac:dyDescent="0.3">
      <c r="A196" s="2">
        <v>40980</v>
      </c>
      <c r="B196">
        <v>6</v>
      </c>
      <c r="C196">
        <v>4</v>
      </c>
      <c r="D196" s="1" t="s">
        <v>1590</v>
      </c>
      <c r="E196">
        <v>2</v>
      </c>
      <c r="F196">
        <v>1</v>
      </c>
      <c r="G196">
        <v>7</v>
      </c>
      <c r="H196">
        <v>3042</v>
      </c>
      <c r="I196">
        <v>3240</v>
      </c>
      <c r="J196">
        <v>29808</v>
      </c>
      <c r="K196">
        <v>31680</v>
      </c>
      <c r="L196">
        <v>1872</v>
      </c>
      <c r="M196">
        <v>93.600000000000009</v>
      </c>
      <c r="N196">
        <f>YEAR(Table3[[#This Row],[Date]])</f>
        <v>2012</v>
      </c>
      <c r="O196">
        <f>DAY(Table3[[#This Row],[Date]])</f>
        <v>12</v>
      </c>
      <c r="P196">
        <f>MONTH(Table3[[#This Row],[Date]])</f>
        <v>3</v>
      </c>
    </row>
    <row r="197" spans="1:16" x14ac:dyDescent="0.3">
      <c r="A197" s="2">
        <v>40981</v>
      </c>
      <c r="B197">
        <v>8</v>
      </c>
      <c r="C197">
        <v>5</v>
      </c>
      <c r="D197" s="1" t="s">
        <v>1592</v>
      </c>
      <c r="E197">
        <v>2</v>
      </c>
      <c r="F197">
        <v>1</v>
      </c>
      <c r="G197">
        <v>17</v>
      </c>
      <c r="H197">
        <v>3978</v>
      </c>
      <c r="I197">
        <v>4230</v>
      </c>
      <c r="J197">
        <v>67896</v>
      </c>
      <c r="K197">
        <v>72450</v>
      </c>
      <c r="L197">
        <v>4554</v>
      </c>
      <c r="M197">
        <v>227.70000000000002</v>
      </c>
      <c r="N197">
        <f>YEAR(Table3[[#This Row],[Date]])</f>
        <v>2012</v>
      </c>
      <c r="O197">
        <f>DAY(Table3[[#This Row],[Date]])</f>
        <v>13</v>
      </c>
      <c r="P197">
        <f>MONTH(Table3[[#This Row],[Date]])</f>
        <v>3</v>
      </c>
    </row>
    <row r="198" spans="1:16" x14ac:dyDescent="0.3">
      <c r="A198" s="2">
        <v>40981</v>
      </c>
      <c r="B198">
        <v>7</v>
      </c>
      <c r="C198">
        <v>3</v>
      </c>
      <c r="D198" s="1" t="s">
        <v>1580</v>
      </c>
      <c r="E198">
        <v>2</v>
      </c>
      <c r="F198">
        <v>1</v>
      </c>
      <c r="G198">
        <v>3</v>
      </c>
      <c r="H198">
        <v>2952</v>
      </c>
      <c r="I198">
        <v>3150</v>
      </c>
      <c r="J198">
        <v>67626</v>
      </c>
      <c r="K198">
        <v>71910</v>
      </c>
      <c r="L198">
        <v>4284</v>
      </c>
      <c r="M198">
        <v>214.20000000000002</v>
      </c>
      <c r="N198">
        <f>YEAR(Table3[[#This Row],[Date]])</f>
        <v>2012</v>
      </c>
      <c r="O198">
        <f>DAY(Table3[[#This Row],[Date]])</f>
        <v>13</v>
      </c>
      <c r="P198">
        <f>MONTH(Table3[[#This Row],[Date]])</f>
        <v>3</v>
      </c>
    </row>
    <row r="199" spans="1:16" x14ac:dyDescent="0.3">
      <c r="A199" s="2">
        <v>40981</v>
      </c>
      <c r="B199">
        <v>6</v>
      </c>
      <c r="C199">
        <v>4</v>
      </c>
      <c r="D199" s="1" t="s">
        <v>1579</v>
      </c>
      <c r="E199">
        <v>2</v>
      </c>
      <c r="F199">
        <v>2</v>
      </c>
      <c r="G199">
        <v>13</v>
      </c>
      <c r="H199">
        <v>2034</v>
      </c>
      <c r="I199">
        <v>2160</v>
      </c>
      <c r="J199">
        <v>68058</v>
      </c>
      <c r="K199">
        <v>73530</v>
      </c>
      <c r="L199">
        <v>5472</v>
      </c>
      <c r="M199">
        <v>273.60000000000002</v>
      </c>
      <c r="N199">
        <f>YEAR(Table3[[#This Row],[Date]])</f>
        <v>2012</v>
      </c>
      <c r="O199">
        <f>DAY(Table3[[#This Row],[Date]])</f>
        <v>13</v>
      </c>
      <c r="P199">
        <f>MONTH(Table3[[#This Row],[Date]])</f>
        <v>3</v>
      </c>
    </row>
    <row r="200" spans="1:16" x14ac:dyDescent="0.3">
      <c r="A200" s="2">
        <v>40983</v>
      </c>
      <c r="B200">
        <v>6</v>
      </c>
      <c r="C200">
        <v>4</v>
      </c>
      <c r="D200" s="1" t="s">
        <v>1586</v>
      </c>
      <c r="E200">
        <v>3</v>
      </c>
      <c r="F200">
        <v>1</v>
      </c>
      <c r="G200">
        <v>17</v>
      </c>
      <c r="H200">
        <v>3582</v>
      </c>
      <c r="I200">
        <v>3870</v>
      </c>
      <c r="J200">
        <v>97812</v>
      </c>
      <c r="K200">
        <v>104310</v>
      </c>
      <c r="L200">
        <v>6498</v>
      </c>
      <c r="M200">
        <v>324.90000000000003</v>
      </c>
      <c r="N200">
        <f>YEAR(Table3[[#This Row],[Date]])</f>
        <v>2012</v>
      </c>
      <c r="O200">
        <f>DAY(Table3[[#This Row],[Date]])</f>
        <v>15</v>
      </c>
      <c r="P200">
        <f>MONTH(Table3[[#This Row],[Date]])</f>
        <v>3</v>
      </c>
    </row>
    <row r="201" spans="1:16" x14ac:dyDescent="0.3">
      <c r="A201" s="2">
        <v>40983</v>
      </c>
      <c r="B201">
        <v>1</v>
      </c>
      <c r="C201">
        <v>1</v>
      </c>
      <c r="D201" s="1" t="s">
        <v>1583</v>
      </c>
      <c r="E201">
        <v>3</v>
      </c>
      <c r="F201">
        <v>1</v>
      </c>
      <c r="G201">
        <v>22</v>
      </c>
      <c r="H201">
        <v>3978</v>
      </c>
      <c r="I201">
        <v>4230</v>
      </c>
      <c r="J201">
        <v>139968</v>
      </c>
      <c r="K201">
        <v>149040</v>
      </c>
      <c r="L201">
        <v>9072</v>
      </c>
      <c r="M201">
        <v>453.6</v>
      </c>
      <c r="N201">
        <f>YEAR(Table3[[#This Row],[Date]])</f>
        <v>2012</v>
      </c>
      <c r="O201">
        <f>DAY(Table3[[#This Row],[Date]])</f>
        <v>15</v>
      </c>
      <c r="P201">
        <f>MONTH(Table3[[#This Row],[Date]])</f>
        <v>3</v>
      </c>
    </row>
    <row r="202" spans="1:16" x14ac:dyDescent="0.3">
      <c r="A202" s="2">
        <v>40983</v>
      </c>
      <c r="B202">
        <v>1</v>
      </c>
      <c r="C202">
        <v>1</v>
      </c>
      <c r="D202" s="1" t="s">
        <v>1579</v>
      </c>
      <c r="E202">
        <v>2</v>
      </c>
      <c r="F202">
        <v>2</v>
      </c>
      <c r="G202">
        <v>23</v>
      </c>
      <c r="H202">
        <v>2196</v>
      </c>
      <c r="I202">
        <v>2340</v>
      </c>
      <c r="J202">
        <v>46566</v>
      </c>
      <c r="K202">
        <v>50310</v>
      </c>
      <c r="L202">
        <v>3744</v>
      </c>
      <c r="M202">
        <v>187.20000000000002</v>
      </c>
      <c r="N202">
        <f>YEAR(Table3[[#This Row],[Date]])</f>
        <v>2012</v>
      </c>
      <c r="O202">
        <f>DAY(Table3[[#This Row],[Date]])</f>
        <v>15</v>
      </c>
      <c r="P202">
        <f>MONTH(Table3[[#This Row],[Date]])</f>
        <v>3</v>
      </c>
    </row>
    <row r="203" spans="1:16" x14ac:dyDescent="0.3">
      <c r="A203" s="2">
        <v>40983</v>
      </c>
      <c r="B203">
        <v>9</v>
      </c>
      <c r="C203">
        <v>5</v>
      </c>
      <c r="D203" s="1" t="s">
        <v>1583</v>
      </c>
      <c r="E203">
        <v>3</v>
      </c>
      <c r="F203">
        <v>1</v>
      </c>
      <c r="G203">
        <v>1</v>
      </c>
      <c r="H203">
        <v>2034</v>
      </c>
      <c r="I203">
        <v>2160</v>
      </c>
      <c r="J203">
        <v>134136</v>
      </c>
      <c r="K203">
        <v>142830</v>
      </c>
      <c r="L203">
        <v>8694</v>
      </c>
      <c r="M203">
        <v>434.70000000000005</v>
      </c>
      <c r="N203">
        <f>YEAR(Table3[[#This Row],[Date]])</f>
        <v>2012</v>
      </c>
      <c r="O203">
        <f>DAY(Table3[[#This Row],[Date]])</f>
        <v>15</v>
      </c>
      <c r="P203">
        <f>MONTH(Table3[[#This Row],[Date]])</f>
        <v>3</v>
      </c>
    </row>
    <row r="204" spans="1:16" x14ac:dyDescent="0.3">
      <c r="A204" s="2">
        <v>40983</v>
      </c>
      <c r="B204">
        <v>4</v>
      </c>
      <c r="C204">
        <v>2</v>
      </c>
      <c r="D204" s="1" t="s">
        <v>1588</v>
      </c>
      <c r="E204">
        <v>3</v>
      </c>
      <c r="F204">
        <v>1</v>
      </c>
      <c r="G204">
        <v>25</v>
      </c>
      <c r="H204">
        <v>5148</v>
      </c>
      <c r="I204">
        <v>5490</v>
      </c>
      <c r="J204">
        <v>17928</v>
      </c>
      <c r="K204">
        <v>19080</v>
      </c>
      <c r="L204">
        <v>1152</v>
      </c>
      <c r="M204">
        <v>57.6</v>
      </c>
      <c r="N204">
        <f>YEAR(Table3[[#This Row],[Date]])</f>
        <v>2012</v>
      </c>
      <c r="O204">
        <f>DAY(Table3[[#This Row],[Date]])</f>
        <v>15</v>
      </c>
      <c r="P204">
        <f>MONTH(Table3[[#This Row],[Date]])</f>
        <v>3</v>
      </c>
    </row>
    <row r="205" spans="1:16" x14ac:dyDescent="0.3">
      <c r="A205" s="2">
        <v>40983</v>
      </c>
      <c r="B205">
        <v>2</v>
      </c>
      <c r="C205">
        <v>1</v>
      </c>
      <c r="D205" s="1" t="s">
        <v>1579</v>
      </c>
      <c r="E205">
        <v>2</v>
      </c>
      <c r="F205">
        <v>2</v>
      </c>
      <c r="G205">
        <v>22</v>
      </c>
      <c r="H205">
        <v>3384</v>
      </c>
      <c r="I205">
        <v>3600</v>
      </c>
      <c r="J205">
        <v>17910</v>
      </c>
      <c r="K205">
        <v>19350</v>
      </c>
      <c r="L205">
        <v>1440</v>
      </c>
      <c r="M205">
        <v>72</v>
      </c>
      <c r="N205">
        <f>YEAR(Table3[[#This Row],[Date]])</f>
        <v>2012</v>
      </c>
      <c r="O205">
        <f>DAY(Table3[[#This Row],[Date]])</f>
        <v>15</v>
      </c>
      <c r="P205">
        <f>MONTH(Table3[[#This Row],[Date]])</f>
        <v>3</v>
      </c>
    </row>
    <row r="206" spans="1:16" x14ac:dyDescent="0.3">
      <c r="A206" s="2">
        <v>40984</v>
      </c>
      <c r="B206">
        <v>9</v>
      </c>
      <c r="C206">
        <v>5</v>
      </c>
      <c r="D206" s="1" t="s">
        <v>1582</v>
      </c>
      <c r="E206">
        <v>2</v>
      </c>
      <c r="F206">
        <v>1</v>
      </c>
      <c r="G206">
        <v>2</v>
      </c>
      <c r="H206">
        <v>3978</v>
      </c>
      <c r="I206">
        <v>4230</v>
      </c>
      <c r="J206">
        <v>69966</v>
      </c>
      <c r="K206">
        <v>74520</v>
      </c>
      <c r="L206">
        <v>4554</v>
      </c>
      <c r="M206">
        <v>227.70000000000002</v>
      </c>
      <c r="N206">
        <f>YEAR(Table3[[#This Row],[Date]])</f>
        <v>2012</v>
      </c>
      <c r="O206">
        <f>DAY(Table3[[#This Row],[Date]])</f>
        <v>16</v>
      </c>
      <c r="P206">
        <f>MONTH(Table3[[#This Row],[Date]])</f>
        <v>3</v>
      </c>
    </row>
    <row r="207" spans="1:16" x14ac:dyDescent="0.3">
      <c r="A207" s="2">
        <v>40984</v>
      </c>
      <c r="B207">
        <v>8</v>
      </c>
      <c r="C207">
        <v>5</v>
      </c>
      <c r="D207" s="1" t="s">
        <v>1581</v>
      </c>
      <c r="E207">
        <v>2</v>
      </c>
      <c r="F207">
        <v>1</v>
      </c>
      <c r="G207">
        <v>11</v>
      </c>
      <c r="H207">
        <v>3582</v>
      </c>
      <c r="I207">
        <v>3870</v>
      </c>
      <c r="J207">
        <v>4392</v>
      </c>
      <c r="K207">
        <v>4680</v>
      </c>
      <c r="L207">
        <v>288</v>
      </c>
      <c r="M207">
        <v>14.4</v>
      </c>
      <c r="N207">
        <f>YEAR(Table3[[#This Row],[Date]])</f>
        <v>2012</v>
      </c>
      <c r="O207">
        <f>DAY(Table3[[#This Row],[Date]])</f>
        <v>16</v>
      </c>
      <c r="P207">
        <f>MONTH(Table3[[#This Row],[Date]])</f>
        <v>3</v>
      </c>
    </row>
    <row r="208" spans="1:16" x14ac:dyDescent="0.3">
      <c r="A208" s="2">
        <v>40985</v>
      </c>
      <c r="B208">
        <v>9</v>
      </c>
      <c r="C208">
        <v>5</v>
      </c>
      <c r="D208" s="1" t="s">
        <v>1585</v>
      </c>
      <c r="E208">
        <v>3</v>
      </c>
      <c r="F208">
        <v>1</v>
      </c>
      <c r="G208">
        <v>11</v>
      </c>
      <c r="H208">
        <v>3546</v>
      </c>
      <c r="I208">
        <v>3780</v>
      </c>
      <c r="J208">
        <v>19890</v>
      </c>
      <c r="K208">
        <v>21150</v>
      </c>
      <c r="L208">
        <v>1260</v>
      </c>
      <c r="M208">
        <v>63</v>
      </c>
      <c r="N208">
        <f>YEAR(Table3[[#This Row],[Date]])</f>
        <v>2012</v>
      </c>
      <c r="O208">
        <f>DAY(Table3[[#This Row],[Date]])</f>
        <v>17</v>
      </c>
      <c r="P208">
        <f>MONTH(Table3[[#This Row],[Date]])</f>
        <v>3</v>
      </c>
    </row>
    <row r="209" spans="1:16" x14ac:dyDescent="0.3">
      <c r="A209" s="2">
        <v>40985</v>
      </c>
      <c r="B209">
        <v>5</v>
      </c>
      <c r="C209">
        <v>3</v>
      </c>
      <c r="D209" s="1" t="s">
        <v>1586</v>
      </c>
      <c r="E209">
        <v>3</v>
      </c>
      <c r="F209">
        <v>1</v>
      </c>
      <c r="G209">
        <v>1</v>
      </c>
      <c r="H209">
        <v>7506</v>
      </c>
      <c r="I209">
        <v>8100</v>
      </c>
      <c r="J209">
        <v>128700</v>
      </c>
      <c r="K209">
        <v>137250</v>
      </c>
      <c r="L209">
        <v>8550</v>
      </c>
      <c r="M209">
        <v>427.5</v>
      </c>
      <c r="N209">
        <f>YEAR(Table3[[#This Row],[Date]])</f>
        <v>2012</v>
      </c>
      <c r="O209">
        <f>DAY(Table3[[#This Row],[Date]])</f>
        <v>17</v>
      </c>
      <c r="P209">
        <f>MONTH(Table3[[#This Row],[Date]])</f>
        <v>3</v>
      </c>
    </row>
    <row r="210" spans="1:16" x14ac:dyDescent="0.3">
      <c r="A210" s="2">
        <v>40985</v>
      </c>
      <c r="B210">
        <v>1</v>
      </c>
      <c r="C210">
        <v>1</v>
      </c>
      <c r="D210" s="1" t="s">
        <v>1592</v>
      </c>
      <c r="E210">
        <v>2</v>
      </c>
      <c r="F210">
        <v>1</v>
      </c>
      <c r="G210">
        <v>14</v>
      </c>
      <c r="H210">
        <v>3978</v>
      </c>
      <c r="I210">
        <v>4230</v>
      </c>
      <c r="J210">
        <v>32472</v>
      </c>
      <c r="K210">
        <v>34650</v>
      </c>
      <c r="L210">
        <v>2178</v>
      </c>
      <c r="M210">
        <v>108.9</v>
      </c>
      <c r="N210">
        <f>YEAR(Table3[[#This Row],[Date]])</f>
        <v>2012</v>
      </c>
      <c r="O210">
        <f>DAY(Table3[[#This Row],[Date]])</f>
        <v>17</v>
      </c>
      <c r="P210">
        <f>MONTH(Table3[[#This Row],[Date]])</f>
        <v>3</v>
      </c>
    </row>
    <row r="211" spans="1:16" x14ac:dyDescent="0.3">
      <c r="A211" s="2">
        <v>40986</v>
      </c>
      <c r="B211">
        <v>4</v>
      </c>
      <c r="C211">
        <v>2</v>
      </c>
      <c r="D211" s="1" t="s">
        <v>1587</v>
      </c>
      <c r="E211">
        <v>2</v>
      </c>
      <c r="F211">
        <v>1</v>
      </c>
      <c r="G211">
        <v>11</v>
      </c>
      <c r="H211">
        <v>2034</v>
      </c>
      <c r="I211">
        <v>2160</v>
      </c>
      <c r="J211">
        <v>31590</v>
      </c>
      <c r="K211">
        <v>33750</v>
      </c>
      <c r="L211">
        <v>2160</v>
      </c>
      <c r="M211">
        <v>108</v>
      </c>
      <c r="N211">
        <f>YEAR(Table3[[#This Row],[Date]])</f>
        <v>2012</v>
      </c>
      <c r="O211">
        <f>DAY(Table3[[#This Row],[Date]])</f>
        <v>18</v>
      </c>
      <c r="P211">
        <f>MONTH(Table3[[#This Row],[Date]])</f>
        <v>3</v>
      </c>
    </row>
    <row r="212" spans="1:16" x14ac:dyDescent="0.3">
      <c r="A212" s="2">
        <v>40986</v>
      </c>
      <c r="B212">
        <v>10</v>
      </c>
      <c r="C212">
        <v>4</v>
      </c>
      <c r="D212" s="1" t="s">
        <v>1592</v>
      </c>
      <c r="E212">
        <v>2</v>
      </c>
      <c r="F212">
        <v>1</v>
      </c>
      <c r="G212">
        <v>8</v>
      </c>
      <c r="H212">
        <v>2952</v>
      </c>
      <c r="I212">
        <v>3150</v>
      </c>
      <c r="J212">
        <v>67896</v>
      </c>
      <c r="K212">
        <v>72450</v>
      </c>
      <c r="L212">
        <v>4554</v>
      </c>
      <c r="M212">
        <v>227.70000000000002</v>
      </c>
      <c r="N212">
        <f>YEAR(Table3[[#This Row],[Date]])</f>
        <v>2012</v>
      </c>
      <c r="O212">
        <f>DAY(Table3[[#This Row],[Date]])</f>
        <v>18</v>
      </c>
      <c r="P212">
        <f>MONTH(Table3[[#This Row],[Date]])</f>
        <v>3</v>
      </c>
    </row>
    <row r="213" spans="1:16" x14ac:dyDescent="0.3">
      <c r="A213" s="2">
        <v>40987</v>
      </c>
      <c r="B213">
        <v>5</v>
      </c>
      <c r="C213">
        <v>3</v>
      </c>
      <c r="D213" s="1" t="s">
        <v>1589</v>
      </c>
      <c r="E213">
        <v>4</v>
      </c>
      <c r="F213">
        <v>1</v>
      </c>
      <c r="G213">
        <v>1</v>
      </c>
      <c r="H213">
        <v>3546</v>
      </c>
      <c r="I213">
        <v>3780</v>
      </c>
      <c r="J213">
        <v>39006</v>
      </c>
      <c r="K213">
        <v>41580</v>
      </c>
      <c r="L213">
        <v>2574</v>
      </c>
      <c r="M213">
        <v>128.70000000000002</v>
      </c>
      <c r="N213">
        <f>YEAR(Table3[[#This Row],[Date]])</f>
        <v>2012</v>
      </c>
      <c r="O213">
        <f>DAY(Table3[[#This Row],[Date]])</f>
        <v>19</v>
      </c>
      <c r="P213">
        <f>MONTH(Table3[[#This Row],[Date]])</f>
        <v>3</v>
      </c>
    </row>
    <row r="214" spans="1:16" x14ac:dyDescent="0.3">
      <c r="A214" s="2">
        <v>40987</v>
      </c>
      <c r="B214">
        <v>4</v>
      </c>
      <c r="C214">
        <v>2</v>
      </c>
      <c r="D214" s="1" t="s">
        <v>1582</v>
      </c>
      <c r="E214">
        <v>2</v>
      </c>
      <c r="F214">
        <v>1</v>
      </c>
      <c r="G214">
        <v>24</v>
      </c>
      <c r="H214">
        <v>3546</v>
      </c>
      <c r="I214">
        <v>3780</v>
      </c>
      <c r="J214">
        <v>63882</v>
      </c>
      <c r="K214">
        <v>68040</v>
      </c>
      <c r="L214">
        <v>4158</v>
      </c>
      <c r="M214">
        <v>207.9</v>
      </c>
      <c r="N214">
        <f>YEAR(Table3[[#This Row],[Date]])</f>
        <v>2012</v>
      </c>
      <c r="O214">
        <f>DAY(Table3[[#This Row],[Date]])</f>
        <v>19</v>
      </c>
      <c r="P214">
        <f>MONTH(Table3[[#This Row],[Date]])</f>
        <v>3</v>
      </c>
    </row>
    <row r="215" spans="1:16" x14ac:dyDescent="0.3">
      <c r="A215" s="2">
        <v>40987</v>
      </c>
      <c r="B215">
        <v>4</v>
      </c>
      <c r="C215">
        <v>2</v>
      </c>
      <c r="D215" s="1" t="s">
        <v>1590</v>
      </c>
      <c r="E215">
        <v>2</v>
      </c>
      <c r="F215">
        <v>1</v>
      </c>
      <c r="G215">
        <v>15</v>
      </c>
      <c r="H215">
        <v>3978</v>
      </c>
      <c r="I215">
        <v>4230</v>
      </c>
      <c r="J215">
        <v>59616</v>
      </c>
      <c r="K215">
        <v>63360</v>
      </c>
      <c r="L215">
        <v>3744</v>
      </c>
      <c r="M215">
        <v>187.20000000000002</v>
      </c>
      <c r="N215">
        <f>YEAR(Table3[[#This Row],[Date]])</f>
        <v>2012</v>
      </c>
      <c r="O215">
        <f>DAY(Table3[[#This Row],[Date]])</f>
        <v>19</v>
      </c>
      <c r="P215">
        <f>MONTH(Table3[[#This Row],[Date]])</f>
        <v>3</v>
      </c>
    </row>
    <row r="216" spans="1:16" x14ac:dyDescent="0.3">
      <c r="A216" s="2">
        <v>40988</v>
      </c>
      <c r="B216">
        <v>9</v>
      </c>
      <c r="C216">
        <v>5</v>
      </c>
      <c r="D216" s="1" t="s">
        <v>1590</v>
      </c>
      <c r="E216">
        <v>2</v>
      </c>
      <c r="F216">
        <v>1</v>
      </c>
      <c r="G216">
        <v>20</v>
      </c>
      <c r="H216">
        <v>3546</v>
      </c>
      <c r="I216">
        <v>3780</v>
      </c>
      <c r="J216">
        <v>29808</v>
      </c>
      <c r="K216">
        <v>31680</v>
      </c>
      <c r="L216">
        <v>1872</v>
      </c>
      <c r="M216">
        <v>93.600000000000009</v>
      </c>
      <c r="N216">
        <f>YEAR(Table3[[#This Row],[Date]])</f>
        <v>2012</v>
      </c>
      <c r="O216">
        <f>DAY(Table3[[#This Row],[Date]])</f>
        <v>20</v>
      </c>
      <c r="P216">
        <f>MONTH(Table3[[#This Row],[Date]])</f>
        <v>3</v>
      </c>
    </row>
    <row r="217" spans="1:16" x14ac:dyDescent="0.3">
      <c r="A217" s="2">
        <v>40988</v>
      </c>
      <c r="B217">
        <v>3</v>
      </c>
      <c r="C217">
        <v>2</v>
      </c>
      <c r="D217" s="1" t="s">
        <v>1582</v>
      </c>
      <c r="E217">
        <v>2</v>
      </c>
      <c r="F217">
        <v>1</v>
      </c>
      <c r="G217">
        <v>1</v>
      </c>
      <c r="H217">
        <v>5148</v>
      </c>
      <c r="I217">
        <v>5490</v>
      </c>
      <c r="J217">
        <v>48672</v>
      </c>
      <c r="K217">
        <v>51840</v>
      </c>
      <c r="L217">
        <v>3168</v>
      </c>
      <c r="M217">
        <v>158.4</v>
      </c>
      <c r="N217">
        <f>YEAR(Table3[[#This Row],[Date]])</f>
        <v>2012</v>
      </c>
      <c r="O217">
        <f>DAY(Table3[[#This Row],[Date]])</f>
        <v>20</v>
      </c>
      <c r="P217">
        <f>MONTH(Table3[[#This Row],[Date]])</f>
        <v>3</v>
      </c>
    </row>
    <row r="218" spans="1:16" x14ac:dyDescent="0.3">
      <c r="A218" s="2">
        <v>40989</v>
      </c>
      <c r="B218">
        <v>8</v>
      </c>
      <c r="C218">
        <v>5</v>
      </c>
      <c r="D218" s="1" t="s">
        <v>1583</v>
      </c>
      <c r="E218">
        <v>3</v>
      </c>
      <c r="F218">
        <v>1</v>
      </c>
      <c r="G218">
        <v>5</v>
      </c>
      <c r="H218">
        <v>2196</v>
      </c>
      <c r="I218">
        <v>2340</v>
      </c>
      <c r="J218">
        <v>17496</v>
      </c>
      <c r="K218">
        <v>18630</v>
      </c>
      <c r="L218">
        <v>1134</v>
      </c>
      <c r="M218">
        <v>56.7</v>
      </c>
      <c r="N218">
        <f>YEAR(Table3[[#This Row],[Date]])</f>
        <v>2012</v>
      </c>
      <c r="O218">
        <f>DAY(Table3[[#This Row],[Date]])</f>
        <v>21</v>
      </c>
      <c r="P218">
        <f>MONTH(Table3[[#This Row],[Date]])</f>
        <v>3</v>
      </c>
    </row>
    <row r="219" spans="1:16" x14ac:dyDescent="0.3">
      <c r="A219" s="2">
        <v>40989</v>
      </c>
      <c r="B219">
        <v>6</v>
      </c>
      <c r="C219">
        <v>4</v>
      </c>
      <c r="D219" s="1" t="s">
        <v>1585</v>
      </c>
      <c r="E219">
        <v>3</v>
      </c>
      <c r="F219">
        <v>1</v>
      </c>
      <c r="G219">
        <v>2</v>
      </c>
      <c r="H219">
        <v>3924</v>
      </c>
      <c r="I219">
        <v>4230</v>
      </c>
      <c r="J219">
        <v>71604</v>
      </c>
      <c r="K219">
        <v>76140</v>
      </c>
      <c r="L219">
        <v>4536</v>
      </c>
      <c r="M219">
        <v>226.8</v>
      </c>
      <c r="N219">
        <f>YEAR(Table3[[#This Row],[Date]])</f>
        <v>2012</v>
      </c>
      <c r="O219">
        <f>DAY(Table3[[#This Row],[Date]])</f>
        <v>21</v>
      </c>
      <c r="P219">
        <f>MONTH(Table3[[#This Row],[Date]])</f>
        <v>3</v>
      </c>
    </row>
    <row r="220" spans="1:16" x14ac:dyDescent="0.3">
      <c r="A220" s="2">
        <v>40989</v>
      </c>
      <c r="B220">
        <v>6</v>
      </c>
      <c r="C220">
        <v>4</v>
      </c>
      <c r="D220" s="1" t="s">
        <v>1594</v>
      </c>
      <c r="E220">
        <v>4</v>
      </c>
      <c r="F220">
        <v>1</v>
      </c>
      <c r="G220">
        <v>15</v>
      </c>
      <c r="H220">
        <v>3978</v>
      </c>
      <c r="I220">
        <v>4230</v>
      </c>
      <c r="J220">
        <v>64296</v>
      </c>
      <c r="K220">
        <v>68400</v>
      </c>
      <c r="L220">
        <v>4104</v>
      </c>
      <c r="M220">
        <v>205.20000000000002</v>
      </c>
      <c r="N220">
        <f>YEAR(Table3[[#This Row],[Date]])</f>
        <v>2012</v>
      </c>
      <c r="O220">
        <f>DAY(Table3[[#This Row],[Date]])</f>
        <v>21</v>
      </c>
      <c r="P220">
        <f>MONTH(Table3[[#This Row],[Date]])</f>
        <v>3</v>
      </c>
    </row>
    <row r="221" spans="1:16" x14ac:dyDescent="0.3">
      <c r="A221" s="2">
        <v>40989</v>
      </c>
      <c r="B221">
        <v>3</v>
      </c>
      <c r="C221">
        <v>2</v>
      </c>
      <c r="D221" s="1" t="s">
        <v>1590</v>
      </c>
      <c r="E221">
        <v>2</v>
      </c>
      <c r="F221">
        <v>1</v>
      </c>
      <c r="G221">
        <v>24</v>
      </c>
      <c r="H221">
        <v>2106</v>
      </c>
      <c r="I221">
        <v>2250</v>
      </c>
      <c r="J221">
        <v>48438</v>
      </c>
      <c r="K221">
        <v>51480</v>
      </c>
      <c r="L221">
        <v>3042</v>
      </c>
      <c r="M221">
        <v>152.1</v>
      </c>
      <c r="N221">
        <f>YEAR(Table3[[#This Row],[Date]])</f>
        <v>2012</v>
      </c>
      <c r="O221">
        <f>DAY(Table3[[#This Row],[Date]])</f>
        <v>21</v>
      </c>
      <c r="P221">
        <f>MONTH(Table3[[#This Row],[Date]])</f>
        <v>3</v>
      </c>
    </row>
    <row r="222" spans="1:16" x14ac:dyDescent="0.3">
      <c r="A222" s="2">
        <v>40989</v>
      </c>
      <c r="B222">
        <v>10</v>
      </c>
      <c r="C222">
        <v>4</v>
      </c>
      <c r="D222" s="1" t="s">
        <v>1592</v>
      </c>
      <c r="E222">
        <v>2</v>
      </c>
      <c r="F222">
        <v>1</v>
      </c>
      <c r="G222">
        <v>23</v>
      </c>
      <c r="H222">
        <v>5148</v>
      </c>
      <c r="I222">
        <v>5490</v>
      </c>
      <c r="J222">
        <v>8856</v>
      </c>
      <c r="K222">
        <v>9450</v>
      </c>
      <c r="L222">
        <v>594</v>
      </c>
      <c r="M222">
        <v>29.700000000000003</v>
      </c>
      <c r="N222">
        <f>YEAR(Table3[[#This Row],[Date]])</f>
        <v>2012</v>
      </c>
      <c r="O222">
        <f>DAY(Table3[[#This Row],[Date]])</f>
        <v>21</v>
      </c>
      <c r="P222">
        <f>MONTH(Table3[[#This Row],[Date]])</f>
        <v>3</v>
      </c>
    </row>
    <row r="223" spans="1:16" x14ac:dyDescent="0.3">
      <c r="A223" s="2">
        <v>40990</v>
      </c>
      <c r="B223">
        <v>5</v>
      </c>
      <c r="C223">
        <v>3</v>
      </c>
      <c r="D223" s="1" t="s">
        <v>1586</v>
      </c>
      <c r="E223">
        <v>3</v>
      </c>
      <c r="F223">
        <v>1</v>
      </c>
      <c r="G223">
        <v>20</v>
      </c>
      <c r="H223">
        <v>3546</v>
      </c>
      <c r="I223">
        <v>3780</v>
      </c>
      <c r="J223">
        <v>72072</v>
      </c>
      <c r="K223">
        <v>76860</v>
      </c>
      <c r="L223">
        <v>4788</v>
      </c>
      <c r="M223">
        <v>239.4</v>
      </c>
      <c r="N223">
        <f>YEAR(Table3[[#This Row],[Date]])</f>
        <v>2012</v>
      </c>
      <c r="O223">
        <f>DAY(Table3[[#This Row],[Date]])</f>
        <v>22</v>
      </c>
      <c r="P223">
        <f>MONTH(Table3[[#This Row],[Date]])</f>
        <v>3</v>
      </c>
    </row>
    <row r="224" spans="1:16" x14ac:dyDescent="0.3">
      <c r="A224" s="2">
        <v>40990</v>
      </c>
      <c r="B224">
        <v>2</v>
      </c>
      <c r="C224">
        <v>1</v>
      </c>
      <c r="D224" s="1" t="s">
        <v>1578</v>
      </c>
      <c r="E224">
        <v>1</v>
      </c>
      <c r="F224">
        <v>1</v>
      </c>
      <c r="G224">
        <v>23</v>
      </c>
      <c r="H224">
        <v>3546</v>
      </c>
      <c r="I224">
        <v>3780</v>
      </c>
      <c r="J224">
        <v>36612</v>
      </c>
      <c r="K224">
        <v>38880</v>
      </c>
      <c r="L224">
        <v>2268</v>
      </c>
      <c r="M224">
        <v>113.4</v>
      </c>
      <c r="N224">
        <f>YEAR(Table3[[#This Row],[Date]])</f>
        <v>2012</v>
      </c>
      <c r="O224">
        <f>DAY(Table3[[#This Row],[Date]])</f>
        <v>22</v>
      </c>
      <c r="P224">
        <f>MONTH(Table3[[#This Row],[Date]])</f>
        <v>3</v>
      </c>
    </row>
    <row r="225" spans="1:16" x14ac:dyDescent="0.3">
      <c r="A225" s="2">
        <v>40991</v>
      </c>
      <c r="B225">
        <v>10</v>
      </c>
      <c r="C225">
        <v>4</v>
      </c>
      <c r="D225" s="1" t="s">
        <v>1585</v>
      </c>
      <c r="E225">
        <v>3</v>
      </c>
      <c r="F225">
        <v>1</v>
      </c>
      <c r="G225">
        <v>22</v>
      </c>
      <c r="H225">
        <v>5148</v>
      </c>
      <c r="I225">
        <v>5490</v>
      </c>
      <c r="J225">
        <v>87516</v>
      </c>
      <c r="K225">
        <v>93060</v>
      </c>
      <c r="L225">
        <v>5544</v>
      </c>
      <c r="M225">
        <v>277.2</v>
      </c>
      <c r="N225">
        <f>YEAR(Table3[[#This Row],[Date]])</f>
        <v>2012</v>
      </c>
      <c r="O225">
        <f>DAY(Table3[[#This Row],[Date]])</f>
        <v>23</v>
      </c>
      <c r="P225">
        <f>MONTH(Table3[[#This Row],[Date]])</f>
        <v>3</v>
      </c>
    </row>
    <row r="226" spans="1:16" x14ac:dyDescent="0.3">
      <c r="A226" s="2">
        <v>40991</v>
      </c>
      <c r="B226">
        <v>8</v>
      </c>
      <c r="C226">
        <v>5</v>
      </c>
      <c r="D226" s="1" t="s">
        <v>1587</v>
      </c>
      <c r="E226">
        <v>2</v>
      </c>
      <c r="F226">
        <v>1</v>
      </c>
      <c r="G226">
        <v>10</v>
      </c>
      <c r="H226">
        <v>3384</v>
      </c>
      <c r="I226">
        <v>3600</v>
      </c>
      <c r="J226">
        <v>52650</v>
      </c>
      <c r="K226">
        <v>56250</v>
      </c>
      <c r="L226">
        <v>3600</v>
      </c>
      <c r="M226">
        <v>180</v>
      </c>
      <c r="N226">
        <f>YEAR(Table3[[#This Row],[Date]])</f>
        <v>2012</v>
      </c>
      <c r="O226">
        <f>DAY(Table3[[#This Row],[Date]])</f>
        <v>23</v>
      </c>
      <c r="P226">
        <f>MONTH(Table3[[#This Row],[Date]])</f>
        <v>3</v>
      </c>
    </row>
    <row r="227" spans="1:16" x14ac:dyDescent="0.3">
      <c r="A227" s="2">
        <v>40991</v>
      </c>
      <c r="B227">
        <v>4</v>
      </c>
      <c r="C227">
        <v>2</v>
      </c>
      <c r="D227" s="1" t="s">
        <v>1593</v>
      </c>
      <c r="E227">
        <v>6</v>
      </c>
      <c r="F227">
        <v>2</v>
      </c>
      <c r="G227">
        <v>5</v>
      </c>
      <c r="H227">
        <v>3042</v>
      </c>
      <c r="I227">
        <v>3240</v>
      </c>
      <c r="J227">
        <v>7506</v>
      </c>
      <c r="K227">
        <v>8100</v>
      </c>
      <c r="L227">
        <v>594</v>
      </c>
      <c r="M227">
        <v>29.700000000000003</v>
      </c>
      <c r="N227">
        <f>YEAR(Table3[[#This Row],[Date]])</f>
        <v>2012</v>
      </c>
      <c r="O227">
        <f>DAY(Table3[[#This Row],[Date]])</f>
        <v>23</v>
      </c>
      <c r="P227">
        <f>MONTH(Table3[[#This Row],[Date]])</f>
        <v>3</v>
      </c>
    </row>
    <row r="228" spans="1:16" x14ac:dyDescent="0.3">
      <c r="A228" s="2">
        <v>40991</v>
      </c>
      <c r="B228">
        <v>6</v>
      </c>
      <c r="C228">
        <v>4</v>
      </c>
      <c r="D228" s="1" t="s">
        <v>1586</v>
      </c>
      <c r="E228">
        <v>3</v>
      </c>
      <c r="F228">
        <v>1</v>
      </c>
      <c r="G228">
        <v>12</v>
      </c>
      <c r="H228">
        <v>3978</v>
      </c>
      <c r="I228">
        <v>4230</v>
      </c>
      <c r="J228">
        <v>30888</v>
      </c>
      <c r="K228">
        <v>32940</v>
      </c>
      <c r="L228">
        <v>2052</v>
      </c>
      <c r="M228">
        <v>102.60000000000001</v>
      </c>
      <c r="N228">
        <f>YEAR(Table3[[#This Row],[Date]])</f>
        <v>2012</v>
      </c>
      <c r="O228">
        <f>DAY(Table3[[#This Row],[Date]])</f>
        <v>23</v>
      </c>
      <c r="P228">
        <f>MONTH(Table3[[#This Row],[Date]])</f>
        <v>3</v>
      </c>
    </row>
    <row r="229" spans="1:16" x14ac:dyDescent="0.3">
      <c r="A229" s="2">
        <v>40991</v>
      </c>
      <c r="B229">
        <v>8</v>
      </c>
      <c r="C229">
        <v>5</v>
      </c>
      <c r="D229" s="1" t="s">
        <v>1583</v>
      </c>
      <c r="E229">
        <v>3</v>
      </c>
      <c r="F229">
        <v>1</v>
      </c>
      <c r="G229">
        <v>19</v>
      </c>
      <c r="H229">
        <v>3978</v>
      </c>
      <c r="I229">
        <v>4230</v>
      </c>
      <c r="J229">
        <v>46656</v>
      </c>
      <c r="K229">
        <v>49680</v>
      </c>
      <c r="L229">
        <v>3024</v>
      </c>
      <c r="M229">
        <v>151.20000000000002</v>
      </c>
      <c r="N229">
        <f>YEAR(Table3[[#This Row],[Date]])</f>
        <v>2012</v>
      </c>
      <c r="O229">
        <f>DAY(Table3[[#This Row],[Date]])</f>
        <v>23</v>
      </c>
      <c r="P229">
        <f>MONTH(Table3[[#This Row],[Date]])</f>
        <v>3</v>
      </c>
    </row>
    <row r="230" spans="1:16" x14ac:dyDescent="0.3">
      <c r="A230" s="2">
        <v>40991</v>
      </c>
      <c r="B230">
        <v>5</v>
      </c>
      <c r="C230">
        <v>3</v>
      </c>
      <c r="D230" s="1" t="s">
        <v>1581</v>
      </c>
      <c r="E230">
        <v>2</v>
      </c>
      <c r="F230">
        <v>1</v>
      </c>
      <c r="G230">
        <v>18</v>
      </c>
      <c r="H230">
        <v>3924</v>
      </c>
      <c r="I230">
        <v>4230</v>
      </c>
      <c r="J230">
        <v>43920</v>
      </c>
      <c r="K230">
        <v>46800</v>
      </c>
      <c r="L230">
        <v>2880</v>
      </c>
      <c r="M230">
        <v>144</v>
      </c>
      <c r="N230">
        <f>YEAR(Table3[[#This Row],[Date]])</f>
        <v>2012</v>
      </c>
      <c r="O230">
        <f>DAY(Table3[[#This Row],[Date]])</f>
        <v>23</v>
      </c>
      <c r="P230">
        <f>MONTH(Table3[[#This Row],[Date]])</f>
        <v>3</v>
      </c>
    </row>
    <row r="231" spans="1:16" x14ac:dyDescent="0.3">
      <c r="A231" s="2">
        <v>40991</v>
      </c>
      <c r="B231">
        <v>10</v>
      </c>
      <c r="C231">
        <v>4</v>
      </c>
      <c r="D231" s="1" t="s">
        <v>1585</v>
      </c>
      <c r="E231">
        <v>3</v>
      </c>
      <c r="F231">
        <v>1</v>
      </c>
      <c r="G231">
        <v>1</v>
      </c>
      <c r="H231">
        <v>2952</v>
      </c>
      <c r="I231">
        <v>3150</v>
      </c>
      <c r="J231">
        <v>3978</v>
      </c>
      <c r="K231">
        <v>4230</v>
      </c>
      <c r="L231">
        <v>252</v>
      </c>
      <c r="M231">
        <v>12.600000000000001</v>
      </c>
      <c r="N231">
        <f>YEAR(Table3[[#This Row],[Date]])</f>
        <v>2012</v>
      </c>
      <c r="O231">
        <f>DAY(Table3[[#This Row],[Date]])</f>
        <v>23</v>
      </c>
      <c r="P231">
        <f>MONTH(Table3[[#This Row],[Date]])</f>
        <v>3</v>
      </c>
    </row>
    <row r="232" spans="1:16" x14ac:dyDescent="0.3">
      <c r="A232" s="2">
        <v>40991</v>
      </c>
      <c r="B232">
        <v>3</v>
      </c>
      <c r="C232">
        <v>2</v>
      </c>
      <c r="D232" s="1" t="s">
        <v>1589</v>
      </c>
      <c r="E232">
        <v>4</v>
      </c>
      <c r="F232">
        <v>1</v>
      </c>
      <c r="G232">
        <v>15</v>
      </c>
      <c r="H232">
        <v>3042</v>
      </c>
      <c r="I232">
        <v>3240</v>
      </c>
      <c r="J232">
        <v>35460</v>
      </c>
      <c r="K232">
        <v>37800</v>
      </c>
      <c r="L232">
        <v>2340</v>
      </c>
      <c r="M232">
        <v>117</v>
      </c>
      <c r="N232">
        <f>YEAR(Table3[[#This Row],[Date]])</f>
        <v>2012</v>
      </c>
      <c r="O232">
        <f>DAY(Table3[[#This Row],[Date]])</f>
        <v>23</v>
      </c>
      <c r="P232">
        <f>MONTH(Table3[[#This Row],[Date]])</f>
        <v>3</v>
      </c>
    </row>
    <row r="233" spans="1:16" x14ac:dyDescent="0.3">
      <c r="A233" s="2">
        <v>40992</v>
      </c>
      <c r="B233">
        <v>9</v>
      </c>
      <c r="C233">
        <v>5</v>
      </c>
      <c r="D233" s="1" t="s">
        <v>1592</v>
      </c>
      <c r="E233">
        <v>2</v>
      </c>
      <c r="F233">
        <v>1</v>
      </c>
      <c r="G233">
        <v>4</v>
      </c>
      <c r="H233">
        <v>3978</v>
      </c>
      <c r="I233">
        <v>4230</v>
      </c>
      <c r="J233">
        <v>8856</v>
      </c>
      <c r="K233">
        <v>9450</v>
      </c>
      <c r="L233">
        <v>594</v>
      </c>
      <c r="M233">
        <v>29.700000000000003</v>
      </c>
      <c r="N233">
        <f>YEAR(Table3[[#This Row],[Date]])</f>
        <v>2012</v>
      </c>
      <c r="O233">
        <f>DAY(Table3[[#This Row],[Date]])</f>
        <v>24</v>
      </c>
      <c r="P233">
        <f>MONTH(Table3[[#This Row],[Date]])</f>
        <v>3</v>
      </c>
    </row>
    <row r="234" spans="1:16" x14ac:dyDescent="0.3">
      <c r="A234" s="2">
        <v>40993</v>
      </c>
      <c r="B234">
        <v>3</v>
      </c>
      <c r="C234">
        <v>2</v>
      </c>
      <c r="D234" s="1" t="s">
        <v>1581</v>
      </c>
      <c r="E234">
        <v>2</v>
      </c>
      <c r="F234">
        <v>1</v>
      </c>
      <c r="G234">
        <v>16</v>
      </c>
      <c r="H234">
        <v>2106</v>
      </c>
      <c r="I234">
        <v>2250</v>
      </c>
      <c r="J234">
        <v>26352</v>
      </c>
      <c r="K234">
        <v>28080</v>
      </c>
      <c r="L234">
        <v>1728</v>
      </c>
      <c r="M234">
        <v>86.4</v>
      </c>
      <c r="N234">
        <f>YEAR(Table3[[#This Row],[Date]])</f>
        <v>2012</v>
      </c>
      <c r="O234">
        <f>DAY(Table3[[#This Row],[Date]])</f>
        <v>25</v>
      </c>
      <c r="P234">
        <f>MONTH(Table3[[#This Row],[Date]])</f>
        <v>3</v>
      </c>
    </row>
    <row r="235" spans="1:16" x14ac:dyDescent="0.3">
      <c r="A235" s="2">
        <v>40994</v>
      </c>
      <c r="B235">
        <v>2</v>
      </c>
      <c r="C235">
        <v>1</v>
      </c>
      <c r="D235" s="1" t="s">
        <v>1594</v>
      </c>
      <c r="E235">
        <v>4</v>
      </c>
      <c r="F235">
        <v>1</v>
      </c>
      <c r="G235">
        <v>10</v>
      </c>
      <c r="H235">
        <v>2034</v>
      </c>
      <c r="I235">
        <v>2160</v>
      </c>
      <c r="J235">
        <v>50760</v>
      </c>
      <c r="K235">
        <v>54000</v>
      </c>
      <c r="L235">
        <v>3240</v>
      </c>
      <c r="M235">
        <v>162</v>
      </c>
      <c r="N235">
        <f>YEAR(Table3[[#This Row],[Date]])</f>
        <v>2012</v>
      </c>
      <c r="O235">
        <f>DAY(Table3[[#This Row],[Date]])</f>
        <v>26</v>
      </c>
      <c r="P235">
        <f>MONTH(Table3[[#This Row],[Date]])</f>
        <v>3</v>
      </c>
    </row>
    <row r="236" spans="1:16" x14ac:dyDescent="0.3">
      <c r="A236" s="2">
        <v>40994</v>
      </c>
      <c r="B236">
        <v>5</v>
      </c>
      <c r="C236">
        <v>3</v>
      </c>
      <c r="D236" s="1" t="s">
        <v>1581</v>
      </c>
      <c r="E236">
        <v>2</v>
      </c>
      <c r="F236">
        <v>1</v>
      </c>
      <c r="G236">
        <v>21</v>
      </c>
      <c r="H236">
        <v>4482</v>
      </c>
      <c r="I236">
        <v>4770</v>
      </c>
      <c r="J236">
        <v>32940</v>
      </c>
      <c r="K236">
        <v>35100</v>
      </c>
      <c r="L236">
        <v>2160</v>
      </c>
      <c r="M236">
        <v>108</v>
      </c>
      <c r="N236">
        <f>YEAR(Table3[[#This Row],[Date]])</f>
        <v>2012</v>
      </c>
      <c r="O236">
        <f>DAY(Table3[[#This Row],[Date]])</f>
        <v>26</v>
      </c>
      <c r="P236">
        <f>MONTH(Table3[[#This Row],[Date]])</f>
        <v>3</v>
      </c>
    </row>
    <row r="237" spans="1:16" x14ac:dyDescent="0.3">
      <c r="A237" s="2">
        <v>40995</v>
      </c>
      <c r="B237">
        <v>2</v>
      </c>
      <c r="C237">
        <v>1</v>
      </c>
      <c r="D237" s="1" t="s">
        <v>1591</v>
      </c>
      <c r="E237">
        <v>5</v>
      </c>
      <c r="F237">
        <v>2</v>
      </c>
      <c r="G237">
        <v>7</v>
      </c>
      <c r="H237">
        <v>3726</v>
      </c>
      <c r="I237">
        <v>3960</v>
      </c>
      <c r="J237">
        <v>66708</v>
      </c>
      <c r="K237">
        <v>71910</v>
      </c>
      <c r="L237">
        <v>5202</v>
      </c>
      <c r="M237">
        <v>260.10000000000002</v>
      </c>
      <c r="N237">
        <f>YEAR(Table3[[#This Row],[Date]])</f>
        <v>2012</v>
      </c>
      <c r="O237">
        <f>DAY(Table3[[#This Row],[Date]])</f>
        <v>27</v>
      </c>
      <c r="P237">
        <f>MONTH(Table3[[#This Row],[Date]])</f>
        <v>3</v>
      </c>
    </row>
    <row r="238" spans="1:16" x14ac:dyDescent="0.3">
      <c r="A238" s="2">
        <v>40996</v>
      </c>
      <c r="B238">
        <v>2</v>
      </c>
      <c r="C238">
        <v>1</v>
      </c>
      <c r="D238" s="1" t="s">
        <v>1593</v>
      </c>
      <c r="E238">
        <v>6</v>
      </c>
      <c r="F238">
        <v>2</v>
      </c>
      <c r="G238">
        <v>22</v>
      </c>
      <c r="H238">
        <v>2952</v>
      </c>
      <c r="I238">
        <v>3150</v>
      </c>
      <c r="J238">
        <v>165132</v>
      </c>
      <c r="K238">
        <v>178200</v>
      </c>
      <c r="L238">
        <v>13068</v>
      </c>
      <c r="M238">
        <v>653.40000000000009</v>
      </c>
      <c r="N238">
        <f>YEAR(Table3[[#This Row],[Date]])</f>
        <v>2012</v>
      </c>
      <c r="O238">
        <f>DAY(Table3[[#This Row],[Date]])</f>
        <v>28</v>
      </c>
      <c r="P238">
        <f>MONTH(Table3[[#This Row],[Date]])</f>
        <v>3</v>
      </c>
    </row>
    <row r="239" spans="1:16" x14ac:dyDescent="0.3">
      <c r="A239" s="2">
        <v>40996</v>
      </c>
      <c r="B239">
        <v>1</v>
      </c>
      <c r="C239">
        <v>1</v>
      </c>
      <c r="D239" s="1" t="s">
        <v>1591</v>
      </c>
      <c r="E239">
        <v>5</v>
      </c>
      <c r="F239">
        <v>2</v>
      </c>
      <c r="G239">
        <v>15</v>
      </c>
      <c r="H239">
        <v>3384</v>
      </c>
      <c r="I239">
        <v>3600</v>
      </c>
      <c r="J239">
        <v>7848</v>
      </c>
      <c r="K239">
        <v>8460</v>
      </c>
      <c r="L239">
        <v>612</v>
      </c>
      <c r="M239">
        <v>30.6</v>
      </c>
      <c r="N239">
        <f>YEAR(Table3[[#This Row],[Date]])</f>
        <v>2012</v>
      </c>
      <c r="O239">
        <f>DAY(Table3[[#This Row],[Date]])</f>
        <v>28</v>
      </c>
      <c r="P239">
        <f>MONTH(Table3[[#This Row],[Date]])</f>
        <v>3</v>
      </c>
    </row>
    <row r="240" spans="1:16" x14ac:dyDescent="0.3">
      <c r="A240" s="2">
        <v>40997</v>
      </c>
      <c r="B240">
        <v>10</v>
      </c>
      <c r="C240">
        <v>4</v>
      </c>
      <c r="D240" s="1" t="s">
        <v>1588</v>
      </c>
      <c r="E240">
        <v>3</v>
      </c>
      <c r="F240">
        <v>1</v>
      </c>
      <c r="G240">
        <v>7</v>
      </c>
      <c r="H240">
        <v>3546</v>
      </c>
      <c r="I240">
        <v>3780</v>
      </c>
      <c r="J240">
        <v>26892</v>
      </c>
      <c r="K240">
        <v>28620</v>
      </c>
      <c r="L240">
        <v>1728</v>
      </c>
      <c r="M240">
        <v>86.4</v>
      </c>
      <c r="N240">
        <f>YEAR(Table3[[#This Row],[Date]])</f>
        <v>2012</v>
      </c>
      <c r="O240">
        <f>DAY(Table3[[#This Row],[Date]])</f>
        <v>29</v>
      </c>
      <c r="P240">
        <f>MONTH(Table3[[#This Row],[Date]])</f>
        <v>3</v>
      </c>
    </row>
    <row r="241" spans="1:16" x14ac:dyDescent="0.3">
      <c r="A241" s="2">
        <v>40997</v>
      </c>
      <c r="B241">
        <v>8</v>
      </c>
      <c r="C241">
        <v>5</v>
      </c>
      <c r="D241" s="1" t="s">
        <v>1585</v>
      </c>
      <c r="E241">
        <v>3</v>
      </c>
      <c r="F241">
        <v>1</v>
      </c>
      <c r="G241">
        <v>17</v>
      </c>
      <c r="H241">
        <v>5148</v>
      </c>
      <c r="I241">
        <v>5490</v>
      </c>
      <c r="J241">
        <v>3978</v>
      </c>
      <c r="K241">
        <v>4230</v>
      </c>
      <c r="L241">
        <v>252</v>
      </c>
      <c r="M241">
        <v>12.600000000000001</v>
      </c>
      <c r="N241">
        <f>YEAR(Table3[[#This Row],[Date]])</f>
        <v>2012</v>
      </c>
      <c r="O241">
        <f>DAY(Table3[[#This Row],[Date]])</f>
        <v>29</v>
      </c>
      <c r="P241">
        <f>MONTH(Table3[[#This Row],[Date]])</f>
        <v>3</v>
      </c>
    </row>
    <row r="242" spans="1:16" x14ac:dyDescent="0.3">
      <c r="A242" s="2">
        <v>40997</v>
      </c>
      <c r="B242">
        <v>6</v>
      </c>
      <c r="C242">
        <v>4</v>
      </c>
      <c r="D242" s="1" t="s">
        <v>1590</v>
      </c>
      <c r="E242">
        <v>2</v>
      </c>
      <c r="F242">
        <v>1</v>
      </c>
      <c r="G242">
        <v>20</v>
      </c>
      <c r="H242">
        <v>2034</v>
      </c>
      <c r="I242">
        <v>2160</v>
      </c>
      <c r="J242">
        <v>52164</v>
      </c>
      <c r="K242">
        <v>55440</v>
      </c>
      <c r="L242">
        <v>3276</v>
      </c>
      <c r="M242">
        <v>163.80000000000001</v>
      </c>
      <c r="N242">
        <f>YEAR(Table3[[#This Row],[Date]])</f>
        <v>2012</v>
      </c>
      <c r="O242">
        <f>DAY(Table3[[#This Row],[Date]])</f>
        <v>29</v>
      </c>
      <c r="P242">
        <f>MONTH(Table3[[#This Row],[Date]])</f>
        <v>3</v>
      </c>
    </row>
    <row r="243" spans="1:16" x14ac:dyDescent="0.3">
      <c r="A243" s="2">
        <v>40997</v>
      </c>
      <c r="B243">
        <v>3</v>
      </c>
      <c r="C243">
        <v>2</v>
      </c>
      <c r="D243" s="1" t="s">
        <v>1594</v>
      </c>
      <c r="E243">
        <v>4</v>
      </c>
      <c r="F243">
        <v>1</v>
      </c>
      <c r="G243">
        <v>5</v>
      </c>
      <c r="H243">
        <v>2196</v>
      </c>
      <c r="I243">
        <v>2340</v>
      </c>
      <c r="J243">
        <v>47376</v>
      </c>
      <c r="K243">
        <v>50400</v>
      </c>
      <c r="L243">
        <v>3024</v>
      </c>
      <c r="M243">
        <v>151.20000000000002</v>
      </c>
      <c r="N243">
        <f>YEAR(Table3[[#This Row],[Date]])</f>
        <v>2012</v>
      </c>
      <c r="O243">
        <f>DAY(Table3[[#This Row],[Date]])</f>
        <v>29</v>
      </c>
      <c r="P243">
        <f>MONTH(Table3[[#This Row],[Date]])</f>
        <v>3</v>
      </c>
    </row>
    <row r="244" spans="1:16" x14ac:dyDescent="0.3">
      <c r="A244" s="2">
        <v>40998</v>
      </c>
      <c r="B244">
        <v>6</v>
      </c>
      <c r="C244">
        <v>4</v>
      </c>
      <c r="D244" s="1" t="s">
        <v>1582</v>
      </c>
      <c r="E244">
        <v>2</v>
      </c>
      <c r="F244">
        <v>1</v>
      </c>
      <c r="G244">
        <v>14</v>
      </c>
      <c r="H244">
        <v>3546</v>
      </c>
      <c r="I244">
        <v>3780</v>
      </c>
      <c r="J244">
        <v>3042</v>
      </c>
      <c r="K244">
        <v>3240</v>
      </c>
      <c r="L244">
        <v>198</v>
      </c>
      <c r="M244">
        <v>9.9</v>
      </c>
      <c r="N244">
        <f>YEAR(Table3[[#This Row],[Date]])</f>
        <v>2012</v>
      </c>
      <c r="O244">
        <f>DAY(Table3[[#This Row],[Date]])</f>
        <v>30</v>
      </c>
      <c r="P244">
        <f>MONTH(Table3[[#This Row],[Date]])</f>
        <v>3</v>
      </c>
    </row>
    <row r="245" spans="1:16" x14ac:dyDescent="0.3">
      <c r="A245" s="2">
        <v>40998</v>
      </c>
      <c r="B245">
        <v>1</v>
      </c>
      <c r="C245">
        <v>1</v>
      </c>
      <c r="D245" s="1" t="s">
        <v>1587</v>
      </c>
      <c r="E245">
        <v>2</v>
      </c>
      <c r="F245">
        <v>1</v>
      </c>
      <c r="G245">
        <v>6</v>
      </c>
      <c r="H245">
        <v>3546</v>
      </c>
      <c r="I245">
        <v>3780</v>
      </c>
      <c r="J245">
        <v>8424</v>
      </c>
      <c r="K245">
        <v>9000</v>
      </c>
      <c r="L245">
        <v>576</v>
      </c>
      <c r="M245">
        <v>28.8</v>
      </c>
      <c r="N245">
        <f>YEAR(Table3[[#This Row],[Date]])</f>
        <v>2012</v>
      </c>
      <c r="O245">
        <f>DAY(Table3[[#This Row],[Date]])</f>
        <v>30</v>
      </c>
      <c r="P245">
        <f>MONTH(Table3[[#This Row],[Date]])</f>
        <v>3</v>
      </c>
    </row>
    <row r="246" spans="1:16" x14ac:dyDescent="0.3">
      <c r="A246" s="2">
        <v>40998</v>
      </c>
      <c r="B246">
        <v>10</v>
      </c>
      <c r="C246">
        <v>4</v>
      </c>
      <c r="D246" s="1" t="s">
        <v>1593</v>
      </c>
      <c r="E246">
        <v>6</v>
      </c>
      <c r="F246">
        <v>2</v>
      </c>
      <c r="G246">
        <v>22</v>
      </c>
      <c r="H246">
        <v>7506</v>
      </c>
      <c r="I246">
        <v>8100</v>
      </c>
      <c r="J246">
        <v>7506</v>
      </c>
      <c r="K246">
        <v>8100</v>
      </c>
      <c r="L246">
        <v>594</v>
      </c>
      <c r="M246">
        <v>29.700000000000003</v>
      </c>
      <c r="N246">
        <f>YEAR(Table3[[#This Row],[Date]])</f>
        <v>2012</v>
      </c>
      <c r="O246">
        <f>DAY(Table3[[#This Row],[Date]])</f>
        <v>30</v>
      </c>
      <c r="P246">
        <f>MONTH(Table3[[#This Row],[Date]])</f>
        <v>3</v>
      </c>
    </row>
    <row r="247" spans="1:16" x14ac:dyDescent="0.3">
      <c r="A247" s="2">
        <v>40998</v>
      </c>
      <c r="B247">
        <v>9</v>
      </c>
      <c r="C247">
        <v>5</v>
      </c>
      <c r="D247" s="1" t="s">
        <v>1583</v>
      </c>
      <c r="E247">
        <v>3</v>
      </c>
      <c r="F247">
        <v>1</v>
      </c>
      <c r="G247">
        <v>6</v>
      </c>
      <c r="H247">
        <v>3924</v>
      </c>
      <c r="I247">
        <v>4230</v>
      </c>
      <c r="J247">
        <v>87480</v>
      </c>
      <c r="K247">
        <v>93150</v>
      </c>
      <c r="L247">
        <v>5670</v>
      </c>
      <c r="M247">
        <v>283.5</v>
      </c>
      <c r="N247">
        <f>YEAR(Table3[[#This Row],[Date]])</f>
        <v>2012</v>
      </c>
      <c r="O247">
        <f>DAY(Table3[[#This Row],[Date]])</f>
        <v>30</v>
      </c>
      <c r="P247">
        <f>MONTH(Table3[[#This Row],[Date]])</f>
        <v>3</v>
      </c>
    </row>
    <row r="248" spans="1:16" x14ac:dyDescent="0.3">
      <c r="A248" s="2">
        <v>40998</v>
      </c>
      <c r="B248">
        <v>4</v>
      </c>
      <c r="C248">
        <v>2</v>
      </c>
      <c r="D248" s="1" t="s">
        <v>1590</v>
      </c>
      <c r="E248">
        <v>2</v>
      </c>
      <c r="F248">
        <v>1</v>
      </c>
      <c r="G248">
        <v>6</v>
      </c>
      <c r="H248">
        <v>4482</v>
      </c>
      <c r="I248">
        <v>4770</v>
      </c>
      <c r="J248">
        <v>3726</v>
      </c>
      <c r="K248">
        <v>3960</v>
      </c>
      <c r="L248">
        <v>234</v>
      </c>
      <c r="M248">
        <v>11.700000000000001</v>
      </c>
      <c r="N248">
        <f>YEAR(Table3[[#This Row],[Date]])</f>
        <v>2012</v>
      </c>
      <c r="O248">
        <f>DAY(Table3[[#This Row],[Date]])</f>
        <v>30</v>
      </c>
      <c r="P248">
        <f>MONTH(Table3[[#This Row],[Date]])</f>
        <v>3</v>
      </c>
    </row>
    <row r="249" spans="1:16" x14ac:dyDescent="0.3">
      <c r="A249" s="2">
        <v>40999</v>
      </c>
      <c r="B249">
        <v>8</v>
      </c>
      <c r="C249">
        <v>5</v>
      </c>
      <c r="D249" s="1" t="s">
        <v>1590</v>
      </c>
      <c r="E249">
        <v>2</v>
      </c>
      <c r="F249">
        <v>1</v>
      </c>
      <c r="G249">
        <v>2</v>
      </c>
      <c r="H249">
        <v>3546</v>
      </c>
      <c r="I249">
        <v>3780</v>
      </c>
      <c r="J249">
        <v>29808</v>
      </c>
      <c r="K249">
        <v>31680</v>
      </c>
      <c r="L249">
        <v>1872</v>
      </c>
      <c r="M249">
        <v>93.600000000000009</v>
      </c>
      <c r="N249">
        <f>YEAR(Table3[[#This Row],[Date]])</f>
        <v>2012</v>
      </c>
      <c r="O249">
        <f>DAY(Table3[[#This Row],[Date]])</f>
        <v>31</v>
      </c>
      <c r="P249">
        <f>MONTH(Table3[[#This Row],[Date]])</f>
        <v>3</v>
      </c>
    </row>
    <row r="250" spans="1:16" x14ac:dyDescent="0.3">
      <c r="A250" s="2">
        <v>40999</v>
      </c>
      <c r="B250">
        <v>7</v>
      </c>
      <c r="C250">
        <v>3</v>
      </c>
      <c r="D250" s="1" t="s">
        <v>1589</v>
      </c>
      <c r="E250">
        <v>4</v>
      </c>
      <c r="F250">
        <v>1</v>
      </c>
      <c r="G250">
        <v>24</v>
      </c>
      <c r="H250">
        <v>3726</v>
      </c>
      <c r="I250">
        <v>3960</v>
      </c>
      <c r="J250">
        <v>85104</v>
      </c>
      <c r="K250">
        <v>90720</v>
      </c>
      <c r="L250">
        <v>5616</v>
      </c>
      <c r="M250">
        <v>280.8</v>
      </c>
      <c r="N250">
        <f>YEAR(Table3[[#This Row],[Date]])</f>
        <v>2012</v>
      </c>
      <c r="O250">
        <f>DAY(Table3[[#This Row],[Date]])</f>
        <v>31</v>
      </c>
      <c r="P250">
        <f>MONTH(Table3[[#This Row],[Date]])</f>
        <v>3</v>
      </c>
    </row>
    <row r="251" spans="1:16" x14ac:dyDescent="0.3">
      <c r="A251" s="2">
        <v>40999</v>
      </c>
      <c r="B251">
        <v>6</v>
      </c>
      <c r="C251">
        <v>4</v>
      </c>
      <c r="D251" s="1" t="s">
        <v>1594</v>
      </c>
      <c r="E251">
        <v>4</v>
      </c>
      <c r="F251">
        <v>1</v>
      </c>
      <c r="G251">
        <v>11</v>
      </c>
      <c r="H251">
        <v>2106</v>
      </c>
      <c r="I251">
        <v>2250</v>
      </c>
      <c r="J251">
        <v>74448</v>
      </c>
      <c r="K251">
        <v>79200</v>
      </c>
      <c r="L251">
        <v>4752</v>
      </c>
      <c r="M251">
        <v>237.60000000000002</v>
      </c>
      <c r="N251">
        <f>YEAR(Table3[[#This Row],[Date]])</f>
        <v>2012</v>
      </c>
      <c r="O251">
        <f>DAY(Table3[[#This Row],[Date]])</f>
        <v>31</v>
      </c>
      <c r="P251">
        <f>MONTH(Table3[[#This Row],[Date]])</f>
        <v>3</v>
      </c>
    </row>
    <row r="252" spans="1:16" x14ac:dyDescent="0.3">
      <c r="A252" s="2">
        <v>40999</v>
      </c>
      <c r="B252">
        <v>2</v>
      </c>
      <c r="C252">
        <v>1</v>
      </c>
      <c r="D252" s="1" t="s">
        <v>1593</v>
      </c>
      <c r="E252">
        <v>6</v>
      </c>
      <c r="F252">
        <v>2</v>
      </c>
      <c r="G252">
        <v>10</v>
      </c>
      <c r="H252">
        <v>3546</v>
      </c>
      <c r="I252">
        <v>3780</v>
      </c>
      <c r="J252">
        <v>127602</v>
      </c>
      <c r="K252">
        <v>137700</v>
      </c>
      <c r="L252">
        <v>10098</v>
      </c>
      <c r="M252">
        <v>504.90000000000003</v>
      </c>
      <c r="N252">
        <f>YEAR(Table3[[#This Row],[Date]])</f>
        <v>2012</v>
      </c>
      <c r="O252">
        <f>DAY(Table3[[#This Row],[Date]])</f>
        <v>31</v>
      </c>
      <c r="P252">
        <f>MONTH(Table3[[#This Row],[Date]])</f>
        <v>3</v>
      </c>
    </row>
    <row r="253" spans="1:16" x14ac:dyDescent="0.3">
      <c r="A253" s="2">
        <v>40999</v>
      </c>
      <c r="B253">
        <v>7</v>
      </c>
      <c r="C253">
        <v>3</v>
      </c>
      <c r="D253" s="1" t="s">
        <v>1578</v>
      </c>
      <c r="E253">
        <v>1</v>
      </c>
      <c r="F253">
        <v>1</v>
      </c>
      <c r="G253">
        <v>7</v>
      </c>
      <c r="H253">
        <v>3384</v>
      </c>
      <c r="I253">
        <v>3600</v>
      </c>
      <c r="J253">
        <v>4068</v>
      </c>
      <c r="K253">
        <v>4320</v>
      </c>
      <c r="L253">
        <v>252</v>
      </c>
      <c r="M253">
        <v>12.600000000000001</v>
      </c>
      <c r="N253">
        <f>YEAR(Table3[[#This Row],[Date]])</f>
        <v>2012</v>
      </c>
      <c r="O253">
        <f>DAY(Table3[[#This Row],[Date]])</f>
        <v>31</v>
      </c>
      <c r="P253">
        <f>MONTH(Table3[[#This Row],[Date]])</f>
        <v>3</v>
      </c>
    </row>
    <row r="254" spans="1:16" x14ac:dyDescent="0.3">
      <c r="A254" s="2">
        <v>41000</v>
      </c>
      <c r="B254">
        <v>1</v>
      </c>
      <c r="C254">
        <v>1</v>
      </c>
      <c r="D254" s="1" t="s">
        <v>1583</v>
      </c>
      <c r="E254">
        <v>3</v>
      </c>
      <c r="F254">
        <v>1</v>
      </c>
      <c r="G254">
        <v>22</v>
      </c>
      <c r="H254">
        <v>2106</v>
      </c>
      <c r="I254">
        <v>2250</v>
      </c>
      <c r="J254">
        <v>69984</v>
      </c>
      <c r="K254">
        <v>74520</v>
      </c>
      <c r="L254">
        <v>4536</v>
      </c>
      <c r="M254">
        <v>226.8</v>
      </c>
      <c r="N254">
        <f>YEAR(Table3[[#This Row],[Date]])</f>
        <v>2012</v>
      </c>
      <c r="O254">
        <f>DAY(Table3[[#This Row],[Date]])</f>
        <v>1</v>
      </c>
      <c r="P254">
        <f>MONTH(Table3[[#This Row],[Date]])</f>
        <v>4</v>
      </c>
    </row>
    <row r="255" spans="1:16" x14ac:dyDescent="0.3">
      <c r="A255" s="2">
        <v>41000</v>
      </c>
      <c r="B255">
        <v>1</v>
      </c>
      <c r="C255">
        <v>1</v>
      </c>
      <c r="D255" s="1" t="s">
        <v>1584</v>
      </c>
      <c r="E255">
        <v>3</v>
      </c>
      <c r="F255">
        <v>1</v>
      </c>
      <c r="G255">
        <v>7</v>
      </c>
      <c r="H255">
        <v>3924</v>
      </c>
      <c r="I255">
        <v>4230</v>
      </c>
      <c r="J255">
        <v>70920</v>
      </c>
      <c r="K255">
        <v>75600</v>
      </c>
      <c r="L255">
        <v>4680</v>
      </c>
      <c r="M255">
        <v>234</v>
      </c>
      <c r="N255">
        <f>YEAR(Table3[[#This Row],[Date]])</f>
        <v>2012</v>
      </c>
      <c r="O255">
        <f>DAY(Table3[[#This Row],[Date]])</f>
        <v>1</v>
      </c>
      <c r="P255">
        <f>MONTH(Table3[[#This Row],[Date]])</f>
        <v>4</v>
      </c>
    </row>
    <row r="256" spans="1:16" x14ac:dyDescent="0.3">
      <c r="A256" s="2">
        <v>41000</v>
      </c>
      <c r="B256">
        <v>6</v>
      </c>
      <c r="C256">
        <v>4</v>
      </c>
      <c r="D256" s="1" t="s">
        <v>1579</v>
      </c>
      <c r="E256">
        <v>2</v>
      </c>
      <c r="F256">
        <v>2</v>
      </c>
      <c r="G256">
        <v>18</v>
      </c>
      <c r="H256">
        <v>3582</v>
      </c>
      <c r="I256">
        <v>3870</v>
      </c>
      <c r="J256">
        <v>46566</v>
      </c>
      <c r="K256">
        <v>50310</v>
      </c>
      <c r="L256">
        <v>3744</v>
      </c>
      <c r="M256">
        <v>187.20000000000002</v>
      </c>
      <c r="N256">
        <f>YEAR(Table3[[#This Row],[Date]])</f>
        <v>2012</v>
      </c>
      <c r="O256">
        <f>DAY(Table3[[#This Row],[Date]])</f>
        <v>1</v>
      </c>
      <c r="P256">
        <f>MONTH(Table3[[#This Row],[Date]])</f>
        <v>4</v>
      </c>
    </row>
    <row r="257" spans="1:16" x14ac:dyDescent="0.3">
      <c r="A257" s="2">
        <v>41001</v>
      </c>
      <c r="B257">
        <v>9</v>
      </c>
      <c r="C257">
        <v>5</v>
      </c>
      <c r="D257" s="1" t="s">
        <v>1585</v>
      </c>
      <c r="E257">
        <v>3</v>
      </c>
      <c r="F257">
        <v>1</v>
      </c>
      <c r="G257">
        <v>12</v>
      </c>
      <c r="H257">
        <v>3582</v>
      </c>
      <c r="I257">
        <v>3870</v>
      </c>
      <c r="J257">
        <v>11934</v>
      </c>
      <c r="K257">
        <v>12690</v>
      </c>
      <c r="L257">
        <v>756</v>
      </c>
      <c r="M257">
        <v>37.800000000000004</v>
      </c>
      <c r="N257">
        <f>YEAR(Table3[[#This Row],[Date]])</f>
        <v>2012</v>
      </c>
      <c r="O257">
        <f>DAY(Table3[[#This Row],[Date]])</f>
        <v>2</v>
      </c>
      <c r="P257">
        <f>MONTH(Table3[[#This Row],[Date]])</f>
        <v>4</v>
      </c>
    </row>
    <row r="258" spans="1:16" x14ac:dyDescent="0.3">
      <c r="A258" s="2">
        <v>41001</v>
      </c>
      <c r="B258">
        <v>2</v>
      </c>
      <c r="C258">
        <v>1</v>
      </c>
      <c r="D258" s="1" t="s">
        <v>1588</v>
      </c>
      <c r="E258">
        <v>3</v>
      </c>
      <c r="F258">
        <v>1</v>
      </c>
      <c r="G258">
        <v>19</v>
      </c>
      <c r="H258">
        <v>3726</v>
      </c>
      <c r="I258">
        <v>3960</v>
      </c>
      <c r="J258">
        <v>35856</v>
      </c>
      <c r="K258">
        <v>38160</v>
      </c>
      <c r="L258">
        <v>2304</v>
      </c>
      <c r="M258">
        <v>115.2</v>
      </c>
      <c r="N258">
        <f>YEAR(Table3[[#This Row],[Date]])</f>
        <v>2012</v>
      </c>
      <c r="O258">
        <f>DAY(Table3[[#This Row],[Date]])</f>
        <v>2</v>
      </c>
      <c r="P258">
        <f>MONTH(Table3[[#This Row],[Date]])</f>
        <v>4</v>
      </c>
    </row>
    <row r="259" spans="1:16" x14ac:dyDescent="0.3">
      <c r="A259" s="2">
        <v>41001</v>
      </c>
      <c r="B259">
        <v>8</v>
      </c>
      <c r="C259">
        <v>5</v>
      </c>
      <c r="D259" s="1" t="s">
        <v>1591</v>
      </c>
      <c r="E259">
        <v>5</v>
      </c>
      <c r="F259">
        <v>2</v>
      </c>
      <c r="G259">
        <v>23</v>
      </c>
      <c r="H259">
        <v>3582</v>
      </c>
      <c r="I259">
        <v>3870</v>
      </c>
      <c r="J259">
        <v>62784</v>
      </c>
      <c r="K259">
        <v>67680</v>
      </c>
      <c r="L259">
        <v>4896</v>
      </c>
      <c r="M259">
        <v>244.8</v>
      </c>
      <c r="N259">
        <f>YEAR(Table3[[#This Row],[Date]])</f>
        <v>2012</v>
      </c>
      <c r="O259">
        <f>DAY(Table3[[#This Row],[Date]])</f>
        <v>2</v>
      </c>
      <c r="P259">
        <f>MONTH(Table3[[#This Row],[Date]])</f>
        <v>4</v>
      </c>
    </row>
    <row r="260" spans="1:16" x14ac:dyDescent="0.3">
      <c r="A260" s="2">
        <v>41001</v>
      </c>
      <c r="B260">
        <v>9</v>
      </c>
      <c r="C260">
        <v>5</v>
      </c>
      <c r="D260" s="1" t="s">
        <v>1583</v>
      </c>
      <c r="E260">
        <v>3</v>
      </c>
      <c r="F260">
        <v>1</v>
      </c>
      <c r="G260">
        <v>3</v>
      </c>
      <c r="H260">
        <v>2952</v>
      </c>
      <c r="I260">
        <v>3150</v>
      </c>
      <c r="J260">
        <v>134136</v>
      </c>
      <c r="K260">
        <v>142830</v>
      </c>
      <c r="L260">
        <v>8694</v>
      </c>
      <c r="M260">
        <v>434.70000000000005</v>
      </c>
      <c r="N260">
        <f>YEAR(Table3[[#This Row],[Date]])</f>
        <v>2012</v>
      </c>
      <c r="O260">
        <f>DAY(Table3[[#This Row],[Date]])</f>
        <v>2</v>
      </c>
      <c r="P260">
        <f>MONTH(Table3[[#This Row],[Date]])</f>
        <v>4</v>
      </c>
    </row>
    <row r="261" spans="1:16" x14ac:dyDescent="0.3">
      <c r="A261" s="2">
        <v>41002</v>
      </c>
      <c r="B261">
        <v>3</v>
      </c>
      <c r="C261">
        <v>2</v>
      </c>
      <c r="D261" s="1" t="s">
        <v>1591</v>
      </c>
      <c r="E261">
        <v>5</v>
      </c>
      <c r="F261">
        <v>2</v>
      </c>
      <c r="G261">
        <v>24</v>
      </c>
      <c r="H261">
        <v>3978</v>
      </c>
      <c r="I261">
        <v>4230</v>
      </c>
      <c r="J261">
        <v>15696</v>
      </c>
      <c r="K261">
        <v>16920</v>
      </c>
      <c r="L261">
        <v>1224</v>
      </c>
      <c r="M261">
        <v>61.2</v>
      </c>
      <c r="N261">
        <f>YEAR(Table3[[#This Row],[Date]])</f>
        <v>2012</v>
      </c>
      <c r="O261">
        <f>DAY(Table3[[#This Row],[Date]])</f>
        <v>3</v>
      </c>
      <c r="P261">
        <f>MONTH(Table3[[#This Row],[Date]])</f>
        <v>4</v>
      </c>
    </row>
    <row r="262" spans="1:16" x14ac:dyDescent="0.3">
      <c r="A262" s="2">
        <v>41002</v>
      </c>
      <c r="B262">
        <v>8</v>
      </c>
      <c r="C262">
        <v>5</v>
      </c>
      <c r="D262" s="1" t="s">
        <v>1593</v>
      </c>
      <c r="E262">
        <v>6</v>
      </c>
      <c r="F262">
        <v>2</v>
      </c>
      <c r="G262">
        <v>25</v>
      </c>
      <c r="H262">
        <v>2034</v>
      </c>
      <c r="I262">
        <v>2160</v>
      </c>
      <c r="J262">
        <v>45036</v>
      </c>
      <c r="K262">
        <v>48600</v>
      </c>
      <c r="L262">
        <v>3564</v>
      </c>
      <c r="M262">
        <v>178.20000000000002</v>
      </c>
      <c r="N262">
        <f>YEAR(Table3[[#This Row],[Date]])</f>
        <v>2012</v>
      </c>
      <c r="O262">
        <f>DAY(Table3[[#This Row],[Date]])</f>
        <v>3</v>
      </c>
      <c r="P262">
        <f>MONTH(Table3[[#This Row],[Date]])</f>
        <v>4</v>
      </c>
    </row>
    <row r="263" spans="1:16" x14ac:dyDescent="0.3">
      <c r="A263" s="2">
        <v>41003</v>
      </c>
      <c r="B263">
        <v>10</v>
      </c>
      <c r="C263">
        <v>4</v>
      </c>
      <c r="D263" s="1" t="s">
        <v>1587</v>
      </c>
      <c r="E263">
        <v>2</v>
      </c>
      <c r="F263">
        <v>1</v>
      </c>
      <c r="G263">
        <v>5</v>
      </c>
      <c r="H263">
        <v>3924</v>
      </c>
      <c r="I263">
        <v>4230</v>
      </c>
      <c r="J263">
        <v>10530</v>
      </c>
      <c r="K263">
        <v>11250</v>
      </c>
      <c r="L263">
        <v>720</v>
      </c>
      <c r="M263">
        <v>36</v>
      </c>
      <c r="N263">
        <f>YEAR(Table3[[#This Row],[Date]])</f>
        <v>2012</v>
      </c>
      <c r="O263">
        <f>DAY(Table3[[#This Row],[Date]])</f>
        <v>4</v>
      </c>
      <c r="P263">
        <f>MONTH(Table3[[#This Row],[Date]])</f>
        <v>4</v>
      </c>
    </row>
    <row r="264" spans="1:16" x14ac:dyDescent="0.3">
      <c r="A264" s="2">
        <v>41004</v>
      </c>
      <c r="B264">
        <v>7</v>
      </c>
      <c r="C264">
        <v>3</v>
      </c>
      <c r="D264" s="1" t="s">
        <v>1586</v>
      </c>
      <c r="E264">
        <v>3</v>
      </c>
      <c r="F264">
        <v>1</v>
      </c>
      <c r="G264">
        <v>2</v>
      </c>
      <c r="H264">
        <v>5832</v>
      </c>
      <c r="I264">
        <v>6210</v>
      </c>
      <c r="J264">
        <v>102960</v>
      </c>
      <c r="K264">
        <v>109800</v>
      </c>
      <c r="L264">
        <v>6840</v>
      </c>
      <c r="M264">
        <v>342</v>
      </c>
      <c r="N264">
        <f>YEAR(Table3[[#This Row],[Date]])</f>
        <v>2012</v>
      </c>
      <c r="O264">
        <f>DAY(Table3[[#This Row],[Date]])</f>
        <v>5</v>
      </c>
      <c r="P264">
        <f>MONTH(Table3[[#This Row],[Date]])</f>
        <v>4</v>
      </c>
    </row>
    <row r="265" spans="1:16" x14ac:dyDescent="0.3">
      <c r="A265" s="2">
        <v>41004</v>
      </c>
      <c r="B265">
        <v>3</v>
      </c>
      <c r="C265">
        <v>2</v>
      </c>
      <c r="D265" s="1" t="s">
        <v>1589</v>
      </c>
      <c r="E265">
        <v>4</v>
      </c>
      <c r="F265">
        <v>1</v>
      </c>
      <c r="G265">
        <v>14</v>
      </c>
      <c r="H265">
        <v>3546</v>
      </c>
      <c r="I265">
        <v>3780</v>
      </c>
      <c r="J265">
        <v>24822</v>
      </c>
      <c r="K265">
        <v>26460</v>
      </c>
      <c r="L265">
        <v>1638</v>
      </c>
      <c r="M265">
        <v>81.900000000000006</v>
      </c>
      <c r="N265">
        <f>YEAR(Table3[[#This Row],[Date]])</f>
        <v>2012</v>
      </c>
      <c r="O265">
        <f>DAY(Table3[[#This Row],[Date]])</f>
        <v>5</v>
      </c>
      <c r="P265">
        <f>MONTH(Table3[[#This Row],[Date]])</f>
        <v>4</v>
      </c>
    </row>
    <row r="266" spans="1:16" x14ac:dyDescent="0.3">
      <c r="A266" s="2">
        <v>41004</v>
      </c>
      <c r="B266">
        <v>9</v>
      </c>
      <c r="C266">
        <v>5</v>
      </c>
      <c r="D266" s="1" t="s">
        <v>1583</v>
      </c>
      <c r="E266">
        <v>3</v>
      </c>
      <c r="F266">
        <v>1</v>
      </c>
      <c r="G266">
        <v>6</v>
      </c>
      <c r="H266">
        <v>2034</v>
      </c>
      <c r="I266">
        <v>2160</v>
      </c>
      <c r="J266">
        <v>5832</v>
      </c>
      <c r="K266">
        <v>6210</v>
      </c>
      <c r="L266">
        <v>378</v>
      </c>
      <c r="M266">
        <v>18.900000000000002</v>
      </c>
      <c r="N266">
        <f>YEAR(Table3[[#This Row],[Date]])</f>
        <v>2012</v>
      </c>
      <c r="O266">
        <f>DAY(Table3[[#This Row],[Date]])</f>
        <v>5</v>
      </c>
      <c r="P266">
        <f>MONTH(Table3[[#This Row],[Date]])</f>
        <v>4</v>
      </c>
    </row>
    <row r="267" spans="1:16" x14ac:dyDescent="0.3">
      <c r="A267" s="2">
        <v>41005</v>
      </c>
      <c r="B267">
        <v>9</v>
      </c>
      <c r="C267">
        <v>5</v>
      </c>
      <c r="D267" s="1" t="s">
        <v>1581</v>
      </c>
      <c r="E267">
        <v>2</v>
      </c>
      <c r="F267">
        <v>1</v>
      </c>
      <c r="G267">
        <v>13</v>
      </c>
      <c r="H267">
        <v>2034</v>
      </c>
      <c r="I267">
        <v>2160</v>
      </c>
      <c r="J267">
        <v>13176</v>
      </c>
      <c r="K267">
        <v>14040</v>
      </c>
      <c r="L267">
        <v>864</v>
      </c>
      <c r="M267">
        <v>43.2</v>
      </c>
      <c r="N267">
        <f>YEAR(Table3[[#This Row],[Date]])</f>
        <v>2012</v>
      </c>
      <c r="O267">
        <f>DAY(Table3[[#This Row],[Date]])</f>
        <v>6</v>
      </c>
      <c r="P267">
        <f>MONTH(Table3[[#This Row],[Date]])</f>
        <v>4</v>
      </c>
    </row>
    <row r="268" spans="1:16" x14ac:dyDescent="0.3">
      <c r="A268" s="2">
        <v>41006</v>
      </c>
      <c r="B268">
        <v>7</v>
      </c>
      <c r="C268">
        <v>3</v>
      </c>
      <c r="D268" s="1" t="s">
        <v>1583</v>
      </c>
      <c r="E268">
        <v>3</v>
      </c>
      <c r="F268">
        <v>1</v>
      </c>
      <c r="G268">
        <v>4</v>
      </c>
      <c r="H268">
        <v>3042</v>
      </c>
      <c r="I268">
        <v>3240</v>
      </c>
      <c r="J268">
        <v>64152</v>
      </c>
      <c r="K268">
        <v>68310</v>
      </c>
      <c r="L268">
        <v>4158</v>
      </c>
      <c r="M268">
        <v>207.9</v>
      </c>
      <c r="N268">
        <f>YEAR(Table3[[#This Row],[Date]])</f>
        <v>2012</v>
      </c>
      <c r="O268">
        <f>DAY(Table3[[#This Row],[Date]])</f>
        <v>7</v>
      </c>
      <c r="P268">
        <f>MONTH(Table3[[#This Row],[Date]])</f>
        <v>4</v>
      </c>
    </row>
    <row r="269" spans="1:16" x14ac:dyDescent="0.3">
      <c r="A269" s="2">
        <v>41006</v>
      </c>
      <c r="B269">
        <v>10</v>
      </c>
      <c r="C269">
        <v>4</v>
      </c>
      <c r="D269" s="1" t="s">
        <v>1593</v>
      </c>
      <c r="E269">
        <v>6</v>
      </c>
      <c r="F269">
        <v>2</v>
      </c>
      <c r="G269">
        <v>21</v>
      </c>
      <c r="H269">
        <v>3042</v>
      </c>
      <c r="I269">
        <v>3240</v>
      </c>
      <c r="J269">
        <v>120096</v>
      </c>
      <c r="K269">
        <v>129600</v>
      </c>
      <c r="L269">
        <v>9504</v>
      </c>
      <c r="M269">
        <v>475.20000000000005</v>
      </c>
      <c r="N269">
        <f>YEAR(Table3[[#This Row],[Date]])</f>
        <v>2012</v>
      </c>
      <c r="O269">
        <f>DAY(Table3[[#This Row],[Date]])</f>
        <v>7</v>
      </c>
      <c r="P269">
        <f>MONTH(Table3[[#This Row],[Date]])</f>
        <v>4</v>
      </c>
    </row>
    <row r="270" spans="1:16" x14ac:dyDescent="0.3">
      <c r="A270" s="2">
        <v>41006</v>
      </c>
      <c r="B270">
        <v>2</v>
      </c>
      <c r="C270">
        <v>1</v>
      </c>
      <c r="D270" s="1" t="s">
        <v>1581</v>
      </c>
      <c r="E270">
        <v>2</v>
      </c>
      <c r="F270">
        <v>1</v>
      </c>
      <c r="G270">
        <v>16</v>
      </c>
      <c r="H270">
        <v>3726</v>
      </c>
      <c r="I270">
        <v>3960</v>
      </c>
      <c r="J270">
        <v>48312</v>
      </c>
      <c r="K270">
        <v>51480</v>
      </c>
      <c r="L270">
        <v>3168</v>
      </c>
      <c r="M270">
        <v>158.4</v>
      </c>
      <c r="N270">
        <f>YEAR(Table3[[#This Row],[Date]])</f>
        <v>2012</v>
      </c>
      <c r="O270">
        <f>DAY(Table3[[#This Row],[Date]])</f>
        <v>7</v>
      </c>
      <c r="P270">
        <f>MONTH(Table3[[#This Row],[Date]])</f>
        <v>4</v>
      </c>
    </row>
    <row r="271" spans="1:16" x14ac:dyDescent="0.3">
      <c r="A271" s="2">
        <v>41006</v>
      </c>
      <c r="B271">
        <v>2</v>
      </c>
      <c r="C271">
        <v>1</v>
      </c>
      <c r="D271" s="1" t="s">
        <v>1581</v>
      </c>
      <c r="E271">
        <v>2</v>
      </c>
      <c r="F271">
        <v>1</v>
      </c>
      <c r="G271">
        <v>10</v>
      </c>
      <c r="H271">
        <v>2196</v>
      </c>
      <c r="I271">
        <v>2340</v>
      </c>
      <c r="J271">
        <v>4392</v>
      </c>
      <c r="K271">
        <v>4680</v>
      </c>
      <c r="L271">
        <v>288</v>
      </c>
      <c r="M271">
        <v>14.4</v>
      </c>
      <c r="N271">
        <f>YEAR(Table3[[#This Row],[Date]])</f>
        <v>2012</v>
      </c>
      <c r="O271">
        <f>DAY(Table3[[#This Row],[Date]])</f>
        <v>7</v>
      </c>
      <c r="P271">
        <f>MONTH(Table3[[#This Row],[Date]])</f>
        <v>4</v>
      </c>
    </row>
    <row r="272" spans="1:16" x14ac:dyDescent="0.3">
      <c r="A272" s="2">
        <v>41007</v>
      </c>
      <c r="B272">
        <v>1</v>
      </c>
      <c r="C272">
        <v>1</v>
      </c>
      <c r="D272" s="1" t="s">
        <v>1590</v>
      </c>
      <c r="E272">
        <v>2</v>
      </c>
      <c r="F272">
        <v>1</v>
      </c>
      <c r="G272">
        <v>3</v>
      </c>
      <c r="H272">
        <v>4482</v>
      </c>
      <c r="I272">
        <v>4770</v>
      </c>
      <c r="J272">
        <v>78246</v>
      </c>
      <c r="K272">
        <v>83160</v>
      </c>
      <c r="L272">
        <v>4914</v>
      </c>
      <c r="M272">
        <v>245.70000000000002</v>
      </c>
      <c r="N272">
        <f>YEAR(Table3[[#This Row],[Date]])</f>
        <v>2012</v>
      </c>
      <c r="O272">
        <f>DAY(Table3[[#This Row],[Date]])</f>
        <v>8</v>
      </c>
      <c r="P272">
        <f>MONTH(Table3[[#This Row],[Date]])</f>
        <v>4</v>
      </c>
    </row>
    <row r="273" spans="1:16" x14ac:dyDescent="0.3">
      <c r="A273" s="2">
        <v>41007</v>
      </c>
      <c r="B273">
        <v>1</v>
      </c>
      <c r="C273">
        <v>1</v>
      </c>
      <c r="D273" s="1" t="s">
        <v>1584</v>
      </c>
      <c r="E273">
        <v>3</v>
      </c>
      <c r="F273">
        <v>1</v>
      </c>
      <c r="G273">
        <v>1</v>
      </c>
      <c r="H273">
        <v>5148</v>
      </c>
      <c r="I273">
        <v>5490</v>
      </c>
      <c r="J273">
        <v>21276</v>
      </c>
      <c r="K273">
        <v>22680</v>
      </c>
      <c r="L273">
        <v>1404</v>
      </c>
      <c r="M273">
        <v>70.2</v>
      </c>
      <c r="N273">
        <f>YEAR(Table3[[#This Row],[Date]])</f>
        <v>2012</v>
      </c>
      <c r="O273">
        <f>DAY(Table3[[#This Row],[Date]])</f>
        <v>8</v>
      </c>
      <c r="P273">
        <f>MONTH(Table3[[#This Row],[Date]])</f>
        <v>4</v>
      </c>
    </row>
    <row r="274" spans="1:16" x14ac:dyDescent="0.3">
      <c r="A274" s="2">
        <v>41007</v>
      </c>
      <c r="B274">
        <v>5</v>
      </c>
      <c r="C274">
        <v>3</v>
      </c>
      <c r="D274" s="1" t="s">
        <v>1578</v>
      </c>
      <c r="E274">
        <v>1</v>
      </c>
      <c r="F274">
        <v>1</v>
      </c>
      <c r="G274">
        <v>13</v>
      </c>
      <c r="H274">
        <v>3978</v>
      </c>
      <c r="I274">
        <v>4230</v>
      </c>
      <c r="J274">
        <v>26442</v>
      </c>
      <c r="K274">
        <v>28080</v>
      </c>
      <c r="L274">
        <v>1638</v>
      </c>
      <c r="M274">
        <v>81.900000000000006</v>
      </c>
      <c r="N274">
        <f>YEAR(Table3[[#This Row],[Date]])</f>
        <v>2012</v>
      </c>
      <c r="O274">
        <f>DAY(Table3[[#This Row],[Date]])</f>
        <v>8</v>
      </c>
      <c r="P274">
        <f>MONTH(Table3[[#This Row],[Date]])</f>
        <v>4</v>
      </c>
    </row>
    <row r="275" spans="1:16" x14ac:dyDescent="0.3">
      <c r="A275" s="2">
        <v>41007</v>
      </c>
      <c r="B275">
        <v>5</v>
      </c>
      <c r="C275">
        <v>3</v>
      </c>
      <c r="D275" s="1" t="s">
        <v>1586</v>
      </c>
      <c r="E275">
        <v>3</v>
      </c>
      <c r="F275">
        <v>1</v>
      </c>
      <c r="G275">
        <v>15</v>
      </c>
      <c r="H275">
        <v>2106</v>
      </c>
      <c r="I275">
        <v>2250</v>
      </c>
      <c r="J275">
        <v>77220</v>
      </c>
      <c r="K275">
        <v>82350</v>
      </c>
      <c r="L275">
        <v>5130</v>
      </c>
      <c r="M275">
        <v>256.5</v>
      </c>
      <c r="N275">
        <f>YEAR(Table3[[#This Row],[Date]])</f>
        <v>2012</v>
      </c>
      <c r="O275">
        <f>DAY(Table3[[#This Row],[Date]])</f>
        <v>8</v>
      </c>
      <c r="P275">
        <f>MONTH(Table3[[#This Row],[Date]])</f>
        <v>4</v>
      </c>
    </row>
    <row r="276" spans="1:16" x14ac:dyDescent="0.3">
      <c r="A276" s="2">
        <v>41007</v>
      </c>
      <c r="B276">
        <v>6</v>
      </c>
      <c r="C276">
        <v>4</v>
      </c>
      <c r="D276" s="1" t="s">
        <v>1580</v>
      </c>
      <c r="E276">
        <v>2</v>
      </c>
      <c r="F276">
        <v>1</v>
      </c>
      <c r="G276">
        <v>5</v>
      </c>
      <c r="H276">
        <v>3978</v>
      </c>
      <c r="I276">
        <v>4230</v>
      </c>
      <c r="J276">
        <v>51714</v>
      </c>
      <c r="K276">
        <v>54990</v>
      </c>
      <c r="L276">
        <v>3276</v>
      </c>
      <c r="M276">
        <v>163.80000000000001</v>
      </c>
      <c r="N276">
        <f>YEAR(Table3[[#This Row],[Date]])</f>
        <v>2012</v>
      </c>
      <c r="O276">
        <f>DAY(Table3[[#This Row],[Date]])</f>
        <v>8</v>
      </c>
      <c r="P276">
        <f>MONTH(Table3[[#This Row],[Date]])</f>
        <v>4</v>
      </c>
    </row>
    <row r="277" spans="1:16" x14ac:dyDescent="0.3">
      <c r="A277" s="2">
        <v>41007</v>
      </c>
      <c r="B277">
        <v>1</v>
      </c>
      <c r="C277">
        <v>1</v>
      </c>
      <c r="D277" s="1" t="s">
        <v>1585</v>
      </c>
      <c r="E277">
        <v>3</v>
      </c>
      <c r="F277">
        <v>1</v>
      </c>
      <c r="G277">
        <v>25</v>
      </c>
      <c r="H277">
        <v>2034</v>
      </c>
      <c r="I277">
        <v>2160</v>
      </c>
      <c r="J277">
        <v>75582</v>
      </c>
      <c r="K277">
        <v>80370</v>
      </c>
      <c r="L277">
        <v>4788</v>
      </c>
      <c r="M277">
        <v>239.4</v>
      </c>
      <c r="N277">
        <f>YEAR(Table3[[#This Row],[Date]])</f>
        <v>2012</v>
      </c>
      <c r="O277">
        <f>DAY(Table3[[#This Row],[Date]])</f>
        <v>8</v>
      </c>
      <c r="P277">
        <f>MONTH(Table3[[#This Row],[Date]])</f>
        <v>4</v>
      </c>
    </row>
    <row r="278" spans="1:16" x14ac:dyDescent="0.3">
      <c r="A278" s="2">
        <v>41007</v>
      </c>
      <c r="B278">
        <v>4</v>
      </c>
      <c r="C278">
        <v>2</v>
      </c>
      <c r="D278" s="1" t="s">
        <v>1591</v>
      </c>
      <c r="E278">
        <v>5</v>
      </c>
      <c r="F278">
        <v>2</v>
      </c>
      <c r="G278">
        <v>8</v>
      </c>
      <c r="H278">
        <v>2034</v>
      </c>
      <c r="I278">
        <v>2160</v>
      </c>
      <c r="J278">
        <v>23544</v>
      </c>
      <c r="K278">
        <v>25380</v>
      </c>
      <c r="L278">
        <v>1836</v>
      </c>
      <c r="M278">
        <v>91.800000000000011</v>
      </c>
      <c r="N278">
        <f>YEAR(Table3[[#This Row],[Date]])</f>
        <v>2012</v>
      </c>
      <c r="O278">
        <f>DAY(Table3[[#This Row],[Date]])</f>
        <v>8</v>
      </c>
      <c r="P278">
        <f>MONTH(Table3[[#This Row],[Date]])</f>
        <v>4</v>
      </c>
    </row>
    <row r="279" spans="1:16" x14ac:dyDescent="0.3">
      <c r="A279" s="2">
        <v>41008</v>
      </c>
      <c r="B279">
        <v>1</v>
      </c>
      <c r="C279">
        <v>1</v>
      </c>
      <c r="D279" s="1" t="s">
        <v>1588</v>
      </c>
      <c r="E279">
        <v>3</v>
      </c>
      <c r="F279">
        <v>1</v>
      </c>
      <c r="G279">
        <v>21</v>
      </c>
      <c r="H279">
        <v>3582</v>
      </c>
      <c r="I279">
        <v>3870</v>
      </c>
      <c r="J279">
        <v>71712</v>
      </c>
      <c r="K279">
        <v>76320</v>
      </c>
      <c r="L279">
        <v>4608</v>
      </c>
      <c r="M279">
        <v>230.4</v>
      </c>
      <c r="N279">
        <f>YEAR(Table3[[#This Row],[Date]])</f>
        <v>2012</v>
      </c>
      <c r="O279">
        <f>DAY(Table3[[#This Row],[Date]])</f>
        <v>9</v>
      </c>
      <c r="P279">
        <f>MONTH(Table3[[#This Row],[Date]])</f>
        <v>4</v>
      </c>
    </row>
    <row r="280" spans="1:16" x14ac:dyDescent="0.3">
      <c r="A280" s="2">
        <v>41008</v>
      </c>
      <c r="B280">
        <v>2</v>
      </c>
      <c r="C280">
        <v>1</v>
      </c>
      <c r="D280" s="1" t="s">
        <v>1590</v>
      </c>
      <c r="E280">
        <v>2</v>
      </c>
      <c r="F280">
        <v>1</v>
      </c>
      <c r="G280">
        <v>16</v>
      </c>
      <c r="H280">
        <v>3978</v>
      </c>
      <c r="I280">
        <v>4230</v>
      </c>
      <c r="J280">
        <v>52164</v>
      </c>
      <c r="K280">
        <v>55440</v>
      </c>
      <c r="L280">
        <v>3276</v>
      </c>
      <c r="M280">
        <v>163.80000000000001</v>
      </c>
      <c r="N280">
        <f>YEAR(Table3[[#This Row],[Date]])</f>
        <v>2012</v>
      </c>
      <c r="O280">
        <f>DAY(Table3[[#This Row],[Date]])</f>
        <v>9</v>
      </c>
      <c r="P280">
        <f>MONTH(Table3[[#This Row],[Date]])</f>
        <v>4</v>
      </c>
    </row>
    <row r="281" spans="1:16" x14ac:dyDescent="0.3">
      <c r="A281" s="2">
        <v>41008</v>
      </c>
      <c r="B281">
        <v>2</v>
      </c>
      <c r="C281">
        <v>1</v>
      </c>
      <c r="D281" s="1" t="s">
        <v>1579</v>
      </c>
      <c r="E281">
        <v>2</v>
      </c>
      <c r="F281">
        <v>2</v>
      </c>
      <c r="G281">
        <v>23</v>
      </c>
      <c r="H281">
        <v>2196</v>
      </c>
      <c r="I281">
        <v>2340</v>
      </c>
      <c r="J281">
        <v>71640</v>
      </c>
      <c r="K281">
        <v>77400</v>
      </c>
      <c r="L281">
        <v>5760</v>
      </c>
      <c r="M281">
        <v>288</v>
      </c>
      <c r="N281">
        <f>YEAR(Table3[[#This Row],[Date]])</f>
        <v>2012</v>
      </c>
      <c r="O281">
        <f>DAY(Table3[[#This Row],[Date]])</f>
        <v>9</v>
      </c>
      <c r="P281">
        <f>MONTH(Table3[[#This Row],[Date]])</f>
        <v>4</v>
      </c>
    </row>
    <row r="282" spans="1:16" x14ac:dyDescent="0.3">
      <c r="A282" s="2">
        <v>41009</v>
      </c>
      <c r="B282">
        <v>2</v>
      </c>
      <c r="C282">
        <v>1</v>
      </c>
      <c r="D282" s="1" t="s">
        <v>1588</v>
      </c>
      <c r="E282">
        <v>3</v>
      </c>
      <c r="F282">
        <v>1</v>
      </c>
      <c r="G282">
        <v>22</v>
      </c>
      <c r="H282">
        <v>3978</v>
      </c>
      <c r="I282">
        <v>4230</v>
      </c>
      <c r="J282">
        <v>8964</v>
      </c>
      <c r="K282">
        <v>9540</v>
      </c>
      <c r="L282">
        <v>576</v>
      </c>
      <c r="M282">
        <v>28.8</v>
      </c>
      <c r="N282">
        <f>YEAR(Table3[[#This Row],[Date]])</f>
        <v>2012</v>
      </c>
      <c r="O282">
        <f>DAY(Table3[[#This Row],[Date]])</f>
        <v>10</v>
      </c>
      <c r="P282">
        <f>MONTH(Table3[[#This Row],[Date]])</f>
        <v>4</v>
      </c>
    </row>
    <row r="283" spans="1:16" x14ac:dyDescent="0.3">
      <c r="A283" s="2">
        <v>41009</v>
      </c>
      <c r="B283">
        <v>1</v>
      </c>
      <c r="C283">
        <v>1</v>
      </c>
      <c r="D283" s="1" t="s">
        <v>1592</v>
      </c>
      <c r="E283">
        <v>2</v>
      </c>
      <c r="F283">
        <v>1</v>
      </c>
      <c r="G283">
        <v>13</v>
      </c>
      <c r="H283">
        <v>3978</v>
      </c>
      <c r="I283">
        <v>4230</v>
      </c>
      <c r="J283">
        <v>5904</v>
      </c>
      <c r="K283">
        <v>6300</v>
      </c>
      <c r="L283">
        <v>396</v>
      </c>
      <c r="M283">
        <v>19.8</v>
      </c>
      <c r="N283">
        <f>YEAR(Table3[[#This Row],[Date]])</f>
        <v>2012</v>
      </c>
      <c r="O283">
        <f>DAY(Table3[[#This Row],[Date]])</f>
        <v>10</v>
      </c>
      <c r="P283">
        <f>MONTH(Table3[[#This Row],[Date]])</f>
        <v>4</v>
      </c>
    </row>
    <row r="284" spans="1:16" x14ac:dyDescent="0.3">
      <c r="A284" s="2">
        <v>41009</v>
      </c>
      <c r="B284">
        <v>9</v>
      </c>
      <c r="C284">
        <v>5</v>
      </c>
      <c r="D284" s="1" t="s">
        <v>1593</v>
      </c>
      <c r="E284">
        <v>6</v>
      </c>
      <c r="F284">
        <v>2</v>
      </c>
      <c r="G284">
        <v>27</v>
      </c>
      <c r="H284">
        <v>3042</v>
      </c>
      <c r="I284">
        <v>3240</v>
      </c>
      <c r="J284">
        <v>150120</v>
      </c>
      <c r="K284">
        <v>162000</v>
      </c>
      <c r="L284">
        <v>11880</v>
      </c>
      <c r="M284">
        <v>594</v>
      </c>
      <c r="N284">
        <f>YEAR(Table3[[#This Row],[Date]])</f>
        <v>2012</v>
      </c>
      <c r="O284">
        <f>DAY(Table3[[#This Row],[Date]])</f>
        <v>10</v>
      </c>
      <c r="P284">
        <f>MONTH(Table3[[#This Row],[Date]])</f>
        <v>4</v>
      </c>
    </row>
    <row r="285" spans="1:16" x14ac:dyDescent="0.3">
      <c r="A285" s="2">
        <v>41009</v>
      </c>
      <c r="B285">
        <v>4</v>
      </c>
      <c r="C285">
        <v>2</v>
      </c>
      <c r="D285" s="1" t="s">
        <v>1591</v>
      </c>
      <c r="E285">
        <v>5</v>
      </c>
      <c r="F285">
        <v>2</v>
      </c>
      <c r="G285">
        <v>27</v>
      </c>
      <c r="H285">
        <v>3978</v>
      </c>
      <c r="I285">
        <v>4230</v>
      </c>
      <c r="J285">
        <v>51012</v>
      </c>
      <c r="K285">
        <v>54990</v>
      </c>
      <c r="L285">
        <v>3978</v>
      </c>
      <c r="M285">
        <v>198.9</v>
      </c>
      <c r="N285">
        <f>YEAR(Table3[[#This Row],[Date]])</f>
        <v>2012</v>
      </c>
      <c r="O285">
        <f>DAY(Table3[[#This Row],[Date]])</f>
        <v>10</v>
      </c>
      <c r="P285">
        <f>MONTH(Table3[[#This Row],[Date]])</f>
        <v>4</v>
      </c>
    </row>
    <row r="286" spans="1:16" x14ac:dyDescent="0.3">
      <c r="A286" s="2">
        <v>41010</v>
      </c>
      <c r="B286">
        <v>5</v>
      </c>
      <c r="C286">
        <v>3</v>
      </c>
      <c r="D286" s="1" t="s">
        <v>1582</v>
      </c>
      <c r="E286">
        <v>2</v>
      </c>
      <c r="F286">
        <v>1</v>
      </c>
      <c r="G286">
        <v>27</v>
      </c>
      <c r="H286">
        <v>3978</v>
      </c>
      <c r="I286">
        <v>4230</v>
      </c>
      <c r="J286">
        <v>33462</v>
      </c>
      <c r="K286">
        <v>35640</v>
      </c>
      <c r="L286">
        <v>2178</v>
      </c>
      <c r="M286">
        <v>108.9</v>
      </c>
      <c r="N286">
        <f>YEAR(Table3[[#This Row],[Date]])</f>
        <v>2012</v>
      </c>
      <c r="O286">
        <f>DAY(Table3[[#This Row],[Date]])</f>
        <v>11</v>
      </c>
      <c r="P286">
        <f>MONTH(Table3[[#This Row],[Date]])</f>
        <v>4</v>
      </c>
    </row>
    <row r="287" spans="1:16" x14ac:dyDescent="0.3">
      <c r="A287" s="2">
        <v>41010</v>
      </c>
      <c r="B287">
        <v>6</v>
      </c>
      <c r="C287">
        <v>4</v>
      </c>
      <c r="D287" s="1" t="s">
        <v>1590</v>
      </c>
      <c r="E287">
        <v>2</v>
      </c>
      <c r="F287">
        <v>1</v>
      </c>
      <c r="G287">
        <v>27</v>
      </c>
      <c r="H287">
        <v>5832</v>
      </c>
      <c r="I287">
        <v>6210</v>
      </c>
      <c r="J287">
        <v>33534</v>
      </c>
      <c r="K287">
        <v>35640</v>
      </c>
      <c r="L287">
        <v>2106</v>
      </c>
      <c r="M287">
        <v>105.30000000000001</v>
      </c>
      <c r="N287">
        <f>YEAR(Table3[[#This Row],[Date]])</f>
        <v>2012</v>
      </c>
      <c r="O287">
        <f>DAY(Table3[[#This Row],[Date]])</f>
        <v>11</v>
      </c>
      <c r="P287">
        <f>MONTH(Table3[[#This Row],[Date]])</f>
        <v>4</v>
      </c>
    </row>
    <row r="288" spans="1:16" x14ac:dyDescent="0.3">
      <c r="A288" s="2">
        <v>41010</v>
      </c>
      <c r="B288">
        <v>1</v>
      </c>
      <c r="C288">
        <v>1</v>
      </c>
      <c r="D288" s="1" t="s">
        <v>1592</v>
      </c>
      <c r="E288">
        <v>2</v>
      </c>
      <c r="F288">
        <v>1</v>
      </c>
      <c r="G288">
        <v>27</v>
      </c>
      <c r="H288">
        <v>2196</v>
      </c>
      <c r="I288">
        <v>2340</v>
      </c>
      <c r="J288">
        <v>26568</v>
      </c>
      <c r="K288">
        <v>28350</v>
      </c>
      <c r="L288">
        <v>1782</v>
      </c>
      <c r="M288">
        <v>89.100000000000009</v>
      </c>
      <c r="N288">
        <f>YEAR(Table3[[#This Row],[Date]])</f>
        <v>2012</v>
      </c>
      <c r="O288">
        <f>DAY(Table3[[#This Row],[Date]])</f>
        <v>11</v>
      </c>
      <c r="P288">
        <f>MONTH(Table3[[#This Row],[Date]])</f>
        <v>4</v>
      </c>
    </row>
    <row r="289" spans="1:16" x14ac:dyDescent="0.3">
      <c r="A289" s="2">
        <v>41011</v>
      </c>
      <c r="B289">
        <v>3</v>
      </c>
      <c r="C289">
        <v>2</v>
      </c>
      <c r="D289" s="1" t="s">
        <v>1579</v>
      </c>
      <c r="E289">
        <v>2</v>
      </c>
      <c r="F289">
        <v>2</v>
      </c>
      <c r="G289">
        <v>27</v>
      </c>
      <c r="H289">
        <v>3546</v>
      </c>
      <c r="I289">
        <v>3780</v>
      </c>
      <c r="J289">
        <v>21492</v>
      </c>
      <c r="K289">
        <v>23220</v>
      </c>
      <c r="L289">
        <v>1728</v>
      </c>
      <c r="M289">
        <v>86.4</v>
      </c>
      <c r="N289">
        <f>YEAR(Table3[[#This Row],[Date]])</f>
        <v>2012</v>
      </c>
      <c r="O289">
        <f>DAY(Table3[[#This Row],[Date]])</f>
        <v>12</v>
      </c>
      <c r="P289">
        <f>MONTH(Table3[[#This Row],[Date]])</f>
        <v>4</v>
      </c>
    </row>
    <row r="290" spans="1:16" x14ac:dyDescent="0.3">
      <c r="A290" s="2">
        <v>41011</v>
      </c>
      <c r="B290">
        <v>10</v>
      </c>
      <c r="C290">
        <v>4</v>
      </c>
      <c r="D290" s="1" t="s">
        <v>1578</v>
      </c>
      <c r="E290">
        <v>1</v>
      </c>
      <c r="F290">
        <v>1</v>
      </c>
      <c r="G290">
        <v>12</v>
      </c>
      <c r="H290">
        <v>3582</v>
      </c>
      <c r="I290">
        <v>3870</v>
      </c>
      <c r="J290">
        <v>2034</v>
      </c>
      <c r="K290">
        <v>2160</v>
      </c>
      <c r="L290">
        <v>126</v>
      </c>
      <c r="M290">
        <v>6.3000000000000007</v>
      </c>
      <c r="N290">
        <f>YEAR(Table3[[#This Row],[Date]])</f>
        <v>2012</v>
      </c>
      <c r="O290">
        <f>DAY(Table3[[#This Row],[Date]])</f>
        <v>12</v>
      </c>
      <c r="P290">
        <f>MONTH(Table3[[#This Row],[Date]])</f>
        <v>4</v>
      </c>
    </row>
    <row r="291" spans="1:16" x14ac:dyDescent="0.3">
      <c r="A291" s="2">
        <v>41012</v>
      </c>
      <c r="B291">
        <v>9</v>
      </c>
      <c r="C291">
        <v>5</v>
      </c>
      <c r="D291" s="1" t="s">
        <v>1594</v>
      </c>
      <c r="E291">
        <v>4</v>
      </c>
      <c r="F291">
        <v>1</v>
      </c>
      <c r="G291">
        <v>18</v>
      </c>
      <c r="H291">
        <v>3978</v>
      </c>
      <c r="I291">
        <v>4230</v>
      </c>
      <c r="J291">
        <v>43992</v>
      </c>
      <c r="K291">
        <v>46800</v>
      </c>
      <c r="L291">
        <v>2808</v>
      </c>
      <c r="M291">
        <v>140.4</v>
      </c>
      <c r="N291">
        <f>YEAR(Table3[[#This Row],[Date]])</f>
        <v>2012</v>
      </c>
      <c r="O291">
        <f>DAY(Table3[[#This Row],[Date]])</f>
        <v>13</v>
      </c>
      <c r="P291">
        <f>MONTH(Table3[[#This Row],[Date]])</f>
        <v>4</v>
      </c>
    </row>
    <row r="292" spans="1:16" x14ac:dyDescent="0.3">
      <c r="A292" s="2">
        <v>41012</v>
      </c>
      <c r="B292">
        <v>10</v>
      </c>
      <c r="C292">
        <v>4</v>
      </c>
      <c r="D292" s="1" t="s">
        <v>1591</v>
      </c>
      <c r="E292">
        <v>5</v>
      </c>
      <c r="F292">
        <v>2</v>
      </c>
      <c r="G292">
        <v>8</v>
      </c>
      <c r="H292">
        <v>3978</v>
      </c>
      <c r="I292">
        <v>4230</v>
      </c>
      <c r="J292">
        <v>70632</v>
      </c>
      <c r="K292">
        <v>76140</v>
      </c>
      <c r="L292">
        <v>5508</v>
      </c>
      <c r="M292">
        <v>275.40000000000003</v>
      </c>
      <c r="N292">
        <f>YEAR(Table3[[#This Row],[Date]])</f>
        <v>2012</v>
      </c>
      <c r="O292">
        <f>DAY(Table3[[#This Row],[Date]])</f>
        <v>13</v>
      </c>
      <c r="P292">
        <f>MONTH(Table3[[#This Row],[Date]])</f>
        <v>4</v>
      </c>
    </row>
    <row r="293" spans="1:16" x14ac:dyDescent="0.3">
      <c r="A293" s="2">
        <v>41012</v>
      </c>
      <c r="B293">
        <v>4</v>
      </c>
      <c r="C293">
        <v>2</v>
      </c>
      <c r="D293" s="1" t="s">
        <v>1583</v>
      </c>
      <c r="E293">
        <v>3</v>
      </c>
      <c r="F293">
        <v>1</v>
      </c>
      <c r="G293">
        <v>21</v>
      </c>
      <c r="H293">
        <v>2034</v>
      </c>
      <c r="I293">
        <v>2160</v>
      </c>
      <c r="J293">
        <v>128304</v>
      </c>
      <c r="K293">
        <v>136620</v>
      </c>
      <c r="L293">
        <v>8316</v>
      </c>
      <c r="M293">
        <v>415.8</v>
      </c>
      <c r="N293">
        <f>YEAR(Table3[[#This Row],[Date]])</f>
        <v>2012</v>
      </c>
      <c r="O293">
        <f>DAY(Table3[[#This Row],[Date]])</f>
        <v>13</v>
      </c>
      <c r="P293">
        <f>MONTH(Table3[[#This Row],[Date]])</f>
        <v>4</v>
      </c>
    </row>
    <row r="294" spans="1:16" x14ac:dyDescent="0.3">
      <c r="A294" s="2">
        <v>41012</v>
      </c>
      <c r="B294">
        <v>6</v>
      </c>
      <c r="C294">
        <v>4</v>
      </c>
      <c r="D294" s="1" t="s">
        <v>1589</v>
      </c>
      <c r="E294">
        <v>4</v>
      </c>
      <c r="F294">
        <v>1</v>
      </c>
      <c r="G294">
        <v>25</v>
      </c>
      <c r="H294">
        <v>3042</v>
      </c>
      <c r="I294">
        <v>3240</v>
      </c>
      <c r="J294">
        <v>31914</v>
      </c>
      <c r="K294">
        <v>34020</v>
      </c>
      <c r="L294">
        <v>2106</v>
      </c>
      <c r="M294">
        <v>105.30000000000001</v>
      </c>
      <c r="N294">
        <f>YEAR(Table3[[#This Row],[Date]])</f>
        <v>2012</v>
      </c>
      <c r="O294">
        <f>DAY(Table3[[#This Row],[Date]])</f>
        <v>13</v>
      </c>
      <c r="P294">
        <f>MONTH(Table3[[#This Row],[Date]])</f>
        <v>4</v>
      </c>
    </row>
    <row r="295" spans="1:16" x14ac:dyDescent="0.3">
      <c r="A295" s="2">
        <v>41013</v>
      </c>
      <c r="B295">
        <v>5</v>
      </c>
      <c r="C295">
        <v>3</v>
      </c>
      <c r="D295" s="1" t="s">
        <v>1592</v>
      </c>
      <c r="E295">
        <v>2</v>
      </c>
      <c r="F295">
        <v>1</v>
      </c>
      <c r="G295">
        <v>12</v>
      </c>
      <c r="H295">
        <v>5148</v>
      </c>
      <c r="I295">
        <v>5490</v>
      </c>
      <c r="J295">
        <v>14760</v>
      </c>
      <c r="K295">
        <v>15750</v>
      </c>
      <c r="L295">
        <v>990</v>
      </c>
      <c r="M295">
        <v>49.5</v>
      </c>
      <c r="N295">
        <f>YEAR(Table3[[#This Row],[Date]])</f>
        <v>2012</v>
      </c>
      <c r="O295">
        <f>DAY(Table3[[#This Row],[Date]])</f>
        <v>14</v>
      </c>
      <c r="P295">
        <f>MONTH(Table3[[#This Row],[Date]])</f>
        <v>4</v>
      </c>
    </row>
    <row r="296" spans="1:16" x14ac:dyDescent="0.3">
      <c r="A296" s="2">
        <v>41013</v>
      </c>
      <c r="B296">
        <v>8</v>
      </c>
      <c r="C296">
        <v>5</v>
      </c>
      <c r="D296" s="1" t="s">
        <v>1590</v>
      </c>
      <c r="E296">
        <v>2</v>
      </c>
      <c r="F296">
        <v>1</v>
      </c>
      <c r="G296">
        <v>9</v>
      </c>
      <c r="H296">
        <v>2106</v>
      </c>
      <c r="I296">
        <v>2250</v>
      </c>
      <c r="J296">
        <v>93150</v>
      </c>
      <c r="K296">
        <v>99000</v>
      </c>
      <c r="L296">
        <v>5850</v>
      </c>
      <c r="M296">
        <v>292.5</v>
      </c>
      <c r="N296">
        <f>YEAR(Table3[[#This Row],[Date]])</f>
        <v>2012</v>
      </c>
      <c r="O296">
        <f>DAY(Table3[[#This Row],[Date]])</f>
        <v>14</v>
      </c>
      <c r="P296">
        <f>MONTH(Table3[[#This Row],[Date]])</f>
        <v>4</v>
      </c>
    </row>
    <row r="297" spans="1:16" x14ac:dyDescent="0.3">
      <c r="A297" s="2">
        <v>41013</v>
      </c>
      <c r="B297">
        <v>3</v>
      </c>
      <c r="C297">
        <v>2</v>
      </c>
      <c r="D297" s="1" t="s">
        <v>1579</v>
      </c>
      <c r="E297">
        <v>2</v>
      </c>
      <c r="F297">
        <v>2</v>
      </c>
      <c r="G297">
        <v>23</v>
      </c>
      <c r="H297">
        <v>4482</v>
      </c>
      <c r="I297">
        <v>4770</v>
      </c>
      <c r="J297">
        <v>82386</v>
      </c>
      <c r="K297">
        <v>89010</v>
      </c>
      <c r="L297">
        <v>6624</v>
      </c>
      <c r="M297">
        <v>331.20000000000005</v>
      </c>
      <c r="N297">
        <f>YEAR(Table3[[#This Row],[Date]])</f>
        <v>2012</v>
      </c>
      <c r="O297">
        <f>DAY(Table3[[#This Row],[Date]])</f>
        <v>14</v>
      </c>
      <c r="P297">
        <f>MONTH(Table3[[#This Row],[Date]])</f>
        <v>4</v>
      </c>
    </row>
    <row r="298" spans="1:16" x14ac:dyDescent="0.3">
      <c r="A298" s="2">
        <v>41013</v>
      </c>
      <c r="B298">
        <v>6</v>
      </c>
      <c r="C298">
        <v>4</v>
      </c>
      <c r="D298" s="1" t="s">
        <v>1581</v>
      </c>
      <c r="E298">
        <v>2</v>
      </c>
      <c r="F298">
        <v>1</v>
      </c>
      <c r="G298">
        <v>23</v>
      </c>
      <c r="H298">
        <v>3546</v>
      </c>
      <c r="I298">
        <v>3780</v>
      </c>
      <c r="J298">
        <v>19764</v>
      </c>
      <c r="K298">
        <v>21060</v>
      </c>
      <c r="L298">
        <v>1296</v>
      </c>
      <c r="M298">
        <v>64.8</v>
      </c>
      <c r="N298">
        <f>YEAR(Table3[[#This Row],[Date]])</f>
        <v>2012</v>
      </c>
      <c r="O298">
        <f>DAY(Table3[[#This Row],[Date]])</f>
        <v>14</v>
      </c>
      <c r="P298">
        <f>MONTH(Table3[[#This Row],[Date]])</f>
        <v>4</v>
      </c>
    </row>
    <row r="299" spans="1:16" x14ac:dyDescent="0.3">
      <c r="A299" s="2">
        <v>41014</v>
      </c>
      <c r="B299">
        <v>7</v>
      </c>
      <c r="C299">
        <v>3</v>
      </c>
      <c r="D299" s="1" t="s">
        <v>1578</v>
      </c>
      <c r="E299">
        <v>1</v>
      </c>
      <c r="F299">
        <v>1</v>
      </c>
      <c r="G299">
        <v>20</v>
      </c>
      <c r="H299">
        <v>4482</v>
      </c>
      <c r="I299">
        <v>4770</v>
      </c>
      <c r="J299">
        <v>36612</v>
      </c>
      <c r="K299">
        <v>38880</v>
      </c>
      <c r="L299">
        <v>2268</v>
      </c>
      <c r="M299">
        <v>113.4</v>
      </c>
      <c r="N299">
        <f>YEAR(Table3[[#This Row],[Date]])</f>
        <v>2012</v>
      </c>
      <c r="O299">
        <f>DAY(Table3[[#This Row],[Date]])</f>
        <v>15</v>
      </c>
      <c r="P299">
        <f>MONTH(Table3[[#This Row],[Date]])</f>
        <v>4</v>
      </c>
    </row>
    <row r="300" spans="1:16" x14ac:dyDescent="0.3">
      <c r="A300" s="2">
        <v>41014</v>
      </c>
      <c r="B300">
        <v>8</v>
      </c>
      <c r="C300">
        <v>5</v>
      </c>
      <c r="D300" s="1" t="s">
        <v>1593</v>
      </c>
      <c r="E300">
        <v>6</v>
      </c>
      <c r="F300">
        <v>2</v>
      </c>
      <c r="G300">
        <v>25</v>
      </c>
      <c r="H300">
        <v>4482</v>
      </c>
      <c r="I300">
        <v>4770</v>
      </c>
      <c r="J300">
        <v>112590</v>
      </c>
      <c r="K300">
        <v>121500</v>
      </c>
      <c r="L300">
        <v>8910</v>
      </c>
      <c r="M300">
        <v>445.5</v>
      </c>
      <c r="N300">
        <f>YEAR(Table3[[#This Row],[Date]])</f>
        <v>2012</v>
      </c>
      <c r="O300">
        <f>DAY(Table3[[#This Row],[Date]])</f>
        <v>15</v>
      </c>
      <c r="P300">
        <f>MONTH(Table3[[#This Row],[Date]])</f>
        <v>4</v>
      </c>
    </row>
    <row r="301" spans="1:16" x14ac:dyDescent="0.3">
      <c r="A301" s="2">
        <v>41014</v>
      </c>
      <c r="B301">
        <v>10</v>
      </c>
      <c r="C301">
        <v>4</v>
      </c>
      <c r="D301" s="1" t="s">
        <v>1584</v>
      </c>
      <c r="E301">
        <v>3</v>
      </c>
      <c r="F301">
        <v>1</v>
      </c>
      <c r="G301">
        <v>4</v>
      </c>
      <c r="H301">
        <v>2034</v>
      </c>
      <c r="I301">
        <v>2160</v>
      </c>
      <c r="J301">
        <v>28368</v>
      </c>
      <c r="K301">
        <v>30240</v>
      </c>
      <c r="L301">
        <v>1872</v>
      </c>
      <c r="M301">
        <v>93.600000000000009</v>
      </c>
      <c r="N301">
        <f>YEAR(Table3[[#This Row],[Date]])</f>
        <v>2012</v>
      </c>
      <c r="O301">
        <f>DAY(Table3[[#This Row],[Date]])</f>
        <v>15</v>
      </c>
      <c r="P301">
        <f>MONTH(Table3[[#This Row],[Date]])</f>
        <v>4</v>
      </c>
    </row>
    <row r="302" spans="1:16" x14ac:dyDescent="0.3">
      <c r="A302" s="2">
        <v>41014</v>
      </c>
      <c r="B302">
        <v>4</v>
      </c>
      <c r="C302">
        <v>2</v>
      </c>
      <c r="D302" s="1" t="s">
        <v>1587</v>
      </c>
      <c r="E302">
        <v>2</v>
      </c>
      <c r="F302">
        <v>1</v>
      </c>
      <c r="G302">
        <v>24</v>
      </c>
      <c r="H302">
        <v>3978</v>
      </c>
      <c r="I302">
        <v>4230</v>
      </c>
      <c r="J302">
        <v>21060</v>
      </c>
      <c r="K302">
        <v>22500</v>
      </c>
      <c r="L302">
        <v>1440</v>
      </c>
      <c r="M302">
        <v>72</v>
      </c>
      <c r="N302">
        <f>YEAR(Table3[[#This Row],[Date]])</f>
        <v>2012</v>
      </c>
      <c r="O302">
        <f>DAY(Table3[[#This Row],[Date]])</f>
        <v>15</v>
      </c>
      <c r="P302">
        <f>MONTH(Table3[[#This Row],[Date]])</f>
        <v>4</v>
      </c>
    </row>
    <row r="303" spans="1:16" x14ac:dyDescent="0.3">
      <c r="A303" s="2">
        <v>41014</v>
      </c>
      <c r="B303">
        <v>5</v>
      </c>
      <c r="C303">
        <v>3</v>
      </c>
      <c r="D303" s="1" t="s">
        <v>1594</v>
      </c>
      <c r="E303">
        <v>4</v>
      </c>
      <c r="F303">
        <v>1</v>
      </c>
      <c r="G303">
        <v>24</v>
      </c>
      <c r="H303">
        <v>5832</v>
      </c>
      <c r="I303">
        <v>6210</v>
      </c>
      <c r="J303">
        <v>16920</v>
      </c>
      <c r="K303">
        <v>18000</v>
      </c>
      <c r="L303">
        <v>1080</v>
      </c>
      <c r="M303">
        <v>54</v>
      </c>
      <c r="N303">
        <f>YEAR(Table3[[#This Row],[Date]])</f>
        <v>2012</v>
      </c>
      <c r="O303">
        <f>DAY(Table3[[#This Row],[Date]])</f>
        <v>15</v>
      </c>
      <c r="P303">
        <f>MONTH(Table3[[#This Row],[Date]])</f>
        <v>4</v>
      </c>
    </row>
    <row r="304" spans="1:16" x14ac:dyDescent="0.3">
      <c r="A304" s="2">
        <v>41015</v>
      </c>
      <c r="B304">
        <v>5</v>
      </c>
      <c r="C304">
        <v>3</v>
      </c>
      <c r="D304" s="1" t="s">
        <v>1590</v>
      </c>
      <c r="E304">
        <v>2</v>
      </c>
      <c r="F304">
        <v>1</v>
      </c>
      <c r="G304">
        <v>16</v>
      </c>
      <c r="H304">
        <v>3978</v>
      </c>
      <c r="I304">
        <v>4230</v>
      </c>
      <c r="J304">
        <v>85698</v>
      </c>
      <c r="K304">
        <v>91080</v>
      </c>
      <c r="L304">
        <v>5382</v>
      </c>
      <c r="M304">
        <v>269.10000000000002</v>
      </c>
      <c r="N304">
        <f>YEAR(Table3[[#This Row],[Date]])</f>
        <v>2012</v>
      </c>
      <c r="O304">
        <f>DAY(Table3[[#This Row],[Date]])</f>
        <v>16</v>
      </c>
      <c r="P304">
        <f>MONTH(Table3[[#This Row],[Date]])</f>
        <v>4</v>
      </c>
    </row>
    <row r="305" spans="1:16" x14ac:dyDescent="0.3">
      <c r="A305" s="2">
        <v>41015</v>
      </c>
      <c r="B305">
        <v>2</v>
      </c>
      <c r="C305">
        <v>1</v>
      </c>
      <c r="D305" s="1" t="s">
        <v>1593</v>
      </c>
      <c r="E305">
        <v>6</v>
      </c>
      <c r="F305">
        <v>2</v>
      </c>
      <c r="G305">
        <v>6</v>
      </c>
      <c r="H305">
        <v>3978</v>
      </c>
      <c r="I305">
        <v>4230</v>
      </c>
      <c r="J305">
        <v>52542</v>
      </c>
      <c r="K305">
        <v>56700</v>
      </c>
      <c r="L305">
        <v>4158</v>
      </c>
      <c r="M305">
        <v>207.9</v>
      </c>
      <c r="N305">
        <f>YEAR(Table3[[#This Row],[Date]])</f>
        <v>2012</v>
      </c>
      <c r="O305">
        <f>DAY(Table3[[#This Row],[Date]])</f>
        <v>16</v>
      </c>
      <c r="P305">
        <f>MONTH(Table3[[#This Row],[Date]])</f>
        <v>4</v>
      </c>
    </row>
    <row r="306" spans="1:16" x14ac:dyDescent="0.3">
      <c r="A306" s="2">
        <v>41016</v>
      </c>
      <c r="B306">
        <v>6</v>
      </c>
      <c r="C306">
        <v>4</v>
      </c>
      <c r="D306" s="1" t="s">
        <v>1579</v>
      </c>
      <c r="E306">
        <v>2</v>
      </c>
      <c r="F306">
        <v>2</v>
      </c>
      <c r="G306">
        <v>4</v>
      </c>
      <c r="H306">
        <v>5148</v>
      </c>
      <c r="I306">
        <v>5490</v>
      </c>
      <c r="J306">
        <v>60894</v>
      </c>
      <c r="K306">
        <v>65790</v>
      </c>
      <c r="L306">
        <v>4896</v>
      </c>
      <c r="M306">
        <v>244.8</v>
      </c>
      <c r="N306">
        <f>YEAR(Table3[[#This Row],[Date]])</f>
        <v>2012</v>
      </c>
      <c r="O306">
        <f>DAY(Table3[[#This Row],[Date]])</f>
        <v>17</v>
      </c>
      <c r="P306">
        <f>MONTH(Table3[[#This Row],[Date]])</f>
        <v>4</v>
      </c>
    </row>
    <row r="307" spans="1:16" x14ac:dyDescent="0.3">
      <c r="A307" s="2">
        <v>41016</v>
      </c>
      <c r="B307">
        <v>2</v>
      </c>
      <c r="C307">
        <v>1</v>
      </c>
      <c r="D307" s="1" t="s">
        <v>1591</v>
      </c>
      <c r="E307">
        <v>5</v>
      </c>
      <c r="F307">
        <v>2</v>
      </c>
      <c r="G307">
        <v>24</v>
      </c>
      <c r="H307">
        <v>5832</v>
      </c>
      <c r="I307">
        <v>6210</v>
      </c>
      <c r="J307">
        <v>15696</v>
      </c>
      <c r="K307">
        <v>16920</v>
      </c>
      <c r="L307">
        <v>1224</v>
      </c>
      <c r="M307">
        <v>61.2</v>
      </c>
      <c r="N307">
        <f>YEAR(Table3[[#This Row],[Date]])</f>
        <v>2012</v>
      </c>
      <c r="O307">
        <f>DAY(Table3[[#This Row],[Date]])</f>
        <v>17</v>
      </c>
      <c r="P307">
        <f>MONTH(Table3[[#This Row],[Date]])</f>
        <v>4</v>
      </c>
    </row>
    <row r="308" spans="1:16" x14ac:dyDescent="0.3">
      <c r="A308" s="2">
        <v>41016</v>
      </c>
      <c r="B308">
        <v>3</v>
      </c>
      <c r="C308">
        <v>2</v>
      </c>
      <c r="D308" s="1" t="s">
        <v>1585</v>
      </c>
      <c r="E308">
        <v>3</v>
      </c>
      <c r="F308">
        <v>1</v>
      </c>
      <c r="G308">
        <v>21</v>
      </c>
      <c r="H308">
        <v>2034</v>
      </c>
      <c r="I308">
        <v>2160</v>
      </c>
      <c r="J308">
        <v>47736</v>
      </c>
      <c r="K308">
        <v>50760</v>
      </c>
      <c r="L308">
        <v>3024</v>
      </c>
      <c r="M308">
        <v>151.20000000000002</v>
      </c>
      <c r="N308">
        <f>YEAR(Table3[[#This Row],[Date]])</f>
        <v>2012</v>
      </c>
      <c r="O308">
        <f>DAY(Table3[[#This Row],[Date]])</f>
        <v>17</v>
      </c>
      <c r="P308">
        <f>MONTH(Table3[[#This Row],[Date]])</f>
        <v>4</v>
      </c>
    </row>
    <row r="309" spans="1:16" x14ac:dyDescent="0.3">
      <c r="A309" s="2">
        <v>41016</v>
      </c>
      <c r="B309">
        <v>4</v>
      </c>
      <c r="C309">
        <v>2</v>
      </c>
      <c r="D309" s="1" t="s">
        <v>1591</v>
      </c>
      <c r="E309">
        <v>5</v>
      </c>
      <c r="F309">
        <v>2</v>
      </c>
      <c r="G309">
        <v>13</v>
      </c>
      <c r="H309">
        <v>5832</v>
      </c>
      <c r="I309">
        <v>6210</v>
      </c>
      <c r="J309">
        <v>7848</v>
      </c>
      <c r="K309">
        <v>8460</v>
      </c>
      <c r="L309">
        <v>612</v>
      </c>
      <c r="M309">
        <v>30.6</v>
      </c>
      <c r="N309">
        <f>YEAR(Table3[[#This Row],[Date]])</f>
        <v>2012</v>
      </c>
      <c r="O309">
        <f>DAY(Table3[[#This Row],[Date]])</f>
        <v>17</v>
      </c>
      <c r="P309">
        <f>MONTH(Table3[[#This Row],[Date]])</f>
        <v>4</v>
      </c>
    </row>
    <row r="310" spans="1:16" x14ac:dyDescent="0.3">
      <c r="A310" s="2">
        <v>41016</v>
      </c>
      <c r="B310">
        <v>5</v>
      </c>
      <c r="C310">
        <v>3</v>
      </c>
      <c r="D310" s="1" t="s">
        <v>1587</v>
      </c>
      <c r="E310">
        <v>2</v>
      </c>
      <c r="F310">
        <v>1</v>
      </c>
      <c r="G310">
        <v>2</v>
      </c>
      <c r="H310">
        <v>3546</v>
      </c>
      <c r="I310">
        <v>3780</v>
      </c>
      <c r="J310">
        <v>27378</v>
      </c>
      <c r="K310">
        <v>29250</v>
      </c>
      <c r="L310">
        <v>1872</v>
      </c>
      <c r="M310">
        <v>93.600000000000009</v>
      </c>
      <c r="N310">
        <f>YEAR(Table3[[#This Row],[Date]])</f>
        <v>2012</v>
      </c>
      <c r="O310">
        <f>DAY(Table3[[#This Row],[Date]])</f>
        <v>17</v>
      </c>
      <c r="P310">
        <f>MONTH(Table3[[#This Row],[Date]])</f>
        <v>4</v>
      </c>
    </row>
    <row r="311" spans="1:16" x14ac:dyDescent="0.3">
      <c r="A311" s="2">
        <v>41017</v>
      </c>
      <c r="B311">
        <v>7</v>
      </c>
      <c r="C311">
        <v>3</v>
      </c>
      <c r="D311" s="1" t="s">
        <v>1590</v>
      </c>
      <c r="E311">
        <v>2</v>
      </c>
      <c r="F311">
        <v>1</v>
      </c>
      <c r="G311">
        <v>20</v>
      </c>
      <c r="H311">
        <v>3726</v>
      </c>
      <c r="I311">
        <v>3960</v>
      </c>
      <c r="J311">
        <v>3726</v>
      </c>
      <c r="K311">
        <v>3960</v>
      </c>
      <c r="L311">
        <v>234</v>
      </c>
      <c r="M311">
        <v>11.700000000000001</v>
      </c>
      <c r="N311">
        <f>YEAR(Table3[[#This Row],[Date]])</f>
        <v>2012</v>
      </c>
      <c r="O311">
        <f>DAY(Table3[[#This Row],[Date]])</f>
        <v>18</v>
      </c>
      <c r="P311">
        <f>MONTH(Table3[[#This Row],[Date]])</f>
        <v>4</v>
      </c>
    </row>
    <row r="312" spans="1:16" x14ac:dyDescent="0.3">
      <c r="A312" s="2">
        <v>41017</v>
      </c>
      <c r="B312">
        <v>2</v>
      </c>
      <c r="C312">
        <v>1</v>
      </c>
      <c r="D312" s="1" t="s">
        <v>1583</v>
      </c>
      <c r="E312">
        <v>3</v>
      </c>
      <c r="F312">
        <v>1</v>
      </c>
      <c r="G312">
        <v>21</v>
      </c>
      <c r="H312">
        <v>3978</v>
      </c>
      <c r="I312">
        <v>4230</v>
      </c>
      <c r="J312">
        <v>23328</v>
      </c>
      <c r="K312">
        <v>24840</v>
      </c>
      <c r="L312">
        <v>1512</v>
      </c>
      <c r="M312">
        <v>75.600000000000009</v>
      </c>
      <c r="N312">
        <f>YEAR(Table3[[#This Row],[Date]])</f>
        <v>2012</v>
      </c>
      <c r="O312">
        <f>DAY(Table3[[#This Row],[Date]])</f>
        <v>18</v>
      </c>
      <c r="P312">
        <f>MONTH(Table3[[#This Row],[Date]])</f>
        <v>4</v>
      </c>
    </row>
    <row r="313" spans="1:16" x14ac:dyDescent="0.3">
      <c r="A313" s="2">
        <v>41017</v>
      </c>
      <c r="B313">
        <v>9</v>
      </c>
      <c r="C313">
        <v>5</v>
      </c>
      <c r="D313" s="1" t="s">
        <v>1583</v>
      </c>
      <c r="E313">
        <v>3</v>
      </c>
      <c r="F313">
        <v>1</v>
      </c>
      <c r="G313">
        <v>12</v>
      </c>
      <c r="H313">
        <v>3042</v>
      </c>
      <c r="I313">
        <v>3240</v>
      </c>
      <c r="J313">
        <v>46656</v>
      </c>
      <c r="K313">
        <v>49680</v>
      </c>
      <c r="L313">
        <v>3024</v>
      </c>
      <c r="M313">
        <v>151.20000000000002</v>
      </c>
      <c r="N313">
        <f>YEAR(Table3[[#This Row],[Date]])</f>
        <v>2012</v>
      </c>
      <c r="O313">
        <f>DAY(Table3[[#This Row],[Date]])</f>
        <v>18</v>
      </c>
      <c r="P313">
        <f>MONTH(Table3[[#This Row],[Date]])</f>
        <v>4</v>
      </c>
    </row>
    <row r="314" spans="1:16" x14ac:dyDescent="0.3">
      <c r="A314" s="2">
        <v>41017</v>
      </c>
      <c r="B314">
        <v>1</v>
      </c>
      <c r="C314">
        <v>1</v>
      </c>
      <c r="D314" s="1" t="s">
        <v>1591</v>
      </c>
      <c r="E314">
        <v>5</v>
      </c>
      <c r="F314">
        <v>2</v>
      </c>
      <c r="G314">
        <v>23</v>
      </c>
      <c r="H314">
        <v>3546</v>
      </c>
      <c r="I314">
        <v>3780</v>
      </c>
      <c r="J314">
        <v>98100</v>
      </c>
      <c r="K314">
        <v>105750</v>
      </c>
      <c r="L314">
        <v>7650</v>
      </c>
      <c r="M314">
        <v>382.5</v>
      </c>
      <c r="N314">
        <f>YEAR(Table3[[#This Row],[Date]])</f>
        <v>2012</v>
      </c>
      <c r="O314">
        <f>DAY(Table3[[#This Row],[Date]])</f>
        <v>18</v>
      </c>
      <c r="P314">
        <f>MONTH(Table3[[#This Row],[Date]])</f>
        <v>4</v>
      </c>
    </row>
    <row r="315" spans="1:16" x14ac:dyDescent="0.3">
      <c r="A315" s="2">
        <v>41017</v>
      </c>
      <c r="B315">
        <v>7</v>
      </c>
      <c r="C315">
        <v>3</v>
      </c>
      <c r="D315" s="1" t="s">
        <v>1586</v>
      </c>
      <c r="E315">
        <v>3</v>
      </c>
      <c r="F315">
        <v>1</v>
      </c>
      <c r="G315">
        <v>23</v>
      </c>
      <c r="H315">
        <v>4482</v>
      </c>
      <c r="I315">
        <v>4770</v>
      </c>
      <c r="J315">
        <v>10296</v>
      </c>
      <c r="K315">
        <v>10980</v>
      </c>
      <c r="L315">
        <v>684</v>
      </c>
      <c r="M315">
        <v>34.200000000000003</v>
      </c>
      <c r="N315">
        <f>YEAR(Table3[[#This Row],[Date]])</f>
        <v>2012</v>
      </c>
      <c r="O315">
        <f>DAY(Table3[[#This Row],[Date]])</f>
        <v>18</v>
      </c>
      <c r="P315">
        <f>MONTH(Table3[[#This Row],[Date]])</f>
        <v>4</v>
      </c>
    </row>
    <row r="316" spans="1:16" x14ac:dyDescent="0.3">
      <c r="A316" s="2">
        <v>41017</v>
      </c>
      <c r="B316">
        <v>7</v>
      </c>
      <c r="C316">
        <v>3</v>
      </c>
      <c r="D316" s="1" t="s">
        <v>1581</v>
      </c>
      <c r="E316">
        <v>2</v>
      </c>
      <c r="F316">
        <v>1</v>
      </c>
      <c r="G316">
        <v>24</v>
      </c>
      <c r="H316">
        <v>3924</v>
      </c>
      <c r="I316">
        <v>4230</v>
      </c>
      <c r="J316">
        <v>10980</v>
      </c>
      <c r="K316">
        <v>11700</v>
      </c>
      <c r="L316">
        <v>720</v>
      </c>
      <c r="M316">
        <v>36</v>
      </c>
      <c r="N316">
        <f>YEAR(Table3[[#This Row],[Date]])</f>
        <v>2012</v>
      </c>
      <c r="O316">
        <f>DAY(Table3[[#This Row],[Date]])</f>
        <v>18</v>
      </c>
      <c r="P316">
        <f>MONTH(Table3[[#This Row],[Date]])</f>
        <v>4</v>
      </c>
    </row>
    <row r="317" spans="1:16" x14ac:dyDescent="0.3">
      <c r="A317" s="2">
        <v>41017</v>
      </c>
      <c r="B317">
        <v>9</v>
      </c>
      <c r="C317">
        <v>5</v>
      </c>
      <c r="D317" s="1" t="s">
        <v>1579</v>
      </c>
      <c r="E317">
        <v>2</v>
      </c>
      <c r="F317">
        <v>2</v>
      </c>
      <c r="G317">
        <v>25</v>
      </c>
      <c r="H317">
        <v>2952</v>
      </c>
      <c r="I317">
        <v>3150</v>
      </c>
      <c r="J317">
        <v>60894</v>
      </c>
      <c r="K317">
        <v>65790</v>
      </c>
      <c r="L317">
        <v>4896</v>
      </c>
      <c r="M317">
        <v>244.8</v>
      </c>
      <c r="N317">
        <f>YEAR(Table3[[#This Row],[Date]])</f>
        <v>2012</v>
      </c>
      <c r="O317">
        <f>DAY(Table3[[#This Row],[Date]])</f>
        <v>18</v>
      </c>
      <c r="P317">
        <f>MONTH(Table3[[#This Row],[Date]])</f>
        <v>4</v>
      </c>
    </row>
    <row r="318" spans="1:16" x14ac:dyDescent="0.3">
      <c r="A318" s="2">
        <v>41018</v>
      </c>
      <c r="B318">
        <v>3</v>
      </c>
      <c r="C318">
        <v>2</v>
      </c>
      <c r="D318" s="1" t="s">
        <v>1593</v>
      </c>
      <c r="E318">
        <v>6</v>
      </c>
      <c r="F318">
        <v>2</v>
      </c>
      <c r="G318">
        <v>17</v>
      </c>
      <c r="H318">
        <v>3726</v>
      </c>
      <c r="I318">
        <v>3960</v>
      </c>
      <c r="J318">
        <v>127602</v>
      </c>
      <c r="K318">
        <v>137700</v>
      </c>
      <c r="L318">
        <v>10098</v>
      </c>
      <c r="M318">
        <v>504.90000000000003</v>
      </c>
      <c r="N318">
        <f>YEAR(Table3[[#This Row],[Date]])</f>
        <v>2012</v>
      </c>
      <c r="O318">
        <f>DAY(Table3[[#This Row],[Date]])</f>
        <v>19</v>
      </c>
      <c r="P318">
        <f>MONTH(Table3[[#This Row],[Date]])</f>
        <v>4</v>
      </c>
    </row>
    <row r="319" spans="1:16" x14ac:dyDescent="0.3">
      <c r="A319" s="2">
        <v>41018</v>
      </c>
      <c r="B319">
        <v>8</v>
      </c>
      <c r="C319">
        <v>5</v>
      </c>
      <c r="D319" s="1" t="s">
        <v>1592</v>
      </c>
      <c r="E319">
        <v>2</v>
      </c>
      <c r="F319">
        <v>1</v>
      </c>
      <c r="G319">
        <v>21</v>
      </c>
      <c r="H319">
        <v>3978</v>
      </c>
      <c r="I319">
        <v>4230</v>
      </c>
      <c r="J319">
        <v>8856</v>
      </c>
      <c r="K319">
        <v>9450</v>
      </c>
      <c r="L319">
        <v>594</v>
      </c>
      <c r="M319">
        <v>29.700000000000003</v>
      </c>
      <c r="N319">
        <f>YEAR(Table3[[#This Row],[Date]])</f>
        <v>2012</v>
      </c>
      <c r="O319">
        <f>DAY(Table3[[#This Row],[Date]])</f>
        <v>19</v>
      </c>
      <c r="P319">
        <f>MONTH(Table3[[#This Row],[Date]])</f>
        <v>4</v>
      </c>
    </row>
    <row r="320" spans="1:16" x14ac:dyDescent="0.3">
      <c r="A320" s="2">
        <v>41018</v>
      </c>
      <c r="B320">
        <v>1</v>
      </c>
      <c r="C320">
        <v>1</v>
      </c>
      <c r="D320" s="1" t="s">
        <v>1579</v>
      </c>
      <c r="E320">
        <v>2</v>
      </c>
      <c r="F320">
        <v>2</v>
      </c>
      <c r="G320">
        <v>9</v>
      </c>
      <c r="H320">
        <v>3726</v>
      </c>
      <c r="I320">
        <v>3960</v>
      </c>
      <c r="J320">
        <v>75222</v>
      </c>
      <c r="K320">
        <v>81270</v>
      </c>
      <c r="L320">
        <v>6048</v>
      </c>
      <c r="M320">
        <v>302.40000000000003</v>
      </c>
      <c r="N320">
        <f>YEAR(Table3[[#This Row],[Date]])</f>
        <v>2012</v>
      </c>
      <c r="O320">
        <f>DAY(Table3[[#This Row],[Date]])</f>
        <v>19</v>
      </c>
      <c r="P320">
        <f>MONTH(Table3[[#This Row],[Date]])</f>
        <v>4</v>
      </c>
    </row>
    <row r="321" spans="1:16" x14ac:dyDescent="0.3">
      <c r="A321" s="2">
        <v>41018</v>
      </c>
      <c r="B321">
        <v>4</v>
      </c>
      <c r="C321">
        <v>2</v>
      </c>
      <c r="D321" s="1" t="s">
        <v>1578</v>
      </c>
      <c r="E321">
        <v>1</v>
      </c>
      <c r="F321">
        <v>1</v>
      </c>
      <c r="G321">
        <v>11</v>
      </c>
      <c r="H321">
        <v>4482</v>
      </c>
      <c r="I321">
        <v>4770</v>
      </c>
      <c r="J321">
        <v>28476</v>
      </c>
      <c r="K321">
        <v>30240</v>
      </c>
      <c r="L321">
        <v>1764</v>
      </c>
      <c r="M321">
        <v>88.2</v>
      </c>
      <c r="N321">
        <f>YEAR(Table3[[#This Row],[Date]])</f>
        <v>2012</v>
      </c>
      <c r="O321">
        <f>DAY(Table3[[#This Row],[Date]])</f>
        <v>19</v>
      </c>
      <c r="P321">
        <f>MONTH(Table3[[#This Row],[Date]])</f>
        <v>4</v>
      </c>
    </row>
    <row r="322" spans="1:16" x14ac:dyDescent="0.3">
      <c r="A322" s="2">
        <v>41019</v>
      </c>
      <c r="B322">
        <v>9</v>
      </c>
      <c r="C322">
        <v>5</v>
      </c>
      <c r="D322" s="1" t="s">
        <v>1580</v>
      </c>
      <c r="E322">
        <v>2</v>
      </c>
      <c r="F322">
        <v>1</v>
      </c>
      <c r="G322">
        <v>4</v>
      </c>
      <c r="H322">
        <v>3582</v>
      </c>
      <c r="I322">
        <v>3870</v>
      </c>
      <c r="J322">
        <v>19890</v>
      </c>
      <c r="K322">
        <v>21150</v>
      </c>
      <c r="L322">
        <v>1260</v>
      </c>
      <c r="M322">
        <v>63</v>
      </c>
      <c r="N322">
        <f>YEAR(Table3[[#This Row],[Date]])</f>
        <v>2012</v>
      </c>
      <c r="O322">
        <f>DAY(Table3[[#This Row],[Date]])</f>
        <v>20</v>
      </c>
      <c r="P322">
        <f>MONTH(Table3[[#This Row],[Date]])</f>
        <v>4</v>
      </c>
    </row>
    <row r="323" spans="1:16" x14ac:dyDescent="0.3">
      <c r="A323" s="2">
        <v>41019</v>
      </c>
      <c r="B323">
        <v>1</v>
      </c>
      <c r="C323">
        <v>1</v>
      </c>
      <c r="D323" s="1" t="s">
        <v>1591</v>
      </c>
      <c r="E323">
        <v>5</v>
      </c>
      <c r="F323">
        <v>2</v>
      </c>
      <c r="G323">
        <v>22</v>
      </c>
      <c r="H323">
        <v>4482</v>
      </c>
      <c r="I323">
        <v>4770</v>
      </c>
      <c r="J323">
        <v>62784</v>
      </c>
      <c r="K323">
        <v>67680</v>
      </c>
      <c r="L323">
        <v>4896</v>
      </c>
      <c r="M323">
        <v>244.8</v>
      </c>
      <c r="N323">
        <f>YEAR(Table3[[#This Row],[Date]])</f>
        <v>2012</v>
      </c>
      <c r="O323">
        <f>DAY(Table3[[#This Row],[Date]])</f>
        <v>20</v>
      </c>
      <c r="P323">
        <f>MONTH(Table3[[#This Row],[Date]])</f>
        <v>4</v>
      </c>
    </row>
    <row r="324" spans="1:16" x14ac:dyDescent="0.3">
      <c r="A324" s="2">
        <v>41019</v>
      </c>
      <c r="B324">
        <v>8</v>
      </c>
      <c r="C324">
        <v>5</v>
      </c>
      <c r="D324" s="1" t="s">
        <v>1590</v>
      </c>
      <c r="E324">
        <v>2</v>
      </c>
      <c r="F324">
        <v>1</v>
      </c>
      <c r="G324">
        <v>15</v>
      </c>
      <c r="H324">
        <v>3924</v>
      </c>
      <c r="I324">
        <v>4230</v>
      </c>
      <c r="J324">
        <v>26082</v>
      </c>
      <c r="K324">
        <v>27720</v>
      </c>
      <c r="L324">
        <v>1638</v>
      </c>
      <c r="M324">
        <v>81.900000000000006</v>
      </c>
      <c r="N324">
        <f>YEAR(Table3[[#This Row],[Date]])</f>
        <v>2012</v>
      </c>
      <c r="O324">
        <f>DAY(Table3[[#This Row],[Date]])</f>
        <v>20</v>
      </c>
      <c r="P324">
        <f>MONTH(Table3[[#This Row],[Date]])</f>
        <v>4</v>
      </c>
    </row>
    <row r="325" spans="1:16" x14ac:dyDescent="0.3">
      <c r="A325" s="2">
        <v>41019</v>
      </c>
      <c r="B325">
        <v>8</v>
      </c>
      <c r="C325">
        <v>5</v>
      </c>
      <c r="D325" s="1" t="s">
        <v>1578</v>
      </c>
      <c r="E325">
        <v>1</v>
      </c>
      <c r="F325">
        <v>1</v>
      </c>
      <c r="G325">
        <v>23</v>
      </c>
      <c r="H325">
        <v>7506</v>
      </c>
      <c r="I325">
        <v>8100</v>
      </c>
      <c r="J325">
        <v>12204</v>
      </c>
      <c r="K325">
        <v>12960</v>
      </c>
      <c r="L325">
        <v>756</v>
      </c>
      <c r="M325">
        <v>37.800000000000004</v>
      </c>
      <c r="N325">
        <f>YEAR(Table3[[#This Row],[Date]])</f>
        <v>2012</v>
      </c>
      <c r="O325">
        <f>DAY(Table3[[#This Row],[Date]])</f>
        <v>20</v>
      </c>
      <c r="P325">
        <f>MONTH(Table3[[#This Row],[Date]])</f>
        <v>4</v>
      </c>
    </row>
    <row r="326" spans="1:16" x14ac:dyDescent="0.3">
      <c r="A326" s="2">
        <v>41019</v>
      </c>
      <c r="B326">
        <v>4</v>
      </c>
      <c r="C326">
        <v>2</v>
      </c>
      <c r="D326" s="1" t="s">
        <v>1593</v>
      </c>
      <c r="E326">
        <v>6</v>
      </c>
      <c r="F326">
        <v>2</v>
      </c>
      <c r="G326">
        <v>9</v>
      </c>
      <c r="H326">
        <v>3546</v>
      </c>
      <c r="I326">
        <v>3780</v>
      </c>
      <c r="J326">
        <v>180144</v>
      </c>
      <c r="K326">
        <v>194400</v>
      </c>
      <c r="L326">
        <v>14256</v>
      </c>
      <c r="M326">
        <v>712.80000000000007</v>
      </c>
      <c r="N326">
        <f>YEAR(Table3[[#This Row],[Date]])</f>
        <v>2012</v>
      </c>
      <c r="O326">
        <f>DAY(Table3[[#This Row],[Date]])</f>
        <v>20</v>
      </c>
      <c r="P326">
        <f>MONTH(Table3[[#This Row],[Date]])</f>
        <v>4</v>
      </c>
    </row>
    <row r="327" spans="1:16" x14ac:dyDescent="0.3">
      <c r="A327" s="2">
        <v>41019</v>
      </c>
      <c r="B327">
        <v>6</v>
      </c>
      <c r="C327">
        <v>4</v>
      </c>
      <c r="D327" s="1" t="s">
        <v>1591</v>
      </c>
      <c r="E327">
        <v>5</v>
      </c>
      <c r="F327">
        <v>2</v>
      </c>
      <c r="G327">
        <v>7</v>
      </c>
      <c r="H327">
        <v>3042</v>
      </c>
      <c r="I327">
        <v>3240</v>
      </c>
      <c r="J327">
        <v>15696</v>
      </c>
      <c r="K327">
        <v>16920</v>
      </c>
      <c r="L327">
        <v>1224</v>
      </c>
      <c r="M327">
        <v>61.2</v>
      </c>
      <c r="N327">
        <f>YEAR(Table3[[#This Row],[Date]])</f>
        <v>2012</v>
      </c>
      <c r="O327">
        <f>DAY(Table3[[#This Row],[Date]])</f>
        <v>20</v>
      </c>
      <c r="P327">
        <f>MONTH(Table3[[#This Row],[Date]])</f>
        <v>4</v>
      </c>
    </row>
    <row r="328" spans="1:16" x14ac:dyDescent="0.3">
      <c r="A328" s="2">
        <v>41020</v>
      </c>
      <c r="B328">
        <v>4</v>
      </c>
      <c r="C328">
        <v>2</v>
      </c>
      <c r="D328" s="1" t="s">
        <v>1584</v>
      </c>
      <c r="E328">
        <v>3</v>
      </c>
      <c r="F328">
        <v>1</v>
      </c>
      <c r="G328">
        <v>25</v>
      </c>
      <c r="H328">
        <v>3042</v>
      </c>
      <c r="I328">
        <v>3240</v>
      </c>
      <c r="J328">
        <v>24822</v>
      </c>
      <c r="K328">
        <v>26460</v>
      </c>
      <c r="L328">
        <v>1638</v>
      </c>
      <c r="M328">
        <v>81.900000000000006</v>
      </c>
      <c r="N328">
        <f>YEAR(Table3[[#This Row],[Date]])</f>
        <v>2012</v>
      </c>
      <c r="O328">
        <f>DAY(Table3[[#This Row],[Date]])</f>
        <v>21</v>
      </c>
      <c r="P328">
        <f>MONTH(Table3[[#This Row],[Date]])</f>
        <v>4</v>
      </c>
    </row>
    <row r="329" spans="1:16" x14ac:dyDescent="0.3">
      <c r="A329" s="2">
        <v>41020</v>
      </c>
      <c r="B329">
        <v>6</v>
      </c>
      <c r="C329">
        <v>4</v>
      </c>
      <c r="D329" s="1" t="s">
        <v>1589</v>
      </c>
      <c r="E329">
        <v>4</v>
      </c>
      <c r="F329">
        <v>1</v>
      </c>
      <c r="G329">
        <v>10</v>
      </c>
      <c r="H329">
        <v>3978</v>
      </c>
      <c r="I329">
        <v>4230</v>
      </c>
      <c r="J329">
        <v>39006</v>
      </c>
      <c r="K329">
        <v>41580</v>
      </c>
      <c r="L329">
        <v>2574</v>
      </c>
      <c r="M329">
        <v>128.70000000000002</v>
      </c>
      <c r="N329">
        <f>YEAR(Table3[[#This Row],[Date]])</f>
        <v>2012</v>
      </c>
      <c r="O329">
        <f>DAY(Table3[[#This Row],[Date]])</f>
        <v>21</v>
      </c>
      <c r="P329">
        <f>MONTH(Table3[[#This Row],[Date]])</f>
        <v>4</v>
      </c>
    </row>
    <row r="330" spans="1:16" x14ac:dyDescent="0.3">
      <c r="A330" s="2">
        <v>41020</v>
      </c>
      <c r="B330">
        <v>7</v>
      </c>
      <c r="C330">
        <v>3</v>
      </c>
      <c r="D330" s="1" t="s">
        <v>1578</v>
      </c>
      <c r="E330">
        <v>1</v>
      </c>
      <c r="F330">
        <v>1</v>
      </c>
      <c r="G330">
        <v>8</v>
      </c>
      <c r="H330">
        <v>5148</v>
      </c>
      <c r="I330">
        <v>5490</v>
      </c>
      <c r="J330">
        <v>10170</v>
      </c>
      <c r="K330">
        <v>10800</v>
      </c>
      <c r="L330">
        <v>630</v>
      </c>
      <c r="M330">
        <v>31.5</v>
      </c>
      <c r="N330">
        <f>YEAR(Table3[[#This Row],[Date]])</f>
        <v>2012</v>
      </c>
      <c r="O330">
        <f>DAY(Table3[[#This Row],[Date]])</f>
        <v>21</v>
      </c>
      <c r="P330">
        <f>MONTH(Table3[[#This Row],[Date]])</f>
        <v>4</v>
      </c>
    </row>
    <row r="331" spans="1:16" x14ac:dyDescent="0.3">
      <c r="A331" s="2">
        <v>41020</v>
      </c>
      <c r="B331">
        <v>4</v>
      </c>
      <c r="C331">
        <v>2</v>
      </c>
      <c r="D331" s="1" t="s">
        <v>1591</v>
      </c>
      <c r="E331">
        <v>5</v>
      </c>
      <c r="F331">
        <v>2</v>
      </c>
      <c r="G331">
        <v>18</v>
      </c>
      <c r="H331">
        <v>3042</v>
      </c>
      <c r="I331">
        <v>3240</v>
      </c>
      <c r="J331">
        <v>62784</v>
      </c>
      <c r="K331">
        <v>67680</v>
      </c>
      <c r="L331">
        <v>4896</v>
      </c>
      <c r="M331">
        <v>244.8</v>
      </c>
      <c r="N331">
        <f>YEAR(Table3[[#This Row],[Date]])</f>
        <v>2012</v>
      </c>
      <c r="O331">
        <f>DAY(Table3[[#This Row],[Date]])</f>
        <v>21</v>
      </c>
      <c r="P331">
        <f>MONTH(Table3[[#This Row],[Date]])</f>
        <v>4</v>
      </c>
    </row>
    <row r="332" spans="1:16" x14ac:dyDescent="0.3">
      <c r="A332" s="2">
        <v>41020</v>
      </c>
      <c r="B332">
        <v>10</v>
      </c>
      <c r="C332">
        <v>4</v>
      </c>
      <c r="D332" s="1" t="s">
        <v>1579</v>
      </c>
      <c r="E332">
        <v>2</v>
      </c>
      <c r="F332">
        <v>2</v>
      </c>
      <c r="G332">
        <v>8</v>
      </c>
      <c r="H332">
        <v>5148</v>
      </c>
      <c r="I332">
        <v>5490</v>
      </c>
      <c r="J332">
        <v>64476</v>
      </c>
      <c r="K332">
        <v>69660</v>
      </c>
      <c r="L332">
        <v>5184</v>
      </c>
      <c r="M332">
        <v>259.2</v>
      </c>
      <c r="N332">
        <f>YEAR(Table3[[#This Row],[Date]])</f>
        <v>2012</v>
      </c>
      <c r="O332">
        <f>DAY(Table3[[#This Row],[Date]])</f>
        <v>21</v>
      </c>
      <c r="P332">
        <f>MONTH(Table3[[#This Row],[Date]])</f>
        <v>4</v>
      </c>
    </row>
    <row r="333" spans="1:16" x14ac:dyDescent="0.3">
      <c r="A333" s="2">
        <v>41020</v>
      </c>
      <c r="B333">
        <v>9</v>
      </c>
      <c r="C333">
        <v>5</v>
      </c>
      <c r="D333" s="1" t="s">
        <v>1579</v>
      </c>
      <c r="E333">
        <v>2</v>
      </c>
      <c r="F333">
        <v>2</v>
      </c>
      <c r="G333">
        <v>25</v>
      </c>
      <c r="H333">
        <v>7506</v>
      </c>
      <c r="I333">
        <v>8100</v>
      </c>
      <c r="J333">
        <v>28656</v>
      </c>
      <c r="K333">
        <v>30960</v>
      </c>
      <c r="L333">
        <v>2304</v>
      </c>
      <c r="M333">
        <v>115.2</v>
      </c>
      <c r="N333">
        <f>YEAR(Table3[[#This Row],[Date]])</f>
        <v>2012</v>
      </c>
      <c r="O333">
        <f>DAY(Table3[[#This Row],[Date]])</f>
        <v>21</v>
      </c>
      <c r="P333">
        <f>MONTH(Table3[[#This Row],[Date]])</f>
        <v>4</v>
      </c>
    </row>
    <row r="334" spans="1:16" x14ac:dyDescent="0.3">
      <c r="A334" s="2">
        <v>41021</v>
      </c>
      <c r="B334">
        <v>1</v>
      </c>
      <c r="C334">
        <v>1</v>
      </c>
      <c r="D334" s="1" t="s">
        <v>1594</v>
      </c>
      <c r="E334">
        <v>4</v>
      </c>
      <c r="F334">
        <v>1</v>
      </c>
      <c r="G334">
        <v>7</v>
      </c>
      <c r="H334">
        <v>3042</v>
      </c>
      <c r="I334">
        <v>3240</v>
      </c>
      <c r="J334">
        <v>27072</v>
      </c>
      <c r="K334">
        <v>28800</v>
      </c>
      <c r="L334">
        <v>1728</v>
      </c>
      <c r="M334">
        <v>86.4</v>
      </c>
      <c r="N334">
        <f>YEAR(Table3[[#This Row],[Date]])</f>
        <v>2012</v>
      </c>
      <c r="O334">
        <f>DAY(Table3[[#This Row],[Date]])</f>
        <v>22</v>
      </c>
      <c r="P334">
        <f>MONTH(Table3[[#This Row],[Date]])</f>
        <v>4</v>
      </c>
    </row>
    <row r="335" spans="1:16" x14ac:dyDescent="0.3">
      <c r="A335" s="2">
        <v>41021</v>
      </c>
      <c r="B335">
        <v>3</v>
      </c>
      <c r="C335">
        <v>2</v>
      </c>
      <c r="D335" s="1" t="s">
        <v>1580</v>
      </c>
      <c r="E335">
        <v>2</v>
      </c>
      <c r="F335">
        <v>1</v>
      </c>
      <c r="G335">
        <v>17</v>
      </c>
      <c r="H335">
        <v>3978</v>
      </c>
      <c r="I335">
        <v>4230</v>
      </c>
      <c r="J335">
        <v>35802</v>
      </c>
      <c r="K335">
        <v>38070</v>
      </c>
      <c r="L335">
        <v>2268</v>
      </c>
      <c r="M335">
        <v>113.4</v>
      </c>
      <c r="N335">
        <f>YEAR(Table3[[#This Row],[Date]])</f>
        <v>2012</v>
      </c>
      <c r="O335">
        <f>DAY(Table3[[#This Row],[Date]])</f>
        <v>22</v>
      </c>
      <c r="P335">
        <f>MONTH(Table3[[#This Row],[Date]])</f>
        <v>4</v>
      </c>
    </row>
    <row r="336" spans="1:16" x14ac:dyDescent="0.3">
      <c r="A336" s="2">
        <v>41021</v>
      </c>
      <c r="B336">
        <v>7</v>
      </c>
      <c r="C336">
        <v>3</v>
      </c>
      <c r="D336" s="1" t="s">
        <v>1583</v>
      </c>
      <c r="E336">
        <v>3</v>
      </c>
      <c r="F336">
        <v>1</v>
      </c>
      <c r="G336">
        <v>3</v>
      </c>
      <c r="H336">
        <v>2952</v>
      </c>
      <c r="I336">
        <v>3150</v>
      </c>
      <c r="J336">
        <v>75816</v>
      </c>
      <c r="K336">
        <v>80730</v>
      </c>
      <c r="L336">
        <v>4914</v>
      </c>
      <c r="M336">
        <v>245.70000000000002</v>
      </c>
      <c r="N336">
        <f>YEAR(Table3[[#This Row],[Date]])</f>
        <v>2012</v>
      </c>
      <c r="O336">
        <f>DAY(Table3[[#This Row],[Date]])</f>
        <v>22</v>
      </c>
      <c r="P336">
        <f>MONTH(Table3[[#This Row],[Date]])</f>
        <v>4</v>
      </c>
    </row>
    <row r="337" spans="1:16" x14ac:dyDescent="0.3">
      <c r="A337" s="2">
        <v>41021</v>
      </c>
      <c r="B337">
        <v>6</v>
      </c>
      <c r="C337">
        <v>4</v>
      </c>
      <c r="D337" s="1" t="s">
        <v>1584</v>
      </c>
      <c r="E337">
        <v>3</v>
      </c>
      <c r="F337">
        <v>1</v>
      </c>
      <c r="G337">
        <v>13</v>
      </c>
      <c r="H337">
        <v>2034</v>
      </c>
      <c r="I337">
        <v>2160</v>
      </c>
      <c r="J337">
        <v>63828</v>
      </c>
      <c r="K337">
        <v>68040</v>
      </c>
      <c r="L337">
        <v>4212</v>
      </c>
      <c r="M337">
        <v>210.60000000000002</v>
      </c>
      <c r="N337">
        <f>YEAR(Table3[[#This Row],[Date]])</f>
        <v>2012</v>
      </c>
      <c r="O337">
        <f>DAY(Table3[[#This Row],[Date]])</f>
        <v>22</v>
      </c>
      <c r="P337">
        <f>MONTH(Table3[[#This Row],[Date]])</f>
        <v>4</v>
      </c>
    </row>
    <row r="338" spans="1:16" x14ac:dyDescent="0.3">
      <c r="A338" s="2">
        <v>41021</v>
      </c>
      <c r="B338">
        <v>6</v>
      </c>
      <c r="C338">
        <v>4</v>
      </c>
      <c r="D338" s="1" t="s">
        <v>1593</v>
      </c>
      <c r="E338">
        <v>6</v>
      </c>
      <c r="F338">
        <v>2</v>
      </c>
      <c r="G338">
        <v>17</v>
      </c>
      <c r="H338">
        <v>3582</v>
      </c>
      <c r="I338">
        <v>3870</v>
      </c>
      <c r="J338">
        <v>30024</v>
      </c>
      <c r="K338">
        <v>32400</v>
      </c>
      <c r="L338">
        <v>2376</v>
      </c>
      <c r="M338">
        <v>118.80000000000001</v>
      </c>
      <c r="N338">
        <f>YEAR(Table3[[#This Row],[Date]])</f>
        <v>2012</v>
      </c>
      <c r="O338">
        <f>DAY(Table3[[#This Row],[Date]])</f>
        <v>22</v>
      </c>
      <c r="P338">
        <f>MONTH(Table3[[#This Row],[Date]])</f>
        <v>4</v>
      </c>
    </row>
    <row r="339" spans="1:16" x14ac:dyDescent="0.3">
      <c r="A339" s="2">
        <v>41021</v>
      </c>
      <c r="B339">
        <v>9</v>
      </c>
      <c r="C339">
        <v>5</v>
      </c>
      <c r="D339" s="1" t="s">
        <v>1590</v>
      </c>
      <c r="E339">
        <v>2</v>
      </c>
      <c r="F339">
        <v>1</v>
      </c>
      <c r="G339">
        <v>22</v>
      </c>
      <c r="H339">
        <v>3978</v>
      </c>
      <c r="I339">
        <v>4230</v>
      </c>
      <c r="J339">
        <v>26082</v>
      </c>
      <c r="K339">
        <v>27720</v>
      </c>
      <c r="L339">
        <v>1638</v>
      </c>
      <c r="M339">
        <v>81.900000000000006</v>
      </c>
      <c r="N339">
        <f>YEAR(Table3[[#This Row],[Date]])</f>
        <v>2012</v>
      </c>
      <c r="O339">
        <f>DAY(Table3[[#This Row],[Date]])</f>
        <v>22</v>
      </c>
      <c r="P339">
        <f>MONTH(Table3[[#This Row],[Date]])</f>
        <v>4</v>
      </c>
    </row>
    <row r="340" spans="1:16" x14ac:dyDescent="0.3">
      <c r="A340" s="2">
        <v>41022</v>
      </c>
      <c r="B340">
        <v>3</v>
      </c>
      <c r="C340">
        <v>2</v>
      </c>
      <c r="D340" s="1" t="s">
        <v>1582</v>
      </c>
      <c r="E340">
        <v>2</v>
      </c>
      <c r="F340">
        <v>1</v>
      </c>
      <c r="G340">
        <v>23</v>
      </c>
      <c r="H340">
        <v>2196</v>
      </c>
      <c r="I340">
        <v>2340</v>
      </c>
      <c r="J340">
        <v>18252</v>
      </c>
      <c r="K340">
        <v>19440</v>
      </c>
      <c r="L340">
        <v>1188</v>
      </c>
      <c r="M340">
        <v>59.400000000000006</v>
      </c>
      <c r="N340">
        <f>YEAR(Table3[[#This Row],[Date]])</f>
        <v>2012</v>
      </c>
      <c r="O340">
        <f>DAY(Table3[[#This Row],[Date]])</f>
        <v>23</v>
      </c>
      <c r="P340">
        <f>MONTH(Table3[[#This Row],[Date]])</f>
        <v>4</v>
      </c>
    </row>
    <row r="341" spans="1:16" x14ac:dyDescent="0.3">
      <c r="A341" s="2">
        <v>41023</v>
      </c>
      <c r="B341">
        <v>9</v>
      </c>
      <c r="C341">
        <v>5</v>
      </c>
      <c r="D341" s="1" t="s">
        <v>1594</v>
      </c>
      <c r="E341">
        <v>4</v>
      </c>
      <c r="F341">
        <v>1</v>
      </c>
      <c r="G341">
        <v>1</v>
      </c>
      <c r="H341">
        <v>2034</v>
      </c>
      <c r="I341">
        <v>2160</v>
      </c>
      <c r="J341">
        <v>50760</v>
      </c>
      <c r="K341">
        <v>54000</v>
      </c>
      <c r="L341">
        <v>3240</v>
      </c>
      <c r="M341">
        <v>162</v>
      </c>
      <c r="N341">
        <f>YEAR(Table3[[#This Row],[Date]])</f>
        <v>2012</v>
      </c>
      <c r="O341">
        <f>DAY(Table3[[#This Row],[Date]])</f>
        <v>24</v>
      </c>
      <c r="P341">
        <f>MONTH(Table3[[#This Row],[Date]])</f>
        <v>4</v>
      </c>
    </row>
    <row r="342" spans="1:16" x14ac:dyDescent="0.3">
      <c r="A342" s="2">
        <v>41023</v>
      </c>
      <c r="B342">
        <v>5</v>
      </c>
      <c r="C342">
        <v>3</v>
      </c>
      <c r="D342" s="1" t="s">
        <v>1587</v>
      </c>
      <c r="E342">
        <v>2</v>
      </c>
      <c r="F342">
        <v>1</v>
      </c>
      <c r="G342">
        <v>25</v>
      </c>
      <c r="H342">
        <v>5148</v>
      </c>
      <c r="I342">
        <v>5490</v>
      </c>
      <c r="J342">
        <v>12636</v>
      </c>
      <c r="K342">
        <v>13500</v>
      </c>
      <c r="L342">
        <v>864</v>
      </c>
      <c r="M342">
        <v>43.2</v>
      </c>
      <c r="N342">
        <f>YEAR(Table3[[#This Row],[Date]])</f>
        <v>2012</v>
      </c>
      <c r="O342">
        <f>DAY(Table3[[#This Row],[Date]])</f>
        <v>24</v>
      </c>
      <c r="P342">
        <f>MONTH(Table3[[#This Row],[Date]])</f>
        <v>4</v>
      </c>
    </row>
    <row r="343" spans="1:16" x14ac:dyDescent="0.3">
      <c r="A343" s="2">
        <v>41023</v>
      </c>
      <c r="B343">
        <v>4</v>
      </c>
      <c r="C343">
        <v>2</v>
      </c>
      <c r="D343" s="1" t="s">
        <v>1584</v>
      </c>
      <c r="E343">
        <v>3</v>
      </c>
      <c r="F343">
        <v>1</v>
      </c>
      <c r="G343">
        <v>22</v>
      </c>
      <c r="H343">
        <v>3384</v>
      </c>
      <c r="I343">
        <v>3600</v>
      </c>
      <c r="J343">
        <v>70920</v>
      </c>
      <c r="K343">
        <v>75600</v>
      </c>
      <c r="L343">
        <v>4680</v>
      </c>
      <c r="M343">
        <v>234</v>
      </c>
      <c r="N343">
        <f>YEAR(Table3[[#This Row],[Date]])</f>
        <v>2012</v>
      </c>
      <c r="O343">
        <f>DAY(Table3[[#This Row],[Date]])</f>
        <v>24</v>
      </c>
      <c r="P343">
        <f>MONTH(Table3[[#This Row],[Date]])</f>
        <v>4</v>
      </c>
    </row>
    <row r="344" spans="1:16" x14ac:dyDescent="0.3">
      <c r="A344" s="2">
        <v>41024</v>
      </c>
      <c r="B344">
        <v>8</v>
      </c>
      <c r="C344">
        <v>5</v>
      </c>
      <c r="D344" s="1" t="s">
        <v>1582</v>
      </c>
      <c r="E344">
        <v>2</v>
      </c>
      <c r="F344">
        <v>1</v>
      </c>
      <c r="G344">
        <v>2</v>
      </c>
      <c r="H344">
        <v>3978</v>
      </c>
      <c r="I344">
        <v>4230</v>
      </c>
      <c r="J344">
        <v>66924</v>
      </c>
      <c r="K344">
        <v>71280</v>
      </c>
      <c r="L344">
        <v>4356</v>
      </c>
      <c r="M344">
        <v>217.8</v>
      </c>
      <c r="N344">
        <f>YEAR(Table3[[#This Row],[Date]])</f>
        <v>2012</v>
      </c>
      <c r="O344">
        <f>DAY(Table3[[#This Row],[Date]])</f>
        <v>25</v>
      </c>
      <c r="P344">
        <f>MONTH(Table3[[#This Row],[Date]])</f>
        <v>4</v>
      </c>
    </row>
    <row r="345" spans="1:16" x14ac:dyDescent="0.3">
      <c r="A345" s="2">
        <v>41024</v>
      </c>
      <c r="B345">
        <v>3</v>
      </c>
      <c r="C345">
        <v>2</v>
      </c>
      <c r="D345" s="1" t="s">
        <v>1586</v>
      </c>
      <c r="E345">
        <v>3</v>
      </c>
      <c r="F345">
        <v>1</v>
      </c>
      <c r="G345">
        <v>11</v>
      </c>
      <c r="H345">
        <v>3582</v>
      </c>
      <c r="I345">
        <v>3870</v>
      </c>
      <c r="J345">
        <v>30888</v>
      </c>
      <c r="K345">
        <v>32940</v>
      </c>
      <c r="L345">
        <v>2052</v>
      </c>
      <c r="M345">
        <v>102.60000000000001</v>
      </c>
      <c r="N345">
        <f>YEAR(Table3[[#This Row],[Date]])</f>
        <v>2012</v>
      </c>
      <c r="O345">
        <f>DAY(Table3[[#This Row],[Date]])</f>
        <v>25</v>
      </c>
      <c r="P345">
        <f>MONTH(Table3[[#This Row],[Date]])</f>
        <v>4</v>
      </c>
    </row>
    <row r="346" spans="1:16" x14ac:dyDescent="0.3">
      <c r="A346" s="2">
        <v>41024</v>
      </c>
      <c r="B346">
        <v>6</v>
      </c>
      <c r="C346">
        <v>4</v>
      </c>
      <c r="D346" s="1" t="s">
        <v>1578</v>
      </c>
      <c r="E346">
        <v>1</v>
      </c>
      <c r="F346">
        <v>1</v>
      </c>
      <c r="G346">
        <v>11</v>
      </c>
      <c r="H346">
        <v>3546</v>
      </c>
      <c r="I346">
        <v>3780</v>
      </c>
      <c r="J346">
        <v>28476</v>
      </c>
      <c r="K346">
        <v>30240</v>
      </c>
      <c r="L346">
        <v>1764</v>
      </c>
      <c r="M346">
        <v>88.2</v>
      </c>
      <c r="N346">
        <f>YEAR(Table3[[#This Row],[Date]])</f>
        <v>2012</v>
      </c>
      <c r="O346">
        <f>DAY(Table3[[#This Row],[Date]])</f>
        <v>25</v>
      </c>
      <c r="P346">
        <f>MONTH(Table3[[#This Row],[Date]])</f>
        <v>4</v>
      </c>
    </row>
    <row r="347" spans="1:16" x14ac:dyDescent="0.3">
      <c r="A347" s="2">
        <v>41024</v>
      </c>
      <c r="B347">
        <v>8</v>
      </c>
      <c r="C347">
        <v>5</v>
      </c>
      <c r="D347" s="1" t="s">
        <v>1580</v>
      </c>
      <c r="E347">
        <v>2</v>
      </c>
      <c r="F347">
        <v>1</v>
      </c>
      <c r="G347">
        <v>1</v>
      </c>
      <c r="H347">
        <v>7506</v>
      </c>
      <c r="I347">
        <v>8100</v>
      </c>
      <c r="J347">
        <v>59670</v>
      </c>
      <c r="K347">
        <v>63450</v>
      </c>
      <c r="L347">
        <v>3780</v>
      </c>
      <c r="M347">
        <v>189</v>
      </c>
      <c r="N347">
        <f>YEAR(Table3[[#This Row],[Date]])</f>
        <v>2012</v>
      </c>
      <c r="O347">
        <f>DAY(Table3[[#This Row],[Date]])</f>
        <v>25</v>
      </c>
      <c r="P347">
        <f>MONTH(Table3[[#This Row],[Date]])</f>
        <v>4</v>
      </c>
    </row>
    <row r="348" spans="1:16" x14ac:dyDescent="0.3">
      <c r="A348" s="2">
        <v>41024</v>
      </c>
      <c r="B348">
        <v>7</v>
      </c>
      <c r="C348">
        <v>3</v>
      </c>
      <c r="D348" s="1" t="s">
        <v>1593</v>
      </c>
      <c r="E348">
        <v>6</v>
      </c>
      <c r="F348">
        <v>2</v>
      </c>
      <c r="G348">
        <v>14</v>
      </c>
      <c r="H348">
        <v>3978</v>
      </c>
      <c r="I348">
        <v>4230</v>
      </c>
      <c r="J348">
        <v>172638</v>
      </c>
      <c r="K348">
        <v>186300</v>
      </c>
      <c r="L348">
        <v>13662</v>
      </c>
      <c r="M348">
        <v>683.1</v>
      </c>
      <c r="N348">
        <f>YEAR(Table3[[#This Row],[Date]])</f>
        <v>2012</v>
      </c>
      <c r="O348">
        <f>DAY(Table3[[#This Row],[Date]])</f>
        <v>25</v>
      </c>
      <c r="P348">
        <f>MONTH(Table3[[#This Row],[Date]])</f>
        <v>4</v>
      </c>
    </row>
    <row r="349" spans="1:16" x14ac:dyDescent="0.3">
      <c r="A349" s="2">
        <v>41025</v>
      </c>
      <c r="B349">
        <v>2</v>
      </c>
      <c r="C349">
        <v>1</v>
      </c>
      <c r="D349" s="1" t="s">
        <v>1588</v>
      </c>
      <c r="E349">
        <v>3</v>
      </c>
      <c r="F349">
        <v>1</v>
      </c>
      <c r="G349">
        <v>11</v>
      </c>
      <c r="H349">
        <v>2034</v>
      </c>
      <c r="I349">
        <v>2160</v>
      </c>
      <c r="J349">
        <v>31374</v>
      </c>
      <c r="K349">
        <v>33390</v>
      </c>
      <c r="L349">
        <v>2016</v>
      </c>
      <c r="M349">
        <v>100.80000000000001</v>
      </c>
      <c r="N349">
        <f>YEAR(Table3[[#This Row],[Date]])</f>
        <v>2012</v>
      </c>
      <c r="O349">
        <f>DAY(Table3[[#This Row],[Date]])</f>
        <v>26</v>
      </c>
      <c r="P349">
        <f>MONTH(Table3[[#This Row],[Date]])</f>
        <v>4</v>
      </c>
    </row>
    <row r="350" spans="1:16" x14ac:dyDescent="0.3">
      <c r="A350" s="2">
        <v>41025</v>
      </c>
      <c r="B350">
        <v>5</v>
      </c>
      <c r="C350">
        <v>3</v>
      </c>
      <c r="D350" s="1" t="s">
        <v>1588</v>
      </c>
      <c r="E350">
        <v>3</v>
      </c>
      <c r="F350">
        <v>1</v>
      </c>
      <c r="G350">
        <v>8</v>
      </c>
      <c r="H350">
        <v>2952</v>
      </c>
      <c r="I350">
        <v>3150</v>
      </c>
      <c r="J350">
        <v>67230</v>
      </c>
      <c r="K350">
        <v>71550</v>
      </c>
      <c r="L350">
        <v>4320</v>
      </c>
      <c r="M350">
        <v>216</v>
      </c>
      <c r="N350">
        <f>YEAR(Table3[[#This Row],[Date]])</f>
        <v>2012</v>
      </c>
      <c r="O350">
        <f>DAY(Table3[[#This Row],[Date]])</f>
        <v>26</v>
      </c>
      <c r="P350">
        <f>MONTH(Table3[[#This Row],[Date]])</f>
        <v>4</v>
      </c>
    </row>
    <row r="351" spans="1:16" x14ac:dyDescent="0.3">
      <c r="A351" s="2">
        <v>41026</v>
      </c>
      <c r="B351">
        <v>6</v>
      </c>
      <c r="C351">
        <v>4</v>
      </c>
      <c r="D351" s="1" t="s">
        <v>1588</v>
      </c>
      <c r="E351">
        <v>3</v>
      </c>
      <c r="F351">
        <v>1</v>
      </c>
      <c r="G351">
        <v>1</v>
      </c>
      <c r="H351">
        <v>3546</v>
      </c>
      <c r="I351">
        <v>3780</v>
      </c>
      <c r="J351">
        <v>80676</v>
      </c>
      <c r="K351">
        <v>85860</v>
      </c>
      <c r="L351">
        <v>5184</v>
      </c>
      <c r="M351">
        <v>259.2</v>
      </c>
      <c r="N351">
        <f>YEAR(Table3[[#This Row],[Date]])</f>
        <v>2012</v>
      </c>
      <c r="O351">
        <f>DAY(Table3[[#This Row],[Date]])</f>
        <v>27</v>
      </c>
      <c r="P351">
        <f>MONTH(Table3[[#This Row],[Date]])</f>
        <v>4</v>
      </c>
    </row>
    <row r="352" spans="1:16" x14ac:dyDescent="0.3">
      <c r="A352" s="2">
        <v>41026</v>
      </c>
      <c r="B352">
        <v>1</v>
      </c>
      <c r="C352">
        <v>1</v>
      </c>
      <c r="D352" s="1" t="s">
        <v>1584</v>
      </c>
      <c r="E352">
        <v>3</v>
      </c>
      <c r="F352">
        <v>1</v>
      </c>
      <c r="G352">
        <v>24</v>
      </c>
      <c r="H352">
        <v>3546</v>
      </c>
      <c r="I352">
        <v>3780</v>
      </c>
      <c r="J352">
        <v>28368</v>
      </c>
      <c r="K352">
        <v>30240</v>
      </c>
      <c r="L352">
        <v>1872</v>
      </c>
      <c r="M352">
        <v>93.600000000000009</v>
      </c>
      <c r="N352">
        <f>YEAR(Table3[[#This Row],[Date]])</f>
        <v>2012</v>
      </c>
      <c r="O352">
        <f>DAY(Table3[[#This Row],[Date]])</f>
        <v>27</v>
      </c>
      <c r="P352">
        <f>MONTH(Table3[[#This Row],[Date]])</f>
        <v>4</v>
      </c>
    </row>
    <row r="353" spans="1:16" x14ac:dyDescent="0.3">
      <c r="A353" s="2">
        <v>41026</v>
      </c>
      <c r="B353">
        <v>2</v>
      </c>
      <c r="C353">
        <v>1</v>
      </c>
      <c r="D353" s="1" t="s">
        <v>1594</v>
      </c>
      <c r="E353">
        <v>4</v>
      </c>
      <c r="F353">
        <v>1</v>
      </c>
      <c r="G353">
        <v>15</v>
      </c>
      <c r="H353">
        <v>3978</v>
      </c>
      <c r="I353">
        <v>4230</v>
      </c>
      <c r="J353">
        <v>23688</v>
      </c>
      <c r="K353">
        <v>25200</v>
      </c>
      <c r="L353">
        <v>1512</v>
      </c>
      <c r="M353">
        <v>75.600000000000009</v>
      </c>
      <c r="N353">
        <f>YEAR(Table3[[#This Row],[Date]])</f>
        <v>2012</v>
      </c>
      <c r="O353">
        <f>DAY(Table3[[#This Row],[Date]])</f>
        <v>27</v>
      </c>
      <c r="P353">
        <f>MONTH(Table3[[#This Row],[Date]])</f>
        <v>4</v>
      </c>
    </row>
    <row r="354" spans="1:16" x14ac:dyDescent="0.3">
      <c r="A354" s="2">
        <v>41026</v>
      </c>
      <c r="B354">
        <v>6</v>
      </c>
      <c r="C354">
        <v>4</v>
      </c>
      <c r="D354" s="1" t="s">
        <v>1578</v>
      </c>
      <c r="E354">
        <v>1</v>
      </c>
      <c r="F354">
        <v>1</v>
      </c>
      <c r="G354">
        <v>20</v>
      </c>
      <c r="H354">
        <v>3546</v>
      </c>
      <c r="I354">
        <v>3780</v>
      </c>
      <c r="J354">
        <v>30510</v>
      </c>
      <c r="K354">
        <v>32400</v>
      </c>
      <c r="L354">
        <v>1890</v>
      </c>
      <c r="M354">
        <v>94.5</v>
      </c>
      <c r="N354">
        <f>YEAR(Table3[[#This Row],[Date]])</f>
        <v>2012</v>
      </c>
      <c r="O354">
        <f>DAY(Table3[[#This Row],[Date]])</f>
        <v>27</v>
      </c>
      <c r="P354">
        <f>MONTH(Table3[[#This Row],[Date]])</f>
        <v>4</v>
      </c>
    </row>
    <row r="355" spans="1:16" x14ac:dyDescent="0.3">
      <c r="A355" s="2">
        <v>41026</v>
      </c>
      <c r="B355">
        <v>9</v>
      </c>
      <c r="C355">
        <v>5</v>
      </c>
      <c r="D355" s="1" t="s">
        <v>1589</v>
      </c>
      <c r="E355">
        <v>4</v>
      </c>
      <c r="F355">
        <v>1</v>
      </c>
      <c r="G355">
        <v>1</v>
      </c>
      <c r="H355">
        <v>5148</v>
      </c>
      <c r="I355">
        <v>5490</v>
      </c>
      <c r="J355">
        <v>53190</v>
      </c>
      <c r="K355">
        <v>56700</v>
      </c>
      <c r="L355">
        <v>3510</v>
      </c>
      <c r="M355">
        <v>175.5</v>
      </c>
      <c r="N355">
        <f>YEAR(Table3[[#This Row],[Date]])</f>
        <v>2012</v>
      </c>
      <c r="O355">
        <f>DAY(Table3[[#This Row],[Date]])</f>
        <v>27</v>
      </c>
      <c r="P355">
        <f>MONTH(Table3[[#This Row],[Date]])</f>
        <v>4</v>
      </c>
    </row>
    <row r="356" spans="1:16" x14ac:dyDescent="0.3">
      <c r="A356" s="2">
        <v>41027</v>
      </c>
      <c r="B356">
        <v>8</v>
      </c>
      <c r="C356">
        <v>5</v>
      </c>
      <c r="D356" s="1" t="s">
        <v>1579</v>
      </c>
      <c r="E356">
        <v>2</v>
      </c>
      <c r="F356">
        <v>2</v>
      </c>
      <c r="G356">
        <v>5</v>
      </c>
      <c r="H356">
        <v>2196</v>
      </c>
      <c r="I356">
        <v>2340</v>
      </c>
      <c r="J356">
        <v>21492</v>
      </c>
      <c r="K356">
        <v>23220</v>
      </c>
      <c r="L356">
        <v>1728</v>
      </c>
      <c r="M356">
        <v>86.4</v>
      </c>
      <c r="N356">
        <f>YEAR(Table3[[#This Row],[Date]])</f>
        <v>2012</v>
      </c>
      <c r="O356">
        <f>DAY(Table3[[#This Row],[Date]])</f>
        <v>28</v>
      </c>
      <c r="P356">
        <f>MONTH(Table3[[#This Row],[Date]])</f>
        <v>4</v>
      </c>
    </row>
    <row r="357" spans="1:16" x14ac:dyDescent="0.3">
      <c r="A357" s="2">
        <v>41027</v>
      </c>
      <c r="B357">
        <v>4</v>
      </c>
      <c r="C357">
        <v>2</v>
      </c>
      <c r="D357" s="1" t="s">
        <v>1578</v>
      </c>
      <c r="E357">
        <v>1</v>
      </c>
      <c r="F357">
        <v>1</v>
      </c>
      <c r="G357">
        <v>2</v>
      </c>
      <c r="H357">
        <v>3924</v>
      </c>
      <c r="I357">
        <v>4230</v>
      </c>
      <c r="J357">
        <v>36612</v>
      </c>
      <c r="K357">
        <v>38880</v>
      </c>
      <c r="L357">
        <v>2268</v>
      </c>
      <c r="M357">
        <v>113.4</v>
      </c>
      <c r="N357">
        <f>YEAR(Table3[[#This Row],[Date]])</f>
        <v>2012</v>
      </c>
      <c r="O357">
        <f>DAY(Table3[[#This Row],[Date]])</f>
        <v>28</v>
      </c>
      <c r="P357">
        <f>MONTH(Table3[[#This Row],[Date]])</f>
        <v>4</v>
      </c>
    </row>
    <row r="358" spans="1:16" x14ac:dyDescent="0.3">
      <c r="A358" s="2">
        <v>41028</v>
      </c>
      <c r="B358">
        <v>4</v>
      </c>
      <c r="C358">
        <v>2</v>
      </c>
      <c r="D358" s="1" t="s">
        <v>1593</v>
      </c>
      <c r="E358">
        <v>6</v>
      </c>
      <c r="F358">
        <v>2</v>
      </c>
      <c r="G358">
        <v>15</v>
      </c>
      <c r="H358">
        <v>3978</v>
      </c>
      <c r="I358">
        <v>4230</v>
      </c>
      <c r="J358">
        <v>30024</v>
      </c>
      <c r="K358">
        <v>32400</v>
      </c>
      <c r="L358">
        <v>2376</v>
      </c>
      <c r="M358">
        <v>118.80000000000001</v>
      </c>
      <c r="N358">
        <f>YEAR(Table3[[#This Row],[Date]])</f>
        <v>2012</v>
      </c>
      <c r="O358">
        <f>DAY(Table3[[#This Row],[Date]])</f>
        <v>29</v>
      </c>
      <c r="P358">
        <f>MONTH(Table3[[#This Row],[Date]])</f>
        <v>4</v>
      </c>
    </row>
    <row r="359" spans="1:16" x14ac:dyDescent="0.3">
      <c r="A359" s="2">
        <v>41029</v>
      </c>
      <c r="B359">
        <v>7</v>
      </c>
      <c r="C359">
        <v>3</v>
      </c>
      <c r="D359" s="1" t="s">
        <v>1581</v>
      </c>
      <c r="E359">
        <v>2</v>
      </c>
      <c r="F359">
        <v>1</v>
      </c>
      <c r="G359">
        <v>24</v>
      </c>
      <c r="H359">
        <v>2106</v>
      </c>
      <c r="I359">
        <v>2250</v>
      </c>
      <c r="J359">
        <v>30744</v>
      </c>
      <c r="K359">
        <v>32760</v>
      </c>
      <c r="L359">
        <v>2016</v>
      </c>
      <c r="M359">
        <v>100.80000000000001</v>
      </c>
      <c r="N359">
        <f>YEAR(Table3[[#This Row],[Date]])</f>
        <v>2012</v>
      </c>
      <c r="O359">
        <f>DAY(Table3[[#This Row],[Date]])</f>
        <v>30</v>
      </c>
      <c r="P359">
        <f>MONTH(Table3[[#This Row],[Date]])</f>
        <v>4</v>
      </c>
    </row>
    <row r="360" spans="1:16" x14ac:dyDescent="0.3">
      <c r="A360" s="2">
        <v>41030</v>
      </c>
      <c r="B360">
        <v>3</v>
      </c>
      <c r="C360">
        <v>2</v>
      </c>
      <c r="D360" s="1" t="s">
        <v>1592</v>
      </c>
      <c r="E360">
        <v>2</v>
      </c>
      <c r="F360">
        <v>1</v>
      </c>
      <c r="G360">
        <v>23</v>
      </c>
      <c r="H360">
        <v>5148</v>
      </c>
      <c r="I360">
        <v>5490</v>
      </c>
      <c r="J360">
        <v>64944</v>
      </c>
      <c r="K360">
        <v>69300</v>
      </c>
      <c r="L360">
        <v>4356</v>
      </c>
      <c r="M360">
        <v>217.8</v>
      </c>
      <c r="N360">
        <f>YEAR(Table3[[#This Row],[Date]])</f>
        <v>2012</v>
      </c>
      <c r="O360">
        <f>DAY(Table3[[#This Row],[Date]])</f>
        <v>1</v>
      </c>
      <c r="P360">
        <f>MONTH(Table3[[#This Row],[Date]])</f>
        <v>5</v>
      </c>
    </row>
    <row r="361" spans="1:16" x14ac:dyDescent="0.3">
      <c r="A361" s="2">
        <v>41031</v>
      </c>
      <c r="B361">
        <v>6</v>
      </c>
      <c r="C361">
        <v>4</v>
      </c>
      <c r="D361" s="1" t="s">
        <v>1594</v>
      </c>
      <c r="E361">
        <v>4</v>
      </c>
      <c r="F361">
        <v>1</v>
      </c>
      <c r="G361">
        <v>20</v>
      </c>
      <c r="H361">
        <v>3546</v>
      </c>
      <c r="I361">
        <v>3780</v>
      </c>
      <c r="J361">
        <v>6768</v>
      </c>
      <c r="K361">
        <v>7200</v>
      </c>
      <c r="L361">
        <v>432</v>
      </c>
      <c r="M361">
        <v>21.6</v>
      </c>
      <c r="N361">
        <f>YEAR(Table3[[#This Row],[Date]])</f>
        <v>2012</v>
      </c>
      <c r="O361">
        <f>DAY(Table3[[#This Row],[Date]])</f>
        <v>2</v>
      </c>
      <c r="P361">
        <f>MONTH(Table3[[#This Row],[Date]])</f>
        <v>5</v>
      </c>
    </row>
    <row r="362" spans="1:16" x14ac:dyDescent="0.3">
      <c r="A362" s="2">
        <v>41031</v>
      </c>
      <c r="B362">
        <v>1</v>
      </c>
      <c r="C362">
        <v>1</v>
      </c>
      <c r="D362" s="1" t="s">
        <v>1585</v>
      </c>
      <c r="E362">
        <v>3</v>
      </c>
      <c r="F362">
        <v>1</v>
      </c>
      <c r="G362">
        <v>23</v>
      </c>
      <c r="H362">
        <v>3546</v>
      </c>
      <c r="I362">
        <v>3780</v>
      </c>
      <c r="J362">
        <v>51714</v>
      </c>
      <c r="K362">
        <v>54990</v>
      </c>
      <c r="L362">
        <v>3276</v>
      </c>
      <c r="M362">
        <v>163.80000000000001</v>
      </c>
      <c r="N362">
        <f>YEAR(Table3[[#This Row],[Date]])</f>
        <v>2012</v>
      </c>
      <c r="O362">
        <f>DAY(Table3[[#This Row],[Date]])</f>
        <v>2</v>
      </c>
      <c r="P362">
        <f>MONTH(Table3[[#This Row],[Date]])</f>
        <v>5</v>
      </c>
    </row>
    <row r="363" spans="1:16" x14ac:dyDescent="0.3">
      <c r="A363" s="2">
        <v>41031</v>
      </c>
      <c r="B363">
        <v>6</v>
      </c>
      <c r="C363">
        <v>4</v>
      </c>
      <c r="D363" s="1" t="s">
        <v>1589</v>
      </c>
      <c r="E363">
        <v>4</v>
      </c>
      <c r="F363">
        <v>1</v>
      </c>
      <c r="G363">
        <v>22</v>
      </c>
      <c r="H363">
        <v>5148</v>
      </c>
      <c r="I363">
        <v>5490</v>
      </c>
      <c r="J363">
        <v>49644</v>
      </c>
      <c r="K363">
        <v>52920</v>
      </c>
      <c r="L363">
        <v>3276</v>
      </c>
      <c r="M363">
        <v>163.80000000000001</v>
      </c>
      <c r="N363">
        <f>YEAR(Table3[[#This Row],[Date]])</f>
        <v>2012</v>
      </c>
      <c r="O363">
        <f>DAY(Table3[[#This Row],[Date]])</f>
        <v>2</v>
      </c>
      <c r="P363">
        <f>MONTH(Table3[[#This Row],[Date]])</f>
        <v>5</v>
      </c>
    </row>
    <row r="364" spans="1:16" x14ac:dyDescent="0.3">
      <c r="A364" s="2">
        <v>41031</v>
      </c>
      <c r="B364">
        <v>9</v>
      </c>
      <c r="C364">
        <v>5</v>
      </c>
      <c r="D364" s="1" t="s">
        <v>1580</v>
      </c>
      <c r="E364">
        <v>2</v>
      </c>
      <c r="F364">
        <v>1</v>
      </c>
      <c r="G364">
        <v>10</v>
      </c>
      <c r="H364">
        <v>3384</v>
      </c>
      <c r="I364">
        <v>3600</v>
      </c>
      <c r="J364">
        <v>11934</v>
      </c>
      <c r="K364">
        <v>12690</v>
      </c>
      <c r="L364">
        <v>756</v>
      </c>
      <c r="M364">
        <v>37.800000000000004</v>
      </c>
      <c r="N364">
        <f>YEAR(Table3[[#This Row],[Date]])</f>
        <v>2012</v>
      </c>
      <c r="O364">
        <f>DAY(Table3[[#This Row],[Date]])</f>
        <v>2</v>
      </c>
      <c r="P364">
        <f>MONTH(Table3[[#This Row],[Date]])</f>
        <v>5</v>
      </c>
    </row>
    <row r="365" spans="1:16" x14ac:dyDescent="0.3">
      <c r="A365" s="2">
        <v>41032</v>
      </c>
      <c r="B365">
        <v>7</v>
      </c>
      <c r="C365">
        <v>3</v>
      </c>
      <c r="D365" s="1" t="s">
        <v>1594</v>
      </c>
      <c r="E365">
        <v>4</v>
      </c>
      <c r="F365">
        <v>1</v>
      </c>
      <c r="G365">
        <v>5</v>
      </c>
      <c r="H365">
        <v>3042</v>
      </c>
      <c r="I365">
        <v>3240</v>
      </c>
      <c r="J365">
        <v>23688</v>
      </c>
      <c r="K365">
        <v>25200</v>
      </c>
      <c r="L365">
        <v>1512</v>
      </c>
      <c r="M365">
        <v>75.600000000000009</v>
      </c>
      <c r="N365">
        <f>YEAR(Table3[[#This Row],[Date]])</f>
        <v>2012</v>
      </c>
      <c r="O365">
        <f>DAY(Table3[[#This Row],[Date]])</f>
        <v>3</v>
      </c>
      <c r="P365">
        <f>MONTH(Table3[[#This Row],[Date]])</f>
        <v>5</v>
      </c>
    </row>
    <row r="366" spans="1:16" x14ac:dyDescent="0.3">
      <c r="A366" s="2">
        <v>41032</v>
      </c>
      <c r="B366">
        <v>1</v>
      </c>
      <c r="C366">
        <v>1</v>
      </c>
      <c r="D366" s="1" t="s">
        <v>1582</v>
      </c>
      <c r="E366">
        <v>2</v>
      </c>
      <c r="F366">
        <v>1</v>
      </c>
      <c r="G366">
        <v>12</v>
      </c>
      <c r="H366">
        <v>3978</v>
      </c>
      <c r="I366">
        <v>4230</v>
      </c>
      <c r="J366">
        <v>36504</v>
      </c>
      <c r="K366">
        <v>38880</v>
      </c>
      <c r="L366">
        <v>2376</v>
      </c>
      <c r="M366">
        <v>118.80000000000001</v>
      </c>
      <c r="N366">
        <f>YEAR(Table3[[#This Row],[Date]])</f>
        <v>2012</v>
      </c>
      <c r="O366">
        <f>DAY(Table3[[#This Row],[Date]])</f>
        <v>3</v>
      </c>
      <c r="P366">
        <f>MONTH(Table3[[#This Row],[Date]])</f>
        <v>5</v>
      </c>
    </row>
    <row r="367" spans="1:16" x14ac:dyDescent="0.3">
      <c r="A367" s="2">
        <v>41032</v>
      </c>
      <c r="B367">
        <v>7</v>
      </c>
      <c r="C367">
        <v>3</v>
      </c>
      <c r="D367" s="1" t="s">
        <v>1579</v>
      </c>
      <c r="E367">
        <v>2</v>
      </c>
      <c r="F367">
        <v>2</v>
      </c>
      <c r="G367">
        <v>19</v>
      </c>
      <c r="H367">
        <v>3978</v>
      </c>
      <c r="I367">
        <v>4230</v>
      </c>
      <c r="J367">
        <v>17910</v>
      </c>
      <c r="K367">
        <v>19350</v>
      </c>
      <c r="L367">
        <v>1440</v>
      </c>
      <c r="M367">
        <v>72</v>
      </c>
      <c r="N367">
        <f>YEAR(Table3[[#This Row],[Date]])</f>
        <v>2012</v>
      </c>
      <c r="O367">
        <f>DAY(Table3[[#This Row],[Date]])</f>
        <v>3</v>
      </c>
      <c r="P367">
        <f>MONTH(Table3[[#This Row],[Date]])</f>
        <v>5</v>
      </c>
    </row>
    <row r="368" spans="1:16" x14ac:dyDescent="0.3">
      <c r="A368" s="2">
        <v>41033</v>
      </c>
      <c r="B368">
        <v>10</v>
      </c>
      <c r="C368">
        <v>4</v>
      </c>
      <c r="D368" s="1" t="s">
        <v>1590</v>
      </c>
      <c r="E368">
        <v>2</v>
      </c>
      <c r="F368">
        <v>1</v>
      </c>
      <c r="G368">
        <v>18</v>
      </c>
      <c r="H368">
        <v>3924</v>
      </c>
      <c r="I368">
        <v>4230</v>
      </c>
      <c r="J368">
        <v>26082</v>
      </c>
      <c r="K368">
        <v>27720</v>
      </c>
      <c r="L368">
        <v>1638</v>
      </c>
      <c r="M368">
        <v>81.900000000000006</v>
      </c>
      <c r="N368">
        <f>YEAR(Table3[[#This Row],[Date]])</f>
        <v>2012</v>
      </c>
      <c r="O368">
        <f>DAY(Table3[[#This Row],[Date]])</f>
        <v>4</v>
      </c>
      <c r="P368">
        <f>MONTH(Table3[[#This Row],[Date]])</f>
        <v>5</v>
      </c>
    </row>
    <row r="369" spans="1:16" x14ac:dyDescent="0.3">
      <c r="A369" s="2">
        <v>41033</v>
      </c>
      <c r="B369">
        <v>1</v>
      </c>
      <c r="C369">
        <v>1</v>
      </c>
      <c r="D369" s="1" t="s">
        <v>1581</v>
      </c>
      <c r="E369">
        <v>2</v>
      </c>
      <c r="F369">
        <v>1</v>
      </c>
      <c r="G369">
        <v>1</v>
      </c>
      <c r="H369">
        <v>2952</v>
      </c>
      <c r="I369">
        <v>3150</v>
      </c>
      <c r="J369">
        <v>24156</v>
      </c>
      <c r="K369">
        <v>25740</v>
      </c>
      <c r="L369">
        <v>1584</v>
      </c>
      <c r="M369">
        <v>79.2</v>
      </c>
      <c r="N369">
        <f>YEAR(Table3[[#This Row],[Date]])</f>
        <v>2012</v>
      </c>
      <c r="O369">
        <f>DAY(Table3[[#This Row],[Date]])</f>
        <v>4</v>
      </c>
      <c r="P369">
        <f>MONTH(Table3[[#This Row],[Date]])</f>
        <v>5</v>
      </c>
    </row>
    <row r="370" spans="1:16" x14ac:dyDescent="0.3">
      <c r="A370" s="2">
        <v>41033</v>
      </c>
      <c r="B370">
        <v>6</v>
      </c>
      <c r="C370">
        <v>4</v>
      </c>
      <c r="D370" s="1" t="s">
        <v>1579</v>
      </c>
      <c r="E370">
        <v>2</v>
      </c>
      <c r="F370">
        <v>2</v>
      </c>
      <c r="G370">
        <v>15</v>
      </c>
      <c r="H370">
        <v>3042</v>
      </c>
      <c r="I370">
        <v>3240</v>
      </c>
      <c r="J370">
        <v>71640</v>
      </c>
      <c r="K370">
        <v>77400</v>
      </c>
      <c r="L370">
        <v>5760</v>
      </c>
      <c r="M370">
        <v>288</v>
      </c>
      <c r="N370">
        <f>YEAR(Table3[[#This Row],[Date]])</f>
        <v>2012</v>
      </c>
      <c r="O370">
        <f>DAY(Table3[[#This Row],[Date]])</f>
        <v>4</v>
      </c>
      <c r="P370">
        <f>MONTH(Table3[[#This Row],[Date]])</f>
        <v>5</v>
      </c>
    </row>
    <row r="371" spans="1:16" x14ac:dyDescent="0.3">
      <c r="A371" s="2">
        <v>41033</v>
      </c>
      <c r="B371">
        <v>10</v>
      </c>
      <c r="C371">
        <v>4</v>
      </c>
      <c r="D371" s="1" t="s">
        <v>1579</v>
      </c>
      <c r="E371">
        <v>2</v>
      </c>
      <c r="F371">
        <v>2</v>
      </c>
      <c r="G371">
        <v>4</v>
      </c>
      <c r="H371">
        <v>3978</v>
      </c>
      <c r="I371">
        <v>4230</v>
      </c>
      <c r="J371">
        <v>85968</v>
      </c>
      <c r="K371">
        <v>92880</v>
      </c>
      <c r="L371">
        <v>6912</v>
      </c>
      <c r="M371">
        <v>345.6</v>
      </c>
      <c r="N371">
        <f>YEAR(Table3[[#This Row],[Date]])</f>
        <v>2012</v>
      </c>
      <c r="O371">
        <f>DAY(Table3[[#This Row],[Date]])</f>
        <v>4</v>
      </c>
      <c r="P371">
        <f>MONTH(Table3[[#This Row],[Date]])</f>
        <v>5</v>
      </c>
    </row>
    <row r="372" spans="1:16" x14ac:dyDescent="0.3">
      <c r="A372" s="2">
        <v>41034</v>
      </c>
      <c r="B372">
        <v>4</v>
      </c>
      <c r="C372">
        <v>2</v>
      </c>
      <c r="D372" s="1" t="s">
        <v>1594</v>
      </c>
      <c r="E372">
        <v>4</v>
      </c>
      <c r="F372">
        <v>1</v>
      </c>
      <c r="G372">
        <v>16</v>
      </c>
      <c r="H372">
        <v>2106</v>
      </c>
      <c r="I372">
        <v>2250</v>
      </c>
      <c r="J372">
        <v>84600</v>
      </c>
      <c r="K372">
        <v>90000</v>
      </c>
      <c r="L372">
        <v>5400</v>
      </c>
      <c r="M372">
        <v>270</v>
      </c>
      <c r="N372">
        <f>YEAR(Table3[[#This Row],[Date]])</f>
        <v>2012</v>
      </c>
      <c r="O372">
        <f>DAY(Table3[[#This Row],[Date]])</f>
        <v>5</v>
      </c>
      <c r="P372">
        <f>MONTH(Table3[[#This Row],[Date]])</f>
        <v>5</v>
      </c>
    </row>
    <row r="373" spans="1:16" x14ac:dyDescent="0.3">
      <c r="A373" s="2">
        <v>41034</v>
      </c>
      <c r="B373">
        <v>1</v>
      </c>
      <c r="C373">
        <v>1</v>
      </c>
      <c r="D373" s="1" t="s">
        <v>1589</v>
      </c>
      <c r="E373">
        <v>4</v>
      </c>
      <c r="F373">
        <v>1</v>
      </c>
      <c r="G373">
        <v>10</v>
      </c>
      <c r="H373">
        <v>2034</v>
      </c>
      <c r="I373">
        <v>2160</v>
      </c>
      <c r="J373">
        <v>74466</v>
      </c>
      <c r="K373">
        <v>79380</v>
      </c>
      <c r="L373">
        <v>4914</v>
      </c>
      <c r="M373">
        <v>245.70000000000002</v>
      </c>
      <c r="N373">
        <f>YEAR(Table3[[#This Row],[Date]])</f>
        <v>2012</v>
      </c>
      <c r="O373">
        <f>DAY(Table3[[#This Row],[Date]])</f>
        <v>5</v>
      </c>
      <c r="P373">
        <f>MONTH(Table3[[#This Row],[Date]])</f>
        <v>5</v>
      </c>
    </row>
    <row r="374" spans="1:16" x14ac:dyDescent="0.3">
      <c r="A374" s="2">
        <v>41034</v>
      </c>
      <c r="B374">
        <v>5</v>
      </c>
      <c r="C374">
        <v>3</v>
      </c>
      <c r="D374" s="1" t="s">
        <v>1592</v>
      </c>
      <c r="E374">
        <v>2</v>
      </c>
      <c r="F374">
        <v>1</v>
      </c>
      <c r="G374">
        <v>21</v>
      </c>
      <c r="H374">
        <v>4482</v>
      </c>
      <c r="I374">
        <v>4770</v>
      </c>
      <c r="J374">
        <v>64944</v>
      </c>
      <c r="K374">
        <v>69300</v>
      </c>
      <c r="L374">
        <v>4356</v>
      </c>
      <c r="M374">
        <v>217.8</v>
      </c>
      <c r="N374">
        <f>YEAR(Table3[[#This Row],[Date]])</f>
        <v>2012</v>
      </c>
      <c r="O374">
        <f>DAY(Table3[[#This Row],[Date]])</f>
        <v>5</v>
      </c>
      <c r="P374">
        <f>MONTH(Table3[[#This Row],[Date]])</f>
        <v>5</v>
      </c>
    </row>
    <row r="375" spans="1:16" x14ac:dyDescent="0.3">
      <c r="A375" s="2">
        <v>41034</v>
      </c>
      <c r="B375">
        <v>5</v>
      </c>
      <c r="C375">
        <v>3</v>
      </c>
      <c r="D375" s="1" t="s">
        <v>1583</v>
      </c>
      <c r="E375">
        <v>3</v>
      </c>
      <c r="F375">
        <v>1</v>
      </c>
      <c r="G375">
        <v>7</v>
      </c>
      <c r="H375">
        <v>3726</v>
      </c>
      <c r="I375">
        <v>3960</v>
      </c>
      <c r="J375">
        <v>110808</v>
      </c>
      <c r="K375">
        <v>117990</v>
      </c>
      <c r="L375">
        <v>7182</v>
      </c>
      <c r="M375">
        <v>359.1</v>
      </c>
      <c r="N375">
        <f>YEAR(Table3[[#This Row],[Date]])</f>
        <v>2012</v>
      </c>
      <c r="O375">
        <f>DAY(Table3[[#This Row],[Date]])</f>
        <v>5</v>
      </c>
      <c r="P375">
        <f>MONTH(Table3[[#This Row],[Date]])</f>
        <v>5</v>
      </c>
    </row>
    <row r="376" spans="1:16" x14ac:dyDescent="0.3">
      <c r="A376" s="2">
        <v>41035</v>
      </c>
      <c r="B376">
        <v>8</v>
      </c>
      <c r="C376">
        <v>5</v>
      </c>
      <c r="D376" s="1" t="s">
        <v>1587</v>
      </c>
      <c r="E376">
        <v>2</v>
      </c>
      <c r="F376">
        <v>1</v>
      </c>
      <c r="G376">
        <v>22</v>
      </c>
      <c r="H376">
        <v>2952</v>
      </c>
      <c r="I376">
        <v>3150</v>
      </c>
      <c r="J376">
        <v>42120</v>
      </c>
      <c r="K376">
        <v>45000</v>
      </c>
      <c r="L376">
        <v>2880</v>
      </c>
      <c r="M376">
        <v>144</v>
      </c>
      <c r="N376">
        <f>YEAR(Table3[[#This Row],[Date]])</f>
        <v>2012</v>
      </c>
      <c r="O376">
        <f>DAY(Table3[[#This Row],[Date]])</f>
        <v>6</v>
      </c>
      <c r="P376">
        <f>MONTH(Table3[[#This Row],[Date]])</f>
        <v>5</v>
      </c>
    </row>
    <row r="377" spans="1:16" x14ac:dyDescent="0.3">
      <c r="A377" s="2">
        <v>41035</v>
      </c>
      <c r="B377">
        <v>2</v>
      </c>
      <c r="C377">
        <v>1</v>
      </c>
      <c r="D377" s="1" t="s">
        <v>1583</v>
      </c>
      <c r="E377">
        <v>3</v>
      </c>
      <c r="F377">
        <v>1</v>
      </c>
      <c r="G377">
        <v>15</v>
      </c>
      <c r="H377">
        <v>3384</v>
      </c>
      <c r="I377">
        <v>3600</v>
      </c>
      <c r="J377">
        <v>58320</v>
      </c>
      <c r="K377">
        <v>62100</v>
      </c>
      <c r="L377">
        <v>3780</v>
      </c>
      <c r="M377">
        <v>189</v>
      </c>
      <c r="N377">
        <f>YEAR(Table3[[#This Row],[Date]])</f>
        <v>2012</v>
      </c>
      <c r="O377">
        <f>DAY(Table3[[#This Row],[Date]])</f>
        <v>6</v>
      </c>
      <c r="P377">
        <f>MONTH(Table3[[#This Row],[Date]])</f>
        <v>5</v>
      </c>
    </row>
    <row r="378" spans="1:16" x14ac:dyDescent="0.3">
      <c r="A378" s="2">
        <v>41035</v>
      </c>
      <c r="B378">
        <v>9</v>
      </c>
      <c r="C378">
        <v>5</v>
      </c>
      <c r="D378" s="1" t="s">
        <v>1593</v>
      </c>
      <c r="E378">
        <v>6</v>
      </c>
      <c r="F378">
        <v>2</v>
      </c>
      <c r="G378">
        <v>7</v>
      </c>
      <c r="H378">
        <v>3546</v>
      </c>
      <c r="I378">
        <v>3780</v>
      </c>
      <c r="J378">
        <v>37530</v>
      </c>
      <c r="K378">
        <v>40500</v>
      </c>
      <c r="L378">
        <v>2970</v>
      </c>
      <c r="M378">
        <v>148.5</v>
      </c>
      <c r="N378">
        <f>YEAR(Table3[[#This Row],[Date]])</f>
        <v>2012</v>
      </c>
      <c r="O378">
        <f>DAY(Table3[[#This Row],[Date]])</f>
        <v>6</v>
      </c>
      <c r="P378">
        <f>MONTH(Table3[[#This Row],[Date]])</f>
        <v>5</v>
      </c>
    </row>
    <row r="379" spans="1:16" x14ac:dyDescent="0.3">
      <c r="A379" s="2">
        <v>41035</v>
      </c>
      <c r="B379">
        <v>10</v>
      </c>
      <c r="C379">
        <v>4</v>
      </c>
      <c r="D379" s="1" t="s">
        <v>1589</v>
      </c>
      <c r="E379">
        <v>4</v>
      </c>
      <c r="F379">
        <v>1</v>
      </c>
      <c r="G379">
        <v>17</v>
      </c>
      <c r="H379">
        <v>5148</v>
      </c>
      <c r="I379">
        <v>5490</v>
      </c>
      <c r="J379">
        <v>88650</v>
      </c>
      <c r="K379">
        <v>94500</v>
      </c>
      <c r="L379">
        <v>5850</v>
      </c>
      <c r="M379">
        <v>292.5</v>
      </c>
      <c r="N379">
        <f>YEAR(Table3[[#This Row],[Date]])</f>
        <v>2012</v>
      </c>
      <c r="O379">
        <f>DAY(Table3[[#This Row],[Date]])</f>
        <v>6</v>
      </c>
      <c r="P379">
        <f>MONTH(Table3[[#This Row],[Date]])</f>
        <v>5</v>
      </c>
    </row>
    <row r="380" spans="1:16" x14ac:dyDescent="0.3">
      <c r="A380" s="2">
        <v>41036</v>
      </c>
      <c r="B380">
        <v>2</v>
      </c>
      <c r="C380">
        <v>1</v>
      </c>
      <c r="D380" s="1" t="s">
        <v>1584</v>
      </c>
      <c r="E380">
        <v>3</v>
      </c>
      <c r="F380">
        <v>1</v>
      </c>
      <c r="G380">
        <v>20</v>
      </c>
      <c r="H380">
        <v>2034</v>
      </c>
      <c r="I380">
        <v>2160</v>
      </c>
      <c r="J380">
        <v>78012</v>
      </c>
      <c r="K380">
        <v>83160</v>
      </c>
      <c r="L380">
        <v>5148</v>
      </c>
      <c r="M380">
        <v>257.40000000000003</v>
      </c>
      <c r="N380">
        <f>YEAR(Table3[[#This Row],[Date]])</f>
        <v>2012</v>
      </c>
      <c r="O380">
        <f>DAY(Table3[[#This Row],[Date]])</f>
        <v>7</v>
      </c>
      <c r="P380">
        <f>MONTH(Table3[[#This Row],[Date]])</f>
        <v>5</v>
      </c>
    </row>
    <row r="381" spans="1:16" x14ac:dyDescent="0.3">
      <c r="A381" s="2">
        <v>41036</v>
      </c>
      <c r="B381">
        <v>2</v>
      </c>
      <c r="C381">
        <v>1</v>
      </c>
      <c r="D381" s="1" t="s">
        <v>1583</v>
      </c>
      <c r="E381">
        <v>3</v>
      </c>
      <c r="F381">
        <v>1</v>
      </c>
      <c r="G381">
        <v>5</v>
      </c>
      <c r="H381">
        <v>2196</v>
      </c>
      <c r="I381">
        <v>2340</v>
      </c>
      <c r="J381">
        <v>40824</v>
      </c>
      <c r="K381">
        <v>43470</v>
      </c>
      <c r="L381">
        <v>2646</v>
      </c>
      <c r="M381">
        <v>132.30000000000001</v>
      </c>
      <c r="N381">
        <f>YEAR(Table3[[#This Row],[Date]])</f>
        <v>2012</v>
      </c>
      <c r="O381">
        <f>DAY(Table3[[#This Row],[Date]])</f>
        <v>7</v>
      </c>
      <c r="P381">
        <f>MONTH(Table3[[#This Row],[Date]])</f>
        <v>5</v>
      </c>
    </row>
    <row r="382" spans="1:16" x14ac:dyDescent="0.3">
      <c r="A382" s="2">
        <v>41036</v>
      </c>
      <c r="B382">
        <v>9</v>
      </c>
      <c r="C382">
        <v>5</v>
      </c>
      <c r="D382" s="1" t="s">
        <v>1586</v>
      </c>
      <c r="E382">
        <v>3</v>
      </c>
      <c r="F382">
        <v>1</v>
      </c>
      <c r="G382">
        <v>14</v>
      </c>
      <c r="H382">
        <v>3546</v>
      </c>
      <c r="I382">
        <v>3780</v>
      </c>
      <c r="J382">
        <v>77220</v>
      </c>
      <c r="K382">
        <v>82350</v>
      </c>
      <c r="L382">
        <v>5130</v>
      </c>
      <c r="M382">
        <v>256.5</v>
      </c>
      <c r="N382">
        <f>YEAR(Table3[[#This Row],[Date]])</f>
        <v>2012</v>
      </c>
      <c r="O382">
        <f>DAY(Table3[[#This Row],[Date]])</f>
        <v>7</v>
      </c>
      <c r="P382">
        <f>MONTH(Table3[[#This Row],[Date]])</f>
        <v>5</v>
      </c>
    </row>
    <row r="383" spans="1:16" x14ac:dyDescent="0.3">
      <c r="A383" s="2">
        <v>41036</v>
      </c>
      <c r="B383">
        <v>5</v>
      </c>
      <c r="C383">
        <v>3</v>
      </c>
      <c r="D383" s="1" t="s">
        <v>1593</v>
      </c>
      <c r="E383">
        <v>6</v>
      </c>
      <c r="F383">
        <v>2</v>
      </c>
      <c r="G383">
        <v>6</v>
      </c>
      <c r="H383">
        <v>3546</v>
      </c>
      <c r="I383">
        <v>3780</v>
      </c>
      <c r="J383">
        <v>82566</v>
      </c>
      <c r="K383">
        <v>89100</v>
      </c>
      <c r="L383">
        <v>6534</v>
      </c>
      <c r="M383">
        <v>326.70000000000005</v>
      </c>
      <c r="N383">
        <f>YEAR(Table3[[#This Row],[Date]])</f>
        <v>2012</v>
      </c>
      <c r="O383">
        <f>DAY(Table3[[#This Row],[Date]])</f>
        <v>7</v>
      </c>
      <c r="P383">
        <f>MONTH(Table3[[#This Row],[Date]])</f>
        <v>5</v>
      </c>
    </row>
    <row r="384" spans="1:16" x14ac:dyDescent="0.3">
      <c r="A384" s="2">
        <v>41036</v>
      </c>
      <c r="B384">
        <v>6</v>
      </c>
      <c r="C384">
        <v>4</v>
      </c>
      <c r="D384" s="1" t="s">
        <v>1586</v>
      </c>
      <c r="E384">
        <v>3</v>
      </c>
      <c r="F384">
        <v>1</v>
      </c>
      <c r="G384">
        <v>22</v>
      </c>
      <c r="H384">
        <v>7506</v>
      </c>
      <c r="I384">
        <v>8100</v>
      </c>
      <c r="J384">
        <v>77220</v>
      </c>
      <c r="K384">
        <v>82350</v>
      </c>
      <c r="L384">
        <v>5130</v>
      </c>
      <c r="M384">
        <v>256.5</v>
      </c>
      <c r="N384">
        <f>YEAR(Table3[[#This Row],[Date]])</f>
        <v>2012</v>
      </c>
      <c r="O384">
        <f>DAY(Table3[[#This Row],[Date]])</f>
        <v>7</v>
      </c>
      <c r="P384">
        <f>MONTH(Table3[[#This Row],[Date]])</f>
        <v>5</v>
      </c>
    </row>
    <row r="385" spans="1:16" x14ac:dyDescent="0.3">
      <c r="A385" s="2">
        <v>41036</v>
      </c>
      <c r="B385">
        <v>1</v>
      </c>
      <c r="C385">
        <v>1</v>
      </c>
      <c r="D385" s="1" t="s">
        <v>1592</v>
      </c>
      <c r="E385">
        <v>2</v>
      </c>
      <c r="F385">
        <v>1</v>
      </c>
      <c r="G385">
        <v>6</v>
      </c>
      <c r="H385">
        <v>3924</v>
      </c>
      <c r="I385">
        <v>4230</v>
      </c>
      <c r="J385">
        <v>53136</v>
      </c>
      <c r="K385">
        <v>56700</v>
      </c>
      <c r="L385">
        <v>3564</v>
      </c>
      <c r="M385">
        <v>178.20000000000002</v>
      </c>
      <c r="N385">
        <f>YEAR(Table3[[#This Row],[Date]])</f>
        <v>2012</v>
      </c>
      <c r="O385">
        <f>DAY(Table3[[#This Row],[Date]])</f>
        <v>7</v>
      </c>
      <c r="P385">
        <f>MONTH(Table3[[#This Row],[Date]])</f>
        <v>5</v>
      </c>
    </row>
    <row r="386" spans="1:16" x14ac:dyDescent="0.3">
      <c r="A386" s="2">
        <v>41036</v>
      </c>
      <c r="B386">
        <v>8</v>
      </c>
      <c r="C386">
        <v>5</v>
      </c>
      <c r="D386" s="1" t="s">
        <v>1587</v>
      </c>
      <c r="E386">
        <v>2</v>
      </c>
      <c r="F386">
        <v>1</v>
      </c>
      <c r="G386">
        <v>6</v>
      </c>
      <c r="H386">
        <v>4482</v>
      </c>
      <c r="I386">
        <v>4770</v>
      </c>
      <c r="J386">
        <v>33696</v>
      </c>
      <c r="K386">
        <v>36000</v>
      </c>
      <c r="L386">
        <v>2304</v>
      </c>
      <c r="M386">
        <v>115.2</v>
      </c>
      <c r="N386">
        <f>YEAR(Table3[[#This Row],[Date]])</f>
        <v>2012</v>
      </c>
      <c r="O386">
        <f>DAY(Table3[[#This Row],[Date]])</f>
        <v>7</v>
      </c>
      <c r="P386">
        <f>MONTH(Table3[[#This Row],[Date]])</f>
        <v>5</v>
      </c>
    </row>
    <row r="387" spans="1:16" x14ac:dyDescent="0.3">
      <c r="A387" s="2">
        <v>41037</v>
      </c>
      <c r="B387">
        <v>8</v>
      </c>
      <c r="C387">
        <v>5</v>
      </c>
      <c r="D387" s="1" t="s">
        <v>1590</v>
      </c>
      <c r="E387">
        <v>2</v>
      </c>
      <c r="F387">
        <v>1</v>
      </c>
      <c r="G387">
        <v>2</v>
      </c>
      <c r="H387">
        <v>3546</v>
      </c>
      <c r="I387">
        <v>3780</v>
      </c>
      <c r="J387">
        <v>59616</v>
      </c>
      <c r="K387">
        <v>63360</v>
      </c>
      <c r="L387">
        <v>3744</v>
      </c>
      <c r="M387">
        <v>187.20000000000002</v>
      </c>
      <c r="N387">
        <f>YEAR(Table3[[#This Row],[Date]])</f>
        <v>2012</v>
      </c>
      <c r="O387">
        <f>DAY(Table3[[#This Row],[Date]])</f>
        <v>8</v>
      </c>
      <c r="P387">
        <f>MONTH(Table3[[#This Row],[Date]])</f>
        <v>5</v>
      </c>
    </row>
    <row r="388" spans="1:16" x14ac:dyDescent="0.3">
      <c r="A388" s="2">
        <v>41038</v>
      </c>
      <c r="B388">
        <v>3</v>
      </c>
      <c r="C388">
        <v>2</v>
      </c>
      <c r="D388" s="1" t="s">
        <v>1581</v>
      </c>
      <c r="E388">
        <v>2</v>
      </c>
      <c r="F388">
        <v>1</v>
      </c>
      <c r="G388">
        <v>24</v>
      </c>
      <c r="H388">
        <v>3726</v>
      </c>
      <c r="I388">
        <v>3960</v>
      </c>
      <c r="J388">
        <v>8784</v>
      </c>
      <c r="K388">
        <v>9360</v>
      </c>
      <c r="L388">
        <v>576</v>
      </c>
      <c r="M388">
        <v>28.8</v>
      </c>
      <c r="N388">
        <f>YEAR(Table3[[#This Row],[Date]])</f>
        <v>2012</v>
      </c>
      <c r="O388">
        <f>DAY(Table3[[#This Row],[Date]])</f>
        <v>9</v>
      </c>
      <c r="P388">
        <f>MONTH(Table3[[#This Row],[Date]])</f>
        <v>5</v>
      </c>
    </row>
    <row r="389" spans="1:16" x14ac:dyDescent="0.3">
      <c r="A389" s="2">
        <v>41039</v>
      </c>
      <c r="B389">
        <v>1</v>
      </c>
      <c r="C389">
        <v>1</v>
      </c>
      <c r="D389" s="1" t="s">
        <v>1588</v>
      </c>
      <c r="E389">
        <v>3</v>
      </c>
      <c r="F389">
        <v>1</v>
      </c>
      <c r="G389">
        <v>11</v>
      </c>
      <c r="H389">
        <v>2106</v>
      </c>
      <c r="I389">
        <v>2250</v>
      </c>
      <c r="J389">
        <v>26892</v>
      </c>
      <c r="K389">
        <v>28620</v>
      </c>
      <c r="L389">
        <v>1728</v>
      </c>
      <c r="M389">
        <v>86.4</v>
      </c>
      <c r="N389">
        <f>YEAR(Table3[[#This Row],[Date]])</f>
        <v>2012</v>
      </c>
      <c r="O389">
        <f>DAY(Table3[[#This Row],[Date]])</f>
        <v>10</v>
      </c>
      <c r="P389">
        <f>MONTH(Table3[[#This Row],[Date]])</f>
        <v>5</v>
      </c>
    </row>
    <row r="390" spans="1:16" x14ac:dyDescent="0.3">
      <c r="A390" s="2">
        <v>41039</v>
      </c>
      <c r="B390">
        <v>3</v>
      </c>
      <c r="C390">
        <v>2</v>
      </c>
      <c r="D390" s="1" t="s">
        <v>1580</v>
      </c>
      <c r="E390">
        <v>2</v>
      </c>
      <c r="F390">
        <v>1</v>
      </c>
      <c r="G390">
        <v>10</v>
      </c>
      <c r="H390">
        <v>3546</v>
      </c>
      <c r="I390">
        <v>3780</v>
      </c>
      <c r="J390">
        <v>67626</v>
      </c>
      <c r="K390">
        <v>71910</v>
      </c>
      <c r="L390">
        <v>4284</v>
      </c>
      <c r="M390">
        <v>214.20000000000002</v>
      </c>
      <c r="N390">
        <f>YEAR(Table3[[#This Row],[Date]])</f>
        <v>2012</v>
      </c>
      <c r="O390">
        <f>DAY(Table3[[#This Row],[Date]])</f>
        <v>10</v>
      </c>
      <c r="P390">
        <f>MONTH(Table3[[#This Row],[Date]])</f>
        <v>5</v>
      </c>
    </row>
    <row r="391" spans="1:16" x14ac:dyDescent="0.3">
      <c r="A391" s="2">
        <v>41039</v>
      </c>
      <c r="B391">
        <v>1</v>
      </c>
      <c r="C391">
        <v>1</v>
      </c>
      <c r="D391" s="1" t="s">
        <v>1593</v>
      </c>
      <c r="E391">
        <v>6</v>
      </c>
      <c r="F391">
        <v>2</v>
      </c>
      <c r="G391">
        <v>7</v>
      </c>
      <c r="H391">
        <v>3384</v>
      </c>
      <c r="I391">
        <v>3600</v>
      </c>
      <c r="J391">
        <v>67554</v>
      </c>
      <c r="K391">
        <v>72900</v>
      </c>
      <c r="L391">
        <v>5346</v>
      </c>
      <c r="M391">
        <v>267.3</v>
      </c>
      <c r="N391">
        <f>YEAR(Table3[[#This Row],[Date]])</f>
        <v>2012</v>
      </c>
      <c r="O391">
        <f>DAY(Table3[[#This Row],[Date]])</f>
        <v>10</v>
      </c>
      <c r="P391">
        <f>MONTH(Table3[[#This Row],[Date]])</f>
        <v>5</v>
      </c>
    </row>
    <row r="392" spans="1:16" x14ac:dyDescent="0.3">
      <c r="A392" s="2">
        <v>41040</v>
      </c>
      <c r="B392">
        <v>3</v>
      </c>
      <c r="C392">
        <v>2</v>
      </c>
      <c r="D392" s="1" t="s">
        <v>1593</v>
      </c>
      <c r="E392">
        <v>6</v>
      </c>
      <c r="F392">
        <v>2</v>
      </c>
      <c r="G392">
        <v>22</v>
      </c>
      <c r="H392">
        <v>2106</v>
      </c>
      <c r="I392">
        <v>2250</v>
      </c>
      <c r="J392">
        <v>105084</v>
      </c>
      <c r="K392">
        <v>113400</v>
      </c>
      <c r="L392">
        <v>8316</v>
      </c>
      <c r="M392">
        <v>415.8</v>
      </c>
      <c r="N392">
        <f>YEAR(Table3[[#This Row],[Date]])</f>
        <v>2012</v>
      </c>
      <c r="O392">
        <f>DAY(Table3[[#This Row],[Date]])</f>
        <v>11</v>
      </c>
      <c r="P392">
        <f>MONTH(Table3[[#This Row],[Date]])</f>
        <v>5</v>
      </c>
    </row>
    <row r="393" spans="1:16" x14ac:dyDescent="0.3">
      <c r="A393" s="2">
        <v>41041</v>
      </c>
      <c r="B393">
        <v>8</v>
      </c>
      <c r="C393">
        <v>5</v>
      </c>
      <c r="D393" s="1" t="s">
        <v>1594</v>
      </c>
      <c r="E393">
        <v>4</v>
      </c>
      <c r="F393">
        <v>1</v>
      </c>
      <c r="G393">
        <v>7</v>
      </c>
      <c r="H393">
        <v>3924</v>
      </c>
      <c r="I393">
        <v>4230</v>
      </c>
      <c r="J393">
        <v>57528</v>
      </c>
      <c r="K393">
        <v>61200</v>
      </c>
      <c r="L393">
        <v>3672</v>
      </c>
      <c r="M393">
        <v>183.60000000000002</v>
      </c>
      <c r="N393">
        <f>YEAR(Table3[[#This Row],[Date]])</f>
        <v>2012</v>
      </c>
      <c r="O393">
        <f>DAY(Table3[[#This Row],[Date]])</f>
        <v>12</v>
      </c>
      <c r="P393">
        <f>MONTH(Table3[[#This Row],[Date]])</f>
        <v>5</v>
      </c>
    </row>
    <row r="394" spans="1:16" x14ac:dyDescent="0.3">
      <c r="A394" s="2">
        <v>41041</v>
      </c>
      <c r="B394">
        <v>10</v>
      </c>
      <c r="C394">
        <v>4</v>
      </c>
      <c r="D394" s="1" t="s">
        <v>1579</v>
      </c>
      <c r="E394">
        <v>2</v>
      </c>
      <c r="F394">
        <v>2</v>
      </c>
      <c r="G394">
        <v>18</v>
      </c>
      <c r="H394">
        <v>3582</v>
      </c>
      <c r="I394">
        <v>3870</v>
      </c>
      <c r="J394">
        <v>78804</v>
      </c>
      <c r="K394">
        <v>85140</v>
      </c>
      <c r="L394">
        <v>6336</v>
      </c>
      <c r="M394">
        <v>316.8</v>
      </c>
      <c r="N394">
        <f>YEAR(Table3[[#This Row],[Date]])</f>
        <v>2012</v>
      </c>
      <c r="O394">
        <f>DAY(Table3[[#This Row],[Date]])</f>
        <v>12</v>
      </c>
      <c r="P394">
        <f>MONTH(Table3[[#This Row],[Date]])</f>
        <v>5</v>
      </c>
    </row>
    <row r="395" spans="1:16" x14ac:dyDescent="0.3">
      <c r="A395" s="2">
        <v>41041</v>
      </c>
      <c r="B395">
        <v>1</v>
      </c>
      <c r="C395">
        <v>1</v>
      </c>
      <c r="D395" s="1" t="s">
        <v>1581</v>
      </c>
      <c r="E395">
        <v>2</v>
      </c>
      <c r="F395">
        <v>1</v>
      </c>
      <c r="G395">
        <v>12</v>
      </c>
      <c r="H395">
        <v>3582</v>
      </c>
      <c r="I395">
        <v>3870</v>
      </c>
      <c r="J395">
        <v>48312</v>
      </c>
      <c r="K395">
        <v>51480</v>
      </c>
      <c r="L395">
        <v>3168</v>
      </c>
      <c r="M395">
        <v>158.4</v>
      </c>
      <c r="N395">
        <f>YEAR(Table3[[#This Row],[Date]])</f>
        <v>2012</v>
      </c>
      <c r="O395">
        <f>DAY(Table3[[#This Row],[Date]])</f>
        <v>12</v>
      </c>
      <c r="P395">
        <f>MONTH(Table3[[#This Row],[Date]])</f>
        <v>5</v>
      </c>
    </row>
    <row r="396" spans="1:16" x14ac:dyDescent="0.3">
      <c r="A396" s="2">
        <v>41041</v>
      </c>
      <c r="B396">
        <v>2</v>
      </c>
      <c r="C396">
        <v>1</v>
      </c>
      <c r="D396" s="1" t="s">
        <v>1592</v>
      </c>
      <c r="E396">
        <v>2</v>
      </c>
      <c r="F396">
        <v>1</v>
      </c>
      <c r="G396">
        <v>19</v>
      </c>
      <c r="H396">
        <v>3726</v>
      </c>
      <c r="I396">
        <v>3960</v>
      </c>
      <c r="J396">
        <v>14760</v>
      </c>
      <c r="K396">
        <v>15750</v>
      </c>
      <c r="L396">
        <v>990</v>
      </c>
      <c r="M396">
        <v>49.5</v>
      </c>
      <c r="N396">
        <f>YEAR(Table3[[#This Row],[Date]])</f>
        <v>2012</v>
      </c>
      <c r="O396">
        <f>DAY(Table3[[#This Row],[Date]])</f>
        <v>12</v>
      </c>
      <c r="P396">
        <f>MONTH(Table3[[#This Row],[Date]])</f>
        <v>5</v>
      </c>
    </row>
    <row r="397" spans="1:16" x14ac:dyDescent="0.3">
      <c r="A397" s="2">
        <v>41042</v>
      </c>
      <c r="B397">
        <v>9</v>
      </c>
      <c r="C397">
        <v>5</v>
      </c>
      <c r="D397" s="1" t="s">
        <v>1581</v>
      </c>
      <c r="E397">
        <v>2</v>
      </c>
      <c r="F397">
        <v>1</v>
      </c>
      <c r="G397">
        <v>23</v>
      </c>
      <c r="H397">
        <v>3582</v>
      </c>
      <c r="I397">
        <v>3870</v>
      </c>
      <c r="J397">
        <v>43920</v>
      </c>
      <c r="K397">
        <v>46800</v>
      </c>
      <c r="L397">
        <v>2880</v>
      </c>
      <c r="M397">
        <v>144</v>
      </c>
      <c r="N397">
        <f>YEAR(Table3[[#This Row],[Date]])</f>
        <v>2012</v>
      </c>
      <c r="O397">
        <f>DAY(Table3[[#This Row],[Date]])</f>
        <v>13</v>
      </c>
      <c r="P397">
        <f>MONTH(Table3[[#This Row],[Date]])</f>
        <v>5</v>
      </c>
    </row>
    <row r="398" spans="1:16" x14ac:dyDescent="0.3">
      <c r="A398" s="2">
        <v>41043</v>
      </c>
      <c r="B398">
        <v>10</v>
      </c>
      <c r="C398">
        <v>4</v>
      </c>
      <c r="D398" s="1" t="s">
        <v>1581</v>
      </c>
      <c r="E398">
        <v>2</v>
      </c>
      <c r="F398">
        <v>1</v>
      </c>
      <c r="G398">
        <v>3</v>
      </c>
      <c r="H398">
        <v>2952</v>
      </c>
      <c r="I398">
        <v>3150</v>
      </c>
      <c r="J398">
        <v>39528</v>
      </c>
      <c r="K398">
        <v>42120</v>
      </c>
      <c r="L398">
        <v>2592</v>
      </c>
      <c r="M398">
        <v>129.6</v>
      </c>
      <c r="N398">
        <f>YEAR(Table3[[#This Row],[Date]])</f>
        <v>2012</v>
      </c>
      <c r="O398">
        <f>DAY(Table3[[#This Row],[Date]])</f>
        <v>14</v>
      </c>
      <c r="P398">
        <f>MONTH(Table3[[#This Row],[Date]])</f>
        <v>5</v>
      </c>
    </row>
    <row r="399" spans="1:16" x14ac:dyDescent="0.3">
      <c r="A399" s="2">
        <v>41043</v>
      </c>
      <c r="B399">
        <v>8</v>
      </c>
      <c r="C399">
        <v>5</v>
      </c>
      <c r="D399" s="1" t="s">
        <v>1581</v>
      </c>
      <c r="E399">
        <v>2</v>
      </c>
      <c r="F399">
        <v>1</v>
      </c>
      <c r="G399">
        <v>24</v>
      </c>
      <c r="H399">
        <v>3978</v>
      </c>
      <c r="I399">
        <v>4230</v>
      </c>
      <c r="J399">
        <v>24156</v>
      </c>
      <c r="K399">
        <v>25740</v>
      </c>
      <c r="L399">
        <v>1584</v>
      </c>
      <c r="M399">
        <v>79.2</v>
      </c>
      <c r="N399">
        <f>YEAR(Table3[[#This Row],[Date]])</f>
        <v>2012</v>
      </c>
      <c r="O399">
        <f>DAY(Table3[[#This Row],[Date]])</f>
        <v>14</v>
      </c>
      <c r="P399">
        <f>MONTH(Table3[[#This Row],[Date]])</f>
        <v>5</v>
      </c>
    </row>
    <row r="400" spans="1:16" x14ac:dyDescent="0.3">
      <c r="A400" s="2">
        <v>41043</v>
      </c>
      <c r="B400">
        <v>2</v>
      </c>
      <c r="C400">
        <v>1</v>
      </c>
      <c r="D400" s="1" t="s">
        <v>1578</v>
      </c>
      <c r="E400">
        <v>1</v>
      </c>
      <c r="F400">
        <v>1</v>
      </c>
      <c r="G400">
        <v>25</v>
      </c>
      <c r="H400">
        <v>2034</v>
      </c>
      <c r="I400">
        <v>2160</v>
      </c>
      <c r="J400">
        <v>14238</v>
      </c>
      <c r="K400">
        <v>15120</v>
      </c>
      <c r="L400">
        <v>882</v>
      </c>
      <c r="M400">
        <v>44.1</v>
      </c>
      <c r="N400">
        <f>YEAR(Table3[[#This Row],[Date]])</f>
        <v>2012</v>
      </c>
      <c r="O400">
        <f>DAY(Table3[[#This Row],[Date]])</f>
        <v>14</v>
      </c>
      <c r="P400">
        <f>MONTH(Table3[[#This Row],[Date]])</f>
        <v>5</v>
      </c>
    </row>
    <row r="401" spans="1:16" x14ac:dyDescent="0.3">
      <c r="A401" s="2">
        <v>41044</v>
      </c>
      <c r="B401">
        <v>4</v>
      </c>
      <c r="C401">
        <v>2</v>
      </c>
      <c r="D401" s="1" t="s">
        <v>1593</v>
      </c>
      <c r="E401">
        <v>6</v>
      </c>
      <c r="F401">
        <v>2</v>
      </c>
      <c r="G401">
        <v>5</v>
      </c>
      <c r="H401">
        <v>3924</v>
      </c>
      <c r="I401">
        <v>4230</v>
      </c>
      <c r="J401">
        <v>30024</v>
      </c>
      <c r="K401">
        <v>32400</v>
      </c>
      <c r="L401">
        <v>2376</v>
      </c>
      <c r="M401">
        <v>118.80000000000001</v>
      </c>
      <c r="N401">
        <f>YEAR(Table3[[#This Row],[Date]])</f>
        <v>2012</v>
      </c>
      <c r="O401">
        <f>DAY(Table3[[#This Row],[Date]])</f>
        <v>15</v>
      </c>
      <c r="P401">
        <f>MONTH(Table3[[#This Row],[Date]])</f>
        <v>5</v>
      </c>
    </row>
    <row r="402" spans="1:16" x14ac:dyDescent="0.3">
      <c r="A402" s="2">
        <v>41045</v>
      </c>
      <c r="B402">
        <v>2</v>
      </c>
      <c r="C402">
        <v>1</v>
      </c>
      <c r="D402" s="1" t="s">
        <v>1593</v>
      </c>
      <c r="E402">
        <v>6</v>
      </c>
      <c r="F402">
        <v>2</v>
      </c>
      <c r="G402">
        <v>2</v>
      </c>
      <c r="H402">
        <v>5832</v>
      </c>
      <c r="I402">
        <v>6210</v>
      </c>
      <c r="J402">
        <v>135108</v>
      </c>
      <c r="K402">
        <v>145800</v>
      </c>
      <c r="L402">
        <v>10692</v>
      </c>
      <c r="M402">
        <v>534.6</v>
      </c>
      <c r="N402">
        <f>YEAR(Table3[[#This Row],[Date]])</f>
        <v>2012</v>
      </c>
      <c r="O402">
        <f>DAY(Table3[[#This Row],[Date]])</f>
        <v>16</v>
      </c>
      <c r="P402">
        <f>MONTH(Table3[[#This Row],[Date]])</f>
        <v>5</v>
      </c>
    </row>
    <row r="403" spans="1:16" x14ac:dyDescent="0.3">
      <c r="A403" s="2">
        <v>41045</v>
      </c>
      <c r="B403">
        <v>9</v>
      </c>
      <c r="C403">
        <v>5</v>
      </c>
      <c r="D403" s="1" t="s">
        <v>1594</v>
      </c>
      <c r="E403">
        <v>4</v>
      </c>
      <c r="F403">
        <v>1</v>
      </c>
      <c r="G403">
        <v>14</v>
      </c>
      <c r="H403">
        <v>3546</v>
      </c>
      <c r="I403">
        <v>3780</v>
      </c>
      <c r="J403">
        <v>30456</v>
      </c>
      <c r="K403">
        <v>32400</v>
      </c>
      <c r="L403">
        <v>1944</v>
      </c>
      <c r="M403">
        <v>97.2</v>
      </c>
      <c r="N403">
        <f>YEAR(Table3[[#This Row],[Date]])</f>
        <v>2012</v>
      </c>
      <c r="O403">
        <f>DAY(Table3[[#This Row],[Date]])</f>
        <v>16</v>
      </c>
      <c r="P403">
        <f>MONTH(Table3[[#This Row],[Date]])</f>
        <v>5</v>
      </c>
    </row>
    <row r="404" spans="1:16" x14ac:dyDescent="0.3">
      <c r="A404" s="2">
        <v>41045</v>
      </c>
      <c r="B404">
        <v>1</v>
      </c>
      <c r="C404">
        <v>1</v>
      </c>
      <c r="D404" s="1" t="s">
        <v>1584</v>
      </c>
      <c r="E404">
        <v>3</v>
      </c>
      <c r="F404">
        <v>1</v>
      </c>
      <c r="G404">
        <v>6</v>
      </c>
      <c r="H404">
        <v>2034</v>
      </c>
      <c r="I404">
        <v>2160</v>
      </c>
      <c r="J404">
        <v>21276</v>
      </c>
      <c r="K404">
        <v>22680</v>
      </c>
      <c r="L404">
        <v>1404</v>
      </c>
      <c r="M404">
        <v>70.2</v>
      </c>
      <c r="N404">
        <f>YEAR(Table3[[#This Row],[Date]])</f>
        <v>2012</v>
      </c>
      <c r="O404">
        <f>DAY(Table3[[#This Row],[Date]])</f>
        <v>16</v>
      </c>
      <c r="P404">
        <f>MONTH(Table3[[#This Row],[Date]])</f>
        <v>5</v>
      </c>
    </row>
    <row r="405" spans="1:16" x14ac:dyDescent="0.3">
      <c r="A405" s="2">
        <v>41046</v>
      </c>
      <c r="B405">
        <v>8</v>
      </c>
      <c r="C405">
        <v>5</v>
      </c>
      <c r="D405" s="1" t="s">
        <v>1579</v>
      </c>
      <c r="E405">
        <v>2</v>
      </c>
      <c r="F405">
        <v>2</v>
      </c>
      <c r="G405">
        <v>13</v>
      </c>
      <c r="H405">
        <v>2034</v>
      </c>
      <c r="I405">
        <v>2160</v>
      </c>
      <c r="J405">
        <v>53730</v>
      </c>
      <c r="K405">
        <v>58050</v>
      </c>
      <c r="L405">
        <v>4320</v>
      </c>
      <c r="M405">
        <v>216</v>
      </c>
      <c r="N405">
        <f>YEAR(Table3[[#This Row],[Date]])</f>
        <v>2012</v>
      </c>
      <c r="O405">
        <f>DAY(Table3[[#This Row],[Date]])</f>
        <v>17</v>
      </c>
      <c r="P405">
        <f>MONTH(Table3[[#This Row],[Date]])</f>
        <v>5</v>
      </c>
    </row>
    <row r="406" spans="1:16" x14ac:dyDescent="0.3">
      <c r="A406" s="2">
        <v>41046</v>
      </c>
      <c r="B406">
        <v>8</v>
      </c>
      <c r="C406">
        <v>5</v>
      </c>
      <c r="D406" s="1" t="s">
        <v>1583</v>
      </c>
      <c r="E406">
        <v>3</v>
      </c>
      <c r="F406">
        <v>1</v>
      </c>
      <c r="G406">
        <v>4</v>
      </c>
      <c r="H406">
        <v>3042</v>
      </c>
      <c r="I406">
        <v>3240</v>
      </c>
      <c r="J406">
        <v>104976</v>
      </c>
      <c r="K406">
        <v>111780</v>
      </c>
      <c r="L406">
        <v>6804</v>
      </c>
      <c r="M406">
        <v>340.20000000000005</v>
      </c>
      <c r="N406">
        <f>YEAR(Table3[[#This Row],[Date]])</f>
        <v>2012</v>
      </c>
      <c r="O406">
        <f>DAY(Table3[[#This Row],[Date]])</f>
        <v>17</v>
      </c>
      <c r="P406">
        <f>MONTH(Table3[[#This Row],[Date]])</f>
        <v>5</v>
      </c>
    </row>
    <row r="407" spans="1:16" x14ac:dyDescent="0.3">
      <c r="A407" s="2">
        <v>41047</v>
      </c>
      <c r="B407">
        <v>10</v>
      </c>
      <c r="C407">
        <v>4</v>
      </c>
      <c r="D407" s="1" t="s">
        <v>1589</v>
      </c>
      <c r="E407">
        <v>4</v>
      </c>
      <c r="F407">
        <v>1</v>
      </c>
      <c r="G407">
        <v>21</v>
      </c>
      <c r="H407">
        <v>3042</v>
      </c>
      <c r="I407">
        <v>3240</v>
      </c>
      <c r="J407">
        <v>49644</v>
      </c>
      <c r="K407">
        <v>52920</v>
      </c>
      <c r="L407">
        <v>3276</v>
      </c>
      <c r="M407">
        <v>163.80000000000001</v>
      </c>
      <c r="N407">
        <f>YEAR(Table3[[#This Row],[Date]])</f>
        <v>2012</v>
      </c>
      <c r="O407">
        <f>DAY(Table3[[#This Row],[Date]])</f>
        <v>18</v>
      </c>
      <c r="P407">
        <f>MONTH(Table3[[#This Row],[Date]])</f>
        <v>5</v>
      </c>
    </row>
    <row r="408" spans="1:16" x14ac:dyDescent="0.3">
      <c r="A408" s="2">
        <v>41048</v>
      </c>
      <c r="B408">
        <v>1</v>
      </c>
      <c r="C408">
        <v>1</v>
      </c>
      <c r="D408" s="1" t="s">
        <v>1584</v>
      </c>
      <c r="E408">
        <v>3</v>
      </c>
      <c r="F408">
        <v>1</v>
      </c>
      <c r="G408">
        <v>16</v>
      </c>
      <c r="H408">
        <v>3726</v>
      </c>
      <c r="I408">
        <v>3960</v>
      </c>
      <c r="J408">
        <v>67374</v>
      </c>
      <c r="K408">
        <v>71820</v>
      </c>
      <c r="L408">
        <v>4446</v>
      </c>
      <c r="M408">
        <v>222.3</v>
      </c>
      <c r="N408">
        <f>YEAR(Table3[[#This Row],[Date]])</f>
        <v>2012</v>
      </c>
      <c r="O408">
        <f>DAY(Table3[[#This Row],[Date]])</f>
        <v>19</v>
      </c>
      <c r="P408">
        <f>MONTH(Table3[[#This Row],[Date]])</f>
        <v>5</v>
      </c>
    </row>
    <row r="409" spans="1:16" x14ac:dyDescent="0.3">
      <c r="A409" s="2">
        <v>41048</v>
      </c>
      <c r="B409">
        <v>2</v>
      </c>
      <c r="C409">
        <v>1</v>
      </c>
      <c r="D409" s="1" t="s">
        <v>1586</v>
      </c>
      <c r="E409">
        <v>3</v>
      </c>
      <c r="F409">
        <v>1</v>
      </c>
      <c r="G409">
        <v>10</v>
      </c>
      <c r="H409">
        <v>2196</v>
      </c>
      <c r="I409">
        <v>2340</v>
      </c>
      <c r="J409">
        <v>10296</v>
      </c>
      <c r="K409">
        <v>10980</v>
      </c>
      <c r="L409">
        <v>684</v>
      </c>
      <c r="M409">
        <v>34.200000000000003</v>
      </c>
      <c r="N409">
        <f>YEAR(Table3[[#This Row],[Date]])</f>
        <v>2012</v>
      </c>
      <c r="O409">
        <f>DAY(Table3[[#This Row],[Date]])</f>
        <v>19</v>
      </c>
      <c r="P409">
        <f>MONTH(Table3[[#This Row],[Date]])</f>
        <v>5</v>
      </c>
    </row>
    <row r="410" spans="1:16" x14ac:dyDescent="0.3">
      <c r="A410" s="2">
        <v>41048</v>
      </c>
      <c r="B410">
        <v>1</v>
      </c>
      <c r="C410">
        <v>1</v>
      </c>
      <c r="D410" s="1" t="s">
        <v>1590</v>
      </c>
      <c r="E410">
        <v>2</v>
      </c>
      <c r="F410">
        <v>1</v>
      </c>
      <c r="G410">
        <v>3</v>
      </c>
      <c r="H410">
        <v>4482</v>
      </c>
      <c r="I410">
        <v>4770</v>
      </c>
      <c r="J410">
        <v>67068</v>
      </c>
      <c r="K410">
        <v>71280</v>
      </c>
      <c r="L410">
        <v>4212</v>
      </c>
      <c r="M410">
        <v>210.60000000000002</v>
      </c>
      <c r="N410">
        <f>YEAR(Table3[[#This Row],[Date]])</f>
        <v>2012</v>
      </c>
      <c r="O410">
        <f>DAY(Table3[[#This Row],[Date]])</f>
        <v>19</v>
      </c>
      <c r="P410">
        <f>MONTH(Table3[[#This Row],[Date]])</f>
        <v>5</v>
      </c>
    </row>
    <row r="411" spans="1:16" x14ac:dyDescent="0.3">
      <c r="A411" s="2">
        <v>41049</v>
      </c>
      <c r="B411">
        <v>7</v>
      </c>
      <c r="C411">
        <v>3</v>
      </c>
      <c r="D411" s="1" t="s">
        <v>1591</v>
      </c>
      <c r="E411">
        <v>5</v>
      </c>
      <c r="F411">
        <v>2</v>
      </c>
      <c r="G411">
        <v>1</v>
      </c>
      <c r="H411">
        <v>5148</v>
      </c>
      <c r="I411">
        <v>5490</v>
      </c>
      <c r="J411">
        <v>66708</v>
      </c>
      <c r="K411">
        <v>71910</v>
      </c>
      <c r="L411">
        <v>5202</v>
      </c>
      <c r="M411">
        <v>260.10000000000002</v>
      </c>
      <c r="N411">
        <f>YEAR(Table3[[#This Row],[Date]])</f>
        <v>2012</v>
      </c>
      <c r="O411">
        <f>DAY(Table3[[#This Row],[Date]])</f>
        <v>20</v>
      </c>
      <c r="P411">
        <f>MONTH(Table3[[#This Row],[Date]])</f>
        <v>5</v>
      </c>
    </row>
    <row r="412" spans="1:16" x14ac:dyDescent="0.3">
      <c r="A412" s="2">
        <v>41049</v>
      </c>
      <c r="B412">
        <v>9</v>
      </c>
      <c r="C412">
        <v>5</v>
      </c>
      <c r="D412" s="1" t="s">
        <v>1592</v>
      </c>
      <c r="E412">
        <v>2</v>
      </c>
      <c r="F412">
        <v>1</v>
      </c>
      <c r="G412">
        <v>13</v>
      </c>
      <c r="H412">
        <v>3978</v>
      </c>
      <c r="I412">
        <v>4230</v>
      </c>
      <c r="J412">
        <v>44280</v>
      </c>
      <c r="K412">
        <v>47250</v>
      </c>
      <c r="L412">
        <v>2970</v>
      </c>
      <c r="M412">
        <v>148.5</v>
      </c>
      <c r="N412">
        <f>YEAR(Table3[[#This Row],[Date]])</f>
        <v>2012</v>
      </c>
      <c r="O412">
        <f>DAY(Table3[[#This Row],[Date]])</f>
        <v>20</v>
      </c>
      <c r="P412">
        <f>MONTH(Table3[[#This Row],[Date]])</f>
        <v>5</v>
      </c>
    </row>
    <row r="413" spans="1:16" x14ac:dyDescent="0.3">
      <c r="A413" s="2">
        <v>41049</v>
      </c>
      <c r="B413">
        <v>5</v>
      </c>
      <c r="C413">
        <v>3</v>
      </c>
      <c r="D413" s="1" t="s">
        <v>1579</v>
      </c>
      <c r="E413">
        <v>2</v>
      </c>
      <c r="F413">
        <v>2</v>
      </c>
      <c r="G413">
        <v>15</v>
      </c>
      <c r="H413">
        <v>2106</v>
      </c>
      <c r="I413">
        <v>2250</v>
      </c>
      <c r="J413">
        <v>46566</v>
      </c>
      <c r="K413">
        <v>50310</v>
      </c>
      <c r="L413">
        <v>3744</v>
      </c>
      <c r="M413">
        <v>187.20000000000002</v>
      </c>
      <c r="N413">
        <f>YEAR(Table3[[#This Row],[Date]])</f>
        <v>2012</v>
      </c>
      <c r="O413">
        <f>DAY(Table3[[#This Row],[Date]])</f>
        <v>20</v>
      </c>
      <c r="P413">
        <f>MONTH(Table3[[#This Row],[Date]])</f>
        <v>5</v>
      </c>
    </row>
    <row r="414" spans="1:16" x14ac:dyDescent="0.3">
      <c r="A414" s="2">
        <v>41049</v>
      </c>
      <c r="B414">
        <v>6</v>
      </c>
      <c r="C414">
        <v>4</v>
      </c>
      <c r="D414" s="1" t="s">
        <v>1580</v>
      </c>
      <c r="E414">
        <v>2</v>
      </c>
      <c r="F414">
        <v>1</v>
      </c>
      <c r="G414">
        <v>5</v>
      </c>
      <c r="H414">
        <v>3978</v>
      </c>
      <c r="I414">
        <v>4230</v>
      </c>
      <c r="J414">
        <v>31824</v>
      </c>
      <c r="K414">
        <v>33840</v>
      </c>
      <c r="L414">
        <v>2016</v>
      </c>
      <c r="M414">
        <v>100.80000000000001</v>
      </c>
      <c r="N414">
        <f>YEAR(Table3[[#This Row],[Date]])</f>
        <v>2012</v>
      </c>
      <c r="O414">
        <f>DAY(Table3[[#This Row],[Date]])</f>
        <v>20</v>
      </c>
      <c r="P414">
        <f>MONTH(Table3[[#This Row],[Date]])</f>
        <v>5</v>
      </c>
    </row>
    <row r="415" spans="1:16" x14ac:dyDescent="0.3">
      <c r="A415" s="2">
        <v>41050</v>
      </c>
      <c r="B415">
        <v>10</v>
      </c>
      <c r="C415">
        <v>4</v>
      </c>
      <c r="D415" s="1" t="s">
        <v>1583</v>
      </c>
      <c r="E415">
        <v>3</v>
      </c>
      <c r="F415">
        <v>1</v>
      </c>
      <c r="G415">
        <v>25</v>
      </c>
      <c r="H415">
        <v>2034</v>
      </c>
      <c r="I415">
        <v>2160</v>
      </c>
      <c r="J415">
        <v>69984</v>
      </c>
      <c r="K415">
        <v>74520</v>
      </c>
      <c r="L415">
        <v>4536</v>
      </c>
      <c r="M415">
        <v>226.8</v>
      </c>
      <c r="N415">
        <f>YEAR(Table3[[#This Row],[Date]])</f>
        <v>2012</v>
      </c>
      <c r="O415">
        <f>DAY(Table3[[#This Row],[Date]])</f>
        <v>21</v>
      </c>
      <c r="P415">
        <f>MONTH(Table3[[#This Row],[Date]])</f>
        <v>5</v>
      </c>
    </row>
    <row r="416" spans="1:16" x14ac:dyDescent="0.3">
      <c r="A416" s="2">
        <v>41050</v>
      </c>
      <c r="B416">
        <v>8</v>
      </c>
      <c r="C416">
        <v>5</v>
      </c>
      <c r="D416" s="1" t="s">
        <v>1584</v>
      </c>
      <c r="E416">
        <v>3</v>
      </c>
      <c r="F416">
        <v>1</v>
      </c>
      <c r="G416">
        <v>8</v>
      </c>
      <c r="H416">
        <v>2034</v>
      </c>
      <c r="I416">
        <v>2160</v>
      </c>
      <c r="J416">
        <v>78012</v>
      </c>
      <c r="K416">
        <v>83160</v>
      </c>
      <c r="L416">
        <v>5148</v>
      </c>
      <c r="M416">
        <v>257.40000000000003</v>
      </c>
      <c r="N416">
        <f>YEAR(Table3[[#This Row],[Date]])</f>
        <v>2012</v>
      </c>
      <c r="O416">
        <f>DAY(Table3[[#This Row],[Date]])</f>
        <v>21</v>
      </c>
      <c r="P416">
        <f>MONTH(Table3[[#This Row],[Date]])</f>
        <v>5</v>
      </c>
    </row>
    <row r="417" spans="1:16" x14ac:dyDescent="0.3">
      <c r="A417" s="2">
        <v>41050</v>
      </c>
      <c r="B417">
        <v>9</v>
      </c>
      <c r="C417">
        <v>5</v>
      </c>
      <c r="D417" s="1" t="s">
        <v>1580</v>
      </c>
      <c r="E417">
        <v>2</v>
      </c>
      <c r="F417">
        <v>1</v>
      </c>
      <c r="G417">
        <v>21</v>
      </c>
      <c r="H417">
        <v>3582</v>
      </c>
      <c r="I417">
        <v>3870</v>
      </c>
      <c r="J417">
        <v>95472</v>
      </c>
      <c r="K417">
        <v>101520</v>
      </c>
      <c r="L417">
        <v>6048</v>
      </c>
      <c r="M417">
        <v>302.40000000000003</v>
      </c>
      <c r="N417">
        <f>YEAR(Table3[[#This Row],[Date]])</f>
        <v>2012</v>
      </c>
      <c r="O417">
        <f>DAY(Table3[[#This Row],[Date]])</f>
        <v>21</v>
      </c>
      <c r="P417">
        <f>MONTH(Table3[[#This Row],[Date]])</f>
        <v>5</v>
      </c>
    </row>
    <row r="418" spans="1:16" x14ac:dyDescent="0.3">
      <c r="A418" s="2">
        <v>41051</v>
      </c>
      <c r="B418">
        <v>3</v>
      </c>
      <c r="C418">
        <v>2</v>
      </c>
      <c r="D418" s="1" t="s">
        <v>1580</v>
      </c>
      <c r="E418">
        <v>2</v>
      </c>
      <c r="F418">
        <v>1</v>
      </c>
      <c r="G418">
        <v>16</v>
      </c>
      <c r="H418">
        <v>3978</v>
      </c>
      <c r="I418">
        <v>4230</v>
      </c>
      <c r="J418">
        <v>79560</v>
      </c>
      <c r="K418">
        <v>84600</v>
      </c>
      <c r="L418">
        <v>5040</v>
      </c>
      <c r="M418">
        <v>252</v>
      </c>
      <c r="N418">
        <f>YEAR(Table3[[#This Row],[Date]])</f>
        <v>2012</v>
      </c>
      <c r="O418">
        <f>DAY(Table3[[#This Row],[Date]])</f>
        <v>22</v>
      </c>
      <c r="P418">
        <f>MONTH(Table3[[#This Row],[Date]])</f>
        <v>5</v>
      </c>
    </row>
    <row r="419" spans="1:16" x14ac:dyDescent="0.3">
      <c r="A419" s="2">
        <v>41051</v>
      </c>
      <c r="B419">
        <v>6</v>
      </c>
      <c r="C419">
        <v>4</v>
      </c>
      <c r="D419" s="1" t="s">
        <v>1592</v>
      </c>
      <c r="E419">
        <v>2</v>
      </c>
      <c r="F419">
        <v>1</v>
      </c>
      <c r="G419">
        <v>23</v>
      </c>
      <c r="H419">
        <v>2196</v>
      </c>
      <c r="I419">
        <v>2340</v>
      </c>
      <c r="J419">
        <v>35424</v>
      </c>
      <c r="K419">
        <v>37800</v>
      </c>
      <c r="L419">
        <v>2376</v>
      </c>
      <c r="M419">
        <v>118.80000000000001</v>
      </c>
      <c r="N419">
        <f>YEAR(Table3[[#This Row],[Date]])</f>
        <v>2012</v>
      </c>
      <c r="O419">
        <f>DAY(Table3[[#This Row],[Date]])</f>
        <v>22</v>
      </c>
      <c r="P419">
        <f>MONTH(Table3[[#This Row],[Date]])</f>
        <v>5</v>
      </c>
    </row>
    <row r="420" spans="1:16" x14ac:dyDescent="0.3">
      <c r="A420" s="2">
        <v>41051</v>
      </c>
      <c r="B420">
        <v>9</v>
      </c>
      <c r="C420">
        <v>5</v>
      </c>
      <c r="D420" s="1" t="s">
        <v>1582</v>
      </c>
      <c r="E420">
        <v>2</v>
      </c>
      <c r="F420">
        <v>1</v>
      </c>
      <c r="G420">
        <v>22</v>
      </c>
      <c r="H420">
        <v>3978</v>
      </c>
      <c r="I420">
        <v>4230</v>
      </c>
      <c r="J420">
        <v>3042</v>
      </c>
      <c r="K420">
        <v>3240</v>
      </c>
      <c r="L420">
        <v>198</v>
      </c>
      <c r="M420">
        <v>9.9</v>
      </c>
      <c r="N420">
        <f>YEAR(Table3[[#This Row],[Date]])</f>
        <v>2012</v>
      </c>
      <c r="O420">
        <f>DAY(Table3[[#This Row],[Date]])</f>
        <v>22</v>
      </c>
      <c r="P420">
        <f>MONTH(Table3[[#This Row],[Date]])</f>
        <v>5</v>
      </c>
    </row>
    <row r="421" spans="1:16" x14ac:dyDescent="0.3">
      <c r="A421" s="2">
        <v>41052</v>
      </c>
      <c r="B421">
        <v>4</v>
      </c>
      <c r="C421">
        <v>2</v>
      </c>
      <c r="D421" s="1" t="s">
        <v>1578</v>
      </c>
      <c r="E421">
        <v>1</v>
      </c>
      <c r="F421">
        <v>1</v>
      </c>
      <c r="G421">
        <v>13</v>
      </c>
      <c r="H421">
        <v>3978</v>
      </c>
      <c r="I421">
        <v>4230</v>
      </c>
      <c r="J421">
        <v>44748</v>
      </c>
      <c r="K421">
        <v>47520</v>
      </c>
      <c r="L421">
        <v>2772</v>
      </c>
      <c r="M421">
        <v>138.6</v>
      </c>
      <c r="N421">
        <f>YEAR(Table3[[#This Row],[Date]])</f>
        <v>2012</v>
      </c>
      <c r="O421">
        <f>DAY(Table3[[#This Row],[Date]])</f>
        <v>23</v>
      </c>
      <c r="P421">
        <f>MONTH(Table3[[#This Row],[Date]])</f>
        <v>5</v>
      </c>
    </row>
    <row r="422" spans="1:16" x14ac:dyDescent="0.3">
      <c r="A422" s="2">
        <v>41052</v>
      </c>
      <c r="B422">
        <v>2</v>
      </c>
      <c r="C422">
        <v>1</v>
      </c>
      <c r="D422" s="1" t="s">
        <v>1593</v>
      </c>
      <c r="E422">
        <v>6</v>
      </c>
      <c r="F422">
        <v>2</v>
      </c>
      <c r="G422">
        <v>27</v>
      </c>
      <c r="H422">
        <v>3042</v>
      </c>
      <c r="I422">
        <v>3240</v>
      </c>
      <c r="J422">
        <v>150120</v>
      </c>
      <c r="K422">
        <v>162000</v>
      </c>
      <c r="L422">
        <v>11880</v>
      </c>
      <c r="M422">
        <v>594</v>
      </c>
      <c r="N422">
        <f>YEAR(Table3[[#This Row],[Date]])</f>
        <v>2012</v>
      </c>
      <c r="O422">
        <f>DAY(Table3[[#This Row],[Date]])</f>
        <v>23</v>
      </c>
      <c r="P422">
        <f>MONTH(Table3[[#This Row],[Date]])</f>
        <v>5</v>
      </c>
    </row>
    <row r="423" spans="1:16" x14ac:dyDescent="0.3">
      <c r="A423" s="2">
        <v>41052</v>
      </c>
      <c r="B423">
        <v>7</v>
      </c>
      <c r="C423">
        <v>3</v>
      </c>
      <c r="D423" s="1" t="s">
        <v>1579</v>
      </c>
      <c r="E423">
        <v>2</v>
      </c>
      <c r="F423">
        <v>2</v>
      </c>
      <c r="G423">
        <v>27</v>
      </c>
      <c r="H423">
        <v>3978</v>
      </c>
      <c r="I423">
        <v>4230</v>
      </c>
      <c r="J423">
        <v>32238</v>
      </c>
      <c r="K423">
        <v>34830</v>
      </c>
      <c r="L423">
        <v>2592</v>
      </c>
      <c r="M423">
        <v>129.6</v>
      </c>
      <c r="N423">
        <f>YEAR(Table3[[#This Row],[Date]])</f>
        <v>2012</v>
      </c>
      <c r="O423">
        <f>DAY(Table3[[#This Row],[Date]])</f>
        <v>23</v>
      </c>
      <c r="P423">
        <f>MONTH(Table3[[#This Row],[Date]])</f>
        <v>5</v>
      </c>
    </row>
    <row r="424" spans="1:16" x14ac:dyDescent="0.3">
      <c r="A424" s="2">
        <v>41052</v>
      </c>
      <c r="B424">
        <v>5</v>
      </c>
      <c r="C424">
        <v>3</v>
      </c>
      <c r="D424" s="1" t="s">
        <v>1585</v>
      </c>
      <c r="E424">
        <v>3</v>
      </c>
      <c r="F424">
        <v>1</v>
      </c>
      <c r="G424">
        <v>27</v>
      </c>
      <c r="H424">
        <v>3978</v>
      </c>
      <c r="I424">
        <v>4230</v>
      </c>
      <c r="J424">
        <v>27846</v>
      </c>
      <c r="K424">
        <v>29610</v>
      </c>
      <c r="L424">
        <v>1764</v>
      </c>
      <c r="M424">
        <v>88.2</v>
      </c>
      <c r="N424">
        <f>YEAR(Table3[[#This Row],[Date]])</f>
        <v>2012</v>
      </c>
      <c r="O424">
        <f>DAY(Table3[[#This Row],[Date]])</f>
        <v>23</v>
      </c>
      <c r="P424">
        <f>MONTH(Table3[[#This Row],[Date]])</f>
        <v>5</v>
      </c>
    </row>
    <row r="425" spans="1:16" x14ac:dyDescent="0.3">
      <c r="A425" s="2">
        <v>41053</v>
      </c>
      <c r="B425">
        <v>9</v>
      </c>
      <c r="C425">
        <v>5</v>
      </c>
      <c r="D425" s="1" t="s">
        <v>1590</v>
      </c>
      <c r="E425">
        <v>2</v>
      </c>
      <c r="F425">
        <v>1</v>
      </c>
      <c r="G425">
        <v>27</v>
      </c>
      <c r="H425">
        <v>5832</v>
      </c>
      <c r="I425">
        <v>6210</v>
      </c>
      <c r="J425">
        <v>67068</v>
      </c>
      <c r="K425">
        <v>71280</v>
      </c>
      <c r="L425">
        <v>4212</v>
      </c>
      <c r="M425">
        <v>210.60000000000002</v>
      </c>
      <c r="N425">
        <f>YEAR(Table3[[#This Row],[Date]])</f>
        <v>2012</v>
      </c>
      <c r="O425">
        <f>DAY(Table3[[#This Row],[Date]])</f>
        <v>24</v>
      </c>
      <c r="P425">
        <f>MONTH(Table3[[#This Row],[Date]])</f>
        <v>5</v>
      </c>
    </row>
    <row r="426" spans="1:16" x14ac:dyDescent="0.3">
      <c r="A426" s="2">
        <v>41053</v>
      </c>
      <c r="B426">
        <v>10</v>
      </c>
      <c r="C426">
        <v>4</v>
      </c>
      <c r="D426" s="1" t="s">
        <v>1588</v>
      </c>
      <c r="E426">
        <v>3</v>
      </c>
      <c r="F426">
        <v>1</v>
      </c>
      <c r="G426">
        <v>27</v>
      </c>
      <c r="H426">
        <v>2196</v>
      </c>
      <c r="I426">
        <v>2340</v>
      </c>
      <c r="J426">
        <v>76194</v>
      </c>
      <c r="K426">
        <v>81090</v>
      </c>
      <c r="L426">
        <v>4896</v>
      </c>
      <c r="M426">
        <v>244.8</v>
      </c>
      <c r="N426">
        <f>YEAR(Table3[[#This Row],[Date]])</f>
        <v>2012</v>
      </c>
      <c r="O426">
        <f>DAY(Table3[[#This Row],[Date]])</f>
        <v>24</v>
      </c>
      <c r="P426">
        <f>MONTH(Table3[[#This Row],[Date]])</f>
        <v>5</v>
      </c>
    </row>
    <row r="427" spans="1:16" x14ac:dyDescent="0.3">
      <c r="A427" s="2">
        <v>41053</v>
      </c>
      <c r="B427">
        <v>1</v>
      </c>
      <c r="C427">
        <v>1</v>
      </c>
      <c r="D427" s="1" t="s">
        <v>1581</v>
      </c>
      <c r="E427">
        <v>2</v>
      </c>
      <c r="F427">
        <v>1</v>
      </c>
      <c r="G427">
        <v>27</v>
      </c>
      <c r="H427">
        <v>3546</v>
      </c>
      <c r="I427">
        <v>3780</v>
      </c>
      <c r="J427">
        <v>21960</v>
      </c>
      <c r="K427">
        <v>23400</v>
      </c>
      <c r="L427">
        <v>1440</v>
      </c>
      <c r="M427">
        <v>72</v>
      </c>
      <c r="N427">
        <f>YEAR(Table3[[#This Row],[Date]])</f>
        <v>2012</v>
      </c>
      <c r="O427">
        <f>DAY(Table3[[#This Row],[Date]])</f>
        <v>24</v>
      </c>
      <c r="P427">
        <f>MONTH(Table3[[#This Row],[Date]])</f>
        <v>5</v>
      </c>
    </row>
    <row r="428" spans="1:16" x14ac:dyDescent="0.3">
      <c r="A428" s="2">
        <v>41053</v>
      </c>
      <c r="B428">
        <v>7</v>
      </c>
      <c r="C428">
        <v>3</v>
      </c>
      <c r="D428" s="1" t="s">
        <v>1583</v>
      </c>
      <c r="E428">
        <v>3</v>
      </c>
      <c r="F428">
        <v>1</v>
      </c>
      <c r="G428">
        <v>12</v>
      </c>
      <c r="H428">
        <v>3582</v>
      </c>
      <c r="I428">
        <v>3870</v>
      </c>
      <c r="J428">
        <v>52488</v>
      </c>
      <c r="K428">
        <v>55890</v>
      </c>
      <c r="L428">
        <v>3402</v>
      </c>
      <c r="M428">
        <v>170.10000000000002</v>
      </c>
      <c r="N428">
        <f>YEAR(Table3[[#This Row],[Date]])</f>
        <v>2012</v>
      </c>
      <c r="O428">
        <f>DAY(Table3[[#This Row],[Date]])</f>
        <v>24</v>
      </c>
      <c r="P428">
        <f>MONTH(Table3[[#This Row],[Date]])</f>
        <v>5</v>
      </c>
    </row>
    <row r="429" spans="1:16" x14ac:dyDescent="0.3">
      <c r="A429" s="2">
        <v>41054</v>
      </c>
      <c r="B429">
        <v>5</v>
      </c>
      <c r="C429">
        <v>3</v>
      </c>
      <c r="D429" s="1" t="s">
        <v>1585</v>
      </c>
      <c r="E429">
        <v>3</v>
      </c>
      <c r="F429">
        <v>1</v>
      </c>
      <c r="G429">
        <v>18</v>
      </c>
      <c r="H429">
        <v>3978</v>
      </c>
      <c r="I429">
        <v>4230</v>
      </c>
      <c r="J429">
        <v>47736</v>
      </c>
      <c r="K429">
        <v>50760</v>
      </c>
      <c r="L429">
        <v>3024</v>
      </c>
      <c r="M429">
        <v>151.20000000000002</v>
      </c>
      <c r="N429">
        <f>YEAR(Table3[[#This Row],[Date]])</f>
        <v>2012</v>
      </c>
      <c r="O429">
        <f>DAY(Table3[[#This Row],[Date]])</f>
        <v>25</v>
      </c>
      <c r="P429">
        <f>MONTH(Table3[[#This Row],[Date]])</f>
        <v>5</v>
      </c>
    </row>
    <row r="430" spans="1:16" x14ac:dyDescent="0.3">
      <c r="A430" s="2">
        <v>41054</v>
      </c>
      <c r="B430">
        <v>6</v>
      </c>
      <c r="C430">
        <v>4</v>
      </c>
      <c r="D430" s="1" t="s">
        <v>1578</v>
      </c>
      <c r="E430">
        <v>1</v>
      </c>
      <c r="F430">
        <v>1</v>
      </c>
      <c r="G430">
        <v>8</v>
      </c>
      <c r="H430">
        <v>3978</v>
      </c>
      <c r="I430">
        <v>4230</v>
      </c>
      <c r="J430">
        <v>16272</v>
      </c>
      <c r="K430">
        <v>17280</v>
      </c>
      <c r="L430">
        <v>1008</v>
      </c>
      <c r="M430">
        <v>50.400000000000006</v>
      </c>
      <c r="N430">
        <f>YEAR(Table3[[#This Row],[Date]])</f>
        <v>2012</v>
      </c>
      <c r="O430">
        <f>DAY(Table3[[#This Row],[Date]])</f>
        <v>25</v>
      </c>
      <c r="P430">
        <f>MONTH(Table3[[#This Row],[Date]])</f>
        <v>5</v>
      </c>
    </row>
    <row r="431" spans="1:16" x14ac:dyDescent="0.3">
      <c r="A431" s="2">
        <v>41054</v>
      </c>
      <c r="B431">
        <v>8</v>
      </c>
      <c r="C431">
        <v>5</v>
      </c>
      <c r="D431" s="1" t="s">
        <v>1587</v>
      </c>
      <c r="E431">
        <v>2</v>
      </c>
      <c r="F431">
        <v>1</v>
      </c>
      <c r="G431">
        <v>21</v>
      </c>
      <c r="H431">
        <v>2034</v>
      </c>
      <c r="I431">
        <v>2160</v>
      </c>
      <c r="J431">
        <v>4212</v>
      </c>
      <c r="K431">
        <v>4500</v>
      </c>
      <c r="L431">
        <v>288</v>
      </c>
      <c r="M431">
        <v>14.4</v>
      </c>
      <c r="N431">
        <f>YEAR(Table3[[#This Row],[Date]])</f>
        <v>2012</v>
      </c>
      <c r="O431">
        <f>DAY(Table3[[#This Row],[Date]])</f>
        <v>25</v>
      </c>
      <c r="P431">
        <f>MONTH(Table3[[#This Row],[Date]])</f>
        <v>5</v>
      </c>
    </row>
    <row r="432" spans="1:16" x14ac:dyDescent="0.3">
      <c r="A432" s="2">
        <v>41054</v>
      </c>
      <c r="B432">
        <v>7</v>
      </c>
      <c r="C432">
        <v>3</v>
      </c>
      <c r="D432" s="1" t="s">
        <v>1586</v>
      </c>
      <c r="E432">
        <v>3</v>
      </c>
      <c r="F432">
        <v>1</v>
      </c>
      <c r="G432">
        <v>25</v>
      </c>
      <c r="H432">
        <v>3042</v>
      </c>
      <c r="I432">
        <v>3240</v>
      </c>
      <c r="J432">
        <v>66924</v>
      </c>
      <c r="K432">
        <v>71370</v>
      </c>
      <c r="L432">
        <v>4446</v>
      </c>
      <c r="M432">
        <v>222.3</v>
      </c>
      <c r="N432">
        <f>YEAR(Table3[[#This Row],[Date]])</f>
        <v>2012</v>
      </c>
      <c r="O432">
        <f>DAY(Table3[[#This Row],[Date]])</f>
        <v>25</v>
      </c>
      <c r="P432">
        <f>MONTH(Table3[[#This Row],[Date]])</f>
        <v>5</v>
      </c>
    </row>
    <row r="433" spans="1:16" x14ac:dyDescent="0.3">
      <c r="A433" s="2">
        <v>41054</v>
      </c>
      <c r="B433">
        <v>4</v>
      </c>
      <c r="C433">
        <v>2</v>
      </c>
      <c r="D433" s="1" t="s">
        <v>1588</v>
      </c>
      <c r="E433">
        <v>3</v>
      </c>
      <c r="F433">
        <v>1</v>
      </c>
      <c r="G433">
        <v>12</v>
      </c>
      <c r="H433">
        <v>5148</v>
      </c>
      <c r="I433">
        <v>5490</v>
      </c>
      <c r="J433">
        <v>112050</v>
      </c>
      <c r="K433">
        <v>119250</v>
      </c>
      <c r="L433">
        <v>7200</v>
      </c>
      <c r="M433">
        <v>360</v>
      </c>
      <c r="N433">
        <f>YEAR(Table3[[#This Row],[Date]])</f>
        <v>2012</v>
      </c>
      <c r="O433">
        <f>DAY(Table3[[#This Row],[Date]])</f>
        <v>25</v>
      </c>
      <c r="P433">
        <f>MONTH(Table3[[#This Row],[Date]])</f>
        <v>5</v>
      </c>
    </row>
    <row r="434" spans="1:16" x14ac:dyDescent="0.3">
      <c r="A434" s="2">
        <v>41055</v>
      </c>
      <c r="B434">
        <v>3</v>
      </c>
      <c r="C434">
        <v>2</v>
      </c>
      <c r="D434" s="1" t="s">
        <v>1592</v>
      </c>
      <c r="E434">
        <v>2</v>
      </c>
      <c r="F434">
        <v>1</v>
      </c>
      <c r="G434">
        <v>9</v>
      </c>
      <c r="H434">
        <v>2106</v>
      </c>
      <c r="I434">
        <v>2250</v>
      </c>
      <c r="J434">
        <v>8856</v>
      </c>
      <c r="K434">
        <v>9450</v>
      </c>
      <c r="L434">
        <v>594</v>
      </c>
      <c r="M434">
        <v>29.700000000000003</v>
      </c>
      <c r="N434">
        <f>YEAR(Table3[[#This Row],[Date]])</f>
        <v>2012</v>
      </c>
      <c r="O434">
        <f>DAY(Table3[[#This Row],[Date]])</f>
        <v>26</v>
      </c>
      <c r="P434">
        <f>MONTH(Table3[[#This Row],[Date]])</f>
        <v>5</v>
      </c>
    </row>
    <row r="435" spans="1:16" x14ac:dyDescent="0.3">
      <c r="A435" s="2">
        <v>41056</v>
      </c>
      <c r="B435">
        <v>5</v>
      </c>
      <c r="C435">
        <v>3</v>
      </c>
      <c r="D435" s="1" t="s">
        <v>1590</v>
      </c>
      <c r="E435">
        <v>2</v>
      </c>
      <c r="F435">
        <v>1</v>
      </c>
      <c r="G435">
        <v>23</v>
      </c>
      <c r="H435">
        <v>4482</v>
      </c>
      <c r="I435">
        <v>4770</v>
      </c>
      <c r="J435">
        <v>59616</v>
      </c>
      <c r="K435">
        <v>63360</v>
      </c>
      <c r="L435">
        <v>3744</v>
      </c>
      <c r="M435">
        <v>187.20000000000002</v>
      </c>
      <c r="N435">
        <f>YEAR(Table3[[#This Row],[Date]])</f>
        <v>2012</v>
      </c>
      <c r="O435">
        <f>DAY(Table3[[#This Row],[Date]])</f>
        <v>27</v>
      </c>
      <c r="P435">
        <f>MONTH(Table3[[#This Row],[Date]])</f>
        <v>5</v>
      </c>
    </row>
    <row r="436" spans="1:16" x14ac:dyDescent="0.3">
      <c r="A436" s="2">
        <v>41056</v>
      </c>
      <c r="B436">
        <v>3</v>
      </c>
      <c r="C436">
        <v>2</v>
      </c>
      <c r="D436" s="1" t="s">
        <v>1594</v>
      </c>
      <c r="E436">
        <v>4</v>
      </c>
      <c r="F436">
        <v>1</v>
      </c>
      <c r="G436">
        <v>23</v>
      </c>
      <c r="H436">
        <v>3546</v>
      </c>
      <c r="I436">
        <v>3780</v>
      </c>
      <c r="J436">
        <v>71064</v>
      </c>
      <c r="K436">
        <v>75600</v>
      </c>
      <c r="L436">
        <v>4536</v>
      </c>
      <c r="M436">
        <v>226.8</v>
      </c>
      <c r="N436">
        <f>YEAR(Table3[[#This Row],[Date]])</f>
        <v>2012</v>
      </c>
      <c r="O436">
        <f>DAY(Table3[[#This Row],[Date]])</f>
        <v>27</v>
      </c>
      <c r="P436">
        <f>MONTH(Table3[[#This Row],[Date]])</f>
        <v>5</v>
      </c>
    </row>
    <row r="437" spans="1:16" x14ac:dyDescent="0.3">
      <c r="A437" s="2">
        <v>41056</v>
      </c>
      <c r="B437">
        <v>5</v>
      </c>
      <c r="C437">
        <v>3</v>
      </c>
      <c r="D437" s="1" t="s">
        <v>1594</v>
      </c>
      <c r="E437">
        <v>4</v>
      </c>
      <c r="F437">
        <v>1</v>
      </c>
      <c r="G437">
        <v>20</v>
      </c>
      <c r="H437">
        <v>4482</v>
      </c>
      <c r="I437">
        <v>4770</v>
      </c>
      <c r="J437">
        <v>40608</v>
      </c>
      <c r="K437">
        <v>43200</v>
      </c>
      <c r="L437">
        <v>2592</v>
      </c>
      <c r="M437">
        <v>129.6</v>
      </c>
      <c r="N437">
        <f>YEAR(Table3[[#This Row],[Date]])</f>
        <v>2012</v>
      </c>
      <c r="O437">
        <f>DAY(Table3[[#This Row],[Date]])</f>
        <v>27</v>
      </c>
      <c r="P437">
        <f>MONTH(Table3[[#This Row],[Date]])</f>
        <v>5</v>
      </c>
    </row>
    <row r="438" spans="1:16" x14ac:dyDescent="0.3">
      <c r="A438" s="2">
        <v>41056</v>
      </c>
      <c r="B438">
        <v>9</v>
      </c>
      <c r="C438">
        <v>5</v>
      </c>
      <c r="D438" s="1" t="s">
        <v>1591</v>
      </c>
      <c r="E438">
        <v>5</v>
      </c>
      <c r="F438">
        <v>2</v>
      </c>
      <c r="G438">
        <v>25</v>
      </c>
      <c r="H438">
        <v>4482</v>
      </c>
      <c r="I438">
        <v>4770</v>
      </c>
      <c r="J438">
        <v>31392</v>
      </c>
      <c r="K438">
        <v>33840</v>
      </c>
      <c r="L438">
        <v>2448</v>
      </c>
      <c r="M438">
        <v>122.4</v>
      </c>
      <c r="N438">
        <f>YEAR(Table3[[#This Row],[Date]])</f>
        <v>2012</v>
      </c>
      <c r="O438">
        <f>DAY(Table3[[#This Row],[Date]])</f>
        <v>27</v>
      </c>
      <c r="P438">
        <f>MONTH(Table3[[#This Row],[Date]])</f>
        <v>5</v>
      </c>
    </row>
    <row r="439" spans="1:16" x14ac:dyDescent="0.3">
      <c r="A439" s="2">
        <v>41057</v>
      </c>
      <c r="B439">
        <v>4</v>
      </c>
      <c r="C439">
        <v>2</v>
      </c>
      <c r="D439" s="1" t="s">
        <v>1583</v>
      </c>
      <c r="E439">
        <v>3</v>
      </c>
      <c r="F439">
        <v>1</v>
      </c>
      <c r="G439">
        <v>4</v>
      </c>
      <c r="H439">
        <v>2034</v>
      </c>
      <c r="I439">
        <v>2160</v>
      </c>
      <c r="J439">
        <v>99144</v>
      </c>
      <c r="K439">
        <v>105570</v>
      </c>
      <c r="L439">
        <v>6426</v>
      </c>
      <c r="M439">
        <v>321.3</v>
      </c>
      <c r="N439">
        <f>YEAR(Table3[[#This Row],[Date]])</f>
        <v>2012</v>
      </c>
      <c r="O439">
        <f>DAY(Table3[[#This Row],[Date]])</f>
        <v>28</v>
      </c>
      <c r="P439">
        <f>MONTH(Table3[[#This Row],[Date]])</f>
        <v>5</v>
      </c>
    </row>
    <row r="440" spans="1:16" x14ac:dyDescent="0.3">
      <c r="A440" s="2">
        <v>41057</v>
      </c>
      <c r="B440">
        <v>5</v>
      </c>
      <c r="C440">
        <v>3</v>
      </c>
      <c r="D440" s="1" t="s">
        <v>1585</v>
      </c>
      <c r="E440">
        <v>3</v>
      </c>
      <c r="F440">
        <v>1</v>
      </c>
      <c r="G440">
        <v>24</v>
      </c>
      <c r="H440">
        <v>3978</v>
      </c>
      <c r="I440">
        <v>4230</v>
      </c>
      <c r="J440">
        <v>87516</v>
      </c>
      <c r="K440">
        <v>93060</v>
      </c>
      <c r="L440">
        <v>5544</v>
      </c>
      <c r="M440">
        <v>277.2</v>
      </c>
      <c r="N440">
        <f>YEAR(Table3[[#This Row],[Date]])</f>
        <v>2012</v>
      </c>
      <c r="O440">
        <f>DAY(Table3[[#This Row],[Date]])</f>
        <v>28</v>
      </c>
      <c r="P440">
        <f>MONTH(Table3[[#This Row],[Date]])</f>
        <v>5</v>
      </c>
    </row>
    <row r="441" spans="1:16" x14ac:dyDescent="0.3">
      <c r="A441" s="2">
        <v>41057</v>
      </c>
      <c r="B441">
        <v>2</v>
      </c>
      <c r="C441">
        <v>1</v>
      </c>
      <c r="D441" s="1" t="s">
        <v>1586</v>
      </c>
      <c r="E441">
        <v>3</v>
      </c>
      <c r="F441">
        <v>1</v>
      </c>
      <c r="G441">
        <v>24</v>
      </c>
      <c r="H441">
        <v>5832</v>
      </c>
      <c r="I441">
        <v>6210</v>
      </c>
      <c r="J441">
        <v>20592</v>
      </c>
      <c r="K441">
        <v>21960</v>
      </c>
      <c r="L441">
        <v>1368</v>
      </c>
      <c r="M441">
        <v>68.400000000000006</v>
      </c>
      <c r="N441">
        <f>YEAR(Table3[[#This Row],[Date]])</f>
        <v>2012</v>
      </c>
      <c r="O441">
        <f>DAY(Table3[[#This Row],[Date]])</f>
        <v>28</v>
      </c>
      <c r="P441">
        <f>MONTH(Table3[[#This Row],[Date]])</f>
        <v>5</v>
      </c>
    </row>
    <row r="442" spans="1:16" x14ac:dyDescent="0.3">
      <c r="A442" s="2">
        <v>41058</v>
      </c>
      <c r="B442">
        <v>4</v>
      </c>
      <c r="C442">
        <v>2</v>
      </c>
      <c r="D442" s="1" t="s">
        <v>1586</v>
      </c>
      <c r="E442">
        <v>3</v>
      </c>
      <c r="F442">
        <v>1</v>
      </c>
      <c r="G442">
        <v>16</v>
      </c>
      <c r="H442">
        <v>3978</v>
      </c>
      <c r="I442">
        <v>4230</v>
      </c>
      <c r="J442">
        <v>82368</v>
      </c>
      <c r="K442">
        <v>87840</v>
      </c>
      <c r="L442">
        <v>5472</v>
      </c>
      <c r="M442">
        <v>273.60000000000002</v>
      </c>
      <c r="N442">
        <f>YEAR(Table3[[#This Row],[Date]])</f>
        <v>2012</v>
      </c>
      <c r="O442">
        <f>DAY(Table3[[#This Row],[Date]])</f>
        <v>29</v>
      </c>
      <c r="P442">
        <f>MONTH(Table3[[#This Row],[Date]])</f>
        <v>5</v>
      </c>
    </row>
    <row r="443" spans="1:16" x14ac:dyDescent="0.3">
      <c r="A443" s="2">
        <v>41059</v>
      </c>
      <c r="B443">
        <v>6</v>
      </c>
      <c r="C443">
        <v>4</v>
      </c>
      <c r="D443" s="1" t="s">
        <v>1591</v>
      </c>
      <c r="E443">
        <v>5</v>
      </c>
      <c r="F443">
        <v>2</v>
      </c>
      <c r="G443">
        <v>6</v>
      </c>
      <c r="H443">
        <v>3978</v>
      </c>
      <c r="I443">
        <v>4230</v>
      </c>
      <c r="J443">
        <v>94176</v>
      </c>
      <c r="K443">
        <v>101520</v>
      </c>
      <c r="L443">
        <v>7344</v>
      </c>
      <c r="M443">
        <v>367.20000000000005</v>
      </c>
      <c r="N443">
        <f>YEAR(Table3[[#This Row],[Date]])</f>
        <v>2012</v>
      </c>
      <c r="O443">
        <f>DAY(Table3[[#This Row],[Date]])</f>
        <v>30</v>
      </c>
      <c r="P443">
        <f>MONTH(Table3[[#This Row],[Date]])</f>
        <v>5</v>
      </c>
    </row>
    <row r="444" spans="1:16" x14ac:dyDescent="0.3">
      <c r="A444" s="2">
        <v>41059</v>
      </c>
      <c r="B444">
        <v>9</v>
      </c>
      <c r="C444">
        <v>5</v>
      </c>
      <c r="D444" s="1" t="s">
        <v>1586</v>
      </c>
      <c r="E444">
        <v>3</v>
      </c>
      <c r="F444">
        <v>1</v>
      </c>
      <c r="G444">
        <v>4</v>
      </c>
      <c r="H444">
        <v>5148</v>
      </c>
      <c r="I444">
        <v>5490</v>
      </c>
      <c r="J444">
        <v>66924</v>
      </c>
      <c r="K444">
        <v>71370</v>
      </c>
      <c r="L444">
        <v>4446</v>
      </c>
      <c r="M444">
        <v>222.3</v>
      </c>
      <c r="N444">
        <f>YEAR(Table3[[#This Row],[Date]])</f>
        <v>2012</v>
      </c>
      <c r="O444">
        <f>DAY(Table3[[#This Row],[Date]])</f>
        <v>30</v>
      </c>
      <c r="P444">
        <f>MONTH(Table3[[#This Row],[Date]])</f>
        <v>5</v>
      </c>
    </row>
    <row r="445" spans="1:16" x14ac:dyDescent="0.3">
      <c r="A445" s="2">
        <v>41059</v>
      </c>
      <c r="B445">
        <v>1</v>
      </c>
      <c r="C445">
        <v>1</v>
      </c>
      <c r="D445" s="1" t="s">
        <v>1580</v>
      </c>
      <c r="E445">
        <v>2</v>
      </c>
      <c r="F445">
        <v>1</v>
      </c>
      <c r="G445">
        <v>24</v>
      </c>
      <c r="H445">
        <v>5832</v>
      </c>
      <c r="I445">
        <v>6210</v>
      </c>
      <c r="J445">
        <v>31824</v>
      </c>
      <c r="K445">
        <v>33840</v>
      </c>
      <c r="L445">
        <v>2016</v>
      </c>
      <c r="M445">
        <v>100.80000000000001</v>
      </c>
      <c r="N445">
        <f>YEAR(Table3[[#This Row],[Date]])</f>
        <v>2012</v>
      </c>
      <c r="O445">
        <f>DAY(Table3[[#This Row],[Date]])</f>
        <v>30</v>
      </c>
      <c r="P445">
        <f>MONTH(Table3[[#This Row],[Date]])</f>
        <v>5</v>
      </c>
    </row>
    <row r="446" spans="1:16" x14ac:dyDescent="0.3">
      <c r="A446" s="2">
        <v>41059</v>
      </c>
      <c r="B446">
        <v>10</v>
      </c>
      <c r="C446">
        <v>4</v>
      </c>
      <c r="D446" s="1" t="s">
        <v>1582</v>
      </c>
      <c r="E446">
        <v>2</v>
      </c>
      <c r="F446">
        <v>1</v>
      </c>
      <c r="G446">
        <v>21</v>
      </c>
      <c r="H446">
        <v>2034</v>
      </c>
      <c r="I446">
        <v>2160</v>
      </c>
      <c r="J446">
        <v>39546</v>
      </c>
      <c r="K446">
        <v>42120</v>
      </c>
      <c r="L446">
        <v>2574</v>
      </c>
      <c r="M446">
        <v>128.70000000000002</v>
      </c>
      <c r="N446">
        <f>YEAR(Table3[[#This Row],[Date]])</f>
        <v>2012</v>
      </c>
      <c r="O446">
        <f>DAY(Table3[[#This Row],[Date]])</f>
        <v>30</v>
      </c>
      <c r="P446">
        <f>MONTH(Table3[[#This Row],[Date]])</f>
        <v>5</v>
      </c>
    </row>
    <row r="447" spans="1:16" x14ac:dyDescent="0.3">
      <c r="A447" s="2">
        <v>41059</v>
      </c>
      <c r="B447">
        <v>5</v>
      </c>
      <c r="C447">
        <v>3</v>
      </c>
      <c r="D447" s="1" t="s">
        <v>1591</v>
      </c>
      <c r="E447">
        <v>5</v>
      </c>
      <c r="F447">
        <v>2</v>
      </c>
      <c r="G447">
        <v>13</v>
      </c>
      <c r="H447">
        <v>5832</v>
      </c>
      <c r="I447">
        <v>6210</v>
      </c>
      <c r="J447">
        <v>82404</v>
      </c>
      <c r="K447">
        <v>88830</v>
      </c>
      <c r="L447">
        <v>6426</v>
      </c>
      <c r="M447">
        <v>321.3</v>
      </c>
      <c r="N447">
        <f>YEAR(Table3[[#This Row],[Date]])</f>
        <v>2012</v>
      </c>
      <c r="O447">
        <f>DAY(Table3[[#This Row],[Date]])</f>
        <v>30</v>
      </c>
      <c r="P447">
        <f>MONTH(Table3[[#This Row],[Date]])</f>
        <v>5</v>
      </c>
    </row>
    <row r="448" spans="1:16" x14ac:dyDescent="0.3">
      <c r="A448" s="2">
        <v>41060</v>
      </c>
      <c r="B448">
        <v>5</v>
      </c>
      <c r="C448">
        <v>3</v>
      </c>
      <c r="D448" s="1" t="s">
        <v>1579</v>
      </c>
      <c r="E448">
        <v>2</v>
      </c>
      <c r="F448">
        <v>2</v>
      </c>
      <c r="G448">
        <v>2</v>
      </c>
      <c r="H448">
        <v>3546</v>
      </c>
      <c r="I448">
        <v>3780</v>
      </c>
      <c r="J448">
        <v>25074</v>
      </c>
      <c r="K448">
        <v>27090</v>
      </c>
      <c r="L448">
        <v>2016</v>
      </c>
      <c r="M448">
        <v>100.80000000000001</v>
      </c>
      <c r="N448">
        <f>YEAR(Table3[[#This Row],[Date]])</f>
        <v>2012</v>
      </c>
      <c r="O448">
        <f>DAY(Table3[[#This Row],[Date]])</f>
        <v>31</v>
      </c>
      <c r="P448">
        <f>MONTH(Table3[[#This Row],[Date]])</f>
        <v>5</v>
      </c>
    </row>
    <row r="449" spans="1:16" x14ac:dyDescent="0.3">
      <c r="A449" s="2">
        <v>41060</v>
      </c>
      <c r="B449">
        <v>1</v>
      </c>
      <c r="C449">
        <v>1</v>
      </c>
      <c r="D449" s="1" t="s">
        <v>1585</v>
      </c>
      <c r="E449">
        <v>3</v>
      </c>
      <c r="F449">
        <v>1</v>
      </c>
      <c r="G449">
        <v>20</v>
      </c>
      <c r="H449">
        <v>3726</v>
      </c>
      <c r="I449">
        <v>3960</v>
      </c>
      <c r="J449">
        <v>23868</v>
      </c>
      <c r="K449">
        <v>25380</v>
      </c>
      <c r="L449">
        <v>1512</v>
      </c>
      <c r="M449">
        <v>75.600000000000009</v>
      </c>
      <c r="N449">
        <f>YEAR(Table3[[#This Row],[Date]])</f>
        <v>2012</v>
      </c>
      <c r="O449">
        <f>DAY(Table3[[#This Row],[Date]])</f>
        <v>31</v>
      </c>
      <c r="P449">
        <f>MONTH(Table3[[#This Row],[Date]])</f>
        <v>5</v>
      </c>
    </row>
    <row r="450" spans="1:16" x14ac:dyDescent="0.3">
      <c r="A450" s="2">
        <v>41060</v>
      </c>
      <c r="B450">
        <v>10</v>
      </c>
      <c r="C450">
        <v>4</v>
      </c>
      <c r="D450" s="1" t="s">
        <v>1589</v>
      </c>
      <c r="E450">
        <v>4</v>
      </c>
      <c r="F450">
        <v>1</v>
      </c>
      <c r="G450">
        <v>21</v>
      </c>
      <c r="H450">
        <v>3978</v>
      </c>
      <c r="I450">
        <v>4230</v>
      </c>
      <c r="J450">
        <v>53190</v>
      </c>
      <c r="K450">
        <v>56700</v>
      </c>
      <c r="L450">
        <v>3510</v>
      </c>
      <c r="M450">
        <v>175.5</v>
      </c>
      <c r="N450">
        <f>YEAR(Table3[[#This Row],[Date]])</f>
        <v>2012</v>
      </c>
      <c r="O450">
        <f>DAY(Table3[[#This Row],[Date]])</f>
        <v>31</v>
      </c>
      <c r="P450">
        <f>MONTH(Table3[[#This Row],[Date]])</f>
        <v>5</v>
      </c>
    </row>
    <row r="451" spans="1:16" x14ac:dyDescent="0.3">
      <c r="A451" s="2">
        <v>41061</v>
      </c>
      <c r="B451">
        <v>3</v>
      </c>
      <c r="C451">
        <v>2</v>
      </c>
      <c r="D451" s="1" t="s">
        <v>1580</v>
      </c>
      <c r="E451">
        <v>2</v>
      </c>
      <c r="F451">
        <v>1</v>
      </c>
      <c r="G451">
        <v>12</v>
      </c>
      <c r="H451">
        <v>3042</v>
      </c>
      <c r="I451">
        <v>3240</v>
      </c>
      <c r="J451">
        <v>15912</v>
      </c>
      <c r="K451">
        <v>16920</v>
      </c>
      <c r="L451">
        <v>1008</v>
      </c>
      <c r="M451">
        <v>50.400000000000006</v>
      </c>
      <c r="N451">
        <f>YEAR(Table3[[#This Row],[Date]])</f>
        <v>2012</v>
      </c>
      <c r="O451">
        <f>DAY(Table3[[#This Row],[Date]])</f>
        <v>1</v>
      </c>
      <c r="P451">
        <f>MONTH(Table3[[#This Row],[Date]])</f>
        <v>6</v>
      </c>
    </row>
    <row r="452" spans="1:16" x14ac:dyDescent="0.3">
      <c r="A452" s="2">
        <v>41061</v>
      </c>
      <c r="B452">
        <v>2</v>
      </c>
      <c r="C452">
        <v>1</v>
      </c>
      <c r="D452" s="1" t="s">
        <v>1590</v>
      </c>
      <c r="E452">
        <v>2</v>
      </c>
      <c r="F452">
        <v>1</v>
      </c>
      <c r="G452">
        <v>23</v>
      </c>
      <c r="H452">
        <v>3546</v>
      </c>
      <c r="I452">
        <v>3780</v>
      </c>
      <c r="J452">
        <v>3726</v>
      </c>
      <c r="K452">
        <v>3960</v>
      </c>
      <c r="L452">
        <v>234</v>
      </c>
      <c r="M452">
        <v>11.700000000000001</v>
      </c>
      <c r="N452">
        <f>YEAR(Table3[[#This Row],[Date]])</f>
        <v>2012</v>
      </c>
      <c r="O452">
        <f>DAY(Table3[[#This Row],[Date]])</f>
        <v>1</v>
      </c>
      <c r="P452">
        <f>MONTH(Table3[[#This Row],[Date]])</f>
        <v>6</v>
      </c>
    </row>
    <row r="453" spans="1:16" x14ac:dyDescent="0.3">
      <c r="A453" s="2">
        <v>41061</v>
      </c>
      <c r="B453">
        <v>3</v>
      </c>
      <c r="C453">
        <v>2</v>
      </c>
      <c r="D453" s="1" t="s">
        <v>1594</v>
      </c>
      <c r="E453">
        <v>4</v>
      </c>
      <c r="F453">
        <v>1</v>
      </c>
      <c r="G453">
        <v>23</v>
      </c>
      <c r="H453">
        <v>4482</v>
      </c>
      <c r="I453">
        <v>4770</v>
      </c>
      <c r="J453">
        <v>20304</v>
      </c>
      <c r="K453">
        <v>21600</v>
      </c>
      <c r="L453">
        <v>1296</v>
      </c>
      <c r="M453">
        <v>64.8</v>
      </c>
      <c r="N453">
        <f>YEAR(Table3[[#This Row],[Date]])</f>
        <v>2012</v>
      </c>
      <c r="O453">
        <f>DAY(Table3[[#This Row],[Date]])</f>
        <v>1</v>
      </c>
      <c r="P453">
        <f>MONTH(Table3[[#This Row],[Date]])</f>
        <v>6</v>
      </c>
    </row>
    <row r="454" spans="1:16" x14ac:dyDescent="0.3">
      <c r="A454" s="2">
        <v>41061</v>
      </c>
      <c r="B454">
        <v>2</v>
      </c>
      <c r="C454">
        <v>1</v>
      </c>
      <c r="D454" s="1" t="s">
        <v>1594</v>
      </c>
      <c r="E454">
        <v>4</v>
      </c>
      <c r="F454">
        <v>1</v>
      </c>
      <c r="G454">
        <v>24</v>
      </c>
      <c r="H454">
        <v>3924</v>
      </c>
      <c r="I454">
        <v>4230</v>
      </c>
      <c r="J454">
        <v>20304</v>
      </c>
      <c r="K454">
        <v>21600</v>
      </c>
      <c r="L454">
        <v>1296</v>
      </c>
      <c r="M454">
        <v>64.8</v>
      </c>
      <c r="N454">
        <f>YEAR(Table3[[#This Row],[Date]])</f>
        <v>2012</v>
      </c>
      <c r="O454">
        <f>DAY(Table3[[#This Row],[Date]])</f>
        <v>1</v>
      </c>
      <c r="P454">
        <f>MONTH(Table3[[#This Row],[Date]])</f>
        <v>6</v>
      </c>
    </row>
    <row r="455" spans="1:16" x14ac:dyDescent="0.3">
      <c r="A455" s="2">
        <v>41062</v>
      </c>
      <c r="B455">
        <v>9</v>
      </c>
      <c r="C455">
        <v>5</v>
      </c>
      <c r="D455" s="1" t="s">
        <v>1582</v>
      </c>
      <c r="E455">
        <v>2</v>
      </c>
      <c r="F455">
        <v>1</v>
      </c>
      <c r="G455">
        <v>25</v>
      </c>
      <c r="H455">
        <v>2952</v>
      </c>
      <c r="I455">
        <v>3150</v>
      </c>
      <c r="J455">
        <v>42588</v>
      </c>
      <c r="K455">
        <v>45360</v>
      </c>
      <c r="L455">
        <v>2772</v>
      </c>
      <c r="M455">
        <v>138.6</v>
      </c>
      <c r="N455">
        <f>YEAR(Table3[[#This Row],[Date]])</f>
        <v>2012</v>
      </c>
      <c r="O455">
        <f>DAY(Table3[[#This Row],[Date]])</f>
        <v>2</v>
      </c>
      <c r="P455">
        <f>MONTH(Table3[[#This Row],[Date]])</f>
        <v>6</v>
      </c>
    </row>
    <row r="456" spans="1:16" x14ac:dyDescent="0.3">
      <c r="A456" s="2">
        <v>41062</v>
      </c>
      <c r="B456">
        <v>1</v>
      </c>
      <c r="C456">
        <v>1</v>
      </c>
      <c r="D456" s="1" t="s">
        <v>1578</v>
      </c>
      <c r="E456">
        <v>1</v>
      </c>
      <c r="F456">
        <v>1</v>
      </c>
      <c r="G456">
        <v>17</v>
      </c>
      <c r="H456">
        <v>3726</v>
      </c>
      <c r="I456">
        <v>3960</v>
      </c>
      <c r="J456">
        <v>6102</v>
      </c>
      <c r="K456">
        <v>6480</v>
      </c>
      <c r="L456">
        <v>378</v>
      </c>
      <c r="M456">
        <v>18.900000000000002</v>
      </c>
      <c r="N456">
        <f>YEAR(Table3[[#This Row],[Date]])</f>
        <v>2012</v>
      </c>
      <c r="O456">
        <f>DAY(Table3[[#This Row],[Date]])</f>
        <v>2</v>
      </c>
      <c r="P456">
        <f>MONTH(Table3[[#This Row],[Date]])</f>
        <v>6</v>
      </c>
    </row>
    <row r="457" spans="1:16" x14ac:dyDescent="0.3">
      <c r="A457" s="2">
        <v>41063</v>
      </c>
      <c r="B457">
        <v>4</v>
      </c>
      <c r="C457">
        <v>2</v>
      </c>
      <c r="D457" s="1" t="s">
        <v>1587</v>
      </c>
      <c r="E457">
        <v>2</v>
      </c>
      <c r="F457">
        <v>1</v>
      </c>
      <c r="G457">
        <v>21</v>
      </c>
      <c r="H457">
        <v>3978</v>
      </c>
      <c r="I457">
        <v>4230</v>
      </c>
      <c r="J457">
        <v>2106</v>
      </c>
      <c r="K457">
        <v>2250</v>
      </c>
      <c r="L457">
        <v>144</v>
      </c>
      <c r="M457">
        <v>7.2</v>
      </c>
      <c r="N457">
        <f>YEAR(Table3[[#This Row],[Date]])</f>
        <v>2012</v>
      </c>
      <c r="O457">
        <f>DAY(Table3[[#This Row],[Date]])</f>
        <v>3</v>
      </c>
      <c r="P457">
        <f>MONTH(Table3[[#This Row],[Date]])</f>
        <v>6</v>
      </c>
    </row>
    <row r="458" spans="1:16" x14ac:dyDescent="0.3">
      <c r="A458" s="2">
        <v>41063</v>
      </c>
      <c r="B458">
        <v>9</v>
      </c>
      <c r="C458">
        <v>5</v>
      </c>
      <c r="D458" s="1" t="s">
        <v>1578</v>
      </c>
      <c r="E458">
        <v>1</v>
      </c>
      <c r="F458">
        <v>1</v>
      </c>
      <c r="G458">
        <v>9</v>
      </c>
      <c r="H458">
        <v>3726</v>
      </c>
      <c r="I458">
        <v>3960</v>
      </c>
      <c r="J458">
        <v>8136</v>
      </c>
      <c r="K458">
        <v>8640</v>
      </c>
      <c r="L458">
        <v>504</v>
      </c>
      <c r="M458">
        <v>25.200000000000003</v>
      </c>
      <c r="N458">
        <f>YEAR(Table3[[#This Row],[Date]])</f>
        <v>2012</v>
      </c>
      <c r="O458">
        <f>DAY(Table3[[#This Row],[Date]])</f>
        <v>3</v>
      </c>
      <c r="P458">
        <f>MONTH(Table3[[#This Row],[Date]])</f>
        <v>6</v>
      </c>
    </row>
    <row r="459" spans="1:16" x14ac:dyDescent="0.3">
      <c r="A459" s="2">
        <v>41063</v>
      </c>
      <c r="B459">
        <v>5</v>
      </c>
      <c r="C459">
        <v>3</v>
      </c>
      <c r="D459" s="1" t="s">
        <v>1589</v>
      </c>
      <c r="E459">
        <v>4</v>
      </c>
      <c r="F459">
        <v>1</v>
      </c>
      <c r="G459">
        <v>11</v>
      </c>
      <c r="H459">
        <v>4482</v>
      </c>
      <c r="I459">
        <v>4770</v>
      </c>
      <c r="J459">
        <v>63828</v>
      </c>
      <c r="K459">
        <v>68040</v>
      </c>
      <c r="L459">
        <v>4212</v>
      </c>
      <c r="M459">
        <v>210.60000000000002</v>
      </c>
      <c r="N459">
        <f>YEAR(Table3[[#This Row],[Date]])</f>
        <v>2012</v>
      </c>
      <c r="O459">
        <f>DAY(Table3[[#This Row],[Date]])</f>
        <v>3</v>
      </c>
      <c r="P459">
        <f>MONTH(Table3[[#This Row],[Date]])</f>
        <v>6</v>
      </c>
    </row>
    <row r="460" spans="1:16" x14ac:dyDescent="0.3">
      <c r="A460" s="2">
        <v>41063</v>
      </c>
      <c r="B460">
        <v>8</v>
      </c>
      <c r="C460">
        <v>5</v>
      </c>
      <c r="D460" s="1" t="s">
        <v>1594</v>
      </c>
      <c r="E460">
        <v>4</v>
      </c>
      <c r="F460">
        <v>1</v>
      </c>
      <c r="G460">
        <v>4</v>
      </c>
      <c r="H460">
        <v>3582</v>
      </c>
      <c r="I460">
        <v>3870</v>
      </c>
      <c r="J460">
        <v>27072</v>
      </c>
      <c r="K460">
        <v>28800</v>
      </c>
      <c r="L460">
        <v>1728</v>
      </c>
      <c r="M460">
        <v>86.4</v>
      </c>
      <c r="N460">
        <f>YEAR(Table3[[#This Row],[Date]])</f>
        <v>2012</v>
      </c>
      <c r="O460">
        <f>DAY(Table3[[#This Row],[Date]])</f>
        <v>3</v>
      </c>
      <c r="P460">
        <f>MONTH(Table3[[#This Row],[Date]])</f>
        <v>6</v>
      </c>
    </row>
    <row r="461" spans="1:16" x14ac:dyDescent="0.3">
      <c r="A461" s="2">
        <v>41064</v>
      </c>
      <c r="B461">
        <v>8</v>
      </c>
      <c r="C461">
        <v>5</v>
      </c>
      <c r="D461" s="1" t="s">
        <v>1579</v>
      </c>
      <c r="E461">
        <v>2</v>
      </c>
      <c r="F461">
        <v>2</v>
      </c>
      <c r="G461">
        <v>22</v>
      </c>
      <c r="H461">
        <v>4482</v>
      </c>
      <c r="I461">
        <v>4770</v>
      </c>
      <c r="J461">
        <v>82386</v>
      </c>
      <c r="K461">
        <v>89010</v>
      </c>
      <c r="L461">
        <v>6624</v>
      </c>
      <c r="M461">
        <v>331.20000000000005</v>
      </c>
      <c r="N461">
        <f>YEAR(Table3[[#This Row],[Date]])</f>
        <v>2012</v>
      </c>
      <c r="O461">
        <f>DAY(Table3[[#This Row],[Date]])</f>
        <v>4</v>
      </c>
      <c r="P461">
        <f>MONTH(Table3[[#This Row],[Date]])</f>
        <v>6</v>
      </c>
    </row>
    <row r="462" spans="1:16" x14ac:dyDescent="0.3">
      <c r="A462" s="2">
        <v>41064</v>
      </c>
      <c r="B462">
        <v>6</v>
      </c>
      <c r="C462">
        <v>4</v>
      </c>
      <c r="D462" s="1" t="s">
        <v>1588</v>
      </c>
      <c r="E462">
        <v>3</v>
      </c>
      <c r="F462">
        <v>1</v>
      </c>
      <c r="G462">
        <v>15</v>
      </c>
      <c r="H462">
        <v>3924</v>
      </c>
      <c r="I462">
        <v>4230</v>
      </c>
      <c r="J462">
        <v>71712</v>
      </c>
      <c r="K462">
        <v>76320</v>
      </c>
      <c r="L462">
        <v>4608</v>
      </c>
      <c r="M462">
        <v>230.4</v>
      </c>
      <c r="N462">
        <f>YEAR(Table3[[#This Row],[Date]])</f>
        <v>2012</v>
      </c>
      <c r="O462">
        <f>DAY(Table3[[#This Row],[Date]])</f>
        <v>4</v>
      </c>
      <c r="P462">
        <f>MONTH(Table3[[#This Row],[Date]])</f>
        <v>6</v>
      </c>
    </row>
    <row r="463" spans="1:16" x14ac:dyDescent="0.3">
      <c r="A463" s="2">
        <v>41064</v>
      </c>
      <c r="B463">
        <v>8</v>
      </c>
      <c r="C463">
        <v>5</v>
      </c>
      <c r="D463" s="1" t="s">
        <v>1589</v>
      </c>
      <c r="E463">
        <v>4</v>
      </c>
      <c r="F463">
        <v>1</v>
      </c>
      <c r="G463">
        <v>23</v>
      </c>
      <c r="H463">
        <v>7506</v>
      </c>
      <c r="I463">
        <v>8100</v>
      </c>
      <c r="J463">
        <v>60282</v>
      </c>
      <c r="K463">
        <v>64260</v>
      </c>
      <c r="L463">
        <v>3978</v>
      </c>
      <c r="M463">
        <v>198.9</v>
      </c>
      <c r="N463">
        <f>YEAR(Table3[[#This Row],[Date]])</f>
        <v>2012</v>
      </c>
      <c r="O463">
        <f>DAY(Table3[[#This Row],[Date]])</f>
        <v>4</v>
      </c>
      <c r="P463">
        <f>MONTH(Table3[[#This Row],[Date]])</f>
        <v>6</v>
      </c>
    </row>
    <row r="464" spans="1:16" x14ac:dyDescent="0.3">
      <c r="A464" s="2">
        <v>41065</v>
      </c>
      <c r="B464">
        <v>9</v>
      </c>
      <c r="C464">
        <v>5</v>
      </c>
      <c r="D464" s="1" t="s">
        <v>1578</v>
      </c>
      <c r="E464">
        <v>1</v>
      </c>
      <c r="F464">
        <v>1</v>
      </c>
      <c r="G464">
        <v>9</v>
      </c>
      <c r="H464">
        <v>3546</v>
      </c>
      <c r="I464">
        <v>3780</v>
      </c>
      <c r="J464">
        <v>20340</v>
      </c>
      <c r="K464">
        <v>21600</v>
      </c>
      <c r="L464">
        <v>1260</v>
      </c>
      <c r="M464">
        <v>63</v>
      </c>
      <c r="N464">
        <f>YEAR(Table3[[#This Row],[Date]])</f>
        <v>2012</v>
      </c>
      <c r="O464">
        <f>DAY(Table3[[#This Row],[Date]])</f>
        <v>5</v>
      </c>
      <c r="P464">
        <f>MONTH(Table3[[#This Row],[Date]])</f>
        <v>6</v>
      </c>
    </row>
    <row r="465" spans="1:16" x14ac:dyDescent="0.3">
      <c r="A465" s="2">
        <v>41065</v>
      </c>
      <c r="B465">
        <v>6</v>
      </c>
      <c r="C465">
        <v>4</v>
      </c>
      <c r="D465" s="1" t="s">
        <v>1588</v>
      </c>
      <c r="E465">
        <v>3</v>
      </c>
      <c r="F465">
        <v>1</v>
      </c>
      <c r="G465">
        <v>7</v>
      </c>
      <c r="H465">
        <v>3042</v>
      </c>
      <c r="I465">
        <v>3240</v>
      </c>
      <c r="J465">
        <v>103086</v>
      </c>
      <c r="K465">
        <v>109710</v>
      </c>
      <c r="L465">
        <v>6624</v>
      </c>
      <c r="M465">
        <v>331.20000000000005</v>
      </c>
      <c r="N465">
        <f>YEAR(Table3[[#This Row],[Date]])</f>
        <v>2012</v>
      </c>
      <c r="O465">
        <f>DAY(Table3[[#This Row],[Date]])</f>
        <v>5</v>
      </c>
      <c r="P465">
        <f>MONTH(Table3[[#This Row],[Date]])</f>
        <v>6</v>
      </c>
    </row>
    <row r="466" spans="1:16" x14ac:dyDescent="0.3">
      <c r="A466" s="2">
        <v>41066</v>
      </c>
      <c r="B466">
        <v>4</v>
      </c>
      <c r="C466">
        <v>2</v>
      </c>
      <c r="D466" s="1" t="s">
        <v>1580</v>
      </c>
      <c r="E466">
        <v>2</v>
      </c>
      <c r="F466">
        <v>1</v>
      </c>
      <c r="G466">
        <v>25</v>
      </c>
      <c r="H466">
        <v>3042</v>
      </c>
      <c r="I466">
        <v>3240</v>
      </c>
      <c r="J466">
        <v>31824</v>
      </c>
      <c r="K466">
        <v>33840</v>
      </c>
      <c r="L466">
        <v>2016</v>
      </c>
      <c r="M466">
        <v>100.80000000000001</v>
      </c>
      <c r="N466">
        <f>YEAR(Table3[[#This Row],[Date]])</f>
        <v>2012</v>
      </c>
      <c r="O466">
        <f>DAY(Table3[[#This Row],[Date]])</f>
        <v>6</v>
      </c>
      <c r="P466">
        <f>MONTH(Table3[[#This Row],[Date]])</f>
        <v>6</v>
      </c>
    </row>
    <row r="467" spans="1:16" x14ac:dyDescent="0.3">
      <c r="A467" s="2">
        <v>41067</v>
      </c>
      <c r="B467">
        <v>9</v>
      </c>
      <c r="C467">
        <v>5</v>
      </c>
      <c r="D467" s="1" t="s">
        <v>1582</v>
      </c>
      <c r="E467">
        <v>2</v>
      </c>
      <c r="F467">
        <v>1</v>
      </c>
      <c r="G467">
        <v>10</v>
      </c>
      <c r="H467">
        <v>3978</v>
      </c>
      <c r="I467">
        <v>4230</v>
      </c>
      <c r="J467">
        <v>48672</v>
      </c>
      <c r="K467">
        <v>51840</v>
      </c>
      <c r="L467">
        <v>3168</v>
      </c>
      <c r="M467">
        <v>158.4</v>
      </c>
      <c r="N467">
        <f>YEAR(Table3[[#This Row],[Date]])</f>
        <v>2012</v>
      </c>
      <c r="O467">
        <f>DAY(Table3[[#This Row],[Date]])</f>
        <v>7</v>
      </c>
      <c r="P467">
        <f>MONTH(Table3[[#This Row],[Date]])</f>
        <v>6</v>
      </c>
    </row>
    <row r="468" spans="1:16" x14ac:dyDescent="0.3">
      <c r="A468" s="2">
        <v>41067</v>
      </c>
      <c r="B468">
        <v>8</v>
      </c>
      <c r="C468">
        <v>5</v>
      </c>
      <c r="D468" s="1" t="s">
        <v>1586</v>
      </c>
      <c r="E468">
        <v>3</v>
      </c>
      <c r="F468">
        <v>1</v>
      </c>
      <c r="G468">
        <v>8</v>
      </c>
      <c r="H468">
        <v>5148</v>
      </c>
      <c r="I468">
        <v>5490</v>
      </c>
      <c r="J468">
        <v>92664</v>
      </c>
      <c r="K468">
        <v>98820</v>
      </c>
      <c r="L468">
        <v>6156</v>
      </c>
      <c r="M468">
        <v>307.8</v>
      </c>
      <c r="N468">
        <f>YEAR(Table3[[#This Row],[Date]])</f>
        <v>2012</v>
      </c>
      <c r="O468">
        <f>DAY(Table3[[#This Row],[Date]])</f>
        <v>7</v>
      </c>
      <c r="P468">
        <f>MONTH(Table3[[#This Row],[Date]])</f>
        <v>6</v>
      </c>
    </row>
    <row r="469" spans="1:16" x14ac:dyDescent="0.3">
      <c r="A469" s="2">
        <v>41067</v>
      </c>
      <c r="B469">
        <v>5</v>
      </c>
      <c r="C469">
        <v>3</v>
      </c>
      <c r="D469" s="1" t="s">
        <v>1587</v>
      </c>
      <c r="E469">
        <v>2</v>
      </c>
      <c r="F469">
        <v>1</v>
      </c>
      <c r="G469">
        <v>18</v>
      </c>
      <c r="H469">
        <v>3042</v>
      </c>
      <c r="I469">
        <v>3240</v>
      </c>
      <c r="J469">
        <v>23166</v>
      </c>
      <c r="K469">
        <v>24750</v>
      </c>
      <c r="L469">
        <v>1584</v>
      </c>
      <c r="M469">
        <v>79.2</v>
      </c>
      <c r="N469">
        <f>YEAR(Table3[[#This Row],[Date]])</f>
        <v>2012</v>
      </c>
      <c r="O469">
        <f>DAY(Table3[[#This Row],[Date]])</f>
        <v>7</v>
      </c>
      <c r="P469">
        <f>MONTH(Table3[[#This Row],[Date]])</f>
        <v>6</v>
      </c>
    </row>
    <row r="470" spans="1:16" x14ac:dyDescent="0.3">
      <c r="A470" s="2">
        <v>41067</v>
      </c>
      <c r="B470">
        <v>3</v>
      </c>
      <c r="C470">
        <v>2</v>
      </c>
      <c r="D470" s="1" t="s">
        <v>1581</v>
      </c>
      <c r="E470">
        <v>2</v>
      </c>
      <c r="F470">
        <v>1</v>
      </c>
      <c r="G470">
        <v>8</v>
      </c>
      <c r="H470">
        <v>5148</v>
      </c>
      <c r="I470">
        <v>5490</v>
      </c>
      <c r="J470">
        <v>46116</v>
      </c>
      <c r="K470">
        <v>49140</v>
      </c>
      <c r="L470">
        <v>3024</v>
      </c>
      <c r="M470">
        <v>151.20000000000002</v>
      </c>
      <c r="N470">
        <f>YEAR(Table3[[#This Row],[Date]])</f>
        <v>2012</v>
      </c>
      <c r="O470">
        <f>DAY(Table3[[#This Row],[Date]])</f>
        <v>7</v>
      </c>
      <c r="P470">
        <f>MONTH(Table3[[#This Row],[Date]])</f>
        <v>6</v>
      </c>
    </row>
    <row r="471" spans="1:16" x14ac:dyDescent="0.3">
      <c r="A471" s="2">
        <v>41068</v>
      </c>
      <c r="B471">
        <v>3</v>
      </c>
      <c r="C471">
        <v>2</v>
      </c>
      <c r="D471" s="1" t="s">
        <v>1589</v>
      </c>
      <c r="E471">
        <v>4</v>
      </c>
      <c r="F471">
        <v>1</v>
      </c>
      <c r="G471">
        <v>25</v>
      </c>
      <c r="H471">
        <v>7506</v>
      </c>
      <c r="I471">
        <v>8100</v>
      </c>
      <c r="J471">
        <v>24822</v>
      </c>
      <c r="K471">
        <v>26460</v>
      </c>
      <c r="L471">
        <v>1638</v>
      </c>
      <c r="M471">
        <v>81.900000000000006</v>
      </c>
      <c r="N471">
        <f>YEAR(Table3[[#This Row],[Date]])</f>
        <v>2012</v>
      </c>
      <c r="O471">
        <f>DAY(Table3[[#This Row],[Date]])</f>
        <v>8</v>
      </c>
      <c r="P471">
        <f>MONTH(Table3[[#This Row],[Date]])</f>
        <v>6</v>
      </c>
    </row>
    <row r="472" spans="1:16" x14ac:dyDescent="0.3">
      <c r="A472" s="2">
        <v>41069</v>
      </c>
      <c r="B472">
        <v>8</v>
      </c>
      <c r="C472">
        <v>5</v>
      </c>
      <c r="D472" s="1" t="s">
        <v>1584</v>
      </c>
      <c r="E472">
        <v>3</v>
      </c>
      <c r="F472">
        <v>1</v>
      </c>
      <c r="G472">
        <v>7</v>
      </c>
      <c r="H472">
        <v>3042</v>
      </c>
      <c r="I472">
        <v>3240</v>
      </c>
      <c r="J472">
        <v>53190</v>
      </c>
      <c r="K472">
        <v>56700</v>
      </c>
      <c r="L472">
        <v>3510</v>
      </c>
      <c r="M472">
        <v>175.5</v>
      </c>
      <c r="N472">
        <f>YEAR(Table3[[#This Row],[Date]])</f>
        <v>2012</v>
      </c>
      <c r="O472">
        <f>DAY(Table3[[#This Row],[Date]])</f>
        <v>9</v>
      </c>
      <c r="P472">
        <f>MONTH(Table3[[#This Row],[Date]])</f>
        <v>6</v>
      </c>
    </row>
    <row r="473" spans="1:16" x14ac:dyDescent="0.3">
      <c r="A473" s="2">
        <v>41069</v>
      </c>
      <c r="B473">
        <v>1</v>
      </c>
      <c r="C473">
        <v>1</v>
      </c>
      <c r="D473" s="1" t="s">
        <v>1594</v>
      </c>
      <c r="E473">
        <v>4</v>
      </c>
      <c r="F473">
        <v>1</v>
      </c>
      <c r="G473">
        <v>17</v>
      </c>
      <c r="H473">
        <v>3978</v>
      </c>
      <c r="I473">
        <v>4230</v>
      </c>
      <c r="J473">
        <v>23688</v>
      </c>
      <c r="K473">
        <v>25200</v>
      </c>
      <c r="L473">
        <v>1512</v>
      </c>
      <c r="M473">
        <v>75.600000000000009</v>
      </c>
      <c r="N473">
        <f>YEAR(Table3[[#This Row],[Date]])</f>
        <v>2012</v>
      </c>
      <c r="O473">
        <f>DAY(Table3[[#This Row],[Date]])</f>
        <v>9</v>
      </c>
      <c r="P473">
        <f>MONTH(Table3[[#This Row],[Date]])</f>
        <v>6</v>
      </c>
    </row>
    <row r="474" spans="1:16" x14ac:dyDescent="0.3">
      <c r="A474" s="2">
        <v>41069</v>
      </c>
      <c r="B474">
        <v>3</v>
      </c>
      <c r="C474">
        <v>2</v>
      </c>
      <c r="D474" s="1" t="s">
        <v>1584</v>
      </c>
      <c r="E474">
        <v>3</v>
      </c>
      <c r="F474">
        <v>1</v>
      </c>
      <c r="G474">
        <v>3</v>
      </c>
      <c r="H474">
        <v>2952</v>
      </c>
      <c r="I474">
        <v>3150</v>
      </c>
      <c r="J474">
        <v>42552</v>
      </c>
      <c r="K474">
        <v>45360</v>
      </c>
      <c r="L474">
        <v>2808</v>
      </c>
      <c r="M474">
        <v>140.4</v>
      </c>
      <c r="N474">
        <f>YEAR(Table3[[#This Row],[Date]])</f>
        <v>2012</v>
      </c>
      <c r="O474">
        <f>DAY(Table3[[#This Row],[Date]])</f>
        <v>9</v>
      </c>
      <c r="P474">
        <f>MONTH(Table3[[#This Row],[Date]])</f>
        <v>6</v>
      </c>
    </row>
    <row r="475" spans="1:16" x14ac:dyDescent="0.3">
      <c r="A475" s="2">
        <v>41069</v>
      </c>
      <c r="B475">
        <v>9</v>
      </c>
      <c r="C475">
        <v>5</v>
      </c>
      <c r="D475" s="1" t="s">
        <v>1579</v>
      </c>
      <c r="E475">
        <v>2</v>
      </c>
      <c r="F475">
        <v>2</v>
      </c>
      <c r="G475">
        <v>13</v>
      </c>
      <c r="H475">
        <v>2034</v>
      </c>
      <c r="I475">
        <v>2160</v>
      </c>
      <c r="J475">
        <v>28656</v>
      </c>
      <c r="K475">
        <v>30960</v>
      </c>
      <c r="L475">
        <v>2304</v>
      </c>
      <c r="M475">
        <v>115.2</v>
      </c>
      <c r="N475">
        <f>YEAR(Table3[[#This Row],[Date]])</f>
        <v>2012</v>
      </c>
      <c r="O475">
        <f>DAY(Table3[[#This Row],[Date]])</f>
        <v>9</v>
      </c>
      <c r="P475">
        <f>MONTH(Table3[[#This Row],[Date]])</f>
        <v>6</v>
      </c>
    </row>
    <row r="476" spans="1:16" x14ac:dyDescent="0.3">
      <c r="A476" s="2">
        <v>41070</v>
      </c>
      <c r="B476">
        <v>7</v>
      </c>
      <c r="C476">
        <v>3</v>
      </c>
      <c r="D476" s="1" t="s">
        <v>1584</v>
      </c>
      <c r="E476">
        <v>3</v>
      </c>
      <c r="F476">
        <v>1</v>
      </c>
      <c r="G476">
        <v>17</v>
      </c>
      <c r="H476">
        <v>3582</v>
      </c>
      <c r="I476">
        <v>3870</v>
      </c>
      <c r="J476">
        <v>42552</v>
      </c>
      <c r="K476">
        <v>45360</v>
      </c>
      <c r="L476">
        <v>2808</v>
      </c>
      <c r="M476">
        <v>140.4</v>
      </c>
      <c r="N476">
        <f>YEAR(Table3[[#This Row],[Date]])</f>
        <v>2012</v>
      </c>
      <c r="O476">
        <f>DAY(Table3[[#This Row],[Date]])</f>
        <v>10</v>
      </c>
      <c r="P476">
        <f>MONTH(Table3[[#This Row],[Date]])</f>
        <v>6</v>
      </c>
    </row>
    <row r="477" spans="1:16" x14ac:dyDescent="0.3">
      <c r="A477" s="2">
        <v>41071</v>
      </c>
      <c r="B477">
        <v>1</v>
      </c>
      <c r="C477">
        <v>1</v>
      </c>
      <c r="D477" s="1" t="s">
        <v>1590</v>
      </c>
      <c r="E477">
        <v>2</v>
      </c>
      <c r="F477">
        <v>1</v>
      </c>
      <c r="G477">
        <v>22</v>
      </c>
      <c r="H477">
        <v>3978</v>
      </c>
      <c r="I477">
        <v>4230</v>
      </c>
      <c r="J477">
        <v>52164</v>
      </c>
      <c r="K477">
        <v>55440</v>
      </c>
      <c r="L477">
        <v>3276</v>
      </c>
      <c r="M477">
        <v>163.80000000000001</v>
      </c>
      <c r="N477">
        <f>YEAR(Table3[[#This Row],[Date]])</f>
        <v>2012</v>
      </c>
      <c r="O477">
        <f>DAY(Table3[[#This Row],[Date]])</f>
        <v>11</v>
      </c>
      <c r="P477">
        <f>MONTH(Table3[[#This Row],[Date]])</f>
        <v>6</v>
      </c>
    </row>
    <row r="478" spans="1:16" x14ac:dyDescent="0.3">
      <c r="A478" s="2">
        <v>41071</v>
      </c>
      <c r="B478">
        <v>3</v>
      </c>
      <c r="C478">
        <v>2</v>
      </c>
      <c r="D478" s="1" t="s">
        <v>1589</v>
      </c>
      <c r="E478">
        <v>4</v>
      </c>
      <c r="F478">
        <v>1</v>
      </c>
      <c r="G478">
        <v>23</v>
      </c>
      <c r="H478">
        <v>2196</v>
      </c>
      <c r="I478">
        <v>2340</v>
      </c>
      <c r="J478">
        <v>88650</v>
      </c>
      <c r="K478">
        <v>94500</v>
      </c>
      <c r="L478">
        <v>5850</v>
      </c>
      <c r="M478">
        <v>292.5</v>
      </c>
      <c r="N478">
        <f>YEAR(Table3[[#This Row],[Date]])</f>
        <v>2012</v>
      </c>
      <c r="O478">
        <f>DAY(Table3[[#This Row],[Date]])</f>
        <v>11</v>
      </c>
      <c r="P478">
        <f>MONTH(Table3[[#This Row],[Date]])</f>
        <v>6</v>
      </c>
    </row>
    <row r="479" spans="1:16" x14ac:dyDescent="0.3">
      <c r="A479" s="2">
        <v>41071</v>
      </c>
      <c r="B479">
        <v>8</v>
      </c>
      <c r="C479">
        <v>5</v>
      </c>
      <c r="D479" s="1" t="s">
        <v>1585</v>
      </c>
      <c r="E479">
        <v>3</v>
      </c>
      <c r="F479">
        <v>1</v>
      </c>
      <c r="G479">
        <v>1</v>
      </c>
      <c r="H479">
        <v>2034</v>
      </c>
      <c r="I479">
        <v>2160</v>
      </c>
      <c r="J479">
        <v>51714</v>
      </c>
      <c r="K479">
        <v>54990</v>
      </c>
      <c r="L479">
        <v>3276</v>
      </c>
      <c r="M479">
        <v>163.80000000000001</v>
      </c>
      <c r="N479">
        <f>YEAR(Table3[[#This Row],[Date]])</f>
        <v>2012</v>
      </c>
      <c r="O479">
        <f>DAY(Table3[[#This Row],[Date]])</f>
        <v>11</v>
      </c>
      <c r="P479">
        <f>MONTH(Table3[[#This Row],[Date]])</f>
        <v>6</v>
      </c>
    </row>
    <row r="480" spans="1:16" x14ac:dyDescent="0.3">
      <c r="A480" s="2">
        <v>41072</v>
      </c>
      <c r="B480">
        <v>7</v>
      </c>
      <c r="C480">
        <v>3</v>
      </c>
      <c r="D480" s="1" t="s">
        <v>1594</v>
      </c>
      <c r="E480">
        <v>4</v>
      </c>
      <c r="F480">
        <v>1</v>
      </c>
      <c r="G480">
        <v>25</v>
      </c>
      <c r="H480">
        <v>5148</v>
      </c>
      <c r="I480">
        <v>5490</v>
      </c>
      <c r="J480">
        <v>33840</v>
      </c>
      <c r="K480">
        <v>36000</v>
      </c>
      <c r="L480">
        <v>2160</v>
      </c>
      <c r="M480">
        <v>108</v>
      </c>
      <c r="N480">
        <f>YEAR(Table3[[#This Row],[Date]])</f>
        <v>2012</v>
      </c>
      <c r="O480">
        <f>DAY(Table3[[#This Row],[Date]])</f>
        <v>12</v>
      </c>
      <c r="P480">
        <f>MONTH(Table3[[#This Row],[Date]])</f>
        <v>6</v>
      </c>
    </row>
    <row r="481" spans="1:16" x14ac:dyDescent="0.3">
      <c r="A481" s="2">
        <v>41073</v>
      </c>
      <c r="B481">
        <v>3</v>
      </c>
      <c r="C481">
        <v>2</v>
      </c>
      <c r="D481" s="1" t="s">
        <v>1585</v>
      </c>
      <c r="E481">
        <v>3</v>
      </c>
      <c r="F481">
        <v>1</v>
      </c>
      <c r="G481">
        <v>22</v>
      </c>
      <c r="H481">
        <v>3384</v>
      </c>
      <c r="I481">
        <v>3600</v>
      </c>
      <c r="J481">
        <v>31824</v>
      </c>
      <c r="K481">
        <v>33840</v>
      </c>
      <c r="L481">
        <v>2016</v>
      </c>
      <c r="M481">
        <v>100.80000000000001</v>
      </c>
      <c r="N481">
        <f>YEAR(Table3[[#This Row],[Date]])</f>
        <v>2012</v>
      </c>
      <c r="O481">
        <f>DAY(Table3[[#This Row],[Date]])</f>
        <v>13</v>
      </c>
      <c r="P481">
        <f>MONTH(Table3[[#This Row],[Date]])</f>
        <v>6</v>
      </c>
    </row>
    <row r="482" spans="1:16" x14ac:dyDescent="0.3">
      <c r="A482" s="2">
        <v>41073</v>
      </c>
      <c r="B482">
        <v>8</v>
      </c>
      <c r="C482">
        <v>5</v>
      </c>
      <c r="D482" s="1" t="s">
        <v>1578</v>
      </c>
      <c r="E482">
        <v>1</v>
      </c>
      <c r="F482">
        <v>1</v>
      </c>
      <c r="G482">
        <v>2</v>
      </c>
      <c r="H482">
        <v>3978</v>
      </c>
      <c r="I482">
        <v>4230</v>
      </c>
      <c r="J482">
        <v>30510</v>
      </c>
      <c r="K482">
        <v>32400</v>
      </c>
      <c r="L482">
        <v>1890</v>
      </c>
      <c r="M482">
        <v>94.5</v>
      </c>
      <c r="N482">
        <f>YEAR(Table3[[#This Row],[Date]])</f>
        <v>2012</v>
      </c>
      <c r="O482">
        <f>DAY(Table3[[#This Row],[Date]])</f>
        <v>13</v>
      </c>
      <c r="P482">
        <f>MONTH(Table3[[#This Row],[Date]])</f>
        <v>6</v>
      </c>
    </row>
    <row r="483" spans="1:16" x14ac:dyDescent="0.3">
      <c r="A483" s="2">
        <v>41074</v>
      </c>
      <c r="B483">
        <v>9</v>
      </c>
      <c r="C483">
        <v>5</v>
      </c>
      <c r="D483" s="1" t="s">
        <v>1591</v>
      </c>
      <c r="E483">
        <v>5</v>
      </c>
      <c r="F483">
        <v>2</v>
      </c>
      <c r="G483">
        <v>11</v>
      </c>
      <c r="H483">
        <v>3582</v>
      </c>
      <c r="I483">
        <v>3870</v>
      </c>
      <c r="J483">
        <v>19620</v>
      </c>
      <c r="K483">
        <v>21150</v>
      </c>
      <c r="L483">
        <v>1530</v>
      </c>
      <c r="M483">
        <v>76.5</v>
      </c>
      <c r="N483">
        <f>YEAR(Table3[[#This Row],[Date]])</f>
        <v>2012</v>
      </c>
      <c r="O483">
        <f>DAY(Table3[[#This Row],[Date]])</f>
        <v>14</v>
      </c>
      <c r="P483">
        <f>MONTH(Table3[[#This Row],[Date]])</f>
        <v>6</v>
      </c>
    </row>
    <row r="484" spans="1:16" x14ac:dyDescent="0.3">
      <c r="A484" s="2">
        <v>41074</v>
      </c>
      <c r="B484">
        <v>4</v>
      </c>
      <c r="C484">
        <v>2</v>
      </c>
      <c r="D484" s="1" t="s">
        <v>1579</v>
      </c>
      <c r="E484">
        <v>2</v>
      </c>
      <c r="F484">
        <v>2</v>
      </c>
      <c r="G484">
        <v>11</v>
      </c>
      <c r="H484">
        <v>3546</v>
      </c>
      <c r="I484">
        <v>3780</v>
      </c>
      <c r="J484">
        <v>78804</v>
      </c>
      <c r="K484">
        <v>85140</v>
      </c>
      <c r="L484">
        <v>6336</v>
      </c>
      <c r="M484">
        <v>316.8</v>
      </c>
      <c r="N484">
        <f>YEAR(Table3[[#This Row],[Date]])</f>
        <v>2012</v>
      </c>
      <c r="O484">
        <f>DAY(Table3[[#This Row],[Date]])</f>
        <v>14</v>
      </c>
      <c r="P484">
        <f>MONTH(Table3[[#This Row],[Date]])</f>
        <v>6</v>
      </c>
    </row>
    <row r="485" spans="1:16" x14ac:dyDescent="0.3">
      <c r="A485" s="2">
        <v>41074</v>
      </c>
      <c r="B485">
        <v>4</v>
      </c>
      <c r="C485">
        <v>2</v>
      </c>
      <c r="D485" s="1" t="s">
        <v>1588</v>
      </c>
      <c r="E485">
        <v>3</v>
      </c>
      <c r="F485">
        <v>1</v>
      </c>
      <c r="G485">
        <v>1</v>
      </c>
      <c r="H485">
        <v>7506</v>
      </c>
      <c r="I485">
        <v>8100</v>
      </c>
      <c r="J485">
        <v>26892</v>
      </c>
      <c r="K485">
        <v>28620</v>
      </c>
      <c r="L485">
        <v>1728</v>
      </c>
      <c r="M485">
        <v>86.4</v>
      </c>
      <c r="N485">
        <f>YEAR(Table3[[#This Row],[Date]])</f>
        <v>2012</v>
      </c>
      <c r="O485">
        <f>DAY(Table3[[#This Row],[Date]])</f>
        <v>14</v>
      </c>
      <c r="P485">
        <f>MONTH(Table3[[#This Row],[Date]])</f>
        <v>6</v>
      </c>
    </row>
    <row r="486" spans="1:16" x14ac:dyDescent="0.3">
      <c r="A486" s="2">
        <v>41075</v>
      </c>
      <c r="B486">
        <v>3</v>
      </c>
      <c r="C486">
        <v>2</v>
      </c>
      <c r="D486" s="1" t="s">
        <v>1579</v>
      </c>
      <c r="E486">
        <v>2</v>
      </c>
      <c r="F486">
        <v>2</v>
      </c>
      <c r="G486">
        <v>14</v>
      </c>
      <c r="H486">
        <v>3978</v>
      </c>
      <c r="I486">
        <v>4230</v>
      </c>
      <c r="J486">
        <v>78804</v>
      </c>
      <c r="K486">
        <v>85140</v>
      </c>
      <c r="L486">
        <v>6336</v>
      </c>
      <c r="M486">
        <v>316.8</v>
      </c>
      <c r="N486">
        <f>YEAR(Table3[[#This Row],[Date]])</f>
        <v>2012</v>
      </c>
      <c r="O486">
        <f>DAY(Table3[[#This Row],[Date]])</f>
        <v>15</v>
      </c>
      <c r="P486">
        <f>MONTH(Table3[[#This Row],[Date]])</f>
        <v>6</v>
      </c>
    </row>
    <row r="487" spans="1:16" x14ac:dyDescent="0.3">
      <c r="A487" s="2">
        <v>41076</v>
      </c>
      <c r="B487">
        <v>8</v>
      </c>
      <c r="C487">
        <v>5</v>
      </c>
      <c r="D487" s="1" t="s">
        <v>1591</v>
      </c>
      <c r="E487">
        <v>5</v>
      </c>
      <c r="F487">
        <v>2</v>
      </c>
      <c r="G487">
        <v>11</v>
      </c>
      <c r="H487">
        <v>2034</v>
      </c>
      <c r="I487">
        <v>2160</v>
      </c>
      <c r="J487">
        <v>35316</v>
      </c>
      <c r="K487">
        <v>38070</v>
      </c>
      <c r="L487">
        <v>2754</v>
      </c>
      <c r="M487">
        <v>137.70000000000002</v>
      </c>
      <c r="N487">
        <f>YEAR(Table3[[#This Row],[Date]])</f>
        <v>2012</v>
      </c>
      <c r="O487">
        <f>DAY(Table3[[#This Row],[Date]])</f>
        <v>16</v>
      </c>
      <c r="P487">
        <f>MONTH(Table3[[#This Row],[Date]])</f>
        <v>6</v>
      </c>
    </row>
    <row r="488" spans="1:16" x14ac:dyDescent="0.3">
      <c r="A488" s="2">
        <v>41076</v>
      </c>
      <c r="B488">
        <v>3</v>
      </c>
      <c r="C488">
        <v>2</v>
      </c>
      <c r="D488" s="1" t="s">
        <v>1593</v>
      </c>
      <c r="E488">
        <v>6</v>
      </c>
      <c r="F488">
        <v>2</v>
      </c>
      <c r="G488">
        <v>8</v>
      </c>
      <c r="H488">
        <v>2952</v>
      </c>
      <c r="I488">
        <v>3150</v>
      </c>
      <c r="J488">
        <v>165132</v>
      </c>
      <c r="K488">
        <v>178200</v>
      </c>
      <c r="L488">
        <v>13068</v>
      </c>
      <c r="M488">
        <v>653.40000000000009</v>
      </c>
      <c r="N488">
        <f>YEAR(Table3[[#This Row],[Date]])</f>
        <v>2012</v>
      </c>
      <c r="O488">
        <f>DAY(Table3[[#This Row],[Date]])</f>
        <v>16</v>
      </c>
      <c r="P488">
        <f>MONTH(Table3[[#This Row],[Date]])</f>
        <v>6</v>
      </c>
    </row>
    <row r="489" spans="1:16" x14ac:dyDescent="0.3">
      <c r="A489" s="2">
        <v>41076</v>
      </c>
      <c r="B489">
        <v>3</v>
      </c>
      <c r="C489">
        <v>2</v>
      </c>
      <c r="D489" s="1" t="s">
        <v>1590</v>
      </c>
      <c r="E489">
        <v>2</v>
      </c>
      <c r="F489">
        <v>1</v>
      </c>
      <c r="G489">
        <v>1</v>
      </c>
      <c r="H489">
        <v>3546</v>
      </c>
      <c r="I489">
        <v>3780</v>
      </c>
      <c r="J489">
        <v>63342</v>
      </c>
      <c r="K489">
        <v>67320</v>
      </c>
      <c r="L489">
        <v>3978</v>
      </c>
      <c r="M489">
        <v>198.9</v>
      </c>
      <c r="N489">
        <f>YEAR(Table3[[#This Row],[Date]])</f>
        <v>2012</v>
      </c>
      <c r="O489">
        <f>DAY(Table3[[#This Row],[Date]])</f>
        <v>16</v>
      </c>
      <c r="P489">
        <f>MONTH(Table3[[#This Row],[Date]])</f>
        <v>6</v>
      </c>
    </row>
    <row r="490" spans="1:16" x14ac:dyDescent="0.3">
      <c r="A490" s="2">
        <v>41077</v>
      </c>
      <c r="B490">
        <v>6</v>
      </c>
      <c r="C490">
        <v>4</v>
      </c>
      <c r="D490" s="1" t="s">
        <v>1581</v>
      </c>
      <c r="E490">
        <v>2</v>
      </c>
      <c r="F490">
        <v>1</v>
      </c>
      <c r="G490">
        <v>24</v>
      </c>
      <c r="H490">
        <v>3546</v>
      </c>
      <c r="I490">
        <v>3780</v>
      </c>
      <c r="J490">
        <v>30744</v>
      </c>
      <c r="K490">
        <v>32760</v>
      </c>
      <c r="L490">
        <v>2016</v>
      </c>
      <c r="M490">
        <v>100.80000000000001</v>
      </c>
      <c r="N490">
        <f>YEAR(Table3[[#This Row],[Date]])</f>
        <v>2012</v>
      </c>
      <c r="O490">
        <f>DAY(Table3[[#This Row],[Date]])</f>
        <v>17</v>
      </c>
      <c r="P490">
        <f>MONTH(Table3[[#This Row],[Date]])</f>
        <v>6</v>
      </c>
    </row>
    <row r="491" spans="1:16" x14ac:dyDescent="0.3">
      <c r="A491" s="2">
        <v>41077</v>
      </c>
      <c r="B491">
        <v>6</v>
      </c>
      <c r="C491">
        <v>4</v>
      </c>
      <c r="D491" s="1" t="s">
        <v>1587</v>
      </c>
      <c r="E491">
        <v>2</v>
      </c>
      <c r="F491">
        <v>1</v>
      </c>
      <c r="G491">
        <v>15</v>
      </c>
      <c r="H491">
        <v>3978</v>
      </c>
      <c r="I491">
        <v>4230</v>
      </c>
      <c r="J491">
        <v>27378</v>
      </c>
      <c r="K491">
        <v>29250</v>
      </c>
      <c r="L491">
        <v>1872</v>
      </c>
      <c r="M491">
        <v>93.600000000000009</v>
      </c>
      <c r="N491">
        <f>YEAR(Table3[[#This Row],[Date]])</f>
        <v>2012</v>
      </c>
      <c r="O491">
        <f>DAY(Table3[[#This Row],[Date]])</f>
        <v>17</v>
      </c>
      <c r="P491">
        <f>MONTH(Table3[[#This Row],[Date]])</f>
        <v>6</v>
      </c>
    </row>
    <row r="492" spans="1:16" x14ac:dyDescent="0.3">
      <c r="A492" s="2">
        <v>41077</v>
      </c>
      <c r="B492">
        <v>1</v>
      </c>
      <c r="C492">
        <v>1</v>
      </c>
      <c r="D492" s="1" t="s">
        <v>1592</v>
      </c>
      <c r="E492">
        <v>2</v>
      </c>
      <c r="F492">
        <v>1</v>
      </c>
      <c r="G492">
        <v>20</v>
      </c>
      <c r="H492">
        <v>3546</v>
      </c>
      <c r="I492">
        <v>3780</v>
      </c>
      <c r="J492">
        <v>44280</v>
      </c>
      <c r="K492">
        <v>47250</v>
      </c>
      <c r="L492">
        <v>2970</v>
      </c>
      <c r="M492">
        <v>148.5</v>
      </c>
      <c r="N492">
        <f>YEAR(Table3[[#This Row],[Date]])</f>
        <v>2012</v>
      </c>
      <c r="O492">
        <f>DAY(Table3[[#This Row],[Date]])</f>
        <v>17</v>
      </c>
      <c r="P492">
        <f>MONTH(Table3[[#This Row],[Date]])</f>
        <v>6</v>
      </c>
    </row>
    <row r="493" spans="1:16" x14ac:dyDescent="0.3">
      <c r="A493" s="2">
        <v>41077</v>
      </c>
      <c r="B493">
        <v>7</v>
      </c>
      <c r="C493">
        <v>3</v>
      </c>
      <c r="D493" s="1" t="s">
        <v>1579</v>
      </c>
      <c r="E493">
        <v>2</v>
      </c>
      <c r="F493">
        <v>2</v>
      </c>
      <c r="G493">
        <v>1</v>
      </c>
      <c r="H493">
        <v>5148</v>
      </c>
      <c r="I493">
        <v>5490</v>
      </c>
      <c r="J493">
        <v>60894</v>
      </c>
      <c r="K493">
        <v>65790</v>
      </c>
      <c r="L493">
        <v>4896</v>
      </c>
      <c r="M493">
        <v>244.8</v>
      </c>
      <c r="N493">
        <f>YEAR(Table3[[#This Row],[Date]])</f>
        <v>2012</v>
      </c>
      <c r="O493">
        <f>DAY(Table3[[#This Row],[Date]])</f>
        <v>17</v>
      </c>
      <c r="P493">
        <f>MONTH(Table3[[#This Row],[Date]])</f>
        <v>6</v>
      </c>
    </row>
    <row r="494" spans="1:16" x14ac:dyDescent="0.3">
      <c r="A494" s="2">
        <v>41077</v>
      </c>
      <c r="B494">
        <v>5</v>
      </c>
      <c r="C494">
        <v>3</v>
      </c>
      <c r="D494" s="1" t="s">
        <v>1594</v>
      </c>
      <c r="E494">
        <v>4</v>
      </c>
      <c r="F494">
        <v>1</v>
      </c>
      <c r="G494">
        <v>5</v>
      </c>
      <c r="H494">
        <v>2196</v>
      </c>
      <c r="I494">
        <v>2340</v>
      </c>
      <c r="J494">
        <v>40608</v>
      </c>
      <c r="K494">
        <v>43200</v>
      </c>
      <c r="L494">
        <v>2592</v>
      </c>
      <c r="M494">
        <v>129.6</v>
      </c>
      <c r="N494">
        <f>YEAR(Table3[[#This Row],[Date]])</f>
        <v>2012</v>
      </c>
      <c r="O494">
        <f>DAY(Table3[[#This Row],[Date]])</f>
        <v>17</v>
      </c>
      <c r="P494">
        <f>MONTH(Table3[[#This Row],[Date]])</f>
        <v>6</v>
      </c>
    </row>
    <row r="495" spans="1:16" x14ac:dyDescent="0.3">
      <c r="A495" s="2">
        <v>41077</v>
      </c>
      <c r="B495">
        <v>1</v>
      </c>
      <c r="C495">
        <v>1</v>
      </c>
      <c r="D495" s="1" t="s">
        <v>1592</v>
      </c>
      <c r="E495">
        <v>2</v>
      </c>
      <c r="F495">
        <v>1</v>
      </c>
      <c r="G495">
        <v>2</v>
      </c>
      <c r="H495">
        <v>3924</v>
      </c>
      <c r="I495">
        <v>4230</v>
      </c>
      <c r="J495">
        <v>5904</v>
      </c>
      <c r="K495">
        <v>6300</v>
      </c>
      <c r="L495">
        <v>396</v>
      </c>
      <c r="M495">
        <v>19.8</v>
      </c>
      <c r="N495">
        <f>YEAR(Table3[[#This Row],[Date]])</f>
        <v>2012</v>
      </c>
      <c r="O495">
        <f>DAY(Table3[[#This Row],[Date]])</f>
        <v>17</v>
      </c>
      <c r="P495">
        <f>MONTH(Table3[[#This Row],[Date]])</f>
        <v>6</v>
      </c>
    </row>
    <row r="496" spans="1:16" x14ac:dyDescent="0.3">
      <c r="A496" s="2">
        <v>41078</v>
      </c>
      <c r="B496">
        <v>6</v>
      </c>
      <c r="C496">
        <v>4</v>
      </c>
      <c r="D496" s="1" t="s">
        <v>1591</v>
      </c>
      <c r="E496">
        <v>5</v>
      </c>
      <c r="F496">
        <v>2</v>
      </c>
      <c r="G496">
        <v>15</v>
      </c>
      <c r="H496">
        <v>3978</v>
      </c>
      <c r="I496">
        <v>4230</v>
      </c>
      <c r="J496">
        <v>27468</v>
      </c>
      <c r="K496">
        <v>29610</v>
      </c>
      <c r="L496">
        <v>2142</v>
      </c>
      <c r="M496">
        <v>107.10000000000001</v>
      </c>
      <c r="N496">
        <f>YEAR(Table3[[#This Row],[Date]])</f>
        <v>2012</v>
      </c>
      <c r="O496">
        <f>DAY(Table3[[#This Row],[Date]])</f>
        <v>18</v>
      </c>
      <c r="P496">
        <f>MONTH(Table3[[#This Row],[Date]])</f>
        <v>6</v>
      </c>
    </row>
    <row r="497" spans="1:16" x14ac:dyDescent="0.3">
      <c r="A497" s="2">
        <v>41078</v>
      </c>
      <c r="B497">
        <v>3</v>
      </c>
      <c r="C497">
        <v>2</v>
      </c>
      <c r="D497" s="1" t="s">
        <v>1592</v>
      </c>
      <c r="E497">
        <v>2</v>
      </c>
      <c r="F497">
        <v>1</v>
      </c>
      <c r="G497">
        <v>24</v>
      </c>
      <c r="H497">
        <v>2106</v>
      </c>
      <c r="I497">
        <v>2250</v>
      </c>
      <c r="J497">
        <v>35424</v>
      </c>
      <c r="K497">
        <v>37800</v>
      </c>
      <c r="L497">
        <v>2376</v>
      </c>
      <c r="M497">
        <v>118.80000000000001</v>
      </c>
      <c r="N497">
        <f>YEAR(Table3[[#This Row],[Date]])</f>
        <v>2012</v>
      </c>
      <c r="O497">
        <f>DAY(Table3[[#This Row],[Date]])</f>
        <v>18</v>
      </c>
      <c r="P497">
        <f>MONTH(Table3[[#This Row],[Date]])</f>
        <v>6</v>
      </c>
    </row>
    <row r="498" spans="1:16" x14ac:dyDescent="0.3">
      <c r="A498" s="2">
        <v>41078</v>
      </c>
      <c r="B498">
        <v>2</v>
      </c>
      <c r="C498">
        <v>1</v>
      </c>
      <c r="D498" s="1" t="s">
        <v>1594</v>
      </c>
      <c r="E498">
        <v>4</v>
      </c>
      <c r="F498">
        <v>1</v>
      </c>
      <c r="G498">
        <v>23</v>
      </c>
      <c r="H498">
        <v>5148</v>
      </c>
      <c r="I498">
        <v>5490</v>
      </c>
      <c r="J498">
        <v>50760</v>
      </c>
      <c r="K498">
        <v>54000</v>
      </c>
      <c r="L498">
        <v>3240</v>
      </c>
      <c r="M498">
        <v>162</v>
      </c>
      <c r="N498">
        <f>YEAR(Table3[[#This Row],[Date]])</f>
        <v>2012</v>
      </c>
      <c r="O498">
        <f>DAY(Table3[[#This Row],[Date]])</f>
        <v>18</v>
      </c>
      <c r="P498">
        <f>MONTH(Table3[[#This Row],[Date]])</f>
        <v>6</v>
      </c>
    </row>
    <row r="499" spans="1:16" x14ac:dyDescent="0.3">
      <c r="A499" s="2">
        <v>41078</v>
      </c>
      <c r="B499">
        <v>5</v>
      </c>
      <c r="C499">
        <v>3</v>
      </c>
      <c r="D499" s="1" t="s">
        <v>1580</v>
      </c>
      <c r="E499">
        <v>2</v>
      </c>
      <c r="F499">
        <v>1</v>
      </c>
      <c r="G499">
        <v>20</v>
      </c>
      <c r="H499">
        <v>3546</v>
      </c>
      <c r="I499">
        <v>3780</v>
      </c>
      <c r="J499">
        <v>83538</v>
      </c>
      <c r="K499">
        <v>88830</v>
      </c>
      <c r="L499">
        <v>5292</v>
      </c>
      <c r="M499">
        <v>264.60000000000002</v>
      </c>
      <c r="N499">
        <f>YEAR(Table3[[#This Row],[Date]])</f>
        <v>2012</v>
      </c>
      <c r="O499">
        <f>DAY(Table3[[#This Row],[Date]])</f>
        <v>18</v>
      </c>
      <c r="P499">
        <f>MONTH(Table3[[#This Row],[Date]])</f>
        <v>6</v>
      </c>
    </row>
    <row r="500" spans="1:16" x14ac:dyDescent="0.3">
      <c r="A500" s="2">
        <v>41079</v>
      </c>
      <c r="B500">
        <v>5</v>
      </c>
      <c r="C500">
        <v>3</v>
      </c>
      <c r="D500" s="1" t="s">
        <v>1592</v>
      </c>
      <c r="E500">
        <v>2</v>
      </c>
      <c r="F500">
        <v>1</v>
      </c>
      <c r="G500">
        <v>23</v>
      </c>
      <c r="H500">
        <v>3546</v>
      </c>
      <c r="I500">
        <v>3780</v>
      </c>
      <c r="J500">
        <v>29520</v>
      </c>
      <c r="K500">
        <v>31500</v>
      </c>
      <c r="L500">
        <v>1980</v>
      </c>
      <c r="M500">
        <v>99</v>
      </c>
      <c r="N500">
        <f>YEAR(Table3[[#This Row],[Date]])</f>
        <v>2012</v>
      </c>
      <c r="O500">
        <f>DAY(Table3[[#This Row],[Date]])</f>
        <v>19</v>
      </c>
      <c r="P500">
        <f>MONTH(Table3[[#This Row],[Date]])</f>
        <v>6</v>
      </c>
    </row>
    <row r="501" spans="1:16" x14ac:dyDescent="0.3">
      <c r="A501" s="2">
        <v>41081</v>
      </c>
      <c r="B501">
        <v>6</v>
      </c>
      <c r="C501">
        <v>4</v>
      </c>
      <c r="D501" s="1" t="s">
        <v>1590</v>
      </c>
      <c r="E501">
        <v>2</v>
      </c>
      <c r="F501">
        <v>1</v>
      </c>
      <c r="G501">
        <v>22</v>
      </c>
      <c r="H501">
        <v>5148</v>
      </c>
      <c r="I501">
        <v>5490</v>
      </c>
      <c r="J501">
        <v>33534</v>
      </c>
      <c r="K501">
        <v>35640</v>
      </c>
      <c r="L501">
        <v>2106</v>
      </c>
      <c r="M501">
        <v>105.30000000000001</v>
      </c>
      <c r="N501">
        <f>YEAR(Table3[[#This Row],[Date]])</f>
        <v>2012</v>
      </c>
      <c r="O501">
        <f>DAY(Table3[[#This Row],[Date]])</f>
        <v>21</v>
      </c>
      <c r="P501">
        <f>MONTH(Table3[[#This Row],[Date]])</f>
        <v>6</v>
      </c>
    </row>
    <row r="502" spans="1:16" x14ac:dyDescent="0.3">
      <c r="A502" s="2">
        <v>41081</v>
      </c>
      <c r="B502">
        <v>7</v>
      </c>
      <c r="C502">
        <v>3</v>
      </c>
      <c r="D502" s="1" t="s">
        <v>1585</v>
      </c>
      <c r="E502">
        <v>3</v>
      </c>
      <c r="F502">
        <v>1</v>
      </c>
      <c r="G502">
        <v>10</v>
      </c>
      <c r="H502">
        <v>3384</v>
      </c>
      <c r="I502">
        <v>3600</v>
      </c>
      <c r="J502">
        <v>79560</v>
      </c>
      <c r="K502">
        <v>84600</v>
      </c>
      <c r="L502">
        <v>5040</v>
      </c>
      <c r="M502">
        <v>252</v>
      </c>
      <c r="N502">
        <f>YEAR(Table3[[#This Row],[Date]])</f>
        <v>2012</v>
      </c>
      <c r="O502">
        <f>DAY(Table3[[#This Row],[Date]])</f>
        <v>21</v>
      </c>
      <c r="P502">
        <f>MONTH(Table3[[#This Row],[Date]])</f>
        <v>6</v>
      </c>
    </row>
    <row r="503" spans="1:16" x14ac:dyDescent="0.3">
      <c r="A503" s="2">
        <v>41081</v>
      </c>
      <c r="B503">
        <v>1</v>
      </c>
      <c r="C503">
        <v>1</v>
      </c>
      <c r="D503" s="1" t="s">
        <v>1579</v>
      </c>
      <c r="E503">
        <v>2</v>
      </c>
      <c r="F503">
        <v>2</v>
      </c>
      <c r="G503">
        <v>5</v>
      </c>
      <c r="H503">
        <v>3042</v>
      </c>
      <c r="I503">
        <v>3240</v>
      </c>
      <c r="J503">
        <v>85968</v>
      </c>
      <c r="K503">
        <v>92880</v>
      </c>
      <c r="L503">
        <v>6912</v>
      </c>
      <c r="M503">
        <v>345.6</v>
      </c>
      <c r="N503">
        <f>YEAR(Table3[[#This Row],[Date]])</f>
        <v>2012</v>
      </c>
      <c r="O503">
        <f>DAY(Table3[[#This Row],[Date]])</f>
        <v>21</v>
      </c>
      <c r="P503">
        <f>MONTH(Table3[[#This Row],[Date]])</f>
        <v>6</v>
      </c>
    </row>
    <row r="504" spans="1:16" x14ac:dyDescent="0.3">
      <c r="A504" s="2">
        <v>41081</v>
      </c>
      <c r="B504">
        <v>5</v>
      </c>
      <c r="C504">
        <v>3</v>
      </c>
      <c r="D504" s="1" t="s">
        <v>1589</v>
      </c>
      <c r="E504">
        <v>4</v>
      </c>
      <c r="F504">
        <v>1</v>
      </c>
      <c r="G504">
        <v>12</v>
      </c>
      <c r="H504">
        <v>3978</v>
      </c>
      <c r="I504">
        <v>4230</v>
      </c>
      <c r="J504">
        <v>39006</v>
      </c>
      <c r="K504">
        <v>41580</v>
      </c>
      <c r="L504">
        <v>2574</v>
      </c>
      <c r="M504">
        <v>128.70000000000002</v>
      </c>
      <c r="N504">
        <f>YEAR(Table3[[#This Row],[Date]])</f>
        <v>2012</v>
      </c>
      <c r="O504">
        <f>DAY(Table3[[#This Row],[Date]])</f>
        <v>21</v>
      </c>
      <c r="P504">
        <f>MONTH(Table3[[#This Row],[Date]])</f>
        <v>6</v>
      </c>
    </row>
    <row r="505" spans="1:16" x14ac:dyDescent="0.3">
      <c r="A505" s="2">
        <v>41082</v>
      </c>
      <c r="B505">
        <v>5</v>
      </c>
      <c r="C505">
        <v>3</v>
      </c>
      <c r="D505" s="1" t="s">
        <v>1582</v>
      </c>
      <c r="E505">
        <v>2</v>
      </c>
      <c r="F505">
        <v>1</v>
      </c>
      <c r="G505">
        <v>19</v>
      </c>
      <c r="H505">
        <v>3978</v>
      </c>
      <c r="I505">
        <v>4230</v>
      </c>
      <c r="J505">
        <v>42588</v>
      </c>
      <c r="K505">
        <v>45360</v>
      </c>
      <c r="L505">
        <v>2772</v>
      </c>
      <c r="M505">
        <v>138.6</v>
      </c>
      <c r="N505">
        <f>YEAR(Table3[[#This Row],[Date]])</f>
        <v>2012</v>
      </c>
      <c r="O505">
        <f>DAY(Table3[[#This Row],[Date]])</f>
        <v>22</v>
      </c>
      <c r="P505">
        <f>MONTH(Table3[[#This Row],[Date]])</f>
        <v>6</v>
      </c>
    </row>
    <row r="506" spans="1:16" x14ac:dyDescent="0.3">
      <c r="A506" s="2">
        <v>41082</v>
      </c>
      <c r="B506">
        <v>4</v>
      </c>
      <c r="C506">
        <v>2</v>
      </c>
      <c r="D506" s="1" t="s">
        <v>1579</v>
      </c>
      <c r="E506">
        <v>2</v>
      </c>
      <c r="F506">
        <v>2</v>
      </c>
      <c r="G506">
        <v>18</v>
      </c>
      <c r="H506">
        <v>3924</v>
      </c>
      <c r="I506">
        <v>4230</v>
      </c>
      <c r="J506">
        <v>82386</v>
      </c>
      <c r="K506">
        <v>89010</v>
      </c>
      <c r="L506">
        <v>6624</v>
      </c>
      <c r="M506">
        <v>331.20000000000005</v>
      </c>
      <c r="N506">
        <f>YEAR(Table3[[#This Row],[Date]])</f>
        <v>2012</v>
      </c>
      <c r="O506">
        <f>DAY(Table3[[#This Row],[Date]])</f>
        <v>22</v>
      </c>
      <c r="P506">
        <f>MONTH(Table3[[#This Row],[Date]])</f>
        <v>6</v>
      </c>
    </row>
    <row r="507" spans="1:16" x14ac:dyDescent="0.3">
      <c r="A507" s="2">
        <v>41082</v>
      </c>
      <c r="B507">
        <v>1</v>
      </c>
      <c r="C507">
        <v>1</v>
      </c>
      <c r="D507" s="1" t="s">
        <v>1578</v>
      </c>
      <c r="E507">
        <v>1</v>
      </c>
      <c r="F507">
        <v>1</v>
      </c>
      <c r="G507">
        <v>1</v>
      </c>
      <c r="H507">
        <v>2952</v>
      </c>
      <c r="I507">
        <v>3150</v>
      </c>
      <c r="J507">
        <v>2034</v>
      </c>
      <c r="K507">
        <v>2160</v>
      </c>
      <c r="L507">
        <v>126</v>
      </c>
      <c r="M507">
        <v>6.3000000000000007</v>
      </c>
      <c r="N507">
        <f>YEAR(Table3[[#This Row],[Date]])</f>
        <v>2012</v>
      </c>
      <c r="O507">
        <f>DAY(Table3[[#This Row],[Date]])</f>
        <v>22</v>
      </c>
      <c r="P507">
        <f>MONTH(Table3[[#This Row],[Date]])</f>
        <v>6</v>
      </c>
    </row>
    <row r="508" spans="1:16" x14ac:dyDescent="0.3">
      <c r="A508" s="2">
        <v>41083</v>
      </c>
      <c r="B508">
        <v>1</v>
      </c>
      <c r="C508">
        <v>1</v>
      </c>
      <c r="D508" s="1" t="s">
        <v>1587</v>
      </c>
      <c r="E508">
        <v>2</v>
      </c>
      <c r="F508">
        <v>1</v>
      </c>
      <c r="G508">
        <v>15</v>
      </c>
      <c r="H508">
        <v>3042</v>
      </c>
      <c r="I508">
        <v>3240</v>
      </c>
      <c r="J508">
        <v>4212</v>
      </c>
      <c r="K508">
        <v>4500</v>
      </c>
      <c r="L508">
        <v>288</v>
      </c>
      <c r="M508">
        <v>14.4</v>
      </c>
      <c r="N508">
        <f>YEAR(Table3[[#This Row],[Date]])</f>
        <v>2012</v>
      </c>
      <c r="O508">
        <f>DAY(Table3[[#This Row],[Date]])</f>
        <v>23</v>
      </c>
      <c r="P508">
        <f>MONTH(Table3[[#This Row],[Date]])</f>
        <v>6</v>
      </c>
    </row>
    <row r="509" spans="1:16" x14ac:dyDescent="0.3">
      <c r="A509" s="2">
        <v>41083</v>
      </c>
      <c r="B509">
        <v>6</v>
      </c>
      <c r="C509">
        <v>4</v>
      </c>
      <c r="D509" s="1" t="s">
        <v>1578</v>
      </c>
      <c r="E509">
        <v>1</v>
      </c>
      <c r="F509">
        <v>1</v>
      </c>
      <c r="G509">
        <v>4</v>
      </c>
      <c r="H509">
        <v>3978</v>
      </c>
      <c r="I509">
        <v>4230</v>
      </c>
      <c r="J509">
        <v>10170</v>
      </c>
      <c r="K509">
        <v>10800</v>
      </c>
      <c r="L509">
        <v>630</v>
      </c>
      <c r="M509">
        <v>31.5</v>
      </c>
      <c r="N509">
        <f>YEAR(Table3[[#This Row],[Date]])</f>
        <v>2012</v>
      </c>
      <c r="O509">
        <f>DAY(Table3[[#This Row],[Date]])</f>
        <v>23</v>
      </c>
      <c r="P509">
        <f>MONTH(Table3[[#This Row],[Date]])</f>
        <v>6</v>
      </c>
    </row>
    <row r="510" spans="1:16" x14ac:dyDescent="0.3">
      <c r="A510" s="2">
        <v>41083</v>
      </c>
      <c r="B510">
        <v>1</v>
      </c>
      <c r="C510">
        <v>1</v>
      </c>
      <c r="D510" s="1" t="s">
        <v>1592</v>
      </c>
      <c r="E510">
        <v>2</v>
      </c>
      <c r="F510">
        <v>1</v>
      </c>
      <c r="G510">
        <v>16</v>
      </c>
      <c r="H510">
        <v>2106</v>
      </c>
      <c r="I510">
        <v>2250</v>
      </c>
      <c r="J510">
        <v>41328</v>
      </c>
      <c r="K510">
        <v>44100</v>
      </c>
      <c r="L510">
        <v>2772</v>
      </c>
      <c r="M510">
        <v>138.6</v>
      </c>
      <c r="N510">
        <f>YEAR(Table3[[#This Row],[Date]])</f>
        <v>2012</v>
      </c>
      <c r="O510">
        <f>DAY(Table3[[#This Row],[Date]])</f>
        <v>23</v>
      </c>
      <c r="P510">
        <f>MONTH(Table3[[#This Row],[Date]])</f>
        <v>6</v>
      </c>
    </row>
    <row r="511" spans="1:16" x14ac:dyDescent="0.3">
      <c r="A511" s="2">
        <v>41084</v>
      </c>
      <c r="B511">
        <v>8</v>
      </c>
      <c r="C511">
        <v>5</v>
      </c>
      <c r="D511" s="1" t="s">
        <v>1583</v>
      </c>
      <c r="E511">
        <v>3</v>
      </c>
      <c r="F511">
        <v>1</v>
      </c>
      <c r="G511">
        <v>10</v>
      </c>
      <c r="H511">
        <v>2034</v>
      </c>
      <c r="I511">
        <v>2160</v>
      </c>
      <c r="J511">
        <v>46656</v>
      </c>
      <c r="K511">
        <v>49680</v>
      </c>
      <c r="L511">
        <v>3024</v>
      </c>
      <c r="M511">
        <v>151.20000000000002</v>
      </c>
      <c r="N511">
        <f>YEAR(Table3[[#This Row],[Date]])</f>
        <v>2012</v>
      </c>
      <c r="O511">
        <f>DAY(Table3[[#This Row],[Date]])</f>
        <v>24</v>
      </c>
      <c r="P511">
        <f>MONTH(Table3[[#This Row],[Date]])</f>
        <v>6</v>
      </c>
    </row>
    <row r="512" spans="1:16" x14ac:dyDescent="0.3">
      <c r="A512" s="2">
        <v>41084</v>
      </c>
      <c r="B512">
        <v>10</v>
      </c>
      <c r="C512">
        <v>4</v>
      </c>
      <c r="D512" s="1" t="s">
        <v>1579</v>
      </c>
      <c r="E512">
        <v>2</v>
      </c>
      <c r="F512">
        <v>2</v>
      </c>
      <c r="G512">
        <v>21</v>
      </c>
      <c r="H512">
        <v>4482</v>
      </c>
      <c r="I512">
        <v>4770</v>
      </c>
      <c r="J512">
        <v>82386</v>
      </c>
      <c r="K512">
        <v>89010</v>
      </c>
      <c r="L512">
        <v>6624</v>
      </c>
      <c r="M512">
        <v>331.20000000000005</v>
      </c>
      <c r="N512">
        <f>YEAR(Table3[[#This Row],[Date]])</f>
        <v>2012</v>
      </c>
      <c r="O512">
        <f>DAY(Table3[[#This Row],[Date]])</f>
        <v>24</v>
      </c>
      <c r="P512">
        <f>MONTH(Table3[[#This Row],[Date]])</f>
        <v>6</v>
      </c>
    </row>
    <row r="513" spans="1:16" x14ac:dyDescent="0.3">
      <c r="A513" s="2">
        <v>41084</v>
      </c>
      <c r="B513">
        <v>8</v>
      </c>
      <c r="C513">
        <v>5</v>
      </c>
      <c r="D513" s="1" t="s">
        <v>1579</v>
      </c>
      <c r="E513">
        <v>2</v>
      </c>
      <c r="F513">
        <v>2</v>
      </c>
      <c r="G513">
        <v>7</v>
      </c>
      <c r="H513">
        <v>3726</v>
      </c>
      <c r="I513">
        <v>3960</v>
      </c>
      <c r="J513">
        <v>46566</v>
      </c>
      <c r="K513">
        <v>50310</v>
      </c>
      <c r="L513">
        <v>3744</v>
      </c>
      <c r="M513">
        <v>187.20000000000002</v>
      </c>
      <c r="N513">
        <f>YEAR(Table3[[#This Row],[Date]])</f>
        <v>2012</v>
      </c>
      <c r="O513">
        <f>DAY(Table3[[#This Row],[Date]])</f>
        <v>24</v>
      </c>
      <c r="P513">
        <f>MONTH(Table3[[#This Row],[Date]])</f>
        <v>6</v>
      </c>
    </row>
    <row r="514" spans="1:16" x14ac:dyDescent="0.3">
      <c r="A514" s="2">
        <v>41084</v>
      </c>
      <c r="B514">
        <v>6</v>
      </c>
      <c r="C514">
        <v>4</v>
      </c>
      <c r="D514" s="1" t="s">
        <v>1578</v>
      </c>
      <c r="E514">
        <v>1</v>
      </c>
      <c r="F514">
        <v>1</v>
      </c>
      <c r="G514">
        <v>22</v>
      </c>
      <c r="H514">
        <v>2952</v>
      </c>
      <c r="I514">
        <v>3150</v>
      </c>
      <c r="J514">
        <v>26442</v>
      </c>
      <c r="K514">
        <v>28080</v>
      </c>
      <c r="L514">
        <v>1638</v>
      </c>
      <c r="M514">
        <v>81.900000000000006</v>
      </c>
      <c r="N514">
        <f>YEAR(Table3[[#This Row],[Date]])</f>
        <v>2012</v>
      </c>
      <c r="O514">
        <f>DAY(Table3[[#This Row],[Date]])</f>
        <v>24</v>
      </c>
      <c r="P514">
        <f>MONTH(Table3[[#This Row],[Date]])</f>
        <v>6</v>
      </c>
    </row>
    <row r="515" spans="1:16" x14ac:dyDescent="0.3">
      <c r="A515" s="2">
        <v>41084</v>
      </c>
      <c r="B515">
        <v>7</v>
      </c>
      <c r="C515">
        <v>3</v>
      </c>
      <c r="D515" s="1" t="s">
        <v>1589</v>
      </c>
      <c r="E515">
        <v>4</v>
      </c>
      <c r="F515">
        <v>1</v>
      </c>
      <c r="G515">
        <v>15</v>
      </c>
      <c r="H515">
        <v>3384</v>
      </c>
      <c r="I515">
        <v>3600</v>
      </c>
      <c r="J515">
        <v>24822</v>
      </c>
      <c r="K515">
        <v>26460</v>
      </c>
      <c r="L515">
        <v>1638</v>
      </c>
      <c r="M515">
        <v>81.900000000000006</v>
      </c>
      <c r="N515">
        <f>YEAR(Table3[[#This Row],[Date]])</f>
        <v>2012</v>
      </c>
      <c r="O515">
        <f>DAY(Table3[[#This Row],[Date]])</f>
        <v>24</v>
      </c>
      <c r="P515">
        <f>MONTH(Table3[[#This Row],[Date]])</f>
        <v>6</v>
      </c>
    </row>
    <row r="516" spans="1:16" x14ac:dyDescent="0.3">
      <c r="A516" s="2">
        <v>41084</v>
      </c>
      <c r="B516">
        <v>8</v>
      </c>
      <c r="C516">
        <v>5</v>
      </c>
      <c r="D516" s="1" t="s">
        <v>1585</v>
      </c>
      <c r="E516">
        <v>3</v>
      </c>
      <c r="F516">
        <v>1</v>
      </c>
      <c r="G516">
        <v>7</v>
      </c>
      <c r="H516">
        <v>3546</v>
      </c>
      <c r="I516">
        <v>3780</v>
      </c>
      <c r="J516">
        <v>3978</v>
      </c>
      <c r="K516">
        <v>4230</v>
      </c>
      <c r="L516">
        <v>252</v>
      </c>
      <c r="M516">
        <v>12.600000000000001</v>
      </c>
      <c r="N516">
        <f>YEAR(Table3[[#This Row],[Date]])</f>
        <v>2012</v>
      </c>
      <c r="O516">
        <f>DAY(Table3[[#This Row],[Date]])</f>
        <v>24</v>
      </c>
      <c r="P516">
        <f>MONTH(Table3[[#This Row],[Date]])</f>
        <v>6</v>
      </c>
    </row>
    <row r="517" spans="1:16" x14ac:dyDescent="0.3">
      <c r="A517" s="2">
        <v>41085</v>
      </c>
      <c r="B517">
        <v>1</v>
      </c>
      <c r="C517">
        <v>1</v>
      </c>
      <c r="D517" s="1" t="s">
        <v>1582</v>
      </c>
      <c r="E517">
        <v>2</v>
      </c>
      <c r="F517">
        <v>1</v>
      </c>
      <c r="G517">
        <v>17</v>
      </c>
      <c r="H517">
        <v>5148</v>
      </c>
      <c r="I517">
        <v>5490</v>
      </c>
      <c r="J517">
        <v>63882</v>
      </c>
      <c r="K517">
        <v>68040</v>
      </c>
      <c r="L517">
        <v>4158</v>
      </c>
      <c r="M517">
        <v>207.9</v>
      </c>
      <c r="N517">
        <f>YEAR(Table3[[#This Row],[Date]])</f>
        <v>2012</v>
      </c>
      <c r="O517">
        <f>DAY(Table3[[#This Row],[Date]])</f>
        <v>25</v>
      </c>
      <c r="P517">
        <f>MONTH(Table3[[#This Row],[Date]])</f>
        <v>6</v>
      </c>
    </row>
    <row r="518" spans="1:16" x14ac:dyDescent="0.3">
      <c r="A518" s="2">
        <v>41085</v>
      </c>
      <c r="B518">
        <v>2</v>
      </c>
      <c r="C518">
        <v>1</v>
      </c>
      <c r="D518" s="1" t="s">
        <v>1590</v>
      </c>
      <c r="E518">
        <v>2</v>
      </c>
      <c r="F518">
        <v>1</v>
      </c>
      <c r="G518">
        <v>20</v>
      </c>
      <c r="H518">
        <v>2034</v>
      </c>
      <c r="I518">
        <v>2160</v>
      </c>
      <c r="J518">
        <v>85698</v>
      </c>
      <c r="K518">
        <v>91080</v>
      </c>
      <c r="L518">
        <v>5382</v>
      </c>
      <c r="M518">
        <v>269.10000000000002</v>
      </c>
      <c r="N518">
        <f>YEAR(Table3[[#This Row],[Date]])</f>
        <v>2012</v>
      </c>
      <c r="O518">
        <f>DAY(Table3[[#This Row],[Date]])</f>
        <v>25</v>
      </c>
      <c r="P518">
        <f>MONTH(Table3[[#This Row],[Date]])</f>
        <v>6</v>
      </c>
    </row>
    <row r="519" spans="1:16" x14ac:dyDescent="0.3">
      <c r="A519" s="2">
        <v>41086</v>
      </c>
      <c r="B519">
        <v>3</v>
      </c>
      <c r="C519">
        <v>2</v>
      </c>
      <c r="D519" s="1" t="s">
        <v>1592</v>
      </c>
      <c r="E519">
        <v>2</v>
      </c>
      <c r="F519">
        <v>1</v>
      </c>
      <c r="G519">
        <v>5</v>
      </c>
      <c r="H519">
        <v>2196</v>
      </c>
      <c r="I519">
        <v>2340</v>
      </c>
      <c r="J519">
        <v>64944</v>
      </c>
      <c r="K519">
        <v>69300</v>
      </c>
      <c r="L519">
        <v>4356</v>
      </c>
      <c r="M519">
        <v>217.8</v>
      </c>
      <c r="N519">
        <f>YEAR(Table3[[#This Row],[Date]])</f>
        <v>2012</v>
      </c>
      <c r="O519">
        <f>DAY(Table3[[#This Row],[Date]])</f>
        <v>26</v>
      </c>
      <c r="P519">
        <f>MONTH(Table3[[#This Row],[Date]])</f>
        <v>6</v>
      </c>
    </row>
    <row r="520" spans="1:16" x14ac:dyDescent="0.3">
      <c r="A520" s="2">
        <v>41086</v>
      </c>
      <c r="B520">
        <v>10</v>
      </c>
      <c r="C520">
        <v>4</v>
      </c>
      <c r="D520" s="1" t="s">
        <v>1588</v>
      </c>
      <c r="E520">
        <v>3</v>
      </c>
      <c r="F520">
        <v>1</v>
      </c>
      <c r="G520">
        <v>14</v>
      </c>
      <c r="H520">
        <v>3546</v>
      </c>
      <c r="I520">
        <v>3780</v>
      </c>
      <c r="J520">
        <v>71712</v>
      </c>
      <c r="K520">
        <v>76320</v>
      </c>
      <c r="L520">
        <v>4608</v>
      </c>
      <c r="M520">
        <v>230.4</v>
      </c>
      <c r="N520">
        <f>YEAR(Table3[[#This Row],[Date]])</f>
        <v>2012</v>
      </c>
      <c r="O520">
        <f>DAY(Table3[[#This Row],[Date]])</f>
        <v>26</v>
      </c>
      <c r="P520">
        <f>MONTH(Table3[[#This Row],[Date]])</f>
        <v>6</v>
      </c>
    </row>
    <row r="521" spans="1:16" x14ac:dyDescent="0.3">
      <c r="A521" s="2">
        <v>41086</v>
      </c>
      <c r="B521">
        <v>10</v>
      </c>
      <c r="C521">
        <v>4</v>
      </c>
      <c r="D521" s="1" t="s">
        <v>1587</v>
      </c>
      <c r="E521">
        <v>2</v>
      </c>
      <c r="F521">
        <v>1</v>
      </c>
      <c r="G521">
        <v>6</v>
      </c>
      <c r="H521">
        <v>3546</v>
      </c>
      <c r="I521">
        <v>3780</v>
      </c>
      <c r="J521">
        <v>44226</v>
      </c>
      <c r="K521">
        <v>47250</v>
      </c>
      <c r="L521">
        <v>3024</v>
      </c>
      <c r="M521">
        <v>151.20000000000002</v>
      </c>
      <c r="N521">
        <f>YEAR(Table3[[#This Row],[Date]])</f>
        <v>2012</v>
      </c>
      <c r="O521">
        <f>DAY(Table3[[#This Row],[Date]])</f>
        <v>26</v>
      </c>
      <c r="P521">
        <f>MONTH(Table3[[#This Row],[Date]])</f>
        <v>6</v>
      </c>
    </row>
    <row r="522" spans="1:16" x14ac:dyDescent="0.3">
      <c r="A522" s="2">
        <v>41086</v>
      </c>
      <c r="B522">
        <v>7</v>
      </c>
      <c r="C522">
        <v>3</v>
      </c>
      <c r="D522" s="1" t="s">
        <v>1579</v>
      </c>
      <c r="E522">
        <v>2</v>
      </c>
      <c r="F522">
        <v>2</v>
      </c>
      <c r="G522">
        <v>22</v>
      </c>
      <c r="H522">
        <v>7506</v>
      </c>
      <c r="I522">
        <v>8100</v>
      </c>
      <c r="J522">
        <v>71640</v>
      </c>
      <c r="K522">
        <v>77400</v>
      </c>
      <c r="L522">
        <v>5760</v>
      </c>
      <c r="M522">
        <v>288</v>
      </c>
      <c r="N522">
        <f>YEAR(Table3[[#This Row],[Date]])</f>
        <v>2012</v>
      </c>
      <c r="O522">
        <f>DAY(Table3[[#This Row],[Date]])</f>
        <v>26</v>
      </c>
      <c r="P522">
        <f>MONTH(Table3[[#This Row],[Date]])</f>
        <v>6</v>
      </c>
    </row>
    <row r="523" spans="1:16" x14ac:dyDescent="0.3">
      <c r="A523" s="2">
        <v>41087</v>
      </c>
      <c r="B523">
        <v>1</v>
      </c>
      <c r="C523">
        <v>1</v>
      </c>
      <c r="D523" s="1" t="s">
        <v>1590</v>
      </c>
      <c r="E523">
        <v>2</v>
      </c>
      <c r="F523">
        <v>1</v>
      </c>
      <c r="G523">
        <v>6</v>
      </c>
      <c r="H523">
        <v>3924</v>
      </c>
      <c r="I523">
        <v>4230</v>
      </c>
      <c r="J523">
        <v>33534</v>
      </c>
      <c r="K523">
        <v>35640</v>
      </c>
      <c r="L523">
        <v>2106</v>
      </c>
      <c r="M523">
        <v>105.30000000000001</v>
      </c>
      <c r="N523">
        <f>YEAR(Table3[[#This Row],[Date]])</f>
        <v>2012</v>
      </c>
      <c r="O523">
        <f>DAY(Table3[[#This Row],[Date]])</f>
        <v>27</v>
      </c>
      <c r="P523">
        <f>MONTH(Table3[[#This Row],[Date]])</f>
        <v>6</v>
      </c>
    </row>
    <row r="524" spans="1:16" x14ac:dyDescent="0.3">
      <c r="A524" s="2">
        <v>41087</v>
      </c>
      <c r="B524">
        <v>1</v>
      </c>
      <c r="C524">
        <v>1</v>
      </c>
      <c r="D524" s="1" t="s">
        <v>1578</v>
      </c>
      <c r="E524">
        <v>1</v>
      </c>
      <c r="F524">
        <v>1</v>
      </c>
      <c r="G524">
        <v>6</v>
      </c>
      <c r="H524">
        <v>4482</v>
      </c>
      <c r="I524">
        <v>4770</v>
      </c>
      <c r="J524">
        <v>38646</v>
      </c>
      <c r="K524">
        <v>41040</v>
      </c>
      <c r="L524">
        <v>2394</v>
      </c>
      <c r="M524">
        <v>119.7</v>
      </c>
      <c r="N524">
        <f>YEAR(Table3[[#This Row],[Date]])</f>
        <v>2012</v>
      </c>
      <c r="O524">
        <f>DAY(Table3[[#This Row],[Date]])</f>
        <v>27</v>
      </c>
      <c r="P524">
        <f>MONTH(Table3[[#This Row],[Date]])</f>
        <v>6</v>
      </c>
    </row>
    <row r="525" spans="1:16" x14ac:dyDescent="0.3">
      <c r="A525" s="2">
        <v>41088</v>
      </c>
      <c r="B525">
        <v>3</v>
      </c>
      <c r="C525">
        <v>2</v>
      </c>
      <c r="D525" s="1" t="s">
        <v>1593</v>
      </c>
      <c r="E525">
        <v>6</v>
      </c>
      <c r="F525">
        <v>2</v>
      </c>
      <c r="G525">
        <v>2</v>
      </c>
      <c r="H525">
        <v>3546</v>
      </c>
      <c r="I525">
        <v>3780</v>
      </c>
      <c r="J525">
        <v>90072</v>
      </c>
      <c r="K525">
        <v>97200</v>
      </c>
      <c r="L525">
        <v>7128</v>
      </c>
      <c r="M525">
        <v>356.40000000000003</v>
      </c>
      <c r="N525">
        <f>YEAR(Table3[[#This Row],[Date]])</f>
        <v>2012</v>
      </c>
      <c r="O525">
        <f>DAY(Table3[[#This Row],[Date]])</f>
        <v>28</v>
      </c>
      <c r="P525">
        <f>MONTH(Table3[[#This Row],[Date]])</f>
        <v>6</v>
      </c>
    </row>
    <row r="526" spans="1:16" x14ac:dyDescent="0.3">
      <c r="A526" s="2">
        <v>41088</v>
      </c>
      <c r="B526">
        <v>9</v>
      </c>
      <c r="C526">
        <v>5</v>
      </c>
      <c r="D526" s="1" t="s">
        <v>1592</v>
      </c>
      <c r="E526">
        <v>2</v>
      </c>
      <c r="F526">
        <v>1</v>
      </c>
      <c r="G526">
        <v>24</v>
      </c>
      <c r="H526">
        <v>3726</v>
      </c>
      <c r="I526">
        <v>3960</v>
      </c>
      <c r="J526">
        <v>67896</v>
      </c>
      <c r="K526">
        <v>72450</v>
      </c>
      <c r="L526">
        <v>4554</v>
      </c>
      <c r="M526">
        <v>227.70000000000002</v>
      </c>
      <c r="N526">
        <f>YEAR(Table3[[#This Row],[Date]])</f>
        <v>2012</v>
      </c>
      <c r="O526">
        <f>DAY(Table3[[#This Row],[Date]])</f>
        <v>28</v>
      </c>
      <c r="P526">
        <f>MONTH(Table3[[#This Row],[Date]])</f>
        <v>6</v>
      </c>
    </row>
    <row r="527" spans="1:16" x14ac:dyDescent="0.3">
      <c r="A527" s="2">
        <v>41088</v>
      </c>
      <c r="B527">
        <v>8</v>
      </c>
      <c r="C527">
        <v>5</v>
      </c>
      <c r="D527" s="1" t="s">
        <v>1592</v>
      </c>
      <c r="E527">
        <v>2</v>
      </c>
      <c r="F527">
        <v>1</v>
      </c>
      <c r="G527">
        <v>11</v>
      </c>
      <c r="H527">
        <v>2106</v>
      </c>
      <c r="I527">
        <v>2250</v>
      </c>
      <c r="J527">
        <v>29520</v>
      </c>
      <c r="K527">
        <v>31500</v>
      </c>
      <c r="L527">
        <v>1980</v>
      </c>
      <c r="M527">
        <v>99</v>
      </c>
      <c r="N527">
        <f>YEAR(Table3[[#This Row],[Date]])</f>
        <v>2012</v>
      </c>
      <c r="O527">
        <f>DAY(Table3[[#This Row],[Date]])</f>
        <v>28</v>
      </c>
      <c r="P527">
        <f>MONTH(Table3[[#This Row],[Date]])</f>
        <v>6</v>
      </c>
    </row>
    <row r="528" spans="1:16" x14ac:dyDescent="0.3">
      <c r="A528" s="2">
        <v>41089</v>
      </c>
      <c r="B528">
        <v>6</v>
      </c>
      <c r="C528">
        <v>4</v>
      </c>
      <c r="D528" s="1" t="s">
        <v>1588</v>
      </c>
      <c r="E528">
        <v>3</v>
      </c>
      <c r="F528">
        <v>1</v>
      </c>
      <c r="G528">
        <v>10</v>
      </c>
      <c r="H528">
        <v>3546</v>
      </c>
      <c r="I528">
        <v>3780</v>
      </c>
      <c r="J528">
        <v>40338</v>
      </c>
      <c r="K528">
        <v>42930</v>
      </c>
      <c r="L528">
        <v>2592</v>
      </c>
      <c r="M528">
        <v>129.6</v>
      </c>
      <c r="N528">
        <f>YEAR(Table3[[#This Row],[Date]])</f>
        <v>2012</v>
      </c>
      <c r="O528">
        <f>DAY(Table3[[#This Row],[Date]])</f>
        <v>29</v>
      </c>
      <c r="P528">
        <f>MONTH(Table3[[#This Row],[Date]])</f>
        <v>6</v>
      </c>
    </row>
    <row r="529" spans="1:16" x14ac:dyDescent="0.3">
      <c r="A529" s="2">
        <v>41089</v>
      </c>
      <c r="B529">
        <v>9</v>
      </c>
      <c r="C529">
        <v>5</v>
      </c>
      <c r="D529" s="1" t="s">
        <v>1589</v>
      </c>
      <c r="E529">
        <v>4</v>
      </c>
      <c r="F529">
        <v>1</v>
      </c>
      <c r="G529">
        <v>7</v>
      </c>
      <c r="H529">
        <v>3384</v>
      </c>
      <c r="I529">
        <v>3600</v>
      </c>
      <c r="J529">
        <v>81558</v>
      </c>
      <c r="K529">
        <v>86940</v>
      </c>
      <c r="L529">
        <v>5382</v>
      </c>
      <c r="M529">
        <v>269.10000000000002</v>
      </c>
      <c r="N529">
        <f>YEAR(Table3[[#This Row],[Date]])</f>
        <v>2012</v>
      </c>
      <c r="O529">
        <f>DAY(Table3[[#This Row],[Date]])</f>
        <v>29</v>
      </c>
      <c r="P529">
        <f>MONTH(Table3[[#This Row],[Date]])</f>
        <v>6</v>
      </c>
    </row>
    <row r="530" spans="1:16" x14ac:dyDescent="0.3">
      <c r="A530" s="2">
        <v>41089</v>
      </c>
      <c r="B530">
        <v>1</v>
      </c>
      <c r="C530">
        <v>1</v>
      </c>
      <c r="D530" s="1" t="s">
        <v>1581</v>
      </c>
      <c r="E530">
        <v>2</v>
      </c>
      <c r="F530">
        <v>1</v>
      </c>
      <c r="G530">
        <v>22</v>
      </c>
      <c r="H530">
        <v>2106</v>
      </c>
      <c r="I530">
        <v>2250</v>
      </c>
      <c r="J530">
        <v>30744</v>
      </c>
      <c r="K530">
        <v>32760</v>
      </c>
      <c r="L530">
        <v>2016</v>
      </c>
      <c r="M530">
        <v>100.80000000000001</v>
      </c>
      <c r="N530">
        <f>YEAR(Table3[[#This Row],[Date]])</f>
        <v>2012</v>
      </c>
      <c r="O530">
        <f>DAY(Table3[[#This Row],[Date]])</f>
        <v>29</v>
      </c>
      <c r="P530">
        <f>MONTH(Table3[[#This Row],[Date]])</f>
        <v>6</v>
      </c>
    </row>
    <row r="531" spans="1:16" x14ac:dyDescent="0.3">
      <c r="A531" s="2">
        <v>41091</v>
      </c>
      <c r="B531">
        <v>2</v>
      </c>
      <c r="C531">
        <v>1</v>
      </c>
      <c r="D531" s="1" t="s">
        <v>1586</v>
      </c>
      <c r="E531">
        <v>3</v>
      </c>
      <c r="F531">
        <v>1</v>
      </c>
      <c r="G531">
        <v>7</v>
      </c>
      <c r="H531">
        <v>3924</v>
      </c>
      <c r="I531">
        <v>4230</v>
      </c>
      <c r="J531">
        <v>118404</v>
      </c>
      <c r="K531">
        <v>126270</v>
      </c>
      <c r="L531">
        <v>7866</v>
      </c>
      <c r="M531">
        <v>393.3</v>
      </c>
      <c r="N531">
        <f>YEAR(Table3[[#This Row],[Date]])</f>
        <v>2012</v>
      </c>
      <c r="O531">
        <f>DAY(Table3[[#This Row],[Date]])</f>
        <v>1</v>
      </c>
      <c r="P531">
        <f>MONTH(Table3[[#This Row],[Date]])</f>
        <v>7</v>
      </c>
    </row>
    <row r="532" spans="1:16" x14ac:dyDescent="0.3">
      <c r="A532" s="2">
        <v>41092</v>
      </c>
      <c r="B532">
        <v>5</v>
      </c>
      <c r="C532">
        <v>3</v>
      </c>
      <c r="D532" s="1" t="s">
        <v>1580</v>
      </c>
      <c r="E532">
        <v>2</v>
      </c>
      <c r="F532">
        <v>1</v>
      </c>
      <c r="G532">
        <v>18</v>
      </c>
      <c r="H532">
        <v>3582</v>
      </c>
      <c r="I532">
        <v>3870</v>
      </c>
      <c r="J532">
        <v>27846</v>
      </c>
      <c r="K532">
        <v>29610</v>
      </c>
      <c r="L532">
        <v>1764</v>
      </c>
      <c r="M532">
        <v>88.2</v>
      </c>
      <c r="N532">
        <f>YEAR(Table3[[#This Row],[Date]])</f>
        <v>2012</v>
      </c>
      <c r="O532">
        <f>DAY(Table3[[#This Row],[Date]])</f>
        <v>2</v>
      </c>
      <c r="P532">
        <f>MONTH(Table3[[#This Row],[Date]])</f>
        <v>7</v>
      </c>
    </row>
    <row r="533" spans="1:16" x14ac:dyDescent="0.3">
      <c r="A533" s="2">
        <v>41092</v>
      </c>
      <c r="B533">
        <v>10</v>
      </c>
      <c r="C533">
        <v>4</v>
      </c>
      <c r="D533" s="1" t="s">
        <v>1585</v>
      </c>
      <c r="E533">
        <v>3</v>
      </c>
      <c r="F533">
        <v>1</v>
      </c>
      <c r="G533">
        <v>12</v>
      </c>
      <c r="H533">
        <v>3582</v>
      </c>
      <c r="I533">
        <v>3870</v>
      </c>
      <c r="J533">
        <v>71604</v>
      </c>
      <c r="K533">
        <v>76140</v>
      </c>
      <c r="L533">
        <v>4536</v>
      </c>
      <c r="M533">
        <v>226.8</v>
      </c>
      <c r="N533">
        <f>YEAR(Table3[[#This Row],[Date]])</f>
        <v>2012</v>
      </c>
      <c r="O533">
        <f>DAY(Table3[[#This Row],[Date]])</f>
        <v>2</v>
      </c>
      <c r="P533">
        <f>MONTH(Table3[[#This Row],[Date]])</f>
        <v>7</v>
      </c>
    </row>
    <row r="534" spans="1:16" x14ac:dyDescent="0.3">
      <c r="A534" s="2">
        <v>41092</v>
      </c>
      <c r="B534">
        <v>3</v>
      </c>
      <c r="C534">
        <v>2</v>
      </c>
      <c r="D534" s="1" t="s">
        <v>1592</v>
      </c>
      <c r="E534">
        <v>2</v>
      </c>
      <c r="F534">
        <v>1</v>
      </c>
      <c r="G534">
        <v>19</v>
      </c>
      <c r="H534">
        <v>3726</v>
      </c>
      <c r="I534">
        <v>3960</v>
      </c>
      <c r="J534">
        <v>11808</v>
      </c>
      <c r="K534">
        <v>12600</v>
      </c>
      <c r="L534">
        <v>792</v>
      </c>
      <c r="M534">
        <v>39.6</v>
      </c>
      <c r="N534">
        <f>YEAR(Table3[[#This Row],[Date]])</f>
        <v>2012</v>
      </c>
      <c r="O534">
        <f>DAY(Table3[[#This Row],[Date]])</f>
        <v>2</v>
      </c>
      <c r="P534">
        <f>MONTH(Table3[[#This Row],[Date]])</f>
        <v>7</v>
      </c>
    </row>
    <row r="535" spans="1:16" x14ac:dyDescent="0.3">
      <c r="A535" s="2">
        <v>41092</v>
      </c>
      <c r="B535">
        <v>8</v>
      </c>
      <c r="C535">
        <v>5</v>
      </c>
      <c r="D535" s="1" t="s">
        <v>1586</v>
      </c>
      <c r="E535">
        <v>3</v>
      </c>
      <c r="F535">
        <v>1</v>
      </c>
      <c r="G535">
        <v>23</v>
      </c>
      <c r="H535">
        <v>3582</v>
      </c>
      <c r="I535">
        <v>3870</v>
      </c>
      <c r="J535">
        <v>113256</v>
      </c>
      <c r="K535">
        <v>120780</v>
      </c>
      <c r="L535">
        <v>7524</v>
      </c>
      <c r="M535">
        <v>376.20000000000005</v>
      </c>
      <c r="N535">
        <f>YEAR(Table3[[#This Row],[Date]])</f>
        <v>2012</v>
      </c>
      <c r="O535">
        <f>DAY(Table3[[#This Row],[Date]])</f>
        <v>2</v>
      </c>
      <c r="P535">
        <f>MONTH(Table3[[#This Row],[Date]])</f>
        <v>7</v>
      </c>
    </row>
    <row r="536" spans="1:16" x14ac:dyDescent="0.3">
      <c r="A536" s="2">
        <v>41093</v>
      </c>
      <c r="B536">
        <v>8</v>
      </c>
      <c r="C536">
        <v>5</v>
      </c>
      <c r="D536" s="1" t="s">
        <v>1584</v>
      </c>
      <c r="E536">
        <v>3</v>
      </c>
      <c r="F536">
        <v>1</v>
      </c>
      <c r="G536">
        <v>3</v>
      </c>
      <c r="H536">
        <v>2952</v>
      </c>
      <c r="I536">
        <v>3150</v>
      </c>
      <c r="J536">
        <v>63828</v>
      </c>
      <c r="K536">
        <v>68040</v>
      </c>
      <c r="L536">
        <v>4212</v>
      </c>
      <c r="M536">
        <v>210.60000000000002</v>
      </c>
      <c r="N536">
        <f>YEAR(Table3[[#This Row],[Date]])</f>
        <v>2012</v>
      </c>
      <c r="O536">
        <f>DAY(Table3[[#This Row],[Date]])</f>
        <v>3</v>
      </c>
      <c r="P536">
        <f>MONTH(Table3[[#This Row],[Date]])</f>
        <v>7</v>
      </c>
    </row>
    <row r="537" spans="1:16" x14ac:dyDescent="0.3">
      <c r="A537" s="2">
        <v>41094</v>
      </c>
      <c r="B537">
        <v>2</v>
      </c>
      <c r="C537">
        <v>1</v>
      </c>
      <c r="D537" s="1" t="s">
        <v>1591</v>
      </c>
      <c r="E537">
        <v>5</v>
      </c>
      <c r="F537">
        <v>2</v>
      </c>
      <c r="G537">
        <v>24</v>
      </c>
      <c r="H537">
        <v>3978</v>
      </c>
      <c r="I537">
        <v>4230</v>
      </c>
      <c r="J537">
        <v>74556</v>
      </c>
      <c r="K537">
        <v>80370</v>
      </c>
      <c r="L537">
        <v>5814</v>
      </c>
      <c r="M537">
        <v>290.7</v>
      </c>
      <c r="N537">
        <f>YEAR(Table3[[#This Row],[Date]])</f>
        <v>2012</v>
      </c>
      <c r="O537">
        <f>DAY(Table3[[#This Row],[Date]])</f>
        <v>4</v>
      </c>
      <c r="P537">
        <f>MONTH(Table3[[#This Row],[Date]])</f>
        <v>7</v>
      </c>
    </row>
    <row r="538" spans="1:16" x14ac:dyDescent="0.3">
      <c r="A538" s="2">
        <v>41095</v>
      </c>
      <c r="B538">
        <v>5</v>
      </c>
      <c r="C538">
        <v>3</v>
      </c>
      <c r="D538" s="1" t="s">
        <v>1594</v>
      </c>
      <c r="E538">
        <v>4</v>
      </c>
      <c r="F538">
        <v>1</v>
      </c>
      <c r="G538">
        <v>25</v>
      </c>
      <c r="H538">
        <v>2034</v>
      </c>
      <c r="I538">
        <v>2160</v>
      </c>
      <c r="J538">
        <v>77832</v>
      </c>
      <c r="K538">
        <v>82800</v>
      </c>
      <c r="L538">
        <v>4968</v>
      </c>
      <c r="M538">
        <v>248.4</v>
      </c>
      <c r="N538">
        <f>YEAR(Table3[[#This Row],[Date]])</f>
        <v>2012</v>
      </c>
      <c r="O538">
        <f>DAY(Table3[[#This Row],[Date]])</f>
        <v>5</v>
      </c>
      <c r="P538">
        <f>MONTH(Table3[[#This Row],[Date]])</f>
        <v>7</v>
      </c>
    </row>
    <row r="539" spans="1:16" x14ac:dyDescent="0.3">
      <c r="A539" s="2">
        <v>41096</v>
      </c>
      <c r="B539">
        <v>1</v>
      </c>
      <c r="C539">
        <v>1</v>
      </c>
      <c r="D539" s="1" t="s">
        <v>1591</v>
      </c>
      <c r="E539">
        <v>5</v>
      </c>
      <c r="F539">
        <v>2</v>
      </c>
      <c r="G539">
        <v>5</v>
      </c>
      <c r="H539">
        <v>3924</v>
      </c>
      <c r="I539">
        <v>4230</v>
      </c>
      <c r="J539">
        <v>19620</v>
      </c>
      <c r="K539">
        <v>21150</v>
      </c>
      <c r="L539">
        <v>1530</v>
      </c>
      <c r="M539">
        <v>76.5</v>
      </c>
      <c r="N539">
        <f>YEAR(Table3[[#This Row],[Date]])</f>
        <v>2012</v>
      </c>
      <c r="O539">
        <f>DAY(Table3[[#This Row],[Date]])</f>
        <v>6</v>
      </c>
      <c r="P539">
        <f>MONTH(Table3[[#This Row],[Date]])</f>
        <v>7</v>
      </c>
    </row>
    <row r="540" spans="1:16" x14ac:dyDescent="0.3">
      <c r="A540" s="2">
        <v>41096</v>
      </c>
      <c r="B540">
        <v>2</v>
      </c>
      <c r="C540">
        <v>1</v>
      </c>
      <c r="D540" s="1" t="s">
        <v>1591</v>
      </c>
      <c r="E540">
        <v>5</v>
      </c>
      <c r="F540">
        <v>2</v>
      </c>
      <c r="G540">
        <v>2</v>
      </c>
      <c r="H540">
        <v>5832</v>
      </c>
      <c r="I540">
        <v>6210</v>
      </c>
      <c r="J540">
        <v>90252</v>
      </c>
      <c r="K540">
        <v>97290</v>
      </c>
      <c r="L540">
        <v>7038</v>
      </c>
      <c r="M540">
        <v>351.90000000000003</v>
      </c>
      <c r="N540">
        <f>YEAR(Table3[[#This Row],[Date]])</f>
        <v>2012</v>
      </c>
      <c r="O540">
        <f>DAY(Table3[[#This Row],[Date]])</f>
        <v>6</v>
      </c>
      <c r="P540">
        <f>MONTH(Table3[[#This Row],[Date]])</f>
        <v>7</v>
      </c>
    </row>
    <row r="541" spans="1:16" x14ac:dyDescent="0.3">
      <c r="A541" s="2">
        <v>41096</v>
      </c>
      <c r="B541">
        <v>9</v>
      </c>
      <c r="C541">
        <v>5</v>
      </c>
      <c r="D541" s="1" t="s">
        <v>1594</v>
      </c>
      <c r="E541">
        <v>4</v>
      </c>
      <c r="F541">
        <v>1</v>
      </c>
      <c r="G541">
        <v>14</v>
      </c>
      <c r="H541">
        <v>3546</v>
      </c>
      <c r="I541">
        <v>3780</v>
      </c>
      <c r="J541">
        <v>23688</v>
      </c>
      <c r="K541">
        <v>25200</v>
      </c>
      <c r="L541">
        <v>1512</v>
      </c>
      <c r="M541">
        <v>75.600000000000009</v>
      </c>
      <c r="N541">
        <f>YEAR(Table3[[#This Row],[Date]])</f>
        <v>2012</v>
      </c>
      <c r="O541">
        <f>DAY(Table3[[#This Row],[Date]])</f>
        <v>6</v>
      </c>
      <c r="P541">
        <f>MONTH(Table3[[#This Row],[Date]])</f>
        <v>7</v>
      </c>
    </row>
    <row r="542" spans="1:16" x14ac:dyDescent="0.3">
      <c r="A542" s="2">
        <v>41097</v>
      </c>
      <c r="B542">
        <v>4</v>
      </c>
      <c r="C542">
        <v>2</v>
      </c>
      <c r="D542" s="1" t="s">
        <v>1582</v>
      </c>
      <c r="E542">
        <v>2</v>
      </c>
      <c r="F542">
        <v>1</v>
      </c>
      <c r="G542">
        <v>6</v>
      </c>
      <c r="H542">
        <v>2034</v>
      </c>
      <c r="I542">
        <v>2160</v>
      </c>
      <c r="J542">
        <v>42588</v>
      </c>
      <c r="K542">
        <v>45360</v>
      </c>
      <c r="L542">
        <v>2772</v>
      </c>
      <c r="M542">
        <v>138.6</v>
      </c>
      <c r="N542">
        <f>YEAR(Table3[[#This Row],[Date]])</f>
        <v>2012</v>
      </c>
      <c r="O542">
        <f>DAY(Table3[[#This Row],[Date]])</f>
        <v>7</v>
      </c>
      <c r="P542">
        <f>MONTH(Table3[[#This Row],[Date]])</f>
        <v>7</v>
      </c>
    </row>
    <row r="543" spans="1:16" x14ac:dyDescent="0.3">
      <c r="A543" s="2">
        <v>41098</v>
      </c>
      <c r="B543">
        <v>6</v>
      </c>
      <c r="C543">
        <v>4</v>
      </c>
      <c r="D543" s="1" t="s">
        <v>1580</v>
      </c>
      <c r="E543">
        <v>2</v>
      </c>
      <c r="F543">
        <v>1</v>
      </c>
      <c r="G543">
        <v>13</v>
      </c>
      <c r="H543">
        <v>2034</v>
      </c>
      <c r="I543">
        <v>2160</v>
      </c>
      <c r="J543">
        <v>47736</v>
      </c>
      <c r="K543">
        <v>50760</v>
      </c>
      <c r="L543">
        <v>3024</v>
      </c>
      <c r="M543">
        <v>151.20000000000002</v>
      </c>
      <c r="N543">
        <f>YEAR(Table3[[#This Row],[Date]])</f>
        <v>2012</v>
      </c>
      <c r="O543">
        <f>DAY(Table3[[#This Row],[Date]])</f>
        <v>8</v>
      </c>
      <c r="P543">
        <f>MONTH(Table3[[#This Row],[Date]])</f>
        <v>7</v>
      </c>
    </row>
    <row r="544" spans="1:16" x14ac:dyDescent="0.3">
      <c r="A544" s="2">
        <v>41098</v>
      </c>
      <c r="B544">
        <v>3</v>
      </c>
      <c r="C544">
        <v>2</v>
      </c>
      <c r="D544" s="1" t="s">
        <v>1582</v>
      </c>
      <c r="E544">
        <v>2</v>
      </c>
      <c r="F544">
        <v>1</v>
      </c>
      <c r="G544">
        <v>4</v>
      </c>
      <c r="H544">
        <v>3042</v>
      </c>
      <c r="I544">
        <v>3240</v>
      </c>
      <c r="J544">
        <v>57798</v>
      </c>
      <c r="K544">
        <v>61560</v>
      </c>
      <c r="L544">
        <v>3762</v>
      </c>
      <c r="M544">
        <v>188.10000000000002</v>
      </c>
      <c r="N544">
        <f>YEAR(Table3[[#This Row],[Date]])</f>
        <v>2012</v>
      </c>
      <c r="O544">
        <f>DAY(Table3[[#This Row],[Date]])</f>
        <v>8</v>
      </c>
      <c r="P544">
        <f>MONTH(Table3[[#This Row],[Date]])</f>
        <v>7</v>
      </c>
    </row>
    <row r="545" spans="1:16" x14ac:dyDescent="0.3">
      <c r="A545" s="2">
        <v>41098</v>
      </c>
      <c r="B545">
        <v>5</v>
      </c>
      <c r="C545">
        <v>3</v>
      </c>
      <c r="D545" s="1" t="s">
        <v>1583</v>
      </c>
      <c r="E545">
        <v>3</v>
      </c>
      <c r="F545">
        <v>1</v>
      </c>
      <c r="G545">
        <v>21</v>
      </c>
      <c r="H545">
        <v>3042</v>
      </c>
      <c r="I545">
        <v>3240</v>
      </c>
      <c r="J545">
        <v>58320</v>
      </c>
      <c r="K545">
        <v>62100</v>
      </c>
      <c r="L545">
        <v>3780</v>
      </c>
      <c r="M545">
        <v>189</v>
      </c>
      <c r="N545">
        <f>YEAR(Table3[[#This Row],[Date]])</f>
        <v>2012</v>
      </c>
      <c r="O545">
        <f>DAY(Table3[[#This Row],[Date]])</f>
        <v>8</v>
      </c>
      <c r="P545">
        <f>MONTH(Table3[[#This Row],[Date]])</f>
        <v>7</v>
      </c>
    </row>
    <row r="546" spans="1:16" x14ac:dyDescent="0.3">
      <c r="A546" s="2">
        <v>41098</v>
      </c>
      <c r="B546">
        <v>10</v>
      </c>
      <c r="C546">
        <v>4</v>
      </c>
      <c r="D546" s="1" t="s">
        <v>1579</v>
      </c>
      <c r="E546">
        <v>2</v>
      </c>
      <c r="F546">
        <v>2</v>
      </c>
      <c r="G546">
        <v>16</v>
      </c>
      <c r="H546">
        <v>3726</v>
      </c>
      <c r="I546">
        <v>3960</v>
      </c>
      <c r="J546">
        <v>78804</v>
      </c>
      <c r="K546">
        <v>85140</v>
      </c>
      <c r="L546">
        <v>6336</v>
      </c>
      <c r="M546">
        <v>316.8</v>
      </c>
      <c r="N546">
        <f>YEAR(Table3[[#This Row],[Date]])</f>
        <v>2012</v>
      </c>
      <c r="O546">
        <f>DAY(Table3[[#This Row],[Date]])</f>
        <v>8</v>
      </c>
      <c r="P546">
        <f>MONTH(Table3[[#This Row],[Date]])</f>
        <v>7</v>
      </c>
    </row>
    <row r="547" spans="1:16" x14ac:dyDescent="0.3">
      <c r="A547" s="2">
        <v>41098</v>
      </c>
      <c r="B547">
        <v>1</v>
      </c>
      <c r="C547">
        <v>1</v>
      </c>
      <c r="D547" s="1" t="s">
        <v>1587</v>
      </c>
      <c r="E547">
        <v>2</v>
      </c>
      <c r="F547">
        <v>1</v>
      </c>
      <c r="G547">
        <v>10</v>
      </c>
      <c r="H547">
        <v>2196</v>
      </c>
      <c r="I547">
        <v>2340</v>
      </c>
      <c r="J547">
        <v>10530</v>
      </c>
      <c r="K547">
        <v>11250</v>
      </c>
      <c r="L547">
        <v>720</v>
      </c>
      <c r="M547">
        <v>36</v>
      </c>
      <c r="N547">
        <f>YEAR(Table3[[#This Row],[Date]])</f>
        <v>2012</v>
      </c>
      <c r="O547">
        <f>DAY(Table3[[#This Row],[Date]])</f>
        <v>8</v>
      </c>
      <c r="P547">
        <f>MONTH(Table3[[#This Row],[Date]])</f>
        <v>7</v>
      </c>
    </row>
    <row r="548" spans="1:16" x14ac:dyDescent="0.3">
      <c r="A548" s="2">
        <v>41099</v>
      </c>
      <c r="B548">
        <v>3</v>
      </c>
      <c r="C548">
        <v>2</v>
      </c>
      <c r="D548" s="1" t="s">
        <v>1591</v>
      </c>
      <c r="E548">
        <v>5</v>
      </c>
      <c r="F548">
        <v>2</v>
      </c>
      <c r="G548">
        <v>3</v>
      </c>
      <c r="H548">
        <v>4482</v>
      </c>
      <c r="I548">
        <v>4770</v>
      </c>
      <c r="J548">
        <v>43164</v>
      </c>
      <c r="K548">
        <v>46530</v>
      </c>
      <c r="L548">
        <v>3366</v>
      </c>
      <c r="M548">
        <v>168.3</v>
      </c>
      <c r="N548">
        <f>YEAR(Table3[[#This Row],[Date]])</f>
        <v>2012</v>
      </c>
      <c r="O548">
        <f>DAY(Table3[[#This Row],[Date]])</f>
        <v>9</v>
      </c>
      <c r="P548">
        <f>MONTH(Table3[[#This Row],[Date]])</f>
        <v>7</v>
      </c>
    </row>
    <row r="549" spans="1:16" x14ac:dyDescent="0.3">
      <c r="A549" s="2">
        <v>41099</v>
      </c>
      <c r="B549">
        <v>6</v>
      </c>
      <c r="C549">
        <v>4</v>
      </c>
      <c r="D549" s="1" t="s">
        <v>1590</v>
      </c>
      <c r="E549">
        <v>2</v>
      </c>
      <c r="F549">
        <v>1</v>
      </c>
      <c r="G549">
        <v>1</v>
      </c>
      <c r="H549">
        <v>5148</v>
      </c>
      <c r="I549">
        <v>5490</v>
      </c>
      <c r="J549">
        <v>40986</v>
      </c>
      <c r="K549">
        <v>43560</v>
      </c>
      <c r="L549">
        <v>2574</v>
      </c>
      <c r="M549">
        <v>128.70000000000002</v>
      </c>
      <c r="N549">
        <f>YEAR(Table3[[#This Row],[Date]])</f>
        <v>2012</v>
      </c>
      <c r="O549">
        <f>DAY(Table3[[#This Row],[Date]])</f>
        <v>9</v>
      </c>
      <c r="P549">
        <f>MONTH(Table3[[#This Row],[Date]])</f>
        <v>7</v>
      </c>
    </row>
    <row r="550" spans="1:16" x14ac:dyDescent="0.3">
      <c r="A550" s="2">
        <v>41099</v>
      </c>
      <c r="B550">
        <v>9</v>
      </c>
      <c r="C550">
        <v>5</v>
      </c>
      <c r="D550" s="1" t="s">
        <v>1579</v>
      </c>
      <c r="E550">
        <v>2</v>
      </c>
      <c r="F550">
        <v>2</v>
      </c>
      <c r="G550">
        <v>13</v>
      </c>
      <c r="H550">
        <v>3978</v>
      </c>
      <c r="I550">
        <v>4230</v>
      </c>
      <c r="J550">
        <v>28656</v>
      </c>
      <c r="K550">
        <v>30960</v>
      </c>
      <c r="L550">
        <v>2304</v>
      </c>
      <c r="M550">
        <v>115.2</v>
      </c>
      <c r="N550">
        <f>YEAR(Table3[[#This Row],[Date]])</f>
        <v>2012</v>
      </c>
      <c r="O550">
        <f>DAY(Table3[[#This Row],[Date]])</f>
        <v>9</v>
      </c>
      <c r="P550">
        <f>MONTH(Table3[[#This Row],[Date]])</f>
        <v>7</v>
      </c>
    </row>
    <row r="551" spans="1:16" x14ac:dyDescent="0.3">
      <c r="A551" s="2">
        <v>41099</v>
      </c>
      <c r="B551">
        <v>1</v>
      </c>
      <c r="C551">
        <v>1</v>
      </c>
      <c r="D551" s="1" t="s">
        <v>1579</v>
      </c>
      <c r="E551">
        <v>2</v>
      </c>
      <c r="F551">
        <v>2</v>
      </c>
      <c r="G551">
        <v>15</v>
      </c>
      <c r="H551">
        <v>2106</v>
      </c>
      <c r="I551">
        <v>2250</v>
      </c>
      <c r="J551">
        <v>10746</v>
      </c>
      <c r="K551">
        <v>11610</v>
      </c>
      <c r="L551">
        <v>864</v>
      </c>
      <c r="M551">
        <v>43.2</v>
      </c>
      <c r="N551">
        <f>YEAR(Table3[[#This Row],[Date]])</f>
        <v>2012</v>
      </c>
      <c r="O551">
        <f>DAY(Table3[[#This Row],[Date]])</f>
        <v>9</v>
      </c>
      <c r="P551">
        <f>MONTH(Table3[[#This Row],[Date]])</f>
        <v>7</v>
      </c>
    </row>
    <row r="552" spans="1:16" x14ac:dyDescent="0.3">
      <c r="A552" s="2">
        <v>41099</v>
      </c>
      <c r="B552">
        <v>7</v>
      </c>
      <c r="C552">
        <v>3</v>
      </c>
      <c r="D552" s="1" t="s">
        <v>1586</v>
      </c>
      <c r="E552">
        <v>3</v>
      </c>
      <c r="F552">
        <v>1</v>
      </c>
      <c r="G552">
        <v>5</v>
      </c>
      <c r="H552">
        <v>3978</v>
      </c>
      <c r="I552">
        <v>4230</v>
      </c>
      <c r="J552">
        <v>5148</v>
      </c>
      <c r="K552">
        <v>5490</v>
      </c>
      <c r="L552">
        <v>342</v>
      </c>
      <c r="M552">
        <v>17.100000000000001</v>
      </c>
      <c r="N552">
        <f>YEAR(Table3[[#This Row],[Date]])</f>
        <v>2012</v>
      </c>
      <c r="O552">
        <f>DAY(Table3[[#This Row],[Date]])</f>
        <v>9</v>
      </c>
      <c r="P552">
        <f>MONTH(Table3[[#This Row],[Date]])</f>
        <v>7</v>
      </c>
    </row>
    <row r="553" spans="1:16" x14ac:dyDescent="0.3">
      <c r="A553" s="2">
        <v>41099</v>
      </c>
      <c r="B553">
        <v>6</v>
      </c>
      <c r="C553">
        <v>4</v>
      </c>
      <c r="D553" s="1" t="s">
        <v>1593</v>
      </c>
      <c r="E553">
        <v>6</v>
      </c>
      <c r="F553">
        <v>2</v>
      </c>
      <c r="G553">
        <v>25</v>
      </c>
      <c r="H553">
        <v>2034</v>
      </c>
      <c r="I553">
        <v>2160</v>
      </c>
      <c r="J553">
        <v>135108</v>
      </c>
      <c r="K553">
        <v>145800</v>
      </c>
      <c r="L553">
        <v>10692</v>
      </c>
      <c r="M553">
        <v>534.6</v>
      </c>
      <c r="N553">
        <f>YEAR(Table3[[#This Row],[Date]])</f>
        <v>2012</v>
      </c>
      <c r="O553">
        <f>DAY(Table3[[#This Row],[Date]])</f>
        <v>9</v>
      </c>
      <c r="P553">
        <f>MONTH(Table3[[#This Row],[Date]])</f>
        <v>7</v>
      </c>
    </row>
    <row r="554" spans="1:16" x14ac:dyDescent="0.3">
      <c r="A554" s="2">
        <v>41099</v>
      </c>
      <c r="B554">
        <v>8</v>
      </c>
      <c r="C554">
        <v>5</v>
      </c>
      <c r="D554" s="1" t="s">
        <v>1592</v>
      </c>
      <c r="E554">
        <v>2</v>
      </c>
      <c r="F554">
        <v>1</v>
      </c>
      <c r="G554">
        <v>8</v>
      </c>
      <c r="H554">
        <v>2034</v>
      </c>
      <c r="I554">
        <v>2160</v>
      </c>
      <c r="J554">
        <v>67896</v>
      </c>
      <c r="K554">
        <v>72450</v>
      </c>
      <c r="L554">
        <v>4554</v>
      </c>
      <c r="M554">
        <v>227.70000000000002</v>
      </c>
      <c r="N554">
        <f>YEAR(Table3[[#This Row],[Date]])</f>
        <v>2012</v>
      </c>
      <c r="O554">
        <f>DAY(Table3[[#This Row],[Date]])</f>
        <v>9</v>
      </c>
      <c r="P554">
        <f>MONTH(Table3[[#This Row],[Date]])</f>
        <v>7</v>
      </c>
    </row>
    <row r="555" spans="1:16" x14ac:dyDescent="0.3">
      <c r="A555" s="2">
        <v>41099</v>
      </c>
      <c r="B555">
        <v>3</v>
      </c>
      <c r="C555">
        <v>2</v>
      </c>
      <c r="D555" s="1" t="s">
        <v>1589</v>
      </c>
      <c r="E555">
        <v>4</v>
      </c>
      <c r="F555">
        <v>1</v>
      </c>
      <c r="G555">
        <v>21</v>
      </c>
      <c r="H555">
        <v>3582</v>
      </c>
      <c r="I555">
        <v>3870</v>
      </c>
      <c r="J555">
        <v>17730</v>
      </c>
      <c r="K555">
        <v>18900</v>
      </c>
      <c r="L555">
        <v>1170</v>
      </c>
      <c r="M555">
        <v>58.5</v>
      </c>
      <c r="N555">
        <f>YEAR(Table3[[#This Row],[Date]])</f>
        <v>2012</v>
      </c>
      <c r="O555">
        <f>DAY(Table3[[#This Row],[Date]])</f>
        <v>9</v>
      </c>
      <c r="P555">
        <f>MONTH(Table3[[#This Row],[Date]])</f>
        <v>7</v>
      </c>
    </row>
    <row r="556" spans="1:16" x14ac:dyDescent="0.3">
      <c r="A556" s="2">
        <v>41100</v>
      </c>
      <c r="B556">
        <v>4</v>
      </c>
      <c r="C556">
        <v>2</v>
      </c>
      <c r="D556" s="1" t="s">
        <v>1588</v>
      </c>
      <c r="E556">
        <v>3</v>
      </c>
      <c r="F556">
        <v>1</v>
      </c>
      <c r="G556">
        <v>16</v>
      </c>
      <c r="H556">
        <v>3978</v>
      </c>
      <c r="I556">
        <v>4230</v>
      </c>
      <c r="J556">
        <v>112050</v>
      </c>
      <c r="K556">
        <v>119250</v>
      </c>
      <c r="L556">
        <v>7200</v>
      </c>
      <c r="M556">
        <v>360</v>
      </c>
      <c r="N556">
        <f>YEAR(Table3[[#This Row],[Date]])</f>
        <v>2012</v>
      </c>
      <c r="O556">
        <f>DAY(Table3[[#This Row],[Date]])</f>
        <v>10</v>
      </c>
      <c r="P556">
        <f>MONTH(Table3[[#This Row],[Date]])</f>
        <v>7</v>
      </c>
    </row>
    <row r="557" spans="1:16" x14ac:dyDescent="0.3">
      <c r="A557" s="2">
        <v>41100</v>
      </c>
      <c r="B557">
        <v>1</v>
      </c>
      <c r="C557">
        <v>1</v>
      </c>
      <c r="D557" s="1" t="s">
        <v>1591</v>
      </c>
      <c r="E557">
        <v>5</v>
      </c>
      <c r="F557">
        <v>2</v>
      </c>
      <c r="G557">
        <v>23</v>
      </c>
      <c r="H557">
        <v>2196</v>
      </c>
      <c r="I557">
        <v>2340</v>
      </c>
      <c r="J557">
        <v>7848</v>
      </c>
      <c r="K557">
        <v>8460</v>
      </c>
      <c r="L557">
        <v>612</v>
      </c>
      <c r="M557">
        <v>30.6</v>
      </c>
      <c r="N557">
        <f>YEAR(Table3[[#This Row],[Date]])</f>
        <v>2012</v>
      </c>
      <c r="O557">
        <f>DAY(Table3[[#This Row],[Date]])</f>
        <v>10</v>
      </c>
      <c r="P557">
        <f>MONTH(Table3[[#This Row],[Date]])</f>
        <v>7</v>
      </c>
    </row>
    <row r="558" spans="1:16" x14ac:dyDescent="0.3">
      <c r="A558" s="2">
        <v>41100</v>
      </c>
      <c r="B558">
        <v>5</v>
      </c>
      <c r="C558">
        <v>3</v>
      </c>
      <c r="D558" s="1" t="s">
        <v>1580</v>
      </c>
      <c r="E558">
        <v>2</v>
      </c>
      <c r="F558">
        <v>1</v>
      </c>
      <c r="G558">
        <v>22</v>
      </c>
      <c r="H558">
        <v>3978</v>
      </c>
      <c r="I558">
        <v>4230</v>
      </c>
      <c r="J558">
        <v>75582</v>
      </c>
      <c r="K558">
        <v>80370</v>
      </c>
      <c r="L558">
        <v>4788</v>
      </c>
      <c r="M558">
        <v>239.4</v>
      </c>
      <c r="N558">
        <f>YEAR(Table3[[#This Row],[Date]])</f>
        <v>2012</v>
      </c>
      <c r="O558">
        <f>DAY(Table3[[#This Row],[Date]])</f>
        <v>10</v>
      </c>
      <c r="P558">
        <f>MONTH(Table3[[#This Row],[Date]])</f>
        <v>7</v>
      </c>
    </row>
    <row r="559" spans="1:16" x14ac:dyDescent="0.3">
      <c r="A559" s="2">
        <v>41100</v>
      </c>
      <c r="B559">
        <v>6</v>
      </c>
      <c r="C559">
        <v>4</v>
      </c>
      <c r="D559" s="1" t="s">
        <v>1583</v>
      </c>
      <c r="E559">
        <v>3</v>
      </c>
      <c r="F559">
        <v>1</v>
      </c>
      <c r="G559">
        <v>13</v>
      </c>
      <c r="H559">
        <v>3978</v>
      </c>
      <c r="I559">
        <v>4230</v>
      </c>
      <c r="J559">
        <v>52488</v>
      </c>
      <c r="K559">
        <v>55890</v>
      </c>
      <c r="L559">
        <v>3402</v>
      </c>
      <c r="M559">
        <v>170.10000000000002</v>
      </c>
      <c r="N559">
        <f>YEAR(Table3[[#This Row],[Date]])</f>
        <v>2012</v>
      </c>
      <c r="O559">
        <f>DAY(Table3[[#This Row],[Date]])</f>
        <v>10</v>
      </c>
      <c r="P559">
        <f>MONTH(Table3[[#This Row],[Date]])</f>
        <v>7</v>
      </c>
    </row>
    <row r="560" spans="1:16" x14ac:dyDescent="0.3">
      <c r="A560" s="2">
        <v>41101</v>
      </c>
      <c r="B560">
        <v>7</v>
      </c>
      <c r="C560">
        <v>3</v>
      </c>
      <c r="D560" s="1" t="s">
        <v>1589</v>
      </c>
      <c r="E560">
        <v>4</v>
      </c>
      <c r="F560">
        <v>1</v>
      </c>
      <c r="G560">
        <v>27</v>
      </c>
      <c r="H560">
        <v>3042</v>
      </c>
      <c r="I560">
        <v>3240</v>
      </c>
      <c r="J560">
        <v>39006</v>
      </c>
      <c r="K560">
        <v>41580</v>
      </c>
      <c r="L560">
        <v>2574</v>
      </c>
      <c r="M560">
        <v>128.70000000000002</v>
      </c>
      <c r="N560">
        <f>YEAR(Table3[[#This Row],[Date]])</f>
        <v>2012</v>
      </c>
      <c r="O560">
        <f>DAY(Table3[[#This Row],[Date]])</f>
        <v>11</v>
      </c>
      <c r="P560">
        <f>MONTH(Table3[[#This Row],[Date]])</f>
        <v>7</v>
      </c>
    </row>
    <row r="561" spans="1:16" x14ac:dyDescent="0.3">
      <c r="A561" s="2">
        <v>41101</v>
      </c>
      <c r="B561">
        <v>10</v>
      </c>
      <c r="C561">
        <v>4</v>
      </c>
      <c r="D561" s="1" t="s">
        <v>1592</v>
      </c>
      <c r="E561">
        <v>2</v>
      </c>
      <c r="F561">
        <v>1</v>
      </c>
      <c r="G561">
        <v>27</v>
      </c>
      <c r="H561">
        <v>3978</v>
      </c>
      <c r="I561">
        <v>4230</v>
      </c>
      <c r="J561">
        <v>50184</v>
      </c>
      <c r="K561">
        <v>53550</v>
      </c>
      <c r="L561">
        <v>3366</v>
      </c>
      <c r="M561">
        <v>168.3</v>
      </c>
      <c r="N561">
        <f>YEAR(Table3[[#This Row],[Date]])</f>
        <v>2012</v>
      </c>
      <c r="O561">
        <f>DAY(Table3[[#This Row],[Date]])</f>
        <v>11</v>
      </c>
      <c r="P561">
        <f>MONTH(Table3[[#This Row],[Date]])</f>
        <v>7</v>
      </c>
    </row>
    <row r="562" spans="1:16" x14ac:dyDescent="0.3">
      <c r="A562" s="2">
        <v>41101</v>
      </c>
      <c r="B562">
        <v>5</v>
      </c>
      <c r="C562">
        <v>3</v>
      </c>
      <c r="D562" s="1" t="s">
        <v>1582</v>
      </c>
      <c r="E562">
        <v>2</v>
      </c>
      <c r="F562">
        <v>1</v>
      </c>
      <c r="G562">
        <v>27</v>
      </c>
      <c r="H562">
        <v>3978</v>
      </c>
      <c r="I562">
        <v>4230</v>
      </c>
      <c r="J562">
        <v>69966</v>
      </c>
      <c r="K562">
        <v>74520</v>
      </c>
      <c r="L562">
        <v>4554</v>
      </c>
      <c r="M562">
        <v>227.70000000000002</v>
      </c>
      <c r="N562">
        <f>YEAR(Table3[[#This Row],[Date]])</f>
        <v>2012</v>
      </c>
      <c r="O562">
        <f>DAY(Table3[[#This Row],[Date]])</f>
        <v>11</v>
      </c>
      <c r="P562">
        <f>MONTH(Table3[[#This Row],[Date]])</f>
        <v>7</v>
      </c>
    </row>
    <row r="563" spans="1:16" x14ac:dyDescent="0.3">
      <c r="A563" s="2">
        <v>41101</v>
      </c>
      <c r="B563">
        <v>3</v>
      </c>
      <c r="C563">
        <v>2</v>
      </c>
      <c r="D563" s="1" t="s">
        <v>1593</v>
      </c>
      <c r="E563">
        <v>6</v>
      </c>
      <c r="F563">
        <v>2</v>
      </c>
      <c r="G563">
        <v>27</v>
      </c>
      <c r="H563">
        <v>5832</v>
      </c>
      <c r="I563">
        <v>6210</v>
      </c>
      <c r="J563">
        <v>135108</v>
      </c>
      <c r="K563">
        <v>145800</v>
      </c>
      <c r="L563">
        <v>10692</v>
      </c>
      <c r="M563">
        <v>534.6</v>
      </c>
      <c r="N563">
        <f>YEAR(Table3[[#This Row],[Date]])</f>
        <v>2012</v>
      </c>
      <c r="O563">
        <f>DAY(Table3[[#This Row],[Date]])</f>
        <v>11</v>
      </c>
      <c r="P563">
        <f>MONTH(Table3[[#This Row],[Date]])</f>
        <v>7</v>
      </c>
    </row>
    <row r="564" spans="1:16" x14ac:dyDescent="0.3">
      <c r="A564" s="2">
        <v>41101</v>
      </c>
      <c r="B564">
        <v>7</v>
      </c>
      <c r="C564">
        <v>3</v>
      </c>
      <c r="D564" s="1" t="s">
        <v>1591</v>
      </c>
      <c r="E564">
        <v>5</v>
      </c>
      <c r="F564">
        <v>2</v>
      </c>
      <c r="G564">
        <v>27</v>
      </c>
      <c r="H564">
        <v>2196</v>
      </c>
      <c r="I564">
        <v>2340</v>
      </c>
      <c r="J564">
        <v>19620</v>
      </c>
      <c r="K564">
        <v>21150</v>
      </c>
      <c r="L564">
        <v>1530</v>
      </c>
      <c r="M564">
        <v>76.5</v>
      </c>
      <c r="N564">
        <f>YEAR(Table3[[#This Row],[Date]])</f>
        <v>2012</v>
      </c>
      <c r="O564">
        <f>DAY(Table3[[#This Row],[Date]])</f>
        <v>11</v>
      </c>
      <c r="P564">
        <f>MONTH(Table3[[#This Row],[Date]])</f>
        <v>7</v>
      </c>
    </row>
    <row r="565" spans="1:16" x14ac:dyDescent="0.3">
      <c r="A565" s="2">
        <v>41101</v>
      </c>
      <c r="B565">
        <v>1</v>
      </c>
      <c r="C565">
        <v>1</v>
      </c>
      <c r="D565" s="1" t="s">
        <v>1582</v>
      </c>
      <c r="E565">
        <v>2</v>
      </c>
      <c r="F565">
        <v>1</v>
      </c>
      <c r="G565">
        <v>27</v>
      </c>
      <c r="H565">
        <v>3546</v>
      </c>
      <c r="I565">
        <v>3780</v>
      </c>
      <c r="J565">
        <v>3042</v>
      </c>
      <c r="K565">
        <v>3240</v>
      </c>
      <c r="L565">
        <v>198</v>
      </c>
      <c r="M565">
        <v>9.9</v>
      </c>
      <c r="N565">
        <f>YEAR(Table3[[#This Row],[Date]])</f>
        <v>2012</v>
      </c>
      <c r="O565">
        <f>DAY(Table3[[#This Row],[Date]])</f>
        <v>11</v>
      </c>
      <c r="P565">
        <f>MONTH(Table3[[#This Row],[Date]])</f>
        <v>7</v>
      </c>
    </row>
    <row r="566" spans="1:16" x14ac:dyDescent="0.3">
      <c r="A566" s="2">
        <v>41101</v>
      </c>
      <c r="B566">
        <v>3</v>
      </c>
      <c r="C566">
        <v>2</v>
      </c>
      <c r="D566" s="1" t="s">
        <v>1580</v>
      </c>
      <c r="E566">
        <v>2</v>
      </c>
      <c r="F566">
        <v>1</v>
      </c>
      <c r="G566">
        <v>12</v>
      </c>
      <c r="H566">
        <v>3582</v>
      </c>
      <c r="I566">
        <v>3870</v>
      </c>
      <c r="J566">
        <v>71604</v>
      </c>
      <c r="K566">
        <v>76140</v>
      </c>
      <c r="L566">
        <v>4536</v>
      </c>
      <c r="M566">
        <v>226.8</v>
      </c>
      <c r="N566">
        <f>YEAR(Table3[[#This Row],[Date]])</f>
        <v>2012</v>
      </c>
      <c r="O566">
        <f>DAY(Table3[[#This Row],[Date]])</f>
        <v>11</v>
      </c>
      <c r="P566">
        <f>MONTH(Table3[[#This Row],[Date]])</f>
        <v>7</v>
      </c>
    </row>
    <row r="567" spans="1:16" x14ac:dyDescent="0.3">
      <c r="A567" s="2">
        <v>41101</v>
      </c>
      <c r="B567">
        <v>4</v>
      </c>
      <c r="C567">
        <v>2</v>
      </c>
      <c r="D567" s="1" t="s">
        <v>1592</v>
      </c>
      <c r="E567">
        <v>2</v>
      </c>
      <c r="F567">
        <v>1</v>
      </c>
      <c r="G567">
        <v>18</v>
      </c>
      <c r="H567">
        <v>3978</v>
      </c>
      <c r="I567">
        <v>4230</v>
      </c>
      <c r="J567">
        <v>5904</v>
      </c>
      <c r="K567">
        <v>6300</v>
      </c>
      <c r="L567">
        <v>396</v>
      </c>
      <c r="M567">
        <v>19.8</v>
      </c>
      <c r="N567">
        <f>YEAR(Table3[[#This Row],[Date]])</f>
        <v>2012</v>
      </c>
      <c r="O567">
        <f>DAY(Table3[[#This Row],[Date]])</f>
        <v>11</v>
      </c>
      <c r="P567">
        <f>MONTH(Table3[[#This Row],[Date]])</f>
        <v>7</v>
      </c>
    </row>
    <row r="568" spans="1:16" x14ac:dyDescent="0.3">
      <c r="A568" s="2">
        <v>41102</v>
      </c>
      <c r="B568">
        <v>8</v>
      </c>
      <c r="C568">
        <v>5</v>
      </c>
      <c r="D568" s="1" t="s">
        <v>1581</v>
      </c>
      <c r="E568">
        <v>2</v>
      </c>
      <c r="F568">
        <v>1</v>
      </c>
      <c r="G568">
        <v>8</v>
      </c>
      <c r="H568">
        <v>3978</v>
      </c>
      <c r="I568">
        <v>4230</v>
      </c>
      <c r="J568">
        <v>35136</v>
      </c>
      <c r="K568">
        <v>37440</v>
      </c>
      <c r="L568">
        <v>2304</v>
      </c>
      <c r="M568">
        <v>115.2</v>
      </c>
      <c r="N568">
        <f>YEAR(Table3[[#This Row],[Date]])</f>
        <v>2012</v>
      </c>
      <c r="O568">
        <f>DAY(Table3[[#This Row],[Date]])</f>
        <v>12</v>
      </c>
      <c r="P568">
        <f>MONTH(Table3[[#This Row],[Date]])</f>
        <v>7</v>
      </c>
    </row>
    <row r="569" spans="1:16" x14ac:dyDescent="0.3">
      <c r="A569" s="2">
        <v>41103</v>
      </c>
      <c r="B569">
        <v>10</v>
      </c>
      <c r="C569">
        <v>4</v>
      </c>
      <c r="D569" s="1" t="s">
        <v>1590</v>
      </c>
      <c r="E569">
        <v>2</v>
      </c>
      <c r="F569">
        <v>1</v>
      </c>
      <c r="G569">
        <v>21</v>
      </c>
      <c r="H569">
        <v>2034</v>
      </c>
      <c r="I569">
        <v>2160</v>
      </c>
      <c r="J569">
        <v>74520</v>
      </c>
      <c r="K569">
        <v>79200</v>
      </c>
      <c r="L569">
        <v>4680</v>
      </c>
      <c r="M569">
        <v>234</v>
      </c>
      <c r="N569">
        <f>YEAR(Table3[[#This Row],[Date]])</f>
        <v>2012</v>
      </c>
      <c r="O569">
        <f>DAY(Table3[[#This Row],[Date]])</f>
        <v>13</v>
      </c>
      <c r="P569">
        <f>MONTH(Table3[[#This Row],[Date]])</f>
        <v>7</v>
      </c>
    </row>
    <row r="570" spans="1:16" x14ac:dyDescent="0.3">
      <c r="A570" s="2">
        <v>41103</v>
      </c>
      <c r="B570">
        <v>9</v>
      </c>
      <c r="C570">
        <v>5</v>
      </c>
      <c r="D570" s="1" t="s">
        <v>1580</v>
      </c>
      <c r="E570">
        <v>2</v>
      </c>
      <c r="F570">
        <v>1</v>
      </c>
      <c r="G570">
        <v>25</v>
      </c>
      <c r="H570">
        <v>3042</v>
      </c>
      <c r="I570">
        <v>3240</v>
      </c>
      <c r="J570">
        <v>51714</v>
      </c>
      <c r="K570">
        <v>54990</v>
      </c>
      <c r="L570">
        <v>3276</v>
      </c>
      <c r="M570">
        <v>163.80000000000001</v>
      </c>
      <c r="N570">
        <f>YEAR(Table3[[#This Row],[Date]])</f>
        <v>2012</v>
      </c>
      <c r="O570">
        <f>DAY(Table3[[#This Row],[Date]])</f>
        <v>13</v>
      </c>
      <c r="P570">
        <f>MONTH(Table3[[#This Row],[Date]])</f>
        <v>7</v>
      </c>
    </row>
    <row r="571" spans="1:16" x14ac:dyDescent="0.3">
      <c r="A571" s="2">
        <v>41104</v>
      </c>
      <c r="B571">
        <v>6</v>
      </c>
      <c r="C571">
        <v>4</v>
      </c>
      <c r="D571" s="1" t="s">
        <v>1588</v>
      </c>
      <c r="E571">
        <v>3</v>
      </c>
      <c r="F571">
        <v>1</v>
      </c>
      <c r="G571">
        <v>12</v>
      </c>
      <c r="H571">
        <v>5148</v>
      </c>
      <c r="I571">
        <v>5490</v>
      </c>
      <c r="J571">
        <v>94122</v>
      </c>
      <c r="K571">
        <v>100170</v>
      </c>
      <c r="L571">
        <v>6048</v>
      </c>
      <c r="M571">
        <v>302.40000000000003</v>
      </c>
      <c r="N571">
        <f>YEAR(Table3[[#This Row],[Date]])</f>
        <v>2012</v>
      </c>
      <c r="O571">
        <f>DAY(Table3[[#This Row],[Date]])</f>
        <v>14</v>
      </c>
      <c r="P571">
        <f>MONTH(Table3[[#This Row],[Date]])</f>
        <v>7</v>
      </c>
    </row>
    <row r="572" spans="1:16" x14ac:dyDescent="0.3">
      <c r="A572" s="2">
        <v>41105</v>
      </c>
      <c r="B572">
        <v>5</v>
      </c>
      <c r="C572">
        <v>3</v>
      </c>
      <c r="D572" s="1" t="s">
        <v>1584</v>
      </c>
      <c r="E572">
        <v>3</v>
      </c>
      <c r="F572">
        <v>1</v>
      </c>
      <c r="G572">
        <v>9</v>
      </c>
      <c r="H572">
        <v>2106</v>
      </c>
      <c r="I572">
        <v>2250</v>
      </c>
      <c r="J572">
        <v>60282</v>
      </c>
      <c r="K572">
        <v>64260</v>
      </c>
      <c r="L572">
        <v>3978</v>
      </c>
      <c r="M572">
        <v>198.9</v>
      </c>
      <c r="N572">
        <f>YEAR(Table3[[#This Row],[Date]])</f>
        <v>2012</v>
      </c>
      <c r="O572">
        <f>DAY(Table3[[#This Row],[Date]])</f>
        <v>15</v>
      </c>
      <c r="P572">
        <f>MONTH(Table3[[#This Row],[Date]])</f>
        <v>7</v>
      </c>
    </row>
    <row r="573" spans="1:16" x14ac:dyDescent="0.3">
      <c r="A573" s="2">
        <v>41105</v>
      </c>
      <c r="B573">
        <v>4</v>
      </c>
      <c r="C573">
        <v>2</v>
      </c>
      <c r="D573" s="1" t="s">
        <v>1582</v>
      </c>
      <c r="E573">
        <v>2</v>
      </c>
      <c r="F573">
        <v>1</v>
      </c>
      <c r="G573">
        <v>23</v>
      </c>
      <c r="H573">
        <v>4482</v>
      </c>
      <c r="I573">
        <v>4770</v>
      </c>
      <c r="J573">
        <v>66924</v>
      </c>
      <c r="K573">
        <v>71280</v>
      </c>
      <c r="L573">
        <v>4356</v>
      </c>
      <c r="M573">
        <v>217.8</v>
      </c>
      <c r="N573">
        <f>YEAR(Table3[[#This Row],[Date]])</f>
        <v>2012</v>
      </c>
      <c r="O573">
        <f>DAY(Table3[[#This Row],[Date]])</f>
        <v>15</v>
      </c>
      <c r="P573">
        <f>MONTH(Table3[[#This Row],[Date]])</f>
        <v>7</v>
      </c>
    </row>
    <row r="574" spans="1:16" x14ac:dyDescent="0.3">
      <c r="A574" s="2">
        <v>41105</v>
      </c>
      <c r="B574">
        <v>7</v>
      </c>
      <c r="C574">
        <v>3</v>
      </c>
      <c r="D574" s="1" t="s">
        <v>1584</v>
      </c>
      <c r="E574">
        <v>3</v>
      </c>
      <c r="F574">
        <v>1</v>
      </c>
      <c r="G574">
        <v>23</v>
      </c>
      <c r="H574">
        <v>3546</v>
      </c>
      <c r="I574">
        <v>3780</v>
      </c>
      <c r="J574">
        <v>88650</v>
      </c>
      <c r="K574">
        <v>94500</v>
      </c>
      <c r="L574">
        <v>5850</v>
      </c>
      <c r="M574">
        <v>292.5</v>
      </c>
      <c r="N574">
        <f>YEAR(Table3[[#This Row],[Date]])</f>
        <v>2012</v>
      </c>
      <c r="O574">
        <f>DAY(Table3[[#This Row],[Date]])</f>
        <v>15</v>
      </c>
      <c r="P574">
        <f>MONTH(Table3[[#This Row],[Date]])</f>
        <v>7</v>
      </c>
    </row>
    <row r="575" spans="1:16" x14ac:dyDescent="0.3">
      <c r="A575" s="2">
        <v>41105</v>
      </c>
      <c r="B575">
        <v>4</v>
      </c>
      <c r="C575">
        <v>2</v>
      </c>
      <c r="D575" s="1" t="s">
        <v>1587</v>
      </c>
      <c r="E575">
        <v>2</v>
      </c>
      <c r="F575">
        <v>1</v>
      </c>
      <c r="G575">
        <v>20</v>
      </c>
      <c r="H575">
        <v>4482</v>
      </c>
      <c r="I575">
        <v>4770</v>
      </c>
      <c r="J575">
        <v>4212</v>
      </c>
      <c r="K575">
        <v>4500</v>
      </c>
      <c r="L575">
        <v>288</v>
      </c>
      <c r="M575">
        <v>14.4</v>
      </c>
      <c r="N575">
        <f>YEAR(Table3[[#This Row],[Date]])</f>
        <v>2012</v>
      </c>
      <c r="O575">
        <f>DAY(Table3[[#This Row],[Date]])</f>
        <v>15</v>
      </c>
      <c r="P575">
        <f>MONTH(Table3[[#This Row],[Date]])</f>
        <v>7</v>
      </c>
    </row>
    <row r="576" spans="1:16" x14ac:dyDescent="0.3">
      <c r="A576" s="2">
        <v>41105</v>
      </c>
      <c r="B576">
        <v>7</v>
      </c>
      <c r="C576">
        <v>3</v>
      </c>
      <c r="D576" s="1" t="s">
        <v>1581</v>
      </c>
      <c r="E576">
        <v>2</v>
      </c>
      <c r="F576">
        <v>1</v>
      </c>
      <c r="G576">
        <v>25</v>
      </c>
      <c r="H576">
        <v>4482</v>
      </c>
      <c r="I576">
        <v>4770</v>
      </c>
      <c r="J576">
        <v>21960</v>
      </c>
      <c r="K576">
        <v>23400</v>
      </c>
      <c r="L576">
        <v>1440</v>
      </c>
      <c r="M576">
        <v>72</v>
      </c>
      <c r="N576">
        <f>YEAR(Table3[[#This Row],[Date]])</f>
        <v>2012</v>
      </c>
      <c r="O576">
        <f>DAY(Table3[[#This Row],[Date]])</f>
        <v>15</v>
      </c>
      <c r="P576">
        <f>MONTH(Table3[[#This Row],[Date]])</f>
        <v>7</v>
      </c>
    </row>
    <row r="577" spans="1:16" x14ac:dyDescent="0.3">
      <c r="A577" s="2">
        <v>41105</v>
      </c>
      <c r="B577">
        <v>3</v>
      </c>
      <c r="C577">
        <v>2</v>
      </c>
      <c r="D577" s="1" t="s">
        <v>1589</v>
      </c>
      <c r="E577">
        <v>4</v>
      </c>
      <c r="F577">
        <v>1</v>
      </c>
      <c r="G577">
        <v>4</v>
      </c>
      <c r="H577">
        <v>2034</v>
      </c>
      <c r="I577">
        <v>2160</v>
      </c>
      <c r="J577">
        <v>46098</v>
      </c>
      <c r="K577">
        <v>49140</v>
      </c>
      <c r="L577">
        <v>3042</v>
      </c>
      <c r="M577">
        <v>152.1</v>
      </c>
      <c r="N577">
        <f>YEAR(Table3[[#This Row],[Date]])</f>
        <v>2012</v>
      </c>
      <c r="O577">
        <f>DAY(Table3[[#This Row],[Date]])</f>
        <v>15</v>
      </c>
      <c r="P577">
        <f>MONTH(Table3[[#This Row],[Date]])</f>
        <v>7</v>
      </c>
    </row>
    <row r="578" spans="1:16" x14ac:dyDescent="0.3">
      <c r="A578" s="2">
        <v>41105</v>
      </c>
      <c r="B578">
        <v>4</v>
      </c>
      <c r="C578">
        <v>2</v>
      </c>
      <c r="D578" s="1" t="s">
        <v>1590</v>
      </c>
      <c r="E578">
        <v>2</v>
      </c>
      <c r="F578">
        <v>1</v>
      </c>
      <c r="G578">
        <v>24</v>
      </c>
      <c r="H578">
        <v>3978</v>
      </c>
      <c r="I578">
        <v>4230</v>
      </c>
      <c r="J578">
        <v>14904</v>
      </c>
      <c r="K578">
        <v>15840</v>
      </c>
      <c r="L578">
        <v>936</v>
      </c>
      <c r="M578">
        <v>46.800000000000004</v>
      </c>
      <c r="N578">
        <f>YEAR(Table3[[#This Row],[Date]])</f>
        <v>2012</v>
      </c>
      <c r="O578">
        <f>DAY(Table3[[#This Row],[Date]])</f>
        <v>15</v>
      </c>
      <c r="P578">
        <f>MONTH(Table3[[#This Row],[Date]])</f>
        <v>7</v>
      </c>
    </row>
    <row r="579" spans="1:16" x14ac:dyDescent="0.3">
      <c r="A579" s="2">
        <v>41106</v>
      </c>
      <c r="B579">
        <v>3</v>
      </c>
      <c r="C579">
        <v>2</v>
      </c>
      <c r="D579" s="1" t="s">
        <v>1581</v>
      </c>
      <c r="E579">
        <v>2</v>
      </c>
      <c r="F579">
        <v>1</v>
      </c>
      <c r="G579">
        <v>24</v>
      </c>
      <c r="H579">
        <v>5832</v>
      </c>
      <c r="I579">
        <v>6210</v>
      </c>
      <c r="J579">
        <v>6588</v>
      </c>
      <c r="K579">
        <v>7020</v>
      </c>
      <c r="L579">
        <v>432</v>
      </c>
      <c r="M579">
        <v>21.6</v>
      </c>
      <c r="N579">
        <f>YEAR(Table3[[#This Row],[Date]])</f>
        <v>2012</v>
      </c>
      <c r="O579">
        <f>DAY(Table3[[#This Row],[Date]])</f>
        <v>16</v>
      </c>
      <c r="P579">
        <f>MONTH(Table3[[#This Row],[Date]])</f>
        <v>7</v>
      </c>
    </row>
    <row r="580" spans="1:16" x14ac:dyDescent="0.3">
      <c r="A580" s="2">
        <v>41106</v>
      </c>
      <c r="B580">
        <v>7</v>
      </c>
      <c r="C580">
        <v>3</v>
      </c>
      <c r="D580" s="1" t="s">
        <v>1594</v>
      </c>
      <c r="E580">
        <v>4</v>
      </c>
      <c r="F580">
        <v>1</v>
      </c>
      <c r="G580">
        <v>16</v>
      </c>
      <c r="H580">
        <v>3978</v>
      </c>
      <c r="I580">
        <v>4230</v>
      </c>
      <c r="J580">
        <v>37224</v>
      </c>
      <c r="K580">
        <v>39600</v>
      </c>
      <c r="L580">
        <v>2376</v>
      </c>
      <c r="M580">
        <v>118.80000000000001</v>
      </c>
      <c r="N580">
        <f>YEAR(Table3[[#This Row],[Date]])</f>
        <v>2012</v>
      </c>
      <c r="O580">
        <f>DAY(Table3[[#This Row],[Date]])</f>
        <v>16</v>
      </c>
      <c r="P580">
        <f>MONTH(Table3[[#This Row],[Date]])</f>
        <v>7</v>
      </c>
    </row>
    <row r="581" spans="1:16" x14ac:dyDescent="0.3">
      <c r="A581" s="2">
        <v>41106</v>
      </c>
      <c r="B581">
        <v>3</v>
      </c>
      <c r="C581">
        <v>2</v>
      </c>
      <c r="D581" s="1" t="s">
        <v>1579</v>
      </c>
      <c r="E581">
        <v>2</v>
      </c>
      <c r="F581">
        <v>2</v>
      </c>
      <c r="G581">
        <v>6</v>
      </c>
      <c r="H581">
        <v>3978</v>
      </c>
      <c r="I581">
        <v>4230</v>
      </c>
      <c r="J581">
        <v>53730</v>
      </c>
      <c r="K581">
        <v>58050</v>
      </c>
      <c r="L581">
        <v>4320</v>
      </c>
      <c r="M581">
        <v>216</v>
      </c>
      <c r="N581">
        <f>YEAR(Table3[[#This Row],[Date]])</f>
        <v>2012</v>
      </c>
      <c r="O581">
        <f>DAY(Table3[[#This Row],[Date]])</f>
        <v>16</v>
      </c>
      <c r="P581">
        <f>MONTH(Table3[[#This Row],[Date]])</f>
        <v>7</v>
      </c>
    </row>
    <row r="582" spans="1:16" x14ac:dyDescent="0.3">
      <c r="A582" s="2">
        <v>41106</v>
      </c>
      <c r="B582">
        <v>9</v>
      </c>
      <c r="C582">
        <v>5</v>
      </c>
      <c r="D582" s="1" t="s">
        <v>1588</v>
      </c>
      <c r="E582">
        <v>3</v>
      </c>
      <c r="F582">
        <v>1</v>
      </c>
      <c r="G582">
        <v>4</v>
      </c>
      <c r="H582">
        <v>5148</v>
      </c>
      <c r="I582">
        <v>5490</v>
      </c>
      <c r="J582">
        <v>17928</v>
      </c>
      <c r="K582">
        <v>19080</v>
      </c>
      <c r="L582">
        <v>1152</v>
      </c>
      <c r="M582">
        <v>57.6</v>
      </c>
      <c r="N582">
        <f>YEAR(Table3[[#This Row],[Date]])</f>
        <v>2012</v>
      </c>
      <c r="O582">
        <f>DAY(Table3[[#This Row],[Date]])</f>
        <v>16</v>
      </c>
      <c r="P582">
        <f>MONTH(Table3[[#This Row],[Date]])</f>
        <v>7</v>
      </c>
    </row>
    <row r="583" spans="1:16" x14ac:dyDescent="0.3">
      <c r="A583" s="2">
        <v>41107</v>
      </c>
      <c r="B583">
        <v>2</v>
      </c>
      <c r="C583">
        <v>1</v>
      </c>
      <c r="D583" s="1" t="s">
        <v>1584</v>
      </c>
      <c r="E583">
        <v>3</v>
      </c>
      <c r="F583">
        <v>1</v>
      </c>
      <c r="G583">
        <v>24</v>
      </c>
      <c r="H583">
        <v>5832</v>
      </c>
      <c r="I583">
        <v>6210</v>
      </c>
      <c r="J583">
        <v>42552</v>
      </c>
      <c r="K583">
        <v>45360</v>
      </c>
      <c r="L583">
        <v>2808</v>
      </c>
      <c r="M583">
        <v>140.4</v>
      </c>
      <c r="N583">
        <f>YEAR(Table3[[#This Row],[Date]])</f>
        <v>2012</v>
      </c>
      <c r="O583">
        <f>DAY(Table3[[#This Row],[Date]])</f>
        <v>17</v>
      </c>
      <c r="P583">
        <f>MONTH(Table3[[#This Row],[Date]])</f>
        <v>7</v>
      </c>
    </row>
    <row r="584" spans="1:16" x14ac:dyDescent="0.3">
      <c r="A584" s="2">
        <v>41107</v>
      </c>
      <c r="B584">
        <v>2</v>
      </c>
      <c r="C584">
        <v>1</v>
      </c>
      <c r="D584" s="1" t="s">
        <v>1578</v>
      </c>
      <c r="E584">
        <v>1</v>
      </c>
      <c r="F584">
        <v>1</v>
      </c>
      <c r="G584">
        <v>21</v>
      </c>
      <c r="H584">
        <v>2034</v>
      </c>
      <c r="I584">
        <v>2160</v>
      </c>
      <c r="J584">
        <v>36612</v>
      </c>
      <c r="K584">
        <v>38880</v>
      </c>
      <c r="L584">
        <v>2268</v>
      </c>
      <c r="M584">
        <v>113.4</v>
      </c>
      <c r="N584">
        <f>YEAR(Table3[[#This Row],[Date]])</f>
        <v>2012</v>
      </c>
      <c r="O584">
        <f>DAY(Table3[[#This Row],[Date]])</f>
        <v>17</v>
      </c>
      <c r="P584">
        <f>MONTH(Table3[[#This Row],[Date]])</f>
        <v>7</v>
      </c>
    </row>
    <row r="585" spans="1:16" x14ac:dyDescent="0.3">
      <c r="A585" s="2">
        <v>41107</v>
      </c>
      <c r="B585">
        <v>10</v>
      </c>
      <c r="C585">
        <v>4</v>
      </c>
      <c r="D585" s="1" t="s">
        <v>1579</v>
      </c>
      <c r="E585">
        <v>2</v>
      </c>
      <c r="F585">
        <v>2</v>
      </c>
      <c r="G585">
        <v>13</v>
      </c>
      <c r="H585">
        <v>5832</v>
      </c>
      <c r="I585">
        <v>6210</v>
      </c>
      <c r="J585">
        <v>39402</v>
      </c>
      <c r="K585">
        <v>42570</v>
      </c>
      <c r="L585">
        <v>3168</v>
      </c>
      <c r="M585">
        <v>158.4</v>
      </c>
      <c r="N585">
        <f>YEAR(Table3[[#This Row],[Date]])</f>
        <v>2012</v>
      </c>
      <c r="O585">
        <f>DAY(Table3[[#This Row],[Date]])</f>
        <v>17</v>
      </c>
      <c r="P585">
        <f>MONTH(Table3[[#This Row],[Date]])</f>
        <v>7</v>
      </c>
    </row>
    <row r="586" spans="1:16" x14ac:dyDescent="0.3">
      <c r="A586" s="2">
        <v>41107</v>
      </c>
      <c r="B586">
        <v>10</v>
      </c>
      <c r="C586">
        <v>4</v>
      </c>
      <c r="D586" s="1" t="s">
        <v>1590</v>
      </c>
      <c r="E586">
        <v>2</v>
      </c>
      <c r="F586">
        <v>1</v>
      </c>
      <c r="G586">
        <v>2</v>
      </c>
      <c r="H586">
        <v>3546</v>
      </c>
      <c r="I586">
        <v>3780</v>
      </c>
      <c r="J586">
        <v>3726</v>
      </c>
      <c r="K586">
        <v>3960</v>
      </c>
      <c r="L586">
        <v>234</v>
      </c>
      <c r="M586">
        <v>11.700000000000001</v>
      </c>
      <c r="N586">
        <f>YEAR(Table3[[#This Row],[Date]])</f>
        <v>2012</v>
      </c>
      <c r="O586">
        <f>DAY(Table3[[#This Row],[Date]])</f>
        <v>17</v>
      </c>
      <c r="P586">
        <f>MONTH(Table3[[#This Row],[Date]])</f>
        <v>7</v>
      </c>
    </row>
    <row r="587" spans="1:16" x14ac:dyDescent="0.3">
      <c r="A587" s="2">
        <v>41108</v>
      </c>
      <c r="B587">
        <v>3</v>
      </c>
      <c r="C587">
        <v>2</v>
      </c>
      <c r="D587" s="1" t="s">
        <v>1587</v>
      </c>
      <c r="E587">
        <v>2</v>
      </c>
      <c r="F587">
        <v>1</v>
      </c>
      <c r="G587">
        <v>20</v>
      </c>
      <c r="H587">
        <v>3726</v>
      </c>
      <c r="I587">
        <v>3960</v>
      </c>
      <c r="J587">
        <v>27378</v>
      </c>
      <c r="K587">
        <v>29250</v>
      </c>
      <c r="L587">
        <v>1872</v>
      </c>
      <c r="M587">
        <v>93.600000000000009</v>
      </c>
      <c r="N587">
        <f>YEAR(Table3[[#This Row],[Date]])</f>
        <v>2012</v>
      </c>
      <c r="O587">
        <f>DAY(Table3[[#This Row],[Date]])</f>
        <v>18</v>
      </c>
      <c r="P587">
        <f>MONTH(Table3[[#This Row],[Date]])</f>
        <v>7</v>
      </c>
    </row>
    <row r="588" spans="1:16" x14ac:dyDescent="0.3">
      <c r="A588" s="2">
        <v>41108</v>
      </c>
      <c r="B588">
        <v>1</v>
      </c>
      <c r="C588">
        <v>1</v>
      </c>
      <c r="D588" s="1" t="s">
        <v>1583</v>
      </c>
      <c r="E588">
        <v>3</v>
      </c>
      <c r="F588">
        <v>1</v>
      </c>
      <c r="G588">
        <v>21</v>
      </c>
      <c r="H588">
        <v>3978</v>
      </c>
      <c r="I588">
        <v>4230</v>
      </c>
      <c r="J588">
        <v>99144</v>
      </c>
      <c r="K588">
        <v>105570</v>
      </c>
      <c r="L588">
        <v>6426</v>
      </c>
      <c r="M588">
        <v>321.3</v>
      </c>
      <c r="N588">
        <f>YEAR(Table3[[#This Row],[Date]])</f>
        <v>2012</v>
      </c>
      <c r="O588">
        <f>DAY(Table3[[#This Row],[Date]])</f>
        <v>18</v>
      </c>
      <c r="P588">
        <f>MONTH(Table3[[#This Row],[Date]])</f>
        <v>7</v>
      </c>
    </row>
    <row r="589" spans="1:16" x14ac:dyDescent="0.3">
      <c r="A589" s="2">
        <v>41108</v>
      </c>
      <c r="B589">
        <v>4</v>
      </c>
      <c r="C589">
        <v>2</v>
      </c>
      <c r="D589" s="1" t="s">
        <v>1592</v>
      </c>
      <c r="E589">
        <v>2</v>
      </c>
      <c r="F589">
        <v>1</v>
      </c>
      <c r="G589">
        <v>12</v>
      </c>
      <c r="H589">
        <v>3042</v>
      </c>
      <c r="I589">
        <v>3240</v>
      </c>
      <c r="J589">
        <v>29520</v>
      </c>
      <c r="K589">
        <v>31500</v>
      </c>
      <c r="L589">
        <v>1980</v>
      </c>
      <c r="M589">
        <v>99</v>
      </c>
      <c r="N589">
        <f>YEAR(Table3[[#This Row],[Date]])</f>
        <v>2012</v>
      </c>
      <c r="O589">
        <f>DAY(Table3[[#This Row],[Date]])</f>
        <v>18</v>
      </c>
      <c r="P589">
        <f>MONTH(Table3[[#This Row],[Date]])</f>
        <v>7</v>
      </c>
    </row>
    <row r="590" spans="1:16" x14ac:dyDescent="0.3">
      <c r="A590" s="2">
        <v>41109</v>
      </c>
      <c r="B590">
        <v>4</v>
      </c>
      <c r="C590">
        <v>2</v>
      </c>
      <c r="D590" s="1" t="s">
        <v>1583</v>
      </c>
      <c r="E590">
        <v>3</v>
      </c>
      <c r="F590">
        <v>1</v>
      </c>
      <c r="G590">
        <v>23</v>
      </c>
      <c r="H590">
        <v>3546</v>
      </c>
      <c r="I590">
        <v>3780</v>
      </c>
      <c r="J590">
        <v>99144</v>
      </c>
      <c r="K590">
        <v>105570</v>
      </c>
      <c r="L590">
        <v>6426</v>
      </c>
      <c r="M590">
        <v>321.3</v>
      </c>
      <c r="N590">
        <f>YEAR(Table3[[#This Row],[Date]])</f>
        <v>2012</v>
      </c>
      <c r="O590">
        <f>DAY(Table3[[#This Row],[Date]])</f>
        <v>19</v>
      </c>
      <c r="P590">
        <f>MONTH(Table3[[#This Row],[Date]])</f>
        <v>7</v>
      </c>
    </row>
    <row r="591" spans="1:16" x14ac:dyDescent="0.3">
      <c r="A591" s="2">
        <v>41109</v>
      </c>
      <c r="B591">
        <v>6</v>
      </c>
      <c r="C591">
        <v>4</v>
      </c>
      <c r="D591" s="1" t="s">
        <v>1580</v>
      </c>
      <c r="E591">
        <v>2</v>
      </c>
      <c r="F591">
        <v>1</v>
      </c>
      <c r="G591">
        <v>23</v>
      </c>
      <c r="H591">
        <v>4482</v>
      </c>
      <c r="I591">
        <v>4770</v>
      </c>
      <c r="J591">
        <v>11934</v>
      </c>
      <c r="K591">
        <v>12690</v>
      </c>
      <c r="L591">
        <v>756</v>
      </c>
      <c r="M591">
        <v>37.800000000000004</v>
      </c>
      <c r="N591">
        <f>YEAR(Table3[[#This Row],[Date]])</f>
        <v>2012</v>
      </c>
      <c r="O591">
        <f>DAY(Table3[[#This Row],[Date]])</f>
        <v>19</v>
      </c>
      <c r="P591">
        <f>MONTH(Table3[[#This Row],[Date]])</f>
        <v>7</v>
      </c>
    </row>
    <row r="592" spans="1:16" x14ac:dyDescent="0.3">
      <c r="A592" s="2">
        <v>41109</v>
      </c>
      <c r="B592">
        <v>4</v>
      </c>
      <c r="C592">
        <v>2</v>
      </c>
      <c r="D592" s="1" t="s">
        <v>1588</v>
      </c>
      <c r="E592">
        <v>3</v>
      </c>
      <c r="F592">
        <v>1</v>
      </c>
      <c r="G592">
        <v>24</v>
      </c>
      <c r="H592">
        <v>3924</v>
      </c>
      <c r="I592">
        <v>4230</v>
      </c>
      <c r="J592">
        <v>8964</v>
      </c>
      <c r="K592">
        <v>9540</v>
      </c>
      <c r="L592">
        <v>576</v>
      </c>
      <c r="M592">
        <v>28.8</v>
      </c>
      <c r="N592">
        <f>YEAR(Table3[[#This Row],[Date]])</f>
        <v>2012</v>
      </c>
      <c r="O592">
        <f>DAY(Table3[[#This Row],[Date]])</f>
        <v>19</v>
      </c>
      <c r="P592">
        <f>MONTH(Table3[[#This Row],[Date]])</f>
        <v>7</v>
      </c>
    </row>
    <row r="593" spans="1:16" x14ac:dyDescent="0.3">
      <c r="A593" s="2">
        <v>41110</v>
      </c>
      <c r="B593">
        <v>10</v>
      </c>
      <c r="C593">
        <v>4</v>
      </c>
      <c r="D593" s="1" t="s">
        <v>1586</v>
      </c>
      <c r="E593">
        <v>3</v>
      </c>
      <c r="F593">
        <v>1</v>
      </c>
      <c r="G593">
        <v>25</v>
      </c>
      <c r="H593">
        <v>2952</v>
      </c>
      <c r="I593">
        <v>3150</v>
      </c>
      <c r="J593">
        <v>128700</v>
      </c>
      <c r="K593">
        <v>137250</v>
      </c>
      <c r="L593">
        <v>8550</v>
      </c>
      <c r="M593">
        <v>427.5</v>
      </c>
      <c r="N593">
        <f>YEAR(Table3[[#This Row],[Date]])</f>
        <v>2012</v>
      </c>
      <c r="O593">
        <f>DAY(Table3[[#This Row],[Date]])</f>
        <v>20</v>
      </c>
      <c r="P593">
        <f>MONTH(Table3[[#This Row],[Date]])</f>
        <v>7</v>
      </c>
    </row>
    <row r="594" spans="1:16" x14ac:dyDescent="0.3">
      <c r="A594" s="2">
        <v>41110</v>
      </c>
      <c r="B594">
        <v>3</v>
      </c>
      <c r="C594">
        <v>2</v>
      </c>
      <c r="D594" s="1" t="s">
        <v>1583</v>
      </c>
      <c r="E594">
        <v>3</v>
      </c>
      <c r="F594">
        <v>1</v>
      </c>
      <c r="G594">
        <v>17</v>
      </c>
      <c r="H594">
        <v>3726</v>
      </c>
      <c r="I594">
        <v>3960</v>
      </c>
      <c r="J594">
        <v>116640</v>
      </c>
      <c r="K594">
        <v>124200</v>
      </c>
      <c r="L594">
        <v>7560</v>
      </c>
      <c r="M594">
        <v>378</v>
      </c>
      <c r="N594">
        <f>YEAR(Table3[[#This Row],[Date]])</f>
        <v>2012</v>
      </c>
      <c r="O594">
        <f>DAY(Table3[[#This Row],[Date]])</f>
        <v>20</v>
      </c>
      <c r="P594">
        <f>MONTH(Table3[[#This Row],[Date]])</f>
        <v>7</v>
      </c>
    </row>
    <row r="595" spans="1:16" x14ac:dyDescent="0.3">
      <c r="A595" s="2">
        <v>41110</v>
      </c>
      <c r="B595">
        <v>4</v>
      </c>
      <c r="C595">
        <v>2</v>
      </c>
      <c r="D595" s="1" t="s">
        <v>1584</v>
      </c>
      <c r="E595">
        <v>3</v>
      </c>
      <c r="F595">
        <v>1</v>
      </c>
      <c r="G595">
        <v>21</v>
      </c>
      <c r="H595">
        <v>3978</v>
      </c>
      <c r="I595">
        <v>4230</v>
      </c>
      <c r="J595">
        <v>17730</v>
      </c>
      <c r="K595">
        <v>18900</v>
      </c>
      <c r="L595">
        <v>1170</v>
      </c>
      <c r="M595">
        <v>58.5</v>
      </c>
      <c r="N595">
        <f>YEAR(Table3[[#This Row],[Date]])</f>
        <v>2012</v>
      </c>
      <c r="O595">
        <f>DAY(Table3[[#This Row],[Date]])</f>
        <v>20</v>
      </c>
      <c r="P595">
        <f>MONTH(Table3[[#This Row],[Date]])</f>
        <v>7</v>
      </c>
    </row>
    <row r="596" spans="1:16" x14ac:dyDescent="0.3">
      <c r="A596" s="2">
        <v>41110</v>
      </c>
      <c r="B596">
        <v>9</v>
      </c>
      <c r="C596">
        <v>5</v>
      </c>
      <c r="D596" s="1" t="s">
        <v>1591</v>
      </c>
      <c r="E596">
        <v>5</v>
      </c>
      <c r="F596">
        <v>2</v>
      </c>
      <c r="G596">
        <v>9</v>
      </c>
      <c r="H596">
        <v>3726</v>
      </c>
      <c r="I596">
        <v>3960</v>
      </c>
      <c r="J596">
        <v>27468</v>
      </c>
      <c r="K596">
        <v>29610</v>
      </c>
      <c r="L596">
        <v>2142</v>
      </c>
      <c r="M596">
        <v>107.10000000000001</v>
      </c>
      <c r="N596">
        <f>YEAR(Table3[[#This Row],[Date]])</f>
        <v>2012</v>
      </c>
      <c r="O596">
        <f>DAY(Table3[[#This Row],[Date]])</f>
        <v>20</v>
      </c>
      <c r="P596">
        <f>MONTH(Table3[[#This Row],[Date]])</f>
        <v>7</v>
      </c>
    </row>
    <row r="597" spans="1:16" x14ac:dyDescent="0.3">
      <c r="A597" s="2">
        <v>41110</v>
      </c>
      <c r="B597">
        <v>10</v>
      </c>
      <c r="C597">
        <v>4</v>
      </c>
      <c r="D597" s="1" t="s">
        <v>1582</v>
      </c>
      <c r="E597">
        <v>2</v>
      </c>
      <c r="F597">
        <v>1</v>
      </c>
      <c r="G597">
        <v>11</v>
      </c>
      <c r="H597">
        <v>4482</v>
      </c>
      <c r="I597">
        <v>4770</v>
      </c>
      <c r="J597">
        <v>54756</v>
      </c>
      <c r="K597">
        <v>58320</v>
      </c>
      <c r="L597">
        <v>3564</v>
      </c>
      <c r="M597">
        <v>178.20000000000002</v>
      </c>
      <c r="N597">
        <f>YEAR(Table3[[#This Row],[Date]])</f>
        <v>2012</v>
      </c>
      <c r="O597">
        <f>DAY(Table3[[#This Row],[Date]])</f>
        <v>20</v>
      </c>
      <c r="P597">
        <f>MONTH(Table3[[#This Row],[Date]])</f>
        <v>7</v>
      </c>
    </row>
    <row r="598" spans="1:16" x14ac:dyDescent="0.3">
      <c r="A598" s="2">
        <v>41111</v>
      </c>
      <c r="B598">
        <v>7</v>
      </c>
      <c r="C598">
        <v>3</v>
      </c>
      <c r="D598" s="1" t="s">
        <v>1589</v>
      </c>
      <c r="E598">
        <v>4</v>
      </c>
      <c r="F598">
        <v>1</v>
      </c>
      <c r="G598">
        <v>4</v>
      </c>
      <c r="H598">
        <v>3582</v>
      </c>
      <c r="I598">
        <v>3870</v>
      </c>
      <c r="J598">
        <v>42552</v>
      </c>
      <c r="K598">
        <v>45360</v>
      </c>
      <c r="L598">
        <v>2808</v>
      </c>
      <c r="M598">
        <v>140.4</v>
      </c>
      <c r="N598">
        <f>YEAR(Table3[[#This Row],[Date]])</f>
        <v>2012</v>
      </c>
      <c r="O598">
        <f>DAY(Table3[[#This Row],[Date]])</f>
        <v>21</v>
      </c>
      <c r="P598">
        <f>MONTH(Table3[[#This Row],[Date]])</f>
        <v>7</v>
      </c>
    </row>
    <row r="599" spans="1:16" x14ac:dyDescent="0.3">
      <c r="A599" s="2">
        <v>41111</v>
      </c>
      <c r="B599">
        <v>4</v>
      </c>
      <c r="C599">
        <v>2</v>
      </c>
      <c r="D599" s="1" t="s">
        <v>1591</v>
      </c>
      <c r="E599">
        <v>5</v>
      </c>
      <c r="F599">
        <v>2</v>
      </c>
      <c r="G599">
        <v>22</v>
      </c>
      <c r="H599">
        <v>4482</v>
      </c>
      <c r="I599">
        <v>4770</v>
      </c>
      <c r="J599">
        <v>23544</v>
      </c>
      <c r="K599">
        <v>25380</v>
      </c>
      <c r="L599">
        <v>1836</v>
      </c>
      <c r="M599">
        <v>91.800000000000011</v>
      </c>
      <c r="N599">
        <f>YEAR(Table3[[#This Row],[Date]])</f>
        <v>2012</v>
      </c>
      <c r="O599">
        <f>DAY(Table3[[#This Row],[Date]])</f>
        <v>21</v>
      </c>
      <c r="P599">
        <f>MONTH(Table3[[#This Row],[Date]])</f>
        <v>7</v>
      </c>
    </row>
    <row r="600" spans="1:16" x14ac:dyDescent="0.3">
      <c r="A600" s="2">
        <v>41111</v>
      </c>
      <c r="B600">
        <v>8</v>
      </c>
      <c r="C600">
        <v>5</v>
      </c>
      <c r="D600" s="1" t="s">
        <v>1585</v>
      </c>
      <c r="E600">
        <v>3</v>
      </c>
      <c r="F600">
        <v>1</v>
      </c>
      <c r="G600">
        <v>15</v>
      </c>
      <c r="H600">
        <v>3924</v>
      </c>
      <c r="I600">
        <v>4230</v>
      </c>
      <c r="J600">
        <v>75582</v>
      </c>
      <c r="K600">
        <v>80370</v>
      </c>
      <c r="L600">
        <v>4788</v>
      </c>
      <c r="M600">
        <v>239.4</v>
      </c>
      <c r="N600">
        <f>YEAR(Table3[[#This Row],[Date]])</f>
        <v>2012</v>
      </c>
      <c r="O600">
        <f>DAY(Table3[[#This Row],[Date]])</f>
        <v>21</v>
      </c>
      <c r="P600">
        <f>MONTH(Table3[[#This Row],[Date]])</f>
        <v>7</v>
      </c>
    </row>
    <row r="601" spans="1:16" x14ac:dyDescent="0.3">
      <c r="A601" s="2">
        <v>41111</v>
      </c>
      <c r="B601">
        <v>7</v>
      </c>
      <c r="C601">
        <v>3</v>
      </c>
      <c r="D601" s="1" t="s">
        <v>1590</v>
      </c>
      <c r="E601">
        <v>2</v>
      </c>
      <c r="F601">
        <v>1</v>
      </c>
      <c r="G601">
        <v>23</v>
      </c>
      <c r="H601">
        <v>7506</v>
      </c>
      <c r="I601">
        <v>8100</v>
      </c>
      <c r="J601">
        <v>44712</v>
      </c>
      <c r="K601">
        <v>47520</v>
      </c>
      <c r="L601">
        <v>2808</v>
      </c>
      <c r="M601">
        <v>140.4</v>
      </c>
      <c r="N601">
        <f>YEAR(Table3[[#This Row],[Date]])</f>
        <v>2012</v>
      </c>
      <c r="O601">
        <f>DAY(Table3[[#This Row],[Date]])</f>
        <v>21</v>
      </c>
      <c r="P601">
        <f>MONTH(Table3[[#This Row],[Date]])</f>
        <v>7</v>
      </c>
    </row>
    <row r="602" spans="1:16" x14ac:dyDescent="0.3">
      <c r="A602" s="2">
        <v>41112</v>
      </c>
      <c r="B602">
        <v>4</v>
      </c>
      <c r="C602">
        <v>2</v>
      </c>
      <c r="D602" s="1" t="s">
        <v>1580</v>
      </c>
      <c r="E602">
        <v>2</v>
      </c>
      <c r="F602">
        <v>1</v>
      </c>
      <c r="G602">
        <v>9</v>
      </c>
      <c r="H602">
        <v>3546</v>
      </c>
      <c r="I602">
        <v>3780</v>
      </c>
      <c r="J602">
        <v>7956</v>
      </c>
      <c r="K602">
        <v>8460</v>
      </c>
      <c r="L602">
        <v>504</v>
      </c>
      <c r="M602">
        <v>25.200000000000003</v>
      </c>
      <c r="N602">
        <f>YEAR(Table3[[#This Row],[Date]])</f>
        <v>2012</v>
      </c>
      <c r="O602">
        <f>DAY(Table3[[#This Row],[Date]])</f>
        <v>22</v>
      </c>
      <c r="P602">
        <f>MONTH(Table3[[#This Row],[Date]])</f>
        <v>7</v>
      </c>
    </row>
    <row r="603" spans="1:16" x14ac:dyDescent="0.3">
      <c r="A603" s="2">
        <v>41112</v>
      </c>
      <c r="B603">
        <v>7</v>
      </c>
      <c r="C603">
        <v>3</v>
      </c>
      <c r="D603" s="1" t="s">
        <v>1589</v>
      </c>
      <c r="E603">
        <v>4</v>
      </c>
      <c r="F603">
        <v>1</v>
      </c>
      <c r="G603">
        <v>7</v>
      </c>
      <c r="H603">
        <v>3042</v>
      </c>
      <c r="I603">
        <v>3240</v>
      </c>
      <c r="J603">
        <v>88650</v>
      </c>
      <c r="K603">
        <v>94500</v>
      </c>
      <c r="L603">
        <v>5850</v>
      </c>
      <c r="M603">
        <v>292.5</v>
      </c>
      <c r="N603">
        <f>YEAR(Table3[[#This Row],[Date]])</f>
        <v>2012</v>
      </c>
      <c r="O603">
        <f>DAY(Table3[[#This Row],[Date]])</f>
        <v>22</v>
      </c>
      <c r="P603">
        <f>MONTH(Table3[[#This Row],[Date]])</f>
        <v>7</v>
      </c>
    </row>
    <row r="604" spans="1:16" x14ac:dyDescent="0.3">
      <c r="A604" s="2">
        <v>41112</v>
      </c>
      <c r="B604">
        <v>1</v>
      </c>
      <c r="C604">
        <v>1</v>
      </c>
      <c r="D604" s="1" t="s">
        <v>1593</v>
      </c>
      <c r="E604">
        <v>6</v>
      </c>
      <c r="F604">
        <v>2</v>
      </c>
      <c r="G604">
        <v>25</v>
      </c>
      <c r="H604">
        <v>3042</v>
      </c>
      <c r="I604">
        <v>3240</v>
      </c>
      <c r="J604">
        <v>127602</v>
      </c>
      <c r="K604">
        <v>137700</v>
      </c>
      <c r="L604">
        <v>10098</v>
      </c>
      <c r="M604">
        <v>504.90000000000003</v>
      </c>
      <c r="N604">
        <f>YEAR(Table3[[#This Row],[Date]])</f>
        <v>2012</v>
      </c>
      <c r="O604">
        <f>DAY(Table3[[#This Row],[Date]])</f>
        <v>22</v>
      </c>
      <c r="P604">
        <f>MONTH(Table3[[#This Row],[Date]])</f>
        <v>7</v>
      </c>
    </row>
    <row r="605" spans="1:16" x14ac:dyDescent="0.3">
      <c r="A605" s="2">
        <v>41113</v>
      </c>
      <c r="B605">
        <v>3</v>
      </c>
      <c r="C605">
        <v>2</v>
      </c>
      <c r="D605" s="1" t="s">
        <v>1585</v>
      </c>
      <c r="E605">
        <v>3</v>
      </c>
      <c r="F605">
        <v>1</v>
      </c>
      <c r="G605">
        <v>10</v>
      </c>
      <c r="H605">
        <v>3978</v>
      </c>
      <c r="I605">
        <v>4230</v>
      </c>
      <c r="J605">
        <v>63648</v>
      </c>
      <c r="K605">
        <v>67680</v>
      </c>
      <c r="L605">
        <v>4032</v>
      </c>
      <c r="M605">
        <v>201.60000000000002</v>
      </c>
      <c r="N605">
        <f>YEAR(Table3[[#This Row],[Date]])</f>
        <v>2012</v>
      </c>
      <c r="O605">
        <f>DAY(Table3[[#This Row],[Date]])</f>
        <v>23</v>
      </c>
      <c r="P605">
        <f>MONTH(Table3[[#This Row],[Date]])</f>
        <v>7</v>
      </c>
    </row>
    <row r="606" spans="1:16" x14ac:dyDescent="0.3">
      <c r="A606" s="2">
        <v>41113</v>
      </c>
      <c r="B606">
        <v>5</v>
      </c>
      <c r="C606">
        <v>3</v>
      </c>
      <c r="D606" s="1" t="s">
        <v>1588</v>
      </c>
      <c r="E606">
        <v>3</v>
      </c>
      <c r="F606">
        <v>1</v>
      </c>
      <c r="G606">
        <v>8</v>
      </c>
      <c r="H606">
        <v>5148</v>
      </c>
      <c r="I606">
        <v>5490</v>
      </c>
      <c r="J606">
        <v>4482</v>
      </c>
      <c r="K606">
        <v>4770</v>
      </c>
      <c r="L606">
        <v>288</v>
      </c>
      <c r="M606">
        <v>14.4</v>
      </c>
      <c r="N606">
        <f>YEAR(Table3[[#This Row],[Date]])</f>
        <v>2012</v>
      </c>
      <c r="O606">
        <f>DAY(Table3[[#This Row],[Date]])</f>
        <v>23</v>
      </c>
      <c r="P606">
        <f>MONTH(Table3[[#This Row],[Date]])</f>
        <v>7</v>
      </c>
    </row>
    <row r="607" spans="1:16" x14ac:dyDescent="0.3">
      <c r="A607" s="2">
        <v>41113</v>
      </c>
      <c r="B607">
        <v>4</v>
      </c>
      <c r="C607">
        <v>2</v>
      </c>
      <c r="D607" s="1" t="s">
        <v>1588</v>
      </c>
      <c r="E607">
        <v>3</v>
      </c>
      <c r="F607">
        <v>1</v>
      </c>
      <c r="G607">
        <v>18</v>
      </c>
      <c r="H607">
        <v>3042</v>
      </c>
      <c r="I607">
        <v>3240</v>
      </c>
      <c r="J607">
        <v>13446</v>
      </c>
      <c r="K607">
        <v>14310</v>
      </c>
      <c r="L607">
        <v>864</v>
      </c>
      <c r="M607">
        <v>43.2</v>
      </c>
      <c r="N607">
        <f>YEAR(Table3[[#This Row],[Date]])</f>
        <v>2012</v>
      </c>
      <c r="O607">
        <f>DAY(Table3[[#This Row],[Date]])</f>
        <v>23</v>
      </c>
      <c r="P607">
        <f>MONTH(Table3[[#This Row],[Date]])</f>
        <v>7</v>
      </c>
    </row>
    <row r="608" spans="1:16" x14ac:dyDescent="0.3">
      <c r="A608" s="2">
        <v>41113</v>
      </c>
      <c r="B608">
        <v>7</v>
      </c>
      <c r="C608">
        <v>3</v>
      </c>
      <c r="D608" s="1" t="s">
        <v>1586</v>
      </c>
      <c r="E608">
        <v>3</v>
      </c>
      <c r="F608">
        <v>1</v>
      </c>
      <c r="G608">
        <v>8</v>
      </c>
      <c r="H608">
        <v>5148</v>
      </c>
      <c r="I608">
        <v>5490</v>
      </c>
      <c r="J608">
        <v>20592</v>
      </c>
      <c r="K608">
        <v>21960</v>
      </c>
      <c r="L608">
        <v>1368</v>
      </c>
      <c r="M608">
        <v>68.400000000000006</v>
      </c>
      <c r="N608">
        <f>YEAR(Table3[[#This Row],[Date]])</f>
        <v>2012</v>
      </c>
      <c r="O608">
        <f>DAY(Table3[[#This Row],[Date]])</f>
        <v>23</v>
      </c>
      <c r="P608">
        <f>MONTH(Table3[[#This Row],[Date]])</f>
        <v>7</v>
      </c>
    </row>
    <row r="609" spans="1:16" x14ac:dyDescent="0.3">
      <c r="A609" s="2">
        <v>41114</v>
      </c>
      <c r="B609">
        <v>4</v>
      </c>
      <c r="C609">
        <v>2</v>
      </c>
      <c r="D609" s="1" t="s">
        <v>1588</v>
      </c>
      <c r="E609">
        <v>3</v>
      </c>
      <c r="F609">
        <v>1</v>
      </c>
      <c r="G609">
        <v>25</v>
      </c>
      <c r="H609">
        <v>7506</v>
      </c>
      <c r="I609">
        <v>8100</v>
      </c>
      <c r="J609">
        <v>4482</v>
      </c>
      <c r="K609">
        <v>4770</v>
      </c>
      <c r="L609">
        <v>288</v>
      </c>
      <c r="M609">
        <v>14.4</v>
      </c>
      <c r="N609">
        <f>YEAR(Table3[[#This Row],[Date]])</f>
        <v>2012</v>
      </c>
      <c r="O609">
        <f>DAY(Table3[[#This Row],[Date]])</f>
        <v>24</v>
      </c>
      <c r="P609">
        <f>MONTH(Table3[[#This Row],[Date]])</f>
        <v>7</v>
      </c>
    </row>
    <row r="610" spans="1:16" x14ac:dyDescent="0.3">
      <c r="A610" s="2">
        <v>41114</v>
      </c>
      <c r="B610">
        <v>9</v>
      </c>
      <c r="C610">
        <v>5</v>
      </c>
      <c r="D610" s="1" t="s">
        <v>1592</v>
      </c>
      <c r="E610">
        <v>2</v>
      </c>
      <c r="F610">
        <v>1</v>
      </c>
      <c r="G610">
        <v>7</v>
      </c>
      <c r="H610">
        <v>3042</v>
      </c>
      <c r="I610">
        <v>3240</v>
      </c>
      <c r="J610">
        <v>17712</v>
      </c>
      <c r="K610">
        <v>18900</v>
      </c>
      <c r="L610">
        <v>1188</v>
      </c>
      <c r="M610">
        <v>59.400000000000006</v>
      </c>
      <c r="N610">
        <f>YEAR(Table3[[#This Row],[Date]])</f>
        <v>2012</v>
      </c>
      <c r="O610">
        <f>DAY(Table3[[#This Row],[Date]])</f>
        <v>24</v>
      </c>
      <c r="P610">
        <f>MONTH(Table3[[#This Row],[Date]])</f>
        <v>7</v>
      </c>
    </row>
    <row r="611" spans="1:16" x14ac:dyDescent="0.3">
      <c r="A611" s="2">
        <v>41115</v>
      </c>
      <c r="B611">
        <v>7</v>
      </c>
      <c r="C611">
        <v>3</v>
      </c>
      <c r="D611" s="1" t="s">
        <v>1594</v>
      </c>
      <c r="E611">
        <v>4</v>
      </c>
      <c r="F611">
        <v>1</v>
      </c>
      <c r="G611">
        <v>17</v>
      </c>
      <c r="H611">
        <v>3978</v>
      </c>
      <c r="I611">
        <v>4230</v>
      </c>
      <c r="J611">
        <v>10152</v>
      </c>
      <c r="K611">
        <v>10800</v>
      </c>
      <c r="L611">
        <v>648</v>
      </c>
      <c r="M611">
        <v>32.4</v>
      </c>
      <c r="N611">
        <f>YEAR(Table3[[#This Row],[Date]])</f>
        <v>2012</v>
      </c>
      <c r="O611">
        <f>DAY(Table3[[#This Row],[Date]])</f>
        <v>25</v>
      </c>
      <c r="P611">
        <f>MONTH(Table3[[#This Row],[Date]])</f>
        <v>7</v>
      </c>
    </row>
    <row r="612" spans="1:16" x14ac:dyDescent="0.3">
      <c r="A612" s="2">
        <v>41115</v>
      </c>
      <c r="B612">
        <v>7</v>
      </c>
      <c r="C612">
        <v>3</v>
      </c>
      <c r="D612" s="1" t="s">
        <v>1582</v>
      </c>
      <c r="E612">
        <v>2</v>
      </c>
      <c r="F612">
        <v>1</v>
      </c>
      <c r="G612">
        <v>3</v>
      </c>
      <c r="H612">
        <v>2952</v>
      </c>
      <c r="I612">
        <v>3150</v>
      </c>
      <c r="J612">
        <v>27378</v>
      </c>
      <c r="K612">
        <v>29160</v>
      </c>
      <c r="L612">
        <v>1782</v>
      </c>
      <c r="M612">
        <v>89.100000000000009</v>
      </c>
      <c r="N612">
        <f>YEAR(Table3[[#This Row],[Date]])</f>
        <v>2012</v>
      </c>
      <c r="O612">
        <f>DAY(Table3[[#This Row],[Date]])</f>
        <v>25</v>
      </c>
      <c r="P612">
        <f>MONTH(Table3[[#This Row],[Date]])</f>
        <v>7</v>
      </c>
    </row>
    <row r="613" spans="1:16" x14ac:dyDescent="0.3">
      <c r="A613" s="2">
        <v>41115</v>
      </c>
      <c r="B613">
        <v>2</v>
      </c>
      <c r="C613">
        <v>1</v>
      </c>
      <c r="D613" s="1" t="s">
        <v>1588</v>
      </c>
      <c r="E613">
        <v>3</v>
      </c>
      <c r="F613">
        <v>1</v>
      </c>
      <c r="G613">
        <v>13</v>
      </c>
      <c r="H613">
        <v>2034</v>
      </c>
      <c r="I613">
        <v>2160</v>
      </c>
      <c r="J613">
        <v>58266</v>
      </c>
      <c r="K613">
        <v>62010</v>
      </c>
      <c r="L613">
        <v>3744</v>
      </c>
      <c r="M613">
        <v>187.20000000000002</v>
      </c>
      <c r="N613">
        <f>YEAR(Table3[[#This Row],[Date]])</f>
        <v>2012</v>
      </c>
      <c r="O613">
        <f>DAY(Table3[[#This Row],[Date]])</f>
        <v>25</v>
      </c>
      <c r="P613">
        <f>MONTH(Table3[[#This Row],[Date]])</f>
        <v>7</v>
      </c>
    </row>
    <row r="614" spans="1:16" x14ac:dyDescent="0.3">
      <c r="A614" s="2">
        <v>41115</v>
      </c>
      <c r="B614">
        <v>8</v>
      </c>
      <c r="C614">
        <v>5</v>
      </c>
      <c r="D614" s="1" t="s">
        <v>1581</v>
      </c>
      <c r="E614">
        <v>2</v>
      </c>
      <c r="F614">
        <v>1</v>
      </c>
      <c r="G614">
        <v>17</v>
      </c>
      <c r="H614">
        <v>3582</v>
      </c>
      <c r="I614">
        <v>3870</v>
      </c>
      <c r="J614">
        <v>15372</v>
      </c>
      <c r="K614">
        <v>16380</v>
      </c>
      <c r="L614">
        <v>1008</v>
      </c>
      <c r="M614">
        <v>50.400000000000006</v>
      </c>
      <c r="N614">
        <f>YEAR(Table3[[#This Row],[Date]])</f>
        <v>2012</v>
      </c>
      <c r="O614">
        <f>DAY(Table3[[#This Row],[Date]])</f>
        <v>25</v>
      </c>
      <c r="P614">
        <f>MONTH(Table3[[#This Row],[Date]])</f>
        <v>7</v>
      </c>
    </row>
    <row r="615" spans="1:16" x14ac:dyDescent="0.3">
      <c r="A615" s="2">
        <v>41115</v>
      </c>
      <c r="B615">
        <v>8</v>
      </c>
      <c r="C615">
        <v>5</v>
      </c>
      <c r="D615" s="1" t="s">
        <v>1588</v>
      </c>
      <c r="E615">
        <v>3</v>
      </c>
      <c r="F615">
        <v>1</v>
      </c>
      <c r="G615">
        <v>22</v>
      </c>
      <c r="H615">
        <v>3978</v>
      </c>
      <c r="I615">
        <v>4230</v>
      </c>
      <c r="J615">
        <v>22410</v>
      </c>
      <c r="K615">
        <v>23850</v>
      </c>
      <c r="L615">
        <v>1440</v>
      </c>
      <c r="M615">
        <v>72</v>
      </c>
      <c r="N615">
        <f>YEAR(Table3[[#This Row],[Date]])</f>
        <v>2012</v>
      </c>
      <c r="O615">
        <f>DAY(Table3[[#This Row],[Date]])</f>
        <v>25</v>
      </c>
      <c r="P615">
        <f>MONTH(Table3[[#This Row],[Date]])</f>
        <v>7</v>
      </c>
    </row>
    <row r="616" spans="1:16" x14ac:dyDescent="0.3">
      <c r="A616" s="2">
        <v>41116</v>
      </c>
      <c r="B616">
        <v>4</v>
      </c>
      <c r="C616">
        <v>2</v>
      </c>
      <c r="D616" s="1" t="s">
        <v>1588</v>
      </c>
      <c r="E616">
        <v>3</v>
      </c>
      <c r="F616">
        <v>1</v>
      </c>
      <c r="G616">
        <v>23</v>
      </c>
      <c r="H616">
        <v>2196</v>
      </c>
      <c r="I616">
        <v>2340</v>
      </c>
      <c r="J616">
        <v>80676</v>
      </c>
      <c r="K616">
        <v>85860</v>
      </c>
      <c r="L616">
        <v>5184</v>
      </c>
      <c r="M616">
        <v>259.2</v>
      </c>
      <c r="N616">
        <f>YEAR(Table3[[#This Row],[Date]])</f>
        <v>2012</v>
      </c>
      <c r="O616">
        <f>DAY(Table3[[#This Row],[Date]])</f>
        <v>26</v>
      </c>
      <c r="P616">
        <f>MONTH(Table3[[#This Row],[Date]])</f>
        <v>7</v>
      </c>
    </row>
    <row r="617" spans="1:16" x14ac:dyDescent="0.3">
      <c r="A617" s="2">
        <v>41116</v>
      </c>
      <c r="B617">
        <v>7</v>
      </c>
      <c r="C617">
        <v>3</v>
      </c>
      <c r="D617" s="1" t="s">
        <v>1578</v>
      </c>
      <c r="E617">
        <v>1</v>
      </c>
      <c r="F617">
        <v>1</v>
      </c>
      <c r="G617">
        <v>1</v>
      </c>
      <c r="H617">
        <v>2034</v>
      </c>
      <c r="I617">
        <v>2160</v>
      </c>
      <c r="J617">
        <v>14238</v>
      </c>
      <c r="K617">
        <v>15120</v>
      </c>
      <c r="L617">
        <v>882</v>
      </c>
      <c r="M617">
        <v>44.1</v>
      </c>
      <c r="N617">
        <f>YEAR(Table3[[#This Row],[Date]])</f>
        <v>2012</v>
      </c>
      <c r="O617">
        <f>DAY(Table3[[#This Row],[Date]])</f>
        <v>26</v>
      </c>
      <c r="P617">
        <f>MONTH(Table3[[#This Row],[Date]])</f>
        <v>7</v>
      </c>
    </row>
    <row r="618" spans="1:16" x14ac:dyDescent="0.3">
      <c r="A618" s="2">
        <v>41116</v>
      </c>
      <c r="B618">
        <v>5</v>
      </c>
      <c r="C618">
        <v>3</v>
      </c>
      <c r="D618" s="1" t="s">
        <v>1589</v>
      </c>
      <c r="E618">
        <v>4</v>
      </c>
      <c r="F618">
        <v>1</v>
      </c>
      <c r="G618">
        <v>25</v>
      </c>
      <c r="H618">
        <v>5148</v>
      </c>
      <c r="I618">
        <v>5490</v>
      </c>
      <c r="J618">
        <v>7092</v>
      </c>
      <c r="K618">
        <v>7560</v>
      </c>
      <c r="L618">
        <v>468</v>
      </c>
      <c r="M618">
        <v>23.400000000000002</v>
      </c>
      <c r="N618">
        <f>YEAR(Table3[[#This Row],[Date]])</f>
        <v>2012</v>
      </c>
      <c r="O618">
        <f>DAY(Table3[[#This Row],[Date]])</f>
        <v>26</v>
      </c>
      <c r="P618">
        <f>MONTH(Table3[[#This Row],[Date]])</f>
        <v>7</v>
      </c>
    </row>
    <row r="619" spans="1:16" x14ac:dyDescent="0.3">
      <c r="A619" s="2">
        <v>41117</v>
      </c>
      <c r="B619">
        <v>8</v>
      </c>
      <c r="C619">
        <v>5</v>
      </c>
      <c r="D619" s="1" t="s">
        <v>1579</v>
      </c>
      <c r="E619">
        <v>2</v>
      </c>
      <c r="F619">
        <v>2</v>
      </c>
      <c r="G619">
        <v>22</v>
      </c>
      <c r="H619">
        <v>3384</v>
      </c>
      <c r="I619">
        <v>3600</v>
      </c>
      <c r="J619">
        <v>68058</v>
      </c>
      <c r="K619">
        <v>73530</v>
      </c>
      <c r="L619">
        <v>5472</v>
      </c>
      <c r="M619">
        <v>273.60000000000002</v>
      </c>
      <c r="N619">
        <f>YEAR(Table3[[#This Row],[Date]])</f>
        <v>2012</v>
      </c>
      <c r="O619">
        <f>DAY(Table3[[#This Row],[Date]])</f>
        <v>27</v>
      </c>
      <c r="P619">
        <f>MONTH(Table3[[#This Row],[Date]])</f>
        <v>7</v>
      </c>
    </row>
    <row r="620" spans="1:16" x14ac:dyDescent="0.3">
      <c r="A620" s="2">
        <v>41117</v>
      </c>
      <c r="B620">
        <v>10</v>
      </c>
      <c r="C620">
        <v>4</v>
      </c>
      <c r="D620" s="1" t="s">
        <v>1590</v>
      </c>
      <c r="E620">
        <v>2</v>
      </c>
      <c r="F620">
        <v>1</v>
      </c>
      <c r="G620">
        <v>2</v>
      </c>
      <c r="H620">
        <v>3978</v>
      </c>
      <c r="I620">
        <v>4230</v>
      </c>
      <c r="J620">
        <v>40986</v>
      </c>
      <c r="K620">
        <v>43560</v>
      </c>
      <c r="L620">
        <v>2574</v>
      </c>
      <c r="M620">
        <v>128.70000000000002</v>
      </c>
      <c r="N620">
        <f>YEAR(Table3[[#This Row],[Date]])</f>
        <v>2012</v>
      </c>
      <c r="O620">
        <f>DAY(Table3[[#This Row],[Date]])</f>
        <v>27</v>
      </c>
      <c r="P620">
        <f>MONTH(Table3[[#This Row],[Date]])</f>
        <v>7</v>
      </c>
    </row>
    <row r="621" spans="1:16" x14ac:dyDescent="0.3">
      <c r="A621" s="2">
        <v>41117</v>
      </c>
      <c r="B621">
        <v>8</v>
      </c>
      <c r="C621">
        <v>5</v>
      </c>
      <c r="D621" s="1" t="s">
        <v>1579</v>
      </c>
      <c r="E621">
        <v>2</v>
      </c>
      <c r="F621">
        <v>2</v>
      </c>
      <c r="G621">
        <v>11</v>
      </c>
      <c r="H621">
        <v>3582</v>
      </c>
      <c r="I621">
        <v>3870</v>
      </c>
      <c r="J621">
        <v>46566</v>
      </c>
      <c r="K621">
        <v>50310</v>
      </c>
      <c r="L621">
        <v>3744</v>
      </c>
      <c r="M621">
        <v>187.20000000000002</v>
      </c>
      <c r="N621">
        <f>YEAR(Table3[[#This Row],[Date]])</f>
        <v>2012</v>
      </c>
      <c r="O621">
        <f>DAY(Table3[[#This Row],[Date]])</f>
        <v>27</v>
      </c>
      <c r="P621">
        <f>MONTH(Table3[[#This Row],[Date]])</f>
        <v>7</v>
      </c>
    </row>
    <row r="622" spans="1:16" x14ac:dyDescent="0.3">
      <c r="A622" s="2">
        <v>41118</v>
      </c>
      <c r="B622">
        <v>8</v>
      </c>
      <c r="C622">
        <v>5</v>
      </c>
      <c r="D622" s="1" t="s">
        <v>1586</v>
      </c>
      <c r="E622">
        <v>3</v>
      </c>
      <c r="F622">
        <v>1</v>
      </c>
      <c r="G622">
        <v>11</v>
      </c>
      <c r="H622">
        <v>3546</v>
      </c>
      <c r="I622">
        <v>3780</v>
      </c>
      <c r="J622">
        <v>20592</v>
      </c>
      <c r="K622">
        <v>21960</v>
      </c>
      <c r="L622">
        <v>1368</v>
      </c>
      <c r="M622">
        <v>68.400000000000006</v>
      </c>
      <c r="N622">
        <f>YEAR(Table3[[#This Row],[Date]])</f>
        <v>2012</v>
      </c>
      <c r="O622">
        <f>DAY(Table3[[#This Row],[Date]])</f>
        <v>28</v>
      </c>
      <c r="P622">
        <f>MONTH(Table3[[#This Row],[Date]])</f>
        <v>7</v>
      </c>
    </row>
    <row r="623" spans="1:16" x14ac:dyDescent="0.3">
      <c r="A623" s="2">
        <v>41118</v>
      </c>
      <c r="B623">
        <v>9</v>
      </c>
      <c r="C623">
        <v>5</v>
      </c>
      <c r="D623" s="1" t="s">
        <v>1582</v>
      </c>
      <c r="E623">
        <v>2</v>
      </c>
      <c r="F623">
        <v>1</v>
      </c>
      <c r="G623">
        <v>1</v>
      </c>
      <c r="H623">
        <v>7506</v>
      </c>
      <c r="I623">
        <v>8100</v>
      </c>
      <c r="J623">
        <v>9126</v>
      </c>
      <c r="K623">
        <v>9720</v>
      </c>
      <c r="L623">
        <v>594</v>
      </c>
      <c r="M623">
        <v>29.700000000000003</v>
      </c>
      <c r="N623">
        <f>YEAR(Table3[[#This Row],[Date]])</f>
        <v>2012</v>
      </c>
      <c r="O623">
        <f>DAY(Table3[[#This Row],[Date]])</f>
        <v>28</v>
      </c>
      <c r="P623">
        <f>MONTH(Table3[[#This Row],[Date]])</f>
        <v>7</v>
      </c>
    </row>
    <row r="624" spans="1:16" x14ac:dyDescent="0.3">
      <c r="A624" s="2">
        <v>41118</v>
      </c>
      <c r="B624">
        <v>4</v>
      </c>
      <c r="C624">
        <v>2</v>
      </c>
      <c r="D624" s="1" t="s">
        <v>1580</v>
      </c>
      <c r="E624">
        <v>2</v>
      </c>
      <c r="F624">
        <v>1</v>
      </c>
      <c r="G624">
        <v>14</v>
      </c>
      <c r="H624">
        <v>3978</v>
      </c>
      <c r="I624">
        <v>4230</v>
      </c>
      <c r="J624">
        <v>31824</v>
      </c>
      <c r="K624">
        <v>33840</v>
      </c>
      <c r="L624">
        <v>2016</v>
      </c>
      <c r="M624">
        <v>100.80000000000001</v>
      </c>
      <c r="N624">
        <f>YEAR(Table3[[#This Row],[Date]])</f>
        <v>2012</v>
      </c>
      <c r="O624">
        <f>DAY(Table3[[#This Row],[Date]])</f>
        <v>28</v>
      </c>
      <c r="P624">
        <f>MONTH(Table3[[#This Row],[Date]])</f>
        <v>7</v>
      </c>
    </row>
    <row r="625" spans="1:16" x14ac:dyDescent="0.3">
      <c r="A625" s="2">
        <v>41118</v>
      </c>
      <c r="B625">
        <v>5</v>
      </c>
      <c r="C625">
        <v>3</v>
      </c>
      <c r="D625" s="1" t="s">
        <v>1589</v>
      </c>
      <c r="E625">
        <v>4</v>
      </c>
      <c r="F625">
        <v>1</v>
      </c>
      <c r="G625">
        <v>11</v>
      </c>
      <c r="H625">
        <v>2034</v>
      </c>
      <c r="I625">
        <v>2160</v>
      </c>
      <c r="J625">
        <v>7092</v>
      </c>
      <c r="K625">
        <v>7560</v>
      </c>
      <c r="L625">
        <v>468</v>
      </c>
      <c r="M625">
        <v>23.400000000000002</v>
      </c>
      <c r="N625">
        <f>YEAR(Table3[[#This Row],[Date]])</f>
        <v>2012</v>
      </c>
      <c r="O625">
        <f>DAY(Table3[[#This Row],[Date]])</f>
        <v>28</v>
      </c>
      <c r="P625">
        <f>MONTH(Table3[[#This Row],[Date]])</f>
        <v>7</v>
      </c>
    </row>
    <row r="626" spans="1:16" x14ac:dyDescent="0.3">
      <c r="A626" s="2">
        <v>41118</v>
      </c>
      <c r="B626">
        <v>4</v>
      </c>
      <c r="C626">
        <v>2</v>
      </c>
      <c r="D626" s="1" t="s">
        <v>1580</v>
      </c>
      <c r="E626">
        <v>2</v>
      </c>
      <c r="F626">
        <v>1</v>
      </c>
      <c r="G626">
        <v>8</v>
      </c>
      <c r="H626">
        <v>2952</v>
      </c>
      <c r="I626">
        <v>3150</v>
      </c>
      <c r="J626">
        <v>95472</v>
      </c>
      <c r="K626">
        <v>101520</v>
      </c>
      <c r="L626">
        <v>6048</v>
      </c>
      <c r="M626">
        <v>302.40000000000003</v>
      </c>
      <c r="N626">
        <f>YEAR(Table3[[#This Row],[Date]])</f>
        <v>2012</v>
      </c>
      <c r="O626">
        <f>DAY(Table3[[#This Row],[Date]])</f>
        <v>28</v>
      </c>
      <c r="P626">
        <f>MONTH(Table3[[#This Row],[Date]])</f>
        <v>7</v>
      </c>
    </row>
    <row r="627" spans="1:16" x14ac:dyDescent="0.3">
      <c r="A627" s="2">
        <v>41118</v>
      </c>
      <c r="B627">
        <v>7</v>
      </c>
      <c r="C627">
        <v>3</v>
      </c>
      <c r="D627" s="1" t="s">
        <v>1587</v>
      </c>
      <c r="E627">
        <v>2</v>
      </c>
      <c r="F627">
        <v>1</v>
      </c>
      <c r="G627">
        <v>1</v>
      </c>
      <c r="H627">
        <v>3546</v>
      </c>
      <c r="I627">
        <v>3780</v>
      </c>
      <c r="J627">
        <v>25272</v>
      </c>
      <c r="K627">
        <v>27000</v>
      </c>
      <c r="L627">
        <v>1728</v>
      </c>
      <c r="M627">
        <v>86.4</v>
      </c>
      <c r="N627">
        <f>YEAR(Table3[[#This Row],[Date]])</f>
        <v>2012</v>
      </c>
      <c r="O627">
        <f>DAY(Table3[[#This Row],[Date]])</f>
        <v>28</v>
      </c>
      <c r="P627">
        <f>MONTH(Table3[[#This Row],[Date]])</f>
        <v>7</v>
      </c>
    </row>
    <row r="628" spans="1:16" x14ac:dyDescent="0.3">
      <c r="A628" s="2">
        <v>41119</v>
      </c>
      <c r="B628">
        <v>10</v>
      </c>
      <c r="C628">
        <v>4</v>
      </c>
      <c r="D628" s="1" t="s">
        <v>1585</v>
      </c>
      <c r="E628">
        <v>3</v>
      </c>
      <c r="F628">
        <v>1</v>
      </c>
      <c r="G628">
        <v>24</v>
      </c>
      <c r="H628">
        <v>3546</v>
      </c>
      <c r="I628">
        <v>3780</v>
      </c>
      <c r="J628">
        <v>83538</v>
      </c>
      <c r="K628">
        <v>88830</v>
      </c>
      <c r="L628">
        <v>5292</v>
      </c>
      <c r="M628">
        <v>264.60000000000002</v>
      </c>
      <c r="N628">
        <f>YEAR(Table3[[#This Row],[Date]])</f>
        <v>2012</v>
      </c>
      <c r="O628">
        <f>DAY(Table3[[#This Row],[Date]])</f>
        <v>29</v>
      </c>
      <c r="P628">
        <f>MONTH(Table3[[#This Row],[Date]])</f>
        <v>7</v>
      </c>
    </row>
    <row r="629" spans="1:16" x14ac:dyDescent="0.3">
      <c r="A629" s="2">
        <v>41120</v>
      </c>
      <c r="B629">
        <v>1</v>
      </c>
      <c r="C629">
        <v>1</v>
      </c>
      <c r="D629" s="1" t="s">
        <v>1592</v>
      </c>
      <c r="E629">
        <v>2</v>
      </c>
      <c r="F629">
        <v>1</v>
      </c>
      <c r="G629">
        <v>15</v>
      </c>
      <c r="H629">
        <v>3978</v>
      </c>
      <c r="I629">
        <v>4230</v>
      </c>
      <c r="J629">
        <v>32472</v>
      </c>
      <c r="K629">
        <v>34650</v>
      </c>
      <c r="L629">
        <v>2178</v>
      </c>
      <c r="M629">
        <v>108.9</v>
      </c>
      <c r="N629">
        <f>YEAR(Table3[[#This Row],[Date]])</f>
        <v>2012</v>
      </c>
      <c r="O629">
        <f>DAY(Table3[[#This Row],[Date]])</f>
        <v>30</v>
      </c>
      <c r="P629">
        <f>MONTH(Table3[[#This Row],[Date]])</f>
        <v>7</v>
      </c>
    </row>
    <row r="630" spans="1:16" x14ac:dyDescent="0.3">
      <c r="A630" s="2">
        <v>41120</v>
      </c>
      <c r="B630">
        <v>8</v>
      </c>
      <c r="C630">
        <v>5</v>
      </c>
      <c r="D630" s="1" t="s">
        <v>1585</v>
      </c>
      <c r="E630">
        <v>3</v>
      </c>
      <c r="F630">
        <v>1</v>
      </c>
      <c r="G630">
        <v>20</v>
      </c>
      <c r="H630">
        <v>3546</v>
      </c>
      <c r="I630">
        <v>3780</v>
      </c>
      <c r="J630">
        <v>91494</v>
      </c>
      <c r="K630">
        <v>97290</v>
      </c>
      <c r="L630">
        <v>5796</v>
      </c>
      <c r="M630">
        <v>289.8</v>
      </c>
      <c r="N630">
        <f>YEAR(Table3[[#This Row],[Date]])</f>
        <v>2012</v>
      </c>
      <c r="O630">
        <f>DAY(Table3[[#This Row],[Date]])</f>
        <v>30</v>
      </c>
      <c r="P630">
        <f>MONTH(Table3[[#This Row],[Date]])</f>
        <v>7</v>
      </c>
    </row>
    <row r="631" spans="1:16" x14ac:dyDescent="0.3">
      <c r="A631" s="2">
        <v>41120</v>
      </c>
      <c r="B631">
        <v>1</v>
      </c>
      <c r="C631">
        <v>1</v>
      </c>
      <c r="D631" s="1" t="s">
        <v>1583</v>
      </c>
      <c r="E631">
        <v>3</v>
      </c>
      <c r="F631">
        <v>1</v>
      </c>
      <c r="G631">
        <v>1</v>
      </c>
      <c r="H631">
        <v>5148</v>
      </c>
      <c r="I631">
        <v>5490</v>
      </c>
      <c r="J631">
        <v>11664</v>
      </c>
      <c r="K631">
        <v>12420</v>
      </c>
      <c r="L631">
        <v>756</v>
      </c>
      <c r="M631">
        <v>37.800000000000004</v>
      </c>
      <c r="N631">
        <f>YEAR(Table3[[#This Row],[Date]])</f>
        <v>2012</v>
      </c>
      <c r="O631">
        <f>DAY(Table3[[#This Row],[Date]])</f>
        <v>30</v>
      </c>
      <c r="P631">
        <f>MONTH(Table3[[#This Row],[Date]])</f>
        <v>7</v>
      </c>
    </row>
    <row r="632" spans="1:16" x14ac:dyDescent="0.3">
      <c r="A632" s="2">
        <v>41120</v>
      </c>
      <c r="B632">
        <v>10</v>
      </c>
      <c r="C632">
        <v>4</v>
      </c>
      <c r="D632" s="1" t="s">
        <v>1594</v>
      </c>
      <c r="E632">
        <v>4</v>
      </c>
      <c r="F632">
        <v>1</v>
      </c>
      <c r="G632">
        <v>5</v>
      </c>
      <c r="H632">
        <v>2196</v>
      </c>
      <c r="I632">
        <v>2340</v>
      </c>
      <c r="J632">
        <v>43992</v>
      </c>
      <c r="K632">
        <v>46800</v>
      </c>
      <c r="L632">
        <v>2808</v>
      </c>
      <c r="M632">
        <v>140.4</v>
      </c>
      <c r="N632">
        <f>YEAR(Table3[[#This Row],[Date]])</f>
        <v>2012</v>
      </c>
      <c r="O632">
        <f>DAY(Table3[[#This Row],[Date]])</f>
        <v>30</v>
      </c>
      <c r="P632">
        <f>MONTH(Table3[[#This Row],[Date]])</f>
        <v>7</v>
      </c>
    </row>
    <row r="633" spans="1:16" x14ac:dyDescent="0.3">
      <c r="A633" s="2">
        <v>41121</v>
      </c>
      <c r="B633">
        <v>3</v>
      </c>
      <c r="C633">
        <v>2</v>
      </c>
      <c r="D633" s="1" t="s">
        <v>1591</v>
      </c>
      <c r="E633">
        <v>5</v>
      </c>
      <c r="F633">
        <v>2</v>
      </c>
      <c r="G633">
        <v>2</v>
      </c>
      <c r="H633">
        <v>3924</v>
      </c>
      <c r="I633">
        <v>4230</v>
      </c>
      <c r="J633">
        <v>47088</v>
      </c>
      <c r="K633">
        <v>50760</v>
      </c>
      <c r="L633">
        <v>3672</v>
      </c>
      <c r="M633">
        <v>183.60000000000002</v>
      </c>
      <c r="N633">
        <f>YEAR(Table3[[#This Row],[Date]])</f>
        <v>2012</v>
      </c>
      <c r="O633">
        <f>DAY(Table3[[#This Row],[Date]])</f>
        <v>31</v>
      </c>
      <c r="P633">
        <f>MONTH(Table3[[#This Row],[Date]])</f>
        <v>7</v>
      </c>
    </row>
    <row r="634" spans="1:16" x14ac:dyDescent="0.3">
      <c r="A634" s="2">
        <v>41121</v>
      </c>
      <c r="B634">
        <v>9</v>
      </c>
      <c r="C634">
        <v>5</v>
      </c>
      <c r="D634" s="1" t="s">
        <v>1586</v>
      </c>
      <c r="E634">
        <v>3</v>
      </c>
      <c r="F634">
        <v>1</v>
      </c>
      <c r="G634">
        <v>15</v>
      </c>
      <c r="H634">
        <v>3978</v>
      </c>
      <c r="I634">
        <v>4230</v>
      </c>
      <c r="J634">
        <v>82368</v>
      </c>
      <c r="K634">
        <v>87840</v>
      </c>
      <c r="L634">
        <v>5472</v>
      </c>
      <c r="M634">
        <v>273.60000000000002</v>
      </c>
      <c r="N634">
        <f>YEAR(Table3[[#This Row],[Date]])</f>
        <v>2012</v>
      </c>
      <c r="O634">
        <f>DAY(Table3[[#This Row],[Date]])</f>
        <v>31</v>
      </c>
      <c r="P634">
        <f>MONTH(Table3[[#This Row],[Date]])</f>
        <v>7</v>
      </c>
    </row>
    <row r="635" spans="1:16" x14ac:dyDescent="0.3">
      <c r="A635" s="2">
        <v>41121</v>
      </c>
      <c r="B635">
        <v>7</v>
      </c>
      <c r="C635">
        <v>3</v>
      </c>
      <c r="D635" s="1" t="s">
        <v>1581</v>
      </c>
      <c r="E635">
        <v>2</v>
      </c>
      <c r="F635">
        <v>1</v>
      </c>
      <c r="G635">
        <v>24</v>
      </c>
      <c r="H635">
        <v>2106</v>
      </c>
      <c r="I635">
        <v>2250</v>
      </c>
      <c r="J635">
        <v>10980</v>
      </c>
      <c r="K635">
        <v>11700</v>
      </c>
      <c r="L635">
        <v>720</v>
      </c>
      <c r="M635">
        <v>36</v>
      </c>
      <c r="N635">
        <f>YEAR(Table3[[#This Row],[Date]])</f>
        <v>2012</v>
      </c>
      <c r="O635">
        <f>DAY(Table3[[#This Row],[Date]])</f>
        <v>31</v>
      </c>
      <c r="P635">
        <f>MONTH(Table3[[#This Row],[Date]])</f>
        <v>7</v>
      </c>
    </row>
    <row r="636" spans="1:16" x14ac:dyDescent="0.3">
      <c r="A636" s="2">
        <v>41121</v>
      </c>
      <c r="B636">
        <v>9</v>
      </c>
      <c r="C636">
        <v>5</v>
      </c>
      <c r="D636" s="1" t="s">
        <v>1591</v>
      </c>
      <c r="E636">
        <v>5</v>
      </c>
      <c r="F636">
        <v>2</v>
      </c>
      <c r="G636">
        <v>23</v>
      </c>
      <c r="H636">
        <v>5148</v>
      </c>
      <c r="I636">
        <v>5490</v>
      </c>
      <c r="J636">
        <v>43164</v>
      </c>
      <c r="K636">
        <v>46530</v>
      </c>
      <c r="L636">
        <v>3366</v>
      </c>
      <c r="M636">
        <v>168.3</v>
      </c>
      <c r="N636">
        <f>YEAR(Table3[[#This Row],[Date]])</f>
        <v>2012</v>
      </c>
      <c r="O636">
        <f>DAY(Table3[[#This Row],[Date]])</f>
        <v>31</v>
      </c>
      <c r="P636">
        <f>MONTH(Table3[[#This Row],[Date]])</f>
        <v>7</v>
      </c>
    </row>
    <row r="637" spans="1:16" x14ac:dyDescent="0.3">
      <c r="A637" s="2">
        <v>41122</v>
      </c>
      <c r="B637">
        <v>7</v>
      </c>
      <c r="C637">
        <v>3</v>
      </c>
      <c r="D637" s="1" t="s">
        <v>1580</v>
      </c>
      <c r="E637">
        <v>2</v>
      </c>
      <c r="F637">
        <v>1</v>
      </c>
      <c r="G637">
        <v>20</v>
      </c>
      <c r="H637">
        <v>3546</v>
      </c>
      <c r="I637">
        <v>3780</v>
      </c>
      <c r="J637">
        <v>39780</v>
      </c>
      <c r="K637">
        <v>42300</v>
      </c>
      <c r="L637">
        <v>2520</v>
      </c>
      <c r="M637">
        <v>126</v>
      </c>
      <c r="N637">
        <f>YEAR(Table3[[#This Row],[Date]])</f>
        <v>2012</v>
      </c>
      <c r="O637">
        <f>DAY(Table3[[#This Row],[Date]])</f>
        <v>1</v>
      </c>
      <c r="P637">
        <f>MONTH(Table3[[#This Row],[Date]])</f>
        <v>8</v>
      </c>
    </row>
    <row r="638" spans="1:16" x14ac:dyDescent="0.3">
      <c r="A638" s="2">
        <v>41122</v>
      </c>
      <c r="B638">
        <v>8</v>
      </c>
      <c r="C638">
        <v>5</v>
      </c>
      <c r="D638" s="1" t="s">
        <v>1589</v>
      </c>
      <c r="E638">
        <v>4</v>
      </c>
      <c r="F638">
        <v>1</v>
      </c>
      <c r="G638">
        <v>23</v>
      </c>
      <c r="H638">
        <v>3546</v>
      </c>
      <c r="I638">
        <v>3780</v>
      </c>
      <c r="J638">
        <v>49644</v>
      </c>
      <c r="K638">
        <v>52920</v>
      </c>
      <c r="L638">
        <v>3276</v>
      </c>
      <c r="M638">
        <v>163.80000000000001</v>
      </c>
      <c r="N638">
        <f>YEAR(Table3[[#This Row],[Date]])</f>
        <v>2012</v>
      </c>
      <c r="O638">
        <f>DAY(Table3[[#This Row],[Date]])</f>
        <v>1</v>
      </c>
      <c r="P638">
        <f>MONTH(Table3[[#This Row],[Date]])</f>
        <v>8</v>
      </c>
    </row>
    <row r="639" spans="1:16" x14ac:dyDescent="0.3">
      <c r="A639" s="2">
        <v>41123</v>
      </c>
      <c r="B639">
        <v>3</v>
      </c>
      <c r="C639">
        <v>2</v>
      </c>
      <c r="D639" s="1" t="s">
        <v>1581</v>
      </c>
      <c r="E639">
        <v>2</v>
      </c>
      <c r="F639">
        <v>1</v>
      </c>
      <c r="G639">
        <v>22</v>
      </c>
      <c r="H639">
        <v>5148</v>
      </c>
      <c r="I639">
        <v>5490</v>
      </c>
      <c r="J639">
        <v>19764</v>
      </c>
      <c r="K639">
        <v>21060</v>
      </c>
      <c r="L639">
        <v>1296</v>
      </c>
      <c r="M639">
        <v>64.8</v>
      </c>
      <c r="N639">
        <f>YEAR(Table3[[#This Row],[Date]])</f>
        <v>2012</v>
      </c>
      <c r="O639">
        <f>DAY(Table3[[#This Row],[Date]])</f>
        <v>2</v>
      </c>
      <c r="P639">
        <f>MONTH(Table3[[#This Row],[Date]])</f>
        <v>8</v>
      </c>
    </row>
    <row r="640" spans="1:16" x14ac:dyDescent="0.3">
      <c r="A640" s="2">
        <v>41123</v>
      </c>
      <c r="B640">
        <v>5</v>
      </c>
      <c r="C640">
        <v>3</v>
      </c>
      <c r="D640" s="1" t="s">
        <v>1588</v>
      </c>
      <c r="E640">
        <v>3</v>
      </c>
      <c r="F640">
        <v>1</v>
      </c>
      <c r="G640">
        <v>10</v>
      </c>
      <c r="H640">
        <v>3384</v>
      </c>
      <c r="I640">
        <v>3600</v>
      </c>
      <c r="J640">
        <v>26892</v>
      </c>
      <c r="K640">
        <v>28620</v>
      </c>
      <c r="L640">
        <v>1728</v>
      </c>
      <c r="M640">
        <v>86.4</v>
      </c>
      <c r="N640">
        <f>YEAR(Table3[[#This Row],[Date]])</f>
        <v>2012</v>
      </c>
      <c r="O640">
        <f>DAY(Table3[[#This Row],[Date]])</f>
        <v>2</v>
      </c>
      <c r="P640">
        <f>MONTH(Table3[[#This Row],[Date]])</f>
        <v>8</v>
      </c>
    </row>
    <row r="641" spans="1:16" x14ac:dyDescent="0.3">
      <c r="A641" s="2">
        <v>41123</v>
      </c>
      <c r="B641">
        <v>3</v>
      </c>
      <c r="C641">
        <v>2</v>
      </c>
      <c r="D641" s="1" t="s">
        <v>1578</v>
      </c>
      <c r="E641">
        <v>1</v>
      </c>
      <c r="F641">
        <v>1</v>
      </c>
      <c r="G641">
        <v>5</v>
      </c>
      <c r="H641">
        <v>3042</v>
      </c>
      <c r="I641">
        <v>3240</v>
      </c>
      <c r="J641">
        <v>20340</v>
      </c>
      <c r="K641">
        <v>21600</v>
      </c>
      <c r="L641">
        <v>1260</v>
      </c>
      <c r="M641">
        <v>63</v>
      </c>
      <c r="N641">
        <f>YEAR(Table3[[#This Row],[Date]])</f>
        <v>2012</v>
      </c>
      <c r="O641">
        <f>DAY(Table3[[#This Row],[Date]])</f>
        <v>2</v>
      </c>
      <c r="P641">
        <f>MONTH(Table3[[#This Row],[Date]])</f>
        <v>8</v>
      </c>
    </row>
    <row r="642" spans="1:16" x14ac:dyDescent="0.3">
      <c r="A642" s="2">
        <v>41124</v>
      </c>
      <c r="B642">
        <v>6</v>
      </c>
      <c r="C642">
        <v>4</v>
      </c>
      <c r="D642" s="1" t="s">
        <v>1587</v>
      </c>
      <c r="E642">
        <v>2</v>
      </c>
      <c r="F642">
        <v>1</v>
      </c>
      <c r="G642">
        <v>12</v>
      </c>
      <c r="H642">
        <v>3978</v>
      </c>
      <c r="I642">
        <v>4230</v>
      </c>
      <c r="J642">
        <v>27378</v>
      </c>
      <c r="K642">
        <v>29250</v>
      </c>
      <c r="L642">
        <v>1872</v>
      </c>
      <c r="M642">
        <v>93.600000000000009</v>
      </c>
      <c r="N642">
        <f>YEAR(Table3[[#This Row],[Date]])</f>
        <v>2012</v>
      </c>
      <c r="O642">
        <f>DAY(Table3[[#This Row],[Date]])</f>
        <v>3</v>
      </c>
      <c r="P642">
        <f>MONTH(Table3[[#This Row],[Date]])</f>
        <v>8</v>
      </c>
    </row>
    <row r="643" spans="1:16" x14ac:dyDescent="0.3">
      <c r="A643" s="2">
        <v>41124</v>
      </c>
      <c r="B643">
        <v>4</v>
      </c>
      <c r="C643">
        <v>2</v>
      </c>
      <c r="D643" s="1" t="s">
        <v>1580</v>
      </c>
      <c r="E643">
        <v>2</v>
      </c>
      <c r="F643">
        <v>1</v>
      </c>
      <c r="G643">
        <v>19</v>
      </c>
      <c r="H643">
        <v>3978</v>
      </c>
      <c r="I643">
        <v>4230</v>
      </c>
      <c r="J643">
        <v>63648</v>
      </c>
      <c r="K643">
        <v>67680</v>
      </c>
      <c r="L643">
        <v>4032</v>
      </c>
      <c r="M643">
        <v>201.60000000000002</v>
      </c>
      <c r="N643">
        <f>YEAR(Table3[[#This Row],[Date]])</f>
        <v>2012</v>
      </c>
      <c r="O643">
        <f>DAY(Table3[[#This Row],[Date]])</f>
        <v>3</v>
      </c>
      <c r="P643">
        <f>MONTH(Table3[[#This Row],[Date]])</f>
        <v>8</v>
      </c>
    </row>
    <row r="644" spans="1:16" x14ac:dyDescent="0.3">
      <c r="A644" s="2">
        <v>41125</v>
      </c>
      <c r="B644">
        <v>1</v>
      </c>
      <c r="C644">
        <v>1</v>
      </c>
      <c r="D644" s="1" t="s">
        <v>1587</v>
      </c>
      <c r="E644">
        <v>2</v>
      </c>
      <c r="F644">
        <v>1</v>
      </c>
      <c r="G644">
        <v>18</v>
      </c>
      <c r="H644">
        <v>3924</v>
      </c>
      <c r="I644">
        <v>4230</v>
      </c>
      <c r="J644">
        <v>16848</v>
      </c>
      <c r="K644">
        <v>18000</v>
      </c>
      <c r="L644">
        <v>1152</v>
      </c>
      <c r="M644">
        <v>57.6</v>
      </c>
      <c r="N644">
        <f>YEAR(Table3[[#This Row],[Date]])</f>
        <v>2012</v>
      </c>
      <c r="O644">
        <f>DAY(Table3[[#This Row],[Date]])</f>
        <v>4</v>
      </c>
      <c r="P644">
        <f>MONTH(Table3[[#This Row],[Date]])</f>
        <v>8</v>
      </c>
    </row>
    <row r="645" spans="1:16" x14ac:dyDescent="0.3">
      <c r="A645" s="2">
        <v>41125</v>
      </c>
      <c r="B645">
        <v>5</v>
      </c>
      <c r="C645">
        <v>3</v>
      </c>
      <c r="D645" s="1" t="s">
        <v>1591</v>
      </c>
      <c r="E645">
        <v>5</v>
      </c>
      <c r="F645">
        <v>2</v>
      </c>
      <c r="G645">
        <v>1</v>
      </c>
      <c r="H645">
        <v>2952</v>
      </c>
      <c r="I645">
        <v>3150</v>
      </c>
      <c r="J645">
        <v>19620</v>
      </c>
      <c r="K645">
        <v>21150</v>
      </c>
      <c r="L645">
        <v>1530</v>
      </c>
      <c r="M645">
        <v>76.5</v>
      </c>
      <c r="N645">
        <f>YEAR(Table3[[#This Row],[Date]])</f>
        <v>2012</v>
      </c>
      <c r="O645">
        <f>DAY(Table3[[#This Row],[Date]])</f>
        <v>4</v>
      </c>
      <c r="P645">
        <f>MONTH(Table3[[#This Row],[Date]])</f>
        <v>8</v>
      </c>
    </row>
    <row r="646" spans="1:16" x14ac:dyDescent="0.3">
      <c r="A646" s="2">
        <v>41125</v>
      </c>
      <c r="B646">
        <v>9</v>
      </c>
      <c r="C646">
        <v>5</v>
      </c>
      <c r="D646" s="1" t="s">
        <v>1582</v>
      </c>
      <c r="E646">
        <v>2</v>
      </c>
      <c r="F646">
        <v>1</v>
      </c>
      <c r="G646">
        <v>15</v>
      </c>
      <c r="H646">
        <v>3042</v>
      </c>
      <c r="I646">
        <v>3240</v>
      </c>
      <c r="J646">
        <v>18252</v>
      </c>
      <c r="K646">
        <v>19440</v>
      </c>
      <c r="L646">
        <v>1188</v>
      </c>
      <c r="M646">
        <v>59.400000000000006</v>
      </c>
      <c r="N646">
        <f>YEAR(Table3[[#This Row],[Date]])</f>
        <v>2012</v>
      </c>
      <c r="O646">
        <f>DAY(Table3[[#This Row],[Date]])</f>
        <v>4</v>
      </c>
      <c r="P646">
        <f>MONTH(Table3[[#This Row],[Date]])</f>
        <v>8</v>
      </c>
    </row>
    <row r="647" spans="1:16" x14ac:dyDescent="0.3">
      <c r="A647" s="2">
        <v>41125</v>
      </c>
      <c r="B647">
        <v>3</v>
      </c>
      <c r="C647">
        <v>2</v>
      </c>
      <c r="D647" s="1" t="s">
        <v>1590</v>
      </c>
      <c r="E647">
        <v>2</v>
      </c>
      <c r="F647">
        <v>1</v>
      </c>
      <c r="G647">
        <v>4</v>
      </c>
      <c r="H647">
        <v>3978</v>
      </c>
      <c r="I647">
        <v>4230</v>
      </c>
      <c r="J647">
        <v>11178</v>
      </c>
      <c r="K647">
        <v>11880</v>
      </c>
      <c r="L647">
        <v>702</v>
      </c>
      <c r="M647">
        <v>35.1</v>
      </c>
      <c r="N647">
        <f>YEAR(Table3[[#This Row],[Date]])</f>
        <v>2012</v>
      </c>
      <c r="O647">
        <f>DAY(Table3[[#This Row],[Date]])</f>
        <v>4</v>
      </c>
      <c r="P647">
        <f>MONTH(Table3[[#This Row],[Date]])</f>
        <v>8</v>
      </c>
    </row>
    <row r="648" spans="1:16" x14ac:dyDescent="0.3">
      <c r="A648" s="2">
        <v>41126</v>
      </c>
      <c r="B648">
        <v>1</v>
      </c>
      <c r="C648">
        <v>1</v>
      </c>
      <c r="D648" s="1" t="s">
        <v>1594</v>
      </c>
      <c r="E648">
        <v>4</v>
      </c>
      <c r="F648">
        <v>1</v>
      </c>
      <c r="G648">
        <v>16</v>
      </c>
      <c r="H648">
        <v>2106</v>
      </c>
      <c r="I648">
        <v>2250</v>
      </c>
      <c r="J648">
        <v>23688</v>
      </c>
      <c r="K648">
        <v>25200</v>
      </c>
      <c r="L648">
        <v>1512</v>
      </c>
      <c r="M648">
        <v>75.600000000000009</v>
      </c>
      <c r="N648">
        <f>YEAR(Table3[[#This Row],[Date]])</f>
        <v>2012</v>
      </c>
      <c r="O648">
        <f>DAY(Table3[[#This Row],[Date]])</f>
        <v>5</v>
      </c>
      <c r="P648">
        <f>MONTH(Table3[[#This Row],[Date]])</f>
        <v>8</v>
      </c>
    </row>
    <row r="649" spans="1:16" x14ac:dyDescent="0.3">
      <c r="A649" s="2">
        <v>41126</v>
      </c>
      <c r="B649">
        <v>4</v>
      </c>
      <c r="C649">
        <v>2</v>
      </c>
      <c r="D649" s="1" t="s">
        <v>1589</v>
      </c>
      <c r="E649">
        <v>4</v>
      </c>
      <c r="F649">
        <v>1</v>
      </c>
      <c r="G649">
        <v>10</v>
      </c>
      <c r="H649">
        <v>2034</v>
      </c>
      <c r="I649">
        <v>2160</v>
      </c>
      <c r="J649">
        <v>78012</v>
      </c>
      <c r="K649">
        <v>83160</v>
      </c>
      <c r="L649">
        <v>5148</v>
      </c>
      <c r="M649">
        <v>257.40000000000003</v>
      </c>
      <c r="N649">
        <f>YEAR(Table3[[#This Row],[Date]])</f>
        <v>2012</v>
      </c>
      <c r="O649">
        <f>DAY(Table3[[#This Row],[Date]])</f>
        <v>5</v>
      </c>
      <c r="P649">
        <f>MONTH(Table3[[#This Row],[Date]])</f>
        <v>8</v>
      </c>
    </row>
    <row r="650" spans="1:16" x14ac:dyDescent="0.3">
      <c r="A650" s="2">
        <v>41126</v>
      </c>
      <c r="B650">
        <v>8</v>
      </c>
      <c r="C650">
        <v>5</v>
      </c>
      <c r="D650" s="1" t="s">
        <v>1594</v>
      </c>
      <c r="E650">
        <v>4</v>
      </c>
      <c r="F650">
        <v>1</v>
      </c>
      <c r="G650">
        <v>21</v>
      </c>
      <c r="H650">
        <v>4482</v>
      </c>
      <c r="I650">
        <v>4770</v>
      </c>
      <c r="J650">
        <v>50760</v>
      </c>
      <c r="K650">
        <v>54000</v>
      </c>
      <c r="L650">
        <v>3240</v>
      </c>
      <c r="M650">
        <v>162</v>
      </c>
      <c r="N650">
        <f>YEAR(Table3[[#This Row],[Date]])</f>
        <v>2012</v>
      </c>
      <c r="O650">
        <f>DAY(Table3[[#This Row],[Date]])</f>
        <v>5</v>
      </c>
      <c r="P650">
        <f>MONTH(Table3[[#This Row],[Date]])</f>
        <v>8</v>
      </c>
    </row>
    <row r="651" spans="1:16" x14ac:dyDescent="0.3">
      <c r="A651" s="2">
        <v>41127</v>
      </c>
      <c r="B651">
        <v>4</v>
      </c>
      <c r="C651">
        <v>2</v>
      </c>
      <c r="D651" s="1" t="s">
        <v>1591</v>
      </c>
      <c r="E651">
        <v>5</v>
      </c>
      <c r="F651">
        <v>2</v>
      </c>
      <c r="G651">
        <v>7</v>
      </c>
      <c r="H651">
        <v>3726</v>
      </c>
      <c r="I651">
        <v>3960</v>
      </c>
      <c r="J651">
        <v>86328</v>
      </c>
      <c r="K651">
        <v>93060</v>
      </c>
      <c r="L651">
        <v>6732</v>
      </c>
      <c r="M651">
        <v>336.6</v>
      </c>
      <c r="N651">
        <f>YEAR(Table3[[#This Row],[Date]])</f>
        <v>2012</v>
      </c>
      <c r="O651">
        <f>DAY(Table3[[#This Row],[Date]])</f>
        <v>6</v>
      </c>
      <c r="P651">
        <f>MONTH(Table3[[#This Row],[Date]])</f>
        <v>8</v>
      </c>
    </row>
    <row r="652" spans="1:16" x14ac:dyDescent="0.3">
      <c r="A652" s="2">
        <v>41127</v>
      </c>
      <c r="B652">
        <v>8</v>
      </c>
      <c r="C652">
        <v>5</v>
      </c>
      <c r="D652" s="1" t="s">
        <v>1578</v>
      </c>
      <c r="E652">
        <v>1</v>
      </c>
      <c r="F652">
        <v>1</v>
      </c>
      <c r="G652">
        <v>22</v>
      </c>
      <c r="H652">
        <v>2952</v>
      </c>
      <c r="I652">
        <v>3150</v>
      </c>
      <c r="J652">
        <v>16272</v>
      </c>
      <c r="K652">
        <v>17280</v>
      </c>
      <c r="L652">
        <v>1008</v>
      </c>
      <c r="M652">
        <v>50.400000000000006</v>
      </c>
      <c r="N652">
        <f>YEAR(Table3[[#This Row],[Date]])</f>
        <v>2012</v>
      </c>
      <c r="O652">
        <f>DAY(Table3[[#This Row],[Date]])</f>
        <v>6</v>
      </c>
      <c r="P652">
        <f>MONTH(Table3[[#This Row],[Date]])</f>
        <v>8</v>
      </c>
    </row>
    <row r="653" spans="1:16" x14ac:dyDescent="0.3">
      <c r="A653" s="2">
        <v>41127</v>
      </c>
      <c r="B653">
        <v>3</v>
      </c>
      <c r="C653">
        <v>2</v>
      </c>
      <c r="D653" s="1" t="s">
        <v>1579</v>
      </c>
      <c r="E653">
        <v>2</v>
      </c>
      <c r="F653">
        <v>2</v>
      </c>
      <c r="G653">
        <v>15</v>
      </c>
      <c r="H653">
        <v>3384</v>
      </c>
      <c r="I653">
        <v>3600</v>
      </c>
      <c r="J653">
        <v>7164</v>
      </c>
      <c r="K653">
        <v>7740</v>
      </c>
      <c r="L653">
        <v>576</v>
      </c>
      <c r="M653">
        <v>28.8</v>
      </c>
      <c r="N653">
        <f>YEAR(Table3[[#This Row],[Date]])</f>
        <v>2012</v>
      </c>
      <c r="O653">
        <f>DAY(Table3[[#This Row],[Date]])</f>
        <v>6</v>
      </c>
      <c r="P653">
        <f>MONTH(Table3[[#This Row],[Date]])</f>
        <v>8</v>
      </c>
    </row>
    <row r="654" spans="1:16" x14ac:dyDescent="0.3">
      <c r="A654" s="2">
        <v>41127</v>
      </c>
      <c r="B654">
        <v>8</v>
      </c>
      <c r="C654">
        <v>5</v>
      </c>
      <c r="D654" s="1" t="s">
        <v>1589</v>
      </c>
      <c r="E654">
        <v>4</v>
      </c>
      <c r="F654">
        <v>1</v>
      </c>
      <c r="G654">
        <v>7</v>
      </c>
      <c r="H654">
        <v>3546</v>
      </c>
      <c r="I654">
        <v>3780</v>
      </c>
      <c r="J654">
        <v>7092</v>
      </c>
      <c r="K654">
        <v>7560</v>
      </c>
      <c r="L654">
        <v>468</v>
      </c>
      <c r="M654">
        <v>23.400000000000002</v>
      </c>
      <c r="N654">
        <f>YEAR(Table3[[#This Row],[Date]])</f>
        <v>2012</v>
      </c>
      <c r="O654">
        <f>DAY(Table3[[#This Row],[Date]])</f>
        <v>6</v>
      </c>
      <c r="P654">
        <f>MONTH(Table3[[#This Row],[Date]])</f>
        <v>8</v>
      </c>
    </row>
    <row r="655" spans="1:16" x14ac:dyDescent="0.3">
      <c r="A655" s="2">
        <v>41127</v>
      </c>
      <c r="B655">
        <v>10</v>
      </c>
      <c r="C655">
        <v>4</v>
      </c>
      <c r="D655" s="1" t="s">
        <v>1591</v>
      </c>
      <c r="E655">
        <v>5</v>
      </c>
      <c r="F655">
        <v>2</v>
      </c>
      <c r="G655">
        <v>17</v>
      </c>
      <c r="H655">
        <v>5148</v>
      </c>
      <c r="I655">
        <v>5490</v>
      </c>
      <c r="J655">
        <v>43164</v>
      </c>
      <c r="K655">
        <v>46530</v>
      </c>
      <c r="L655">
        <v>3366</v>
      </c>
      <c r="M655">
        <v>168.3</v>
      </c>
      <c r="N655">
        <f>YEAR(Table3[[#This Row],[Date]])</f>
        <v>2012</v>
      </c>
      <c r="O655">
        <f>DAY(Table3[[#This Row],[Date]])</f>
        <v>6</v>
      </c>
      <c r="P655">
        <f>MONTH(Table3[[#This Row],[Date]])</f>
        <v>8</v>
      </c>
    </row>
    <row r="656" spans="1:16" x14ac:dyDescent="0.3">
      <c r="A656" s="2">
        <v>41128</v>
      </c>
      <c r="B656">
        <v>6</v>
      </c>
      <c r="C656">
        <v>4</v>
      </c>
      <c r="D656" s="1" t="s">
        <v>1590</v>
      </c>
      <c r="E656">
        <v>2</v>
      </c>
      <c r="F656">
        <v>1</v>
      </c>
      <c r="G656">
        <v>20</v>
      </c>
      <c r="H656">
        <v>2034</v>
      </c>
      <c r="I656">
        <v>2160</v>
      </c>
      <c r="J656">
        <v>89424</v>
      </c>
      <c r="K656">
        <v>95040</v>
      </c>
      <c r="L656">
        <v>5616</v>
      </c>
      <c r="M656">
        <v>280.8</v>
      </c>
      <c r="N656">
        <f>YEAR(Table3[[#This Row],[Date]])</f>
        <v>2012</v>
      </c>
      <c r="O656">
        <f>DAY(Table3[[#This Row],[Date]])</f>
        <v>7</v>
      </c>
      <c r="P656">
        <f>MONTH(Table3[[#This Row],[Date]])</f>
        <v>8</v>
      </c>
    </row>
    <row r="657" spans="1:16" x14ac:dyDescent="0.3">
      <c r="A657" s="2">
        <v>41129</v>
      </c>
      <c r="B657">
        <v>4</v>
      </c>
      <c r="C657">
        <v>2</v>
      </c>
      <c r="D657" s="1" t="s">
        <v>1580</v>
      </c>
      <c r="E657">
        <v>2</v>
      </c>
      <c r="F657">
        <v>1</v>
      </c>
      <c r="G657">
        <v>5</v>
      </c>
      <c r="H657">
        <v>2196</v>
      </c>
      <c r="I657">
        <v>2340</v>
      </c>
      <c r="J657">
        <v>59670</v>
      </c>
      <c r="K657">
        <v>63450</v>
      </c>
      <c r="L657">
        <v>3780</v>
      </c>
      <c r="M657">
        <v>189</v>
      </c>
      <c r="N657">
        <f>YEAR(Table3[[#This Row],[Date]])</f>
        <v>2012</v>
      </c>
      <c r="O657">
        <f>DAY(Table3[[#This Row],[Date]])</f>
        <v>8</v>
      </c>
      <c r="P657">
        <f>MONTH(Table3[[#This Row],[Date]])</f>
        <v>8</v>
      </c>
    </row>
    <row r="658" spans="1:16" x14ac:dyDescent="0.3">
      <c r="A658" s="2">
        <v>41130</v>
      </c>
      <c r="B658">
        <v>10</v>
      </c>
      <c r="C658">
        <v>4</v>
      </c>
      <c r="D658" s="1" t="s">
        <v>1582</v>
      </c>
      <c r="E658">
        <v>2</v>
      </c>
      <c r="F658">
        <v>1</v>
      </c>
      <c r="G658">
        <v>14</v>
      </c>
      <c r="H658">
        <v>3546</v>
      </c>
      <c r="I658">
        <v>3780</v>
      </c>
      <c r="J658">
        <v>18252</v>
      </c>
      <c r="K658">
        <v>19440</v>
      </c>
      <c r="L658">
        <v>1188</v>
      </c>
      <c r="M658">
        <v>59.400000000000006</v>
      </c>
      <c r="N658">
        <f>YEAR(Table3[[#This Row],[Date]])</f>
        <v>2012</v>
      </c>
      <c r="O658">
        <f>DAY(Table3[[#This Row],[Date]])</f>
        <v>9</v>
      </c>
      <c r="P658">
        <f>MONTH(Table3[[#This Row],[Date]])</f>
        <v>8</v>
      </c>
    </row>
    <row r="659" spans="1:16" x14ac:dyDescent="0.3">
      <c r="A659" s="2">
        <v>41130</v>
      </c>
      <c r="B659">
        <v>1</v>
      </c>
      <c r="C659">
        <v>1</v>
      </c>
      <c r="D659" s="1" t="s">
        <v>1585</v>
      </c>
      <c r="E659">
        <v>3</v>
      </c>
      <c r="F659">
        <v>1</v>
      </c>
      <c r="G659">
        <v>6</v>
      </c>
      <c r="H659">
        <v>3546</v>
      </c>
      <c r="I659">
        <v>3780</v>
      </c>
      <c r="J659">
        <v>31824</v>
      </c>
      <c r="K659">
        <v>33840</v>
      </c>
      <c r="L659">
        <v>2016</v>
      </c>
      <c r="M659">
        <v>100.80000000000001</v>
      </c>
      <c r="N659">
        <f>YEAR(Table3[[#This Row],[Date]])</f>
        <v>2012</v>
      </c>
      <c r="O659">
        <f>DAY(Table3[[#This Row],[Date]])</f>
        <v>9</v>
      </c>
      <c r="P659">
        <f>MONTH(Table3[[#This Row],[Date]])</f>
        <v>8</v>
      </c>
    </row>
    <row r="660" spans="1:16" x14ac:dyDescent="0.3">
      <c r="A660" s="2">
        <v>41130</v>
      </c>
      <c r="B660">
        <v>2</v>
      </c>
      <c r="C660">
        <v>1</v>
      </c>
      <c r="D660" s="1" t="s">
        <v>1583</v>
      </c>
      <c r="E660">
        <v>3</v>
      </c>
      <c r="F660">
        <v>1</v>
      </c>
      <c r="G660">
        <v>22</v>
      </c>
      <c r="H660">
        <v>7506</v>
      </c>
      <c r="I660">
        <v>8100</v>
      </c>
      <c r="J660">
        <v>17496</v>
      </c>
      <c r="K660">
        <v>18630</v>
      </c>
      <c r="L660">
        <v>1134</v>
      </c>
      <c r="M660">
        <v>56.7</v>
      </c>
      <c r="N660">
        <f>YEAR(Table3[[#This Row],[Date]])</f>
        <v>2012</v>
      </c>
      <c r="O660">
        <f>DAY(Table3[[#This Row],[Date]])</f>
        <v>9</v>
      </c>
      <c r="P660">
        <f>MONTH(Table3[[#This Row],[Date]])</f>
        <v>8</v>
      </c>
    </row>
    <row r="661" spans="1:16" x14ac:dyDescent="0.3">
      <c r="A661" s="2">
        <v>41130</v>
      </c>
      <c r="B661">
        <v>2</v>
      </c>
      <c r="C661">
        <v>1</v>
      </c>
      <c r="D661" s="1" t="s">
        <v>1586</v>
      </c>
      <c r="E661">
        <v>3</v>
      </c>
      <c r="F661">
        <v>1</v>
      </c>
      <c r="G661">
        <v>6</v>
      </c>
      <c r="H661">
        <v>3924</v>
      </c>
      <c r="I661">
        <v>4230</v>
      </c>
      <c r="J661">
        <v>46332</v>
      </c>
      <c r="K661">
        <v>49410</v>
      </c>
      <c r="L661">
        <v>3078</v>
      </c>
      <c r="M661">
        <v>153.9</v>
      </c>
      <c r="N661">
        <f>YEAR(Table3[[#This Row],[Date]])</f>
        <v>2012</v>
      </c>
      <c r="O661">
        <f>DAY(Table3[[#This Row],[Date]])</f>
        <v>9</v>
      </c>
      <c r="P661">
        <f>MONTH(Table3[[#This Row],[Date]])</f>
        <v>8</v>
      </c>
    </row>
    <row r="662" spans="1:16" x14ac:dyDescent="0.3">
      <c r="A662" s="2">
        <v>41131</v>
      </c>
      <c r="B662">
        <v>6</v>
      </c>
      <c r="C662">
        <v>4</v>
      </c>
      <c r="D662" s="1" t="s">
        <v>1578</v>
      </c>
      <c r="E662">
        <v>1</v>
      </c>
      <c r="F662">
        <v>1</v>
      </c>
      <c r="G662">
        <v>6</v>
      </c>
      <c r="H662">
        <v>4482</v>
      </c>
      <c r="I662">
        <v>4770</v>
      </c>
      <c r="J662">
        <v>16272</v>
      </c>
      <c r="K662">
        <v>17280</v>
      </c>
      <c r="L662">
        <v>1008</v>
      </c>
      <c r="M662">
        <v>50.400000000000006</v>
      </c>
      <c r="N662">
        <f>YEAR(Table3[[#This Row],[Date]])</f>
        <v>2012</v>
      </c>
      <c r="O662">
        <f>DAY(Table3[[#This Row],[Date]])</f>
        <v>10</v>
      </c>
      <c r="P662">
        <f>MONTH(Table3[[#This Row],[Date]])</f>
        <v>8</v>
      </c>
    </row>
    <row r="663" spans="1:16" x14ac:dyDescent="0.3">
      <c r="A663" s="2">
        <v>41131</v>
      </c>
      <c r="B663">
        <v>6</v>
      </c>
      <c r="C663">
        <v>4</v>
      </c>
      <c r="D663" s="1" t="s">
        <v>1586</v>
      </c>
      <c r="E663">
        <v>3</v>
      </c>
      <c r="F663">
        <v>1</v>
      </c>
      <c r="G663">
        <v>2</v>
      </c>
      <c r="H663">
        <v>3546</v>
      </c>
      <c r="I663">
        <v>3780</v>
      </c>
      <c r="J663">
        <v>61776</v>
      </c>
      <c r="K663">
        <v>65880</v>
      </c>
      <c r="L663">
        <v>4104</v>
      </c>
      <c r="M663">
        <v>205.20000000000002</v>
      </c>
      <c r="N663">
        <f>YEAR(Table3[[#This Row],[Date]])</f>
        <v>2012</v>
      </c>
      <c r="O663">
        <f>DAY(Table3[[#This Row],[Date]])</f>
        <v>10</v>
      </c>
      <c r="P663">
        <f>MONTH(Table3[[#This Row],[Date]])</f>
        <v>8</v>
      </c>
    </row>
    <row r="664" spans="1:16" x14ac:dyDescent="0.3">
      <c r="A664" s="2">
        <v>41131</v>
      </c>
      <c r="B664">
        <v>2</v>
      </c>
      <c r="C664">
        <v>1</v>
      </c>
      <c r="D664" s="1" t="s">
        <v>1581</v>
      </c>
      <c r="E664">
        <v>2</v>
      </c>
      <c r="F664">
        <v>1</v>
      </c>
      <c r="G664">
        <v>24</v>
      </c>
      <c r="H664">
        <v>3726</v>
      </c>
      <c r="I664">
        <v>3960</v>
      </c>
      <c r="J664">
        <v>19764</v>
      </c>
      <c r="K664">
        <v>21060</v>
      </c>
      <c r="L664">
        <v>1296</v>
      </c>
      <c r="M664">
        <v>64.8</v>
      </c>
      <c r="N664">
        <f>YEAR(Table3[[#This Row],[Date]])</f>
        <v>2012</v>
      </c>
      <c r="O664">
        <f>DAY(Table3[[#This Row],[Date]])</f>
        <v>10</v>
      </c>
      <c r="P664">
        <f>MONTH(Table3[[#This Row],[Date]])</f>
        <v>8</v>
      </c>
    </row>
    <row r="665" spans="1:16" x14ac:dyDescent="0.3">
      <c r="A665" s="2">
        <v>41131</v>
      </c>
      <c r="B665">
        <v>9</v>
      </c>
      <c r="C665">
        <v>5</v>
      </c>
      <c r="D665" s="1" t="s">
        <v>1583</v>
      </c>
      <c r="E665">
        <v>3</v>
      </c>
      <c r="F665">
        <v>1</v>
      </c>
      <c r="G665">
        <v>11</v>
      </c>
      <c r="H665">
        <v>2106</v>
      </c>
      <c r="I665">
        <v>2250</v>
      </c>
      <c r="J665">
        <v>46656</v>
      </c>
      <c r="K665">
        <v>49680</v>
      </c>
      <c r="L665">
        <v>3024</v>
      </c>
      <c r="M665">
        <v>151.20000000000002</v>
      </c>
      <c r="N665">
        <f>YEAR(Table3[[#This Row],[Date]])</f>
        <v>2012</v>
      </c>
      <c r="O665">
        <f>DAY(Table3[[#This Row],[Date]])</f>
        <v>10</v>
      </c>
      <c r="P665">
        <f>MONTH(Table3[[#This Row],[Date]])</f>
        <v>8</v>
      </c>
    </row>
    <row r="666" spans="1:16" x14ac:dyDescent="0.3">
      <c r="A666" s="2">
        <v>41132</v>
      </c>
      <c r="B666">
        <v>6</v>
      </c>
      <c r="C666">
        <v>4</v>
      </c>
      <c r="D666" s="1" t="s">
        <v>1578</v>
      </c>
      <c r="E666">
        <v>1</v>
      </c>
      <c r="F666">
        <v>1</v>
      </c>
      <c r="G666">
        <v>10</v>
      </c>
      <c r="H666">
        <v>3546</v>
      </c>
      <c r="I666">
        <v>3780</v>
      </c>
      <c r="J666">
        <v>36612</v>
      </c>
      <c r="K666">
        <v>38880</v>
      </c>
      <c r="L666">
        <v>2268</v>
      </c>
      <c r="M666">
        <v>113.4</v>
      </c>
      <c r="N666">
        <f>YEAR(Table3[[#This Row],[Date]])</f>
        <v>2012</v>
      </c>
      <c r="O666">
        <f>DAY(Table3[[#This Row],[Date]])</f>
        <v>11</v>
      </c>
      <c r="P666">
        <f>MONTH(Table3[[#This Row],[Date]])</f>
        <v>8</v>
      </c>
    </row>
    <row r="667" spans="1:16" x14ac:dyDescent="0.3">
      <c r="A667" s="2">
        <v>41132</v>
      </c>
      <c r="B667">
        <v>10</v>
      </c>
      <c r="C667">
        <v>4</v>
      </c>
      <c r="D667" s="1" t="s">
        <v>1590</v>
      </c>
      <c r="E667">
        <v>2</v>
      </c>
      <c r="F667">
        <v>1</v>
      </c>
      <c r="G667">
        <v>7</v>
      </c>
      <c r="H667">
        <v>3384</v>
      </c>
      <c r="I667">
        <v>3600</v>
      </c>
      <c r="J667">
        <v>33534</v>
      </c>
      <c r="K667">
        <v>35640</v>
      </c>
      <c r="L667">
        <v>2106</v>
      </c>
      <c r="M667">
        <v>105.30000000000001</v>
      </c>
      <c r="N667">
        <f>YEAR(Table3[[#This Row],[Date]])</f>
        <v>2012</v>
      </c>
      <c r="O667">
        <f>DAY(Table3[[#This Row],[Date]])</f>
        <v>11</v>
      </c>
      <c r="P667">
        <f>MONTH(Table3[[#This Row],[Date]])</f>
        <v>8</v>
      </c>
    </row>
    <row r="668" spans="1:16" x14ac:dyDescent="0.3">
      <c r="A668" s="2">
        <v>41132</v>
      </c>
      <c r="B668">
        <v>4</v>
      </c>
      <c r="C668">
        <v>2</v>
      </c>
      <c r="D668" s="1" t="s">
        <v>1580</v>
      </c>
      <c r="E668">
        <v>2</v>
      </c>
      <c r="F668">
        <v>1</v>
      </c>
      <c r="G668">
        <v>22</v>
      </c>
      <c r="H668">
        <v>2106</v>
      </c>
      <c r="I668">
        <v>2250</v>
      </c>
      <c r="J668">
        <v>59670</v>
      </c>
      <c r="K668">
        <v>63450</v>
      </c>
      <c r="L668">
        <v>3780</v>
      </c>
      <c r="M668">
        <v>189</v>
      </c>
      <c r="N668">
        <f>YEAR(Table3[[#This Row],[Date]])</f>
        <v>2012</v>
      </c>
      <c r="O668">
        <f>DAY(Table3[[#This Row],[Date]])</f>
        <v>11</v>
      </c>
      <c r="P668">
        <f>MONTH(Table3[[#This Row],[Date]])</f>
        <v>8</v>
      </c>
    </row>
    <row r="669" spans="1:16" x14ac:dyDescent="0.3">
      <c r="A669" s="2">
        <v>41133</v>
      </c>
      <c r="B669">
        <v>8</v>
      </c>
      <c r="C669">
        <v>5</v>
      </c>
      <c r="D669" s="1" t="s">
        <v>1588</v>
      </c>
      <c r="E669">
        <v>3</v>
      </c>
      <c r="F669">
        <v>1</v>
      </c>
      <c r="G669">
        <v>7</v>
      </c>
      <c r="H669">
        <v>3924</v>
      </c>
      <c r="I669">
        <v>4230</v>
      </c>
      <c r="J669">
        <v>44820</v>
      </c>
      <c r="K669">
        <v>47700</v>
      </c>
      <c r="L669">
        <v>2880</v>
      </c>
      <c r="M669">
        <v>144</v>
      </c>
      <c r="N669">
        <f>YEAR(Table3[[#This Row],[Date]])</f>
        <v>2012</v>
      </c>
      <c r="O669">
        <f>DAY(Table3[[#This Row],[Date]])</f>
        <v>12</v>
      </c>
      <c r="P669">
        <f>MONTH(Table3[[#This Row],[Date]])</f>
        <v>8</v>
      </c>
    </row>
    <row r="670" spans="1:16" x14ac:dyDescent="0.3">
      <c r="A670" s="2">
        <v>41133</v>
      </c>
      <c r="B670">
        <v>6</v>
      </c>
      <c r="C670">
        <v>4</v>
      </c>
      <c r="D670" s="1" t="s">
        <v>1578</v>
      </c>
      <c r="E670">
        <v>1</v>
      </c>
      <c r="F670">
        <v>1</v>
      </c>
      <c r="G670">
        <v>18</v>
      </c>
      <c r="H670">
        <v>3582</v>
      </c>
      <c r="I670">
        <v>3870</v>
      </c>
      <c r="J670">
        <v>8136</v>
      </c>
      <c r="K670">
        <v>8640</v>
      </c>
      <c r="L670">
        <v>504</v>
      </c>
      <c r="M670">
        <v>25.200000000000003</v>
      </c>
      <c r="N670">
        <f>YEAR(Table3[[#This Row],[Date]])</f>
        <v>2012</v>
      </c>
      <c r="O670">
        <f>DAY(Table3[[#This Row],[Date]])</f>
        <v>12</v>
      </c>
      <c r="P670">
        <f>MONTH(Table3[[#This Row],[Date]])</f>
        <v>8</v>
      </c>
    </row>
    <row r="671" spans="1:16" x14ac:dyDescent="0.3">
      <c r="A671" s="2">
        <v>41133</v>
      </c>
      <c r="B671">
        <v>7</v>
      </c>
      <c r="C671">
        <v>3</v>
      </c>
      <c r="D671" s="1" t="s">
        <v>1580</v>
      </c>
      <c r="E671">
        <v>2</v>
      </c>
      <c r="F671">
        <v>1</v>
      </c>
      <c r="G671">
        <v>12</v>
      </c>
      <c r="H671">
        <v>3582</v>
      </c>
      <c r="I671">
        <v>3870</v>
      </c>
      <c r="J671">
        <v>15912</v>
      </c>
      <c r="K671">
        <v>16920</v>
      </c>
      <c r="L671">
        <v>1008</v>
      </c>
      <c r="M671">
        <v>50.400000000000006</v>
      </c>
      <c r="N671">
        <f>YEAR(Table3[[#This Row],[Date]])</f>
        <v>2012</v>
      </c>
      <c r="O671">
        <f>DAY(Table3[[#This Row],[Date]])</f>
        <v>12</v>
      </c>
      <c r="P671">
        <f>MONTH(Table3[[#This Row],[Date]])</f>
        <v>8</v>
      </c>
    </row>
    <row r="672" spans="1:16" x14ac:dyDescent="0.3">
      <c r="A672" s="2">
        <v>41133</v>
      </c>
      <c r="B672">
        <v>5</v>
      </c>
      <c r="C672">
        <v>3</v>
      </c>
      <c r="D672" s="1" t="s">
        <v>1591</v>
      </c>
      <c r="E672">
        <v>5</v>
      </c>
      <c r="F672">
        <v>2</v>
      </c>
      <c r="G672">
        <v>19</v>
      </c>
      <c r="H672">
        <v>3726</v>
      </c>
      <c r="I672">
        <v>3960</v>
      </c>
      <c r="J672">
        <v>7848</v>
      </c>
      <c r="K672">
        <v>8460</v>
      </c>
      <c r="L672">
        <v>612</v>
      </c>
      <c r="M672">
        <v>30.6</v>
      </c>
      <c r="N672">
        <f>YEAR(Table3[[#This Row],[Date]])</f>
        <v>2012</v>
      </c>
      <c r="O672">
        <f>DAY(Table3[[#This Row],[Date]])</f>
        <v>12</v>
      </c>
      <c r="P672">
        <f>MONTH(Table3[[#This Row],[Date]])</f>
        <v>8</v>
      </c>
    </row>
    <row r="673" spans="1:16" x14ac:dyDescent="0.3">
      <c r="A673" s="2">
        <v>41133</v>
      </c>
      <c r="B673">
        <v>10</v>
      </c>
      <c r="C673">
        <v>4</v>
      </c>
      <c r="D673" s="1" t="s">
        <v>1586</v>
      </c>
      <c r="E673">
        <v>3</v>
      </c>
      <c r="F673">
        <v>1</v>
      </c>
      <c r="G673">
        <v>23</v>
      </c>
      <c r="H673">
        <v>3582</v>
      </c>
      <c r="I673">
        <v>3870</v>
      </c>
      <c r="J673">
        <v>41184</v>
      </c>
      <c r="K673">
        <v>43920</v>
      </c>
      <c r="L673">
        <v>2736</v>
      </c>
      <c r="M673">
        <v>136.80000000000001</v>
      </c>
      <c r="N673">
        <f>YEAR(Table3[[#This Row],[Date]])</f>
        <v>2012</v>
      </c>
      <c r="O673">
        <f>DAY(Table3[[#This Row],[Date]])</f>
        <v>12</v>
      </c>
      <c r="P673">
        <f>MONTH(Table3[[#This Row],[Date]])</f>
        <v>8</v>
      </c>
    </row>
    <row r="674" spans="1:16" x14ac:dyDescent="0.3">
      <c r="A674" s="2">
        <v>41134</v>
      </c>
      <c r="B674">
        <v>4</v>
      </c>
      <c r="C674">
        <v>2</v>
      </c>
      <c r="D674" s="1" t="s">
        <v>1593</v>
      </c>
      <c r="E674">
        <v>6</v>
      </c>
      <c r="F674">
        <v>2</v>
      </c>
      <c r="G674">
        <v>3</v>
      </c>
      <c r="H674">
        <v>2952</v>
      </c>
      <c r="I674">
        <v>3150</v>
      </c>
      <c r="J674">
        <v>150120</v>
      </c>
      <c r="K674">
        <v>162000</v>
      </c>
      <c r="L674">
        <v>11880</v>
      </c>
      <c r="M674">
        <v>594</v>
      </c>
      <c r="N674">
        <f>YEAR(Table3[[#This Row],[Date]])</f>
        <v>2012</v>
      </c>
      <c r="O674">
        <f>DAY(Table3[[#This Row],[Date]])</f>
        <v>13</v>
      </c>
      <c r="P674">
        <f>MONTH(Table3[[#This Row],[Date]])</f>
        <v>8</v>
      </c>
    </row>
    <row r="675" spans="1:16" x14ac:dyDescent="0.3">
      <c r="A675" s="2">
        <v>41134</v>
      </c>
      <c r="B675">
        <v>1</v>
      </c>
      <c r="C675">
        <v>1</v>
      </c>
      <c r="D675" s="1" t="s">
        <v>1593</v>
      </c>
      <c r="E675">
        <v>6</v>
      </c>
      <c r="F675">
        <v>2</v>
      </c>
      <c r="G675">
        <v>24</v>
      </c>
      <c r="H675">
        <v>3978</v>
      </c>
      <c r="I675">
        <v>4230</v>
      </c>
      <c r="J675">
        <v>52542</v>
      </c>
      <c r="K675">
        <v>56700</v>
      </c>
      <c r="L675">
        <v>4158</v>
      </c>
      <c r="M675">
        <v>207.9</v>
      </c>
      <c r="N675">
        <f>YEAR(Table3[[#This Row],[Date]])</f>
        <v>2012</v>
      </c>
      <c r="O675">
        <f>DAY(Table3[[#This Row],[Date]])</f>
        <v>13</v>
      </c>
      <c r="P675">
        <f>MONTH(Table3[[#This Row],[Date]])</f>
        <v>8</v>
      </c>
    </row>
    <row r="676" spans="1:16" x14ac:dyDescent="0.3">
      <c r="A676" s="2">
        <v>41134</v>
      </c>
      <c r="B676">
        <v>8</v>
      </c>
      <c r="C676">
        <v>5</v>
      </c>
      <c r="D676" s="1" t="s">
        <v>1593</v>
      </c>
      <c r="E676">
        <v>6</v>
      </c>
      <c r="F676">
        <v>2</v>
      </c>
      <c r="G676">
        <v>25</v>
      </c>
      <c r="H676">
        <v>2034</v>
      </c>
      <c r="I676">
        <v>2160</v>
      </c>
      <c r="J676">
        <v>37530</v>
      </c>
      <c r="K676">
        <v>40500</v>
      </c>
      <c r="L676">
        <v>2970</v>
      </c>
      <c r="M676">
        <v>148.5</v>
      </c>
      <c r="N676">
        <f>YEAR(Table3[[#This Row],[Date]])</f>
        <v>2012</v>
      </c>
      <c r="O676">
        <f>DAY(Table3[[#This Row],[Date]])</f>
        <v>13</v>
      </c>
      <c r="P676">
        <f>MONTH(Table3[[#This Row],[Date]])</f>
        <v>8</v>
      </c>
    </row>
    <row r="677" spans="1:16" x14ac:dyDescent="0.3">
      <c r="A677" s="2">
        <v>41134</v>
      </c>
      <c r="B677">
        <v>3</v>
      </c>
      <c r="C677">
        <v>2</v>
      </c>
      <c r="D677" s="1" t="s">
        <v>1593</v>
      </c>
      <c r="E677">
        <v>6</v>
      </c>
      <c r="F677">
        <v>2</v>
      </c>
      <c r="G677">
        <v>5</v>
      </c>
      <c r="H677">
        <v>3924</v>
      </c>
      <c r="I677">
        <v>4230</v>
      </c>
      <c r="J677">
        <v>105084</v>
      </c>
      <c r="K677">
        <v>113400</v>
      </c>
      <c r="L677">
        <v>8316</v>
      </c>
      <c r="M677">
        <v>415.8</v>
      </c>
      <c r="N677">
        <f>YEAR(Table3[[#This Row],[Date]])</f>
        <v>2012</v>
      </c>
      <c r="O677">
        <f>DAY(Table3[[#This Row],[Date]])</f>
        <v>13</v>
      </c>
      <c r="P677">
        <f>MONTH(Table3[[#This Row],[Date]])</f>
        <v>8</v>
      </c>
    </row>
    <row r="678" spans="1:16" x14ac:dyDescent="0.3">
      <c r="A678" s="2">
        <v>41134</v>
      </c>
      <c r="B678">
        <v>1</v>
      </c>
      <c r="C678">
        <v>1</v>
      </c>
      <c r="D678" s="1" t="s">
        <v>1594</v>
      </c>
      <c r="E678">
        <v>4</v>
      </c>
      <c r="F678">
        <v>1</v>
      </c>
      <c r="G678">
        <v>2</v>
      </c>
      <c r="H678">
        <v>5832</v>
      </c>
      <c r="I678">
        <v>6210</v>
      </c>
      <c r="J678">
        <v>33840</v>
      </c>
      <c r="K678">
        <v>36000</v>
      </c>
      <c r="L678">
        <v>2160</v>
      </c>
      <c r="M678">
        <v>108</v>
      </c>
      <c r="N678">
        <f>YEAR(Table3[[#This Row],[Date]])</f>
        <v>2012</v>
      </c>
      <c r="O678">
        <f>DAY(Table3[[#This Row],[Date]])</f>
        <v>13</v>
      </c>
      <c r="P678">
        <f>MONTH(Table3[[#This Row],[Date]])</f>
        <v>8</v>
      </c>
    </row>
    <row r="679" spans="1:16" x14ac:dyDescent="0.3">
      <c r="A679" s="2">
        <v>41135</v>
      </c>
      <c r="B679">
        <v>8</v>
      </c>
      <c r="C679">
        <v>5</v>
      </c>
      <c r="D679" s="1" t="s">
        <v>1579</v>
      </c>
      <c r="E679">
        <v>2</v>
      </c>
      <c r="F679">
        <v>2</v>
      </c>
      <c r="G679">
        <v>14</v>
      </c>
      <c r="H679">
        <v>3546</v>
      </c>
      <c r="I679">
        <v>3780</v>
      </c>
      <c r="J679">
        <v>14328</v>
      </c>
      <c r="K679">
        <v>15480</v>
      </c>
      <c r="L679">
        <v>1152</v>
      </c>
      <c r="M679">
        <v>57.6</v>
      </c>
      <c r="N679">
        <f>YEAR(Table3[[#This Row],[Date]])</f>
        <v>2012</v>
      </c>
      <c r="O679">
        <f>DAY(Table3[[#This Row],[Date]])</f>
        <v>14</v>
      </c>
      <c r="P679">
        <f>MONTH(Table3[[#This Row],[Date]])</f>
        <v>8</v>
      </c>
    </row>
    <row r="680" spans="1:16" x14ac:dyDescent="0.3">
      <c r="A680" s="2">
        <v>41135</v>
      </c>
      <c r="B680">
        <v>8</v>
      </c>
      <c r="C680">
        <v>5</v>
      </c>
      <c r="D680" s="1" t="s">
        <v>1590</v>
      </c>
      <c r="E680">
        <v>2</v>
      </c>
      <c r="F680">
        <v>1</v>
      </c>
      <c r="G680">
        <v>6</v>
      </c>
      <c r="H680">
        <v>2034</v>
      </c>
      <c r="I680">
        <v>2160</v>
      </c>
      <c r="J680">
        <v>37260</v>
      </c>
      <c r="K680">
        <v>39600</v>
      </c>
      <c r="L680">
        <v>2340</v>
      </c>
      <c r="M680">
        <v>117</v>
      </c>
      <c r="N680">
        <f>YEAR(Table3[[#This Row],[Date]])</f>
        <v>2012</v>
      </c>
      <c r="O680">
        <f>DAY(Table3[[#This Row],[Date]])</f>
        <v>14</v>
      </c>
      <c r="P680">
        <f>MONTH(Table3[[#This Row],[Date]])</f>
        <v>8</v>
      </c>
    </row>
    <row r="681" spans="1:16" x14ac:dyDescent="0.3">
      <c r="A681" s="2">
        <v>41136</v>
      </c>
      <c r="B681">
        <v>7</v>
      </c>
      <c r="C681">
        <v>3</v>
      </c>
      <c r="D681" s="1" t="s">
        <v>1580</v>
      </c>
      <c r="E681">
        <v>2</v>
      </c>
      <c r="F681">
        <v>1</v>
      </c>
      <c r="G681">
        <v>13</v>
      </c>
      <c r="H681">
        <v>2034</v>
      </c>
      <c r="I681">
        <v>2160</v>
      </c>
      <c r="J681">
        <v>67626</v>
      </c>
      <c r="K681">
        <v>71910</v>
      </c>
      <c r="L681">
        <v>4284</v>
      </c>
      <c r="M681">
        <v>214.20000000000002</v>
      </c>
      <c r="N681">
        <f>YEAR(Table3[[#This Row],[Date]])</f>
        <v>2012</v>
      </c>
      <c r="O681">
        <f>DAY(Table3[[#This Row],[Date]])</f>
        <v>15</v>
      </c>
      <c r="P681">
        <f>MONTH(Table3[[#This Row],[Date]])</f>
        <v>8</v>
      </c>
    </row>
    <row r="682" spans="1:16" x14ac:dyDescent="0.3">
      <c r="A682" s="2">
        <v>41136</v>
      </c>
      <c r="B682">
        <v>10</v>
      </c>
      <c r="C682">
        <v>4</v>
      </c>
      <c r="D682" s="1" t="s">
        <v>1591</v>
      </c>
      <c r="E682">
        <v>5</v>
      </c>
      <c r="F682">
        <v>2</v>
      </c>
      <c r="G682">
        <v>4</v>
      </c>
      <c r="H682">
        <v>3042</v>
      </c>
      <c r="I682">
        <v>3240</v>
      </c>
      <c r="J682">
        <v>62784</v>
      </c>
      <c r="K682">
        <v>67680</v>
      </c>
      <c r="L682">
        <v>4896</v>
      </c>
      <c r="M682">
        <v>244.8</v>
      </c>
      <c r="N682">
        <f>YEAR(Table3[[#This Row],[Date]])</f>
        <v>2012</v>
      </c>
      <c r="O682">
        <f>DAY(Table3[[#This Row],[Date]])</f>
        <v>15</v>
      </c>
      <c r="P682">
        <f>MONTH(Table3[[#This Row],[Date]])</f>
        <v>8</v>
      </c>
    </row>
    <row r="683" spans="1:16" x14ac:dyDescent="0.3">
      <c r="A683" s="2">
        <v>41136</v>
      </c>
      <c r="B683">
        <v>9</v>
      </c>
      <c r="C683">
        <v>5</v>
      </c>
      <c r="D683" s="1" t="s">
        <v>1584</v>
      </c>
      <c r="E683">
        <v>3</v>
      </c>
      <c r="F683">
        <v>1</v>
      </c>
      <c r="G683">
        <v>21</v>
      </c>
      <c r="H683">
        <v>3042</v>
      </c>
      <c r="I683">
        <v>3240</v>
      </c>
      <c r="J683">
        <v>10638</v>
      </c>
      <c r="K683">
        <v>11340</v>
      </c>
      <c r="L683">
        <v>702</v>
      </c>
      <c r="M683">
        <v>35.1</v>
      </c>
      <c r="N683">
        <f>YEAR(Table3[[#This Row],[Date]])</f>
        <v>2012</v>
      </c>
      <c r="O683">
        <f>DAY(Table3[[#This Row],[Date]])</f>
        <v>15</v>
      </c>
      <c r="P683">
        <f>MONTH(Table3[[#This Row],[Date]])</f>
        <v>8</v>
      </c>
    </row>
    <row r="684" spans="1:16" x14ac:dyDescent="0.3">
      <c r="A684" s="2">
        <v>41137</v>
      </c>
      <c r="B684">
        <v>4</v>
      </c>
      <c r="C684">
        <v>2</v>
      </c>
      <c r="D684" s="1" t="s">
        <v>1585</v>
      </c>
      <c r="E684">
        <v>3</v>
      </c>
      <c r="F684">
        <v>1</v>
      </c>
      <c r="G684">
        <v>16</v>
      </c>
      <c r="H684">
        <v>3726</v>
      </c>
      <c r="I684">
        <v>3960</v>
      </c>
      <c r="J684">
        <v>47736</v>
      </c>
      <c r="K684">
        <v>50760</v>
      </c>
      <c r="L684">
        <v>3024</v>
      </c>
      <c r="M684">
        <v>151.20000000000002</v>
      </c>
      <c r="N684">
        <f>YEAR(Table3[[#This Row],[Date]])</f>
        <v>2012</v>
      </c>
      <c r="O684">
        <f>DAY(Table3[[#This Row],[Date]])</f>
        <v>16</v>
      </c>
      <c r="P684">
        <f>MONTH(Table3[[#This Row],[Date]])</f>
        <v>8</v>
      </c>
    </row>
    <row r="685" spans="1:16" x14ac:dyDescent="0.3">
      <c r="A685" s="2">
        <v>41137</v>
      </c>
      <c r="B685">
        <v>8</v>
      </c>
      <c r="C685">
        <v>5</v>
      </c>
      <c r="D685" s="1" t="s">
        <v>1589</v>
      </c>
      <c r="E685">
        <v>4</v>
      </c>
      <c r="F685">
        <v>1</v>
      </c>
      <c r="G685">
        <v>10</v>
      </c>
      <c r="H685">
        <v>2196</v>
      </c>
      <c r="I685">
        <v>2340</v>
      </c>
      <c r="J685">
        <v>14184</v>
      </c>
      <c r="K685">
        <v>15120</v>
      </c>
      <c r="L685">
        <v>936</v>
      </c>
      <c r="M685">
        <v>46.800000000000004</v>
      </c>
      <c r="N685">
        <f>YEAR(Table3[[#This Row],[Date]])</f>
        <v>2012</v>
      </c>
      <c r="O685">
        <f>DAY(Table3[[#This Row],[Date]])</f>
        <v>16</v>
      </c>
      <c r="P685">
        <f>MONTH(Table3[[#This Row],[Date]])</f>
        <v>8</v>
      </c>
    </row>
    <row r="686" spans="1:16" x14ac:dyDescent="0.3">
      <c r="A686" s="2">
        <v>41137</v>
      </c>
      <c r="B686">
        <v>10</v>
      </c>
      <c r="C686">
        <v>4</v>
      </c>
      <c r="D686" s="1" t="s">
        <v>1588</v>
      </c>
      <c r="E686">
        <v>3</v>
      </c>
      <c r="F686">
        <v>1</v>
      </c>
      <c r="G686">
        <v>3</v>
      </c>
      <c r="H686">
        <v>4482</v>
      </c>
      <c r="I686">
        <v>4770</v>
      </c>
      <c r="J686">
        <v>103086</v>
      </c>
      <c r="K686">
        <v>109710</v>
      </c>
      <c r="L686">
        <v>6624</v>
      </c>
      <c r="M686">
        <v>331.20000000000005</v>
      </c>
      <c r="N686">
        <f>YEAR(Table3[[#This Row],[Date]])</f>
        <v>2012</v>
      </c>
      <c r="O686">
        <f>DAY(Table3[[#This Row],[Date]])</f>
        <v>16</v>
      </c>
      <c r="P686">
        <f>MONTH(Table3[[#This Row],[Date]])</f>
        <v>8</v>
      </c>
    </row>
    <row r="687" spans="1:16" x14ac:dyDescent="0.3">
      <c r="A687" s="2">
        <v>41137</v>
      </c>
      <c r="B687">
        <v>5</v>
      </c>
      <c r="C687">
        <v>3</v>
      </c>
      <c r="D687" s="1" t="s">
        <v>1578</v>
      </c>
      <c r="E687">
        <v>1</v>
      </c>
      <c r="F687">
        <v>1</v>
      </c>
      <c r="G687">
        <v>1</v>
      </c>
      <c r="H687">
        <v>5148</v>
      </c>
      <c r="I687">
        <v>5490</v>
      </c>
      <c r="J687">
        <v>22374</v>
      </c>
      <c r="K687">
        <v>23760</v>
      </c>
      <c r="L687">
        <v>1386</v>
      </c>
      <c r="M687">
        <v>69.3</v>
      </c>
      <c r="N687">
        <f>YEAR(Table3[[#This Row],[Date]])</f>
        <v>2012</v>
      </c>
      <c r="O687">
        <f>DAY(Table3[[#This Row],[Date]])</f>
        <v>16</v>
      </c>
      <c r="P687">
        <f>MONTH(Table3[[#This Row],[Date]])</f>
        <v>8</v>
      </c>
    </row>
    <row r="688" spans="1:16" x14ac:dyDescent="0.3">
      <c r="A688" s="2">
        <v>41137</v>
      </c>
      <c r="B688">
        <v>1</v>
      </c>
      <c r="C688">
        <v>1</v>
      </c>
      <c r="D688" s="1" t="s">
        <v>1581</v>
      </c>
      <c r="E688">
        <v>2</v>
      </c>
      <c r="F688">
        <v>1</v>
      </c>
      <c r="G688">
        <v>13</v>
      </c>
      <c r="H688">
        <v>3978</v>
      </c>
      <c r="I688">
        <v>4230</v>
      </c>
      <c r="J688">
        <v>15372</v>
      </c>
      <c r="K688">
        <v>16380</v>
      </c>
      <c r="L688">
        <v>1008</v>
      </c>
      <c r="M688">
        <v>50.400000000000006</v>
      </c>
      <c r="N688">
        <f>YEAR(Table3[[#This Row],[Date]])</f>
        <v>2012</v>
      </c>
      <c r="O688">
        <f>DAY(Table3[[#This Row],[Date]])</f>
        <v>16</v>
      </c>
      <c r="P688">
        <f>MONTH(Table3[[#This Row],[Date]])</f>
        <v>8</v>
      </c>
    </row>
    <row r="689" spans="1:16" x14ac:dyDescent="0.3">
      <c r="A689" s="2">
        <v>41138</v>
      </c>
      <c r="B689">
        <v>10</v>
      </c>
      <c r="C689">
        <v>4</v>
      </c>
      <c r="D689" s="1" t="s">
        <v>1584</v>
      </c>
      <c r="E689">
        <v>3</v>
      </c>
      <c r="F689">
        <v>1</v>
      </c>
      <c r="G689">
        <v>15</v>
      </c>
      <c r="H689">
        <v>2106</v>
      </c>
      <c r="I689">
        <v>2250</v>
      </c>
      <c r="J689">
        <v>10638</v>
      </c>
      <c r="K689">
        <v>11340</v>
      </c>
      <c r="L689">
        <v>702</v>
      </c>
      <c r="M689">
        <v>35.1</v>
      </c>
      <c r="N689">
        <f>YEAR(Table3[[#This Row],[Date]])</f>
        <v>2012</v>
      </c>
      <c r="O689">
        <f>DAY(Table3[[#This Row],[Date]])</f>
        <v>17</v>
      </c>
      <c r="P689">
        <f>MONTH(Table3[[#This Row],[Date]])</f>
        <v>8</v>
      </c>
    </row>
    <row r="690" spans="1:16" x14ac:dyDescent="0.3">
      <c r="A690" s="2">
        <v>41138</v>
      </c>
      <c r="B690">
        <v>7</v>
      </c>
      <c r="C690">
        <v>3</v>
      </c>
      <c r="D690" s="1" t="s">
        <v>1592</v>
      </c>
      <c r="E690">
        <v>2</v>
      </c>
      <c r="F690">
        <v>1</v>
      </c>
      <c r="G690">
        <v>5</v>
      </c>
      <c r="H690">
        <v>3978</v>
      </c>
      <c r="I690">
        <v>4230</v>
      </c>
      <c r="J690">
        <v>44280</v>
      </c>
      <c r="K690">
        <v>47250</v>
      </c>
      <c r="L690">
        <v>2970</v>
      </c>
      <c r="M690">
        <v>148.5</v>
      </c>
      <c r="N690">
        <f>YEAR(Table3[[#This Row],[Date]])</f>
        <v>2012</v>
      </c>
      <c r="O690">
        <f>DAY(Table3[[#This Row],[Date]])</f>
        <v>17</v>
      </c>
      <c r="P690">
        <f>MONTH(Table3[[#This Row],[Date]])</f>
        <v>8</v>
      </c>
    </row>
    <row r="691" spans="1:16" x14ac:dyDescent="0.3">
      <c r="A691" s="2">
        <v>41138</v>
      </c>
      <c r="B691">
        <v>7</v>
      </c>
      <c r="C691">
        <v>3</v>
      </c>
      <c r="D691" s="1" t="s">
        <v>1590</v>
      </c>
      <c r="E691">
        <v>2</v>
      </c>
      <c r="F691">
        <v>1</v>
      </c>
      <c r="G691">
        <v>25</v>
      </c>
      <c r="H691">
        <v>2034</v>
      </c>
      <c r="I691">
        <v>2160</v>
      </c>
      <c r="J691">
        <v>93150</v>
      </c>
      <c r="K691">
        <v>99000</v>
      </c>
      <c r="L691">
        <v>5850</v>
      </c>
      <c r="M691">
        <v>292.5</v>
      </c>
      <c r="N691">
        <f>YEAR(Table3[[#This Row],[Date]])</f>
        <v>2012</v>
      </c>
      <c r="O691">
        <f>DAY(Table3[[#This Row],[Date]])</f>
        <v>17</v>
      </c>
      <c r="P691">
        <f>MONTH(Table3[[#This Row],[Date]])</f>
        <v>8</v>
      </c>
    </row>
    <row r="692" spans="1:16" x14ac:dyDescent="0.3">
      <c r="A692" s="2">
        <v>41138</v>
      </c>
      <c r="B692">
        <v>5</v>
      </c>
      <c r="C692">
        <v>3</v>
      </c>
      <c r="D692" s="1" t="s">
        <v>1580</v>
      </c>
      <c r="E692">
        <v>2</v>
      </c>
      <c r="F692">
        <v>1</v>
      </c>
      <c r="G692">
        <v>8</v>
      </c>
      <c r="H692">
        <v>2034</v>
      </c>
      <c r="I692">
        <v>2160</v>
      </c>
      <c r="J692">
        <v>75582</v>
      </c>
      <c r="K692">
        <v>80370</v>
      </c>
      <c r="L692">
        <v>4788</v>
      </c>
      <c r="M692">
        <v>239.4</v>
      </c>
      <c r="N692">
        <f>YEAR(Table3[[#This Row],[Date]])</f>
        <v>2012</v>
      </c>
      <c r="O692">
        <f>DAY(Table3[[#This Row],[Date]])</f>
        <v>17</v>
      </c>
      <c r="P692">
        <f>MONTH(Table3[[#This Row],[Date]])</f>
        <v>8</v>
      </c>
    </row>
    <row r="693" spans="1:16" x14ac:dyDescent="0.3">
      <c r="A693" s="2">
        <v>41138</v>
      </c>
      <c r="B693">
        <v>5</v>
      </c>
      <c r="C693">
        <v>3</v>
      </c>
      <c r="D693" s="1" t="s">
        <v>1589</v>
      </c>
      <c r="E693">
        <v>4</v>
      </c>
      <c r="F693">
        <v>1</v>
      </c>
      <c r="G693">
        <v>21</v>
      </c>
      <c r="H693">
        <v>3582</v>
      </c>
      <c r="I693">
        <v>3870</v>
      </c>
      <c r="J693">
        <v>39006</v>
      </c>
      <c r="K693">
        <v>41580</v>
      </c>
      <c r="L693">
        <v>2574</v>
      </c>
      <c r="M693">
        <v>128.70000000000002</v>
      </c>
      <c r="N693">
        <f>YEAR(Table3[[#This Row],[Date]])</f>
        <v>2012</v>
      </c>
      <c r="O693">
        <f>DAY(Table3[[#This Row],[Date]])</f>
        <v>17</v>
      </c>
      <c r="P693">
        <f>MONTH(Table3[[#This Row],[Date]])</f>
        <v>8</v>
      </c>
    </row>
    <row r="694" spans="1:16" x14ac:dyDescent="0.3">
      <c r="A694" s="2">
        <v>41139</v>
      </c>
      <c r="B694">
        <v>9</v>
      </c>
      <c r="C694">
        <v>5</v>
      </c>
      <c r="D694" s="1" t="s">
        <v>1592</v>
      </c>
      <c r="E694">
        <v>2</v>
      </c>
      <c r="F694">
        <v>1</v>
      </c>
      <c r="G694">
        <v>16</v>
      </c>
      <c r="H694">
        <v>3978</v>
      </c>
      <c r="I694">
        <v>4230</v>
      </c>
      <c r="J694">
        <v>61992</v>
      </c>
      <c r="K694">
        <v>66150</v>
      </c>
      <c r="L694">
        <v>4158</v>
      </c>
      <c r="M694">
        <v>207.9</v>
      </c>
      <c r="N694">
        <f>YEAR(Table3[[#This Row],[Date]])</f>
        <v>2012</v>
      </c>
      <c r="O694">
        <f>DAY(Table3[[#This Row],[Date]])</f>
        <v>18</v>
      </c>
      <c r="P694">
        <f>MONTH(Table3[[#This Row],[Date]])</f>
        <v>8</v>
      </c>
    </row>
    <row r="695" spans="1:16" x14ac:dyDescent="0.3">
      <c r="A695" s="2">
        <v>41139</v>
      </c>
      <c r="B695">
        <v>1</v>
      </c>
      <c r="C695">
        <v>1</v>
      </c>
      <c r="D695" s="1" t="s">
        <v>1590</v>
      </c>
      <c r="E695">
        <v>2</v>
      </c>
      <c r="F695">
        <v>1</v>
      </c>
      <c r="G695">
        <v>23</v>
      </c>
      <c r="H695">
        <v>2196</v>
      </c>
      <c r="I695">
        <v>2340</v>
      </c>
      <c r="J695">
        <v>93150</v>
      </c>
      <c r="K695">
        <v>99000</v>
      </c>
      <c r="L695">
        <v>5850</v>
      </c>
      <c r="M695">
        <v>292.5</v>
      </c>
      <c r="N695">
        <f>YEAR(Table3[[#This Row],[Date]])</f>
        <v>2012</v>
      </c>
      <c r="O695">
        <f>DAY(Table3[[#This Row],[Date]])</f>
        <v>18</v>
      </c>
      <c r="P695">
        <f>MONTH(Table3[[#This Row],[Date]])</f>
        <v>8</v>
      </c>
    </row>
    <row r="696" spans="1:16" x14ac:dyDescent="0.3">
      <c r="A696" s="2">
        <v>41139</v>
      </c>
      <c r="B696">
        <v>5</v>
      </c>
      <c r="C696">
        <v>3</v>
      </c>
      <c r="D696" s="1" t="s">
        <v>1580</v>
      </c>
      <c r="E696">
        <v>2</v>
      </c>
      <c r="F696">
        <v>1</v>
      </c>
      <c r="G696">
        <v>22</v>
      </c>
      <c r="H696">
        <v>3978</v>
      </c>
      <c r="I696">
        <v>4230</v>
      </c>
      <c r="J696">
        <v>87516</v>
      </c>
      <c r="K696">
        <v>93060</v>
      </c>
      <c r="L696">
        <v>5544</v>
      </c>
      <c r="M696">
        <v>277.2</v>
      </c>
      <c r="N696">
        <f>YEAR(Table3[[#This Row],[Date]])</f>
        <v>2012</v>
      </c>
      <c r="O696">
        <f>DAY(Table3[[#This Row],[Date]])</f>
        <v>18</v>
      </c>
      <c r="P696">
        <f>MONTH(Table3[[#This Row],[Date]])</f>
        <v>8</v>
      </c>
    </row>
    <row r="697" spans="1:16" x14ac:dyDescent="0.3">
      <c r="A697" s="2">
        <v>41139</v>
      </c>
      <c r="B697">
        <v>10</v>
      </c>
      <c r="C697">
        <v>4</v>
      </c>
      <c r="D697" s="1" t="s">
        <v>1583</v>
      </c>
      <c r="E697">
        <v>3</v>
      </c>
      <c r="F697">
        <v>1</v>
      </c>
      <c r="G697">
        <v>13</v>
      </c>
      <c r="H697">
        <v>3978</v>
      </c>
      <c r="I697">
        <v>4230</v>
      </c>
      <c r="J697">
        <v>139968</v>
      </c>
      <c r="K697">
        <v>149040</v>
      </c>
      <c r="L697">
        <v>9072</v>
      </c>
      <c r="M697">
        <v>453.6</v>
      </c>
      <c r="N697">
        <f>YEAR(Table3[[#This Row],[Date]])</f>
        <v>2012</v>
      </c>
      <c r="O697">
        <f>DAY(Table3[[#This Row],[Date]])</f>
        <v>18</v>
      </c>
      <c r="P697">
        <f>MONTH(Table3[[#This Row],[Date]])</f>
        <v>8</v>
      </c>
    </row>
    <row r="698" spans="1:16" x14ac:dyDescent="0.3">
      <c r="A698" s="2">
        <v>41140</v>
      </c>
      <c r="B698">
        <v>6</v>
      </c>
      <c r="C698">
        <v>4</v>
      </c>
      <c r="D698" s="1" t="s">
        <v>1580</v>
      </c>
      <c r="E698">
        <v>2</v>
      </c>
      <c r="F698">
        <v>1</v>
      </c>
      <c r="G698">
        <v>27</v>
      </c>
      <c r="H698">
        <v>3042</v>
      </c>
      <c r="I698">
        <v>3240</v>
      </c>
      <c r="J698">
        <v>59670</v>
      </c>
      <c r="K698">
        <v>63450</v>
      </c>
      <c r="L698">
        <v>3780</v>
      </c>
      <c r="M698">
        <v>189</v>
      </c>
      <c r="N698">
        <f>YEAR(Table3[[#This Row],[Date]])</f>
        <v>2012</v>
      </c>
      <c r="O698">
        <f>DAY(Table3[[#This Row],[Date]])</f>
        <v>19</v>
      </c>
      <c r="P698">
        <f>MONTH(Table3[[#This Row],[Date]])</f>
        <v>8</v>
      </c>
    </row>
    <row r="699" spans="1:16" x14ac:dyDescent="0.3">
      <c r="A699" s="2">
        <v>41141</v>
      </c>
      <c r="B699">
        <v>9</v>
      </c>
      <c r="C699">
        <v>5</v>
      </c>
      <c r="D699" s="1" t="s">
        <v>1578</v>
      </c>
      <c r="E699">
        <v>1</v>
      </c>
      <c r="F699">
        <v>1</v>
      </c>
      <c r="G699">
        <v>27</v>
      </c>
      <c r="H699">
        <v>3978</v>
      </c>
      <c r="I699">
        <v>4230</v>
      </c>
      <c r="J699">
        <v>46782</v>
      </c>
      <c r="K699">
        <v>49680</v>
      </c>
      <c r="L699">
        <v>2898</v>
      </c>
      <c r="M699">
        <v>144.9</v>
      </c>
      <c r="N699">
        <f>YEAR(Table3[[#This Row],[Date]])</f>
        <v>2012</v>
      </c>
      <c r="O699">
        <f>DAY(Table3[[#This Row],[Date]])</f>
        <v>20</v>
      </c>
      <c r="P699">
        <f>MONTH(Table3[[#This Row],[Date]])</f>
        <v>8</v>
      </c>
    </row>
    <row r="700" spans="1:16" x14ac:dyDescent="0.3">
      <c r="A700" s="2">
        <v>41141</v>
      </c>
      <c r="B700">
        <v>1</v>
      </c>
      <c r="C700">
        <v>1</v>
      </c>
      <c r="D700" s="1" t="s">
        <v>1589</v>
      </c>
      <c r="E700">
        <v>4</v>
      </c>
      <c r="F700">
        <v>1</v>
      </c>
      <c r="G700">
        <v>27</v>
      </c>
      <c r="H700">
        <v>3978</v>
      </c>
      <c r="I700">
        <v>4230</v>
      </c>
      <c r="J700">
        <v>17730</v>
      </c>
      <c r="K700">
        <v>18900</v>
      </c>
      <c r="L700">
        <v>1170</v>
      </c>
      <c r="M700">
        <v>58.5</v>
      </c>
      <c r="N700">
        <f>YEAR(Table3[[#This Row],[Date]])</f>
        <v>2012</v>
      </c>
      <c r="O700">
        <f>DAY(Table3[[#This Row],[Date]])</f>
        <v>20</v>
      </c>
      <c r="P700">
        <f>MONTH(Table3[[#This Row],[Date]])</f>
        <v>8</v>
      </c>
    </row>
    <row r="701" spans="1:16" x14ac:dyDescent="0.3">
      <c r="A701" s="2">
        <v>41142</v>
      </c>
      <c r="B701">
        <v>5</v>
      </c>
      <c r="C701">
        <v>3</v>
      </c>
      <c r="D701" s="1" t="s">
        <v>1594</v>
      </c>
      <c r="E701">
        <v>4</v>
      </c>
      <c r="F701">
        <v>1</v>
      </c>
      <c r="G701">
        <v>27</v>
      </c>
      <c r="H701">
        <v>5832</v>
      </c>
      <c r="I701">
        <v>6210</v>
      </c>
      <c r="J701">
        <v>60912</v>
      </c>
      <c r="K701">
        <v>64800</v>
      </c>
      <c r="L701">
        <v>3888</v>
      </c>
      <c r="M701">
        <v>194.4</v>
      </c>
      <c r="N701">
        <f>YEAR(Table3[[#This Row],[Date]])</f>
        <v>2012</v>
      </c>
      <c r="O701">
        <f>DAY(Table3[[#This Row],[Date]])</f>
        <v>21</v>
      </c>
      <c r="P701">
        <f>MONTH(Table3[[#This Row],[Date]])</f>
        <v>8</v>
      </c>
    </row>
    <row r="702" spans="1:16" x14ac:dyDescent="0.3">
      <c r="A702" s="2">
        <v>41142</v>
      </c>
      <c r="B702">
        <v>8</v>
      </c>
      <c r="C702">
        <v>5</v>
      </c>
      <c r="D702" s="1" t="s">
        <v>1583</v>
      </c>
      <c r="E702">
        <v>3</v>
      </c>
      <c r="F702">
        <v>1</v>
      </c>
      <c r="G702">
        <v>27</v>
      </c>
      <c r="H702">
        <v>2196</v>
      </c>
      <c r="I702">
        <v>2340</v>
      </c>
      <c r="J702">
        <v>139968</v>
      </c>
      <c r="K702">
        <v>149040</v>
      </c>
      <c r="L702">
        <v>9072</v>
      </c>
      <c r="M702">
        <v>453.6</v>
      </c>
      <c r="N702">
        <f>YEAR(Table3[[#This Row],[Date]])</f>
        <v>2012</v>
      </c>
      <c r="O702">
        <f>DAY(Table3[[#This Row],[Date]])</f>
        <v>21</v>
      </c>
      <c r="P702">
        <f>MONTH(Table3[[#This Row],[Date]])</f>
        <v>8</v>
      </c>
    </row>
    <row r="703" spans="1:16" x14ac:dyDescent="0.3">
      <c r="A703" s="2">
        <v>41142</v>
      </c>
      <c r="B703">
        <v>7</v>
      </c>
      <c r="C703">
        <v>3</v>
      </c>
      <c r="D703" s="1" t="s">
        <v>1586</v>
      </c>
      <c r="E703">
        <v>3</v>
      </c>
      <c r="F703">
        <v>1</v>
      </c>
      <c r="G703">
        <v>27</v>
      </c>
      <c r="H703">
        <v>3546</v>
      </c>
      <c r="I703">
        <v>3780</v>
      </c>
      <c r="J703">
        <v>56628</v>
      </c>
      <c r="K703">
        <v>60390</v>
      </c>
      <c r="L703">
        <v>3762</v>
      </c>
      <c r="M703">
        <v>188.10000000000002</v>
      </c>
      <c r="N703">
        <f>YEAR(Table3[[#This Row],[Date]])</f>
        <v>2012</v>
      </c>
      <c r="O703">
        <f>DAY(Table3[[#This Row],[Date]])</f>
        <v>21</v>
      </c>
      <c r="P703">
        <f>MONTH(Table3[[#This Row],[Date]])</f>
        <v>8</v>
      </c>
    </row>
    <row r="704" spans="1:16" x14ac:dyDescent="0.3">
      <c r="A704" s="2">
        <v>41143</v>
      </c>
      <c r="B704">
        <v>3</v>
      </c>
      <c r="C704">
        <v>2</v>
      </c>
      <c r="D704" s="1" t="s">
        <v>1583</v>
      </c>
      <c r="E704">
        <v>3</v>
      </c>
      <c r="F704">
        <v>1</v>
      </c>
      <c r="G704">
        <v>12</v>
      </c>
      <c r="H704">
        <v>3582</v>
      </c>
      <c r="I704">
        <v>3870</v>
      </c>
      <c r="J704">
        <v>139968</v>
      </c>
      <c r="K704">
        <v>149040</v>
      </c>
      <c r="L704">
        <v>9072</v>
      </c>
      <c r="M704">
        <v>453.6</v>
      </c>
      <c r="N704">
        <f>YEAR(Table3[[#This Row],[Date]])</f>
        <v>2012</v>
      </c>
      <c r="O704">
        <f>DAY(Table3[[#This Row],[Date]])</f>
        <v>22</v>
      </c>
      <c r="P704">
        <f>MONTH(Table3[[#This Row],[Date]])</f>
        <v>8</v>
      </c>
    </row>
    <row r="705" spans="1:16" x14ac:dyDescent="0.3">
      <c r="A705" s="2">
        <v>41143</v>
      </c>
      <c r="B705">
        <v>4</v>
      </c>
      <c r="C705">
        <v>2</v>
      </c>
      <c r="D705" s="1" t="s">
        <v>1582</v>
      </c>
      <c r="E705">
        <v>2</v>
      </c>
      <c r="F705">
        <v>1</v>
      </c>
      <c r="G705">
        <v>18</v>
      </c>
      <c r="H705">
        <v>3978</v>
      </c>
      <c r="I705">
        <v>4230</v>
      </c>
      <c r="J705">
        <v>9126</v>
      </c>
      <c r="K705">
        <v>9720</v>
      </c>
      <c r="L705">
        <v>594</v>
      </c>
      <c r="M705">
        <v>29.700000000000003</v>
      </c>
      <c r="N705">
        <f>YEAR(Table3[[#This Row],[Date]])</f>
        <v>2012</v>
      </c>
      <c r="O705">
        <f>DAY(Table3[[#This Row],[Date]])</f>
        <v>22</v>
      </c>
      <c r="P705">
        <f>MONTH(Table3[[#This Row],[Date]])</f>
        <v>8</v>
      </c>
    </row>
    <row r="706" spans="1:16" x14ac:dyDescent="0.3">
      <c r="A706" s="2">
        <v>41144</v>
      </c>
      <c r="B706">
        <v>9</v>
      </c>
      <c r="C706">
        <v>5</v>
      </c>
      <c r="D706" s="1" t="s">
        <v>1578</v>
      </c>
      <c r="E706">
        <v>1</v>
      </c>
      <c r="F706">
        <v>1</v>
      </c>
      <c r="G706">
        <v>8</v>
      </c>
      <c r="H706">
        <v>3978</v>
      </c>
      <c r="I706">
        <v>4230</v>
      </c>
      <c r="J706">
        <v>18306</v>
      </c>
      <c r="K706">
        <v>19440</v>
      </c>
      <c r="L706">
        <v>1134</v>
      </c>
      <c r="M706">
        <v>56.7</v>
      </c>
      <c r="N706">
        <f>YEAR(Table3[[#This Row],[Date]])</f>
        <v>2012</v>
      </c>
      <c r="O706">
        <f>DAY(Table3[[#This Row],[Date]])</f>
        <v>23</v>
      </c>
      <c r="P706">
        <f>MONTH(Table3[[#This Row],[Date]])</f>
        <v>8</v>
      </c>
    </row>
    <row r="707" spans="1:16" x14ac:dyDescent="0.3">
      <c r="A707" s="2">
        <v>41144</v>
      </c>
      <c r="B707">
        <v>10</v>
      </c>
      <c r="C707">
        <v>4</v>
      </c>
      <c r="D707" s="1" t="s">
        <v>1591</v>
      </c>
      <c r="E707">
        <v>5</v>
      </c>
      <c r="F707">
        <v>2</v>
      </c>
      <c r="G707">
        <v>21</v>
      </c>
      <c r="H707">
        <v>2034</v>
      </c>
      <c r="I707">
        <v>2160</v>
      </c>
      <c r="J707">
        <v>27468</v>
      </c>
      <c r="K707">
        <v>29610</v>
      </c>
      <c r="L707">
        <v>2142</v>
      </c>
      <c r="M707">
        <v>107.10000000000001</v>
      </c>
      <c r="N707">
        <f>YEAR(Table3[[#This Row],[Date]])</f>
        <v>2012</v>
      </c>
      <c r="O707">
        <f>DAY(Table3[[#This Row],[Date]])</f>
        <v>23</v>
      </c>
      <c r="P707">
        <f>MONTH(Table3[[#This Row],[Date]])</f>
        <v>8</v>
      </c>
    </row>
    <row r="708" spans="1:16" x14ac:dyDescent="0.3">
      <c r="A708" s="2">
        <v>41144</v>
      </c>
      <c r="B708">
        <v>8</v>
      </c>
      <c r="C708">
        <v>5</v>
      </c>
      <c r="D708" s="1" t="s">
        <v>1588</v>
      </c>
      <c r="E708">
        <v>3</v>
      </c>
      <c r="F708">
        <v>1</v>
      </c>
      <c r="G708">
        <v>25</v>
      </c>
      <c r="H708">
        <v>3042</v>
      </c>
      <c r="I708">
        <v>3240</v>
      </c>
      <c r="J708">
        <v>89640</v>
      </c>
      <c r="K708">
        <v>95400</v>
      </c>
      <c r="L708">
        <v>5760</v>
      </c>
      <c r="M708">
        <v>288</v>
      </c>
      <c r="N708">
        <f>YEAR(Table3[[#This Row],[Date]])</f>
        <v>2012</v>
      </c>
      <c r="O708">
        <f>DAY(Table3[[#This Row],[Date]])</f>
        <v>23</v>
      </c>
      <c r="P708">
        <f>MONTH(Table3[[#This Row],[Date]])</f>
        <v>8</v>
      </c>
    </row>
    <row r="709" spans="1:16" x14ac:dyDescent="0.3">
      <c r="A709" s="2">
        <v>41144</v>
      </c>
      <c r="B709">
        <v>4</v>
      </c>
      <c r="C709">
        <v>2</v>
      </c>
      <c r="D709" s="1" t="s">
        <v>1580</v>
      </c>
      <c r="E709">
        <v>2</v>
      </c>
      <c r="F709">
        <v>1</v>
      </c>
      <c r="G709">
        <v>12</v>
      </c>
      <c r="H709">
        <v>5148</v>
      </c>
      <c r="I709">
        <v>5490</v>
      </c>
      <c r="J709">
        <v>7956</v>
      </c>
      <c r="K709">
        <v>8460</v>
      </c>
      <c r="L709">
        <v>504</v>
      </c>
      <c r="M709">
        <v>25.200000000000003</v>
      </c>
      <c r="N709">
        <f>YEAR(Table3[[#This Row],[Date]])</f>
        <v>2012</v>
      </c>
      <c r="O709">
        <f>DAY(Table3[[#This Row],[Date]])</f>
        <v>23</v>
      </c>
      <c r="P709">
        <f>MONTH(Table3[[#This Row],[Date]])</f>
        <v>8</v>
      </c>
    </row>
    <row r="710" spans="1:16" x14ac:dyDescent="0.3">
      <c r="A710" s="2">
        <v>41144</v>
      </c>
      <c r="B710">
        <v>5</v>
      </c>
      <c r="C710">
        <v>3</v>
      </c>
      <c r="D710" s="1" t="s">
        <v>1583</v>
      </c>
      <c r="E710">
        <v>3</v>
      </c>
      <c r="F710">
        <v>1</v>
      </c>
      <c r="G710">
        <v>9</v>
      </c>
      <c r="H710">
        <v>2106</v>
      </c>
      <c r="I710">
        <v>2250</v>
      </c>
      <c r="J710">
        <v>134136</v>
      </c>
      <c r="K710">
        <v>142830</v>
      </c>
      <c r="L710">
        <v>8694</v>
      </c>
      <c r="M710">
        <v>434.70000000000005</v>
      </c>
      <c r="N710">
        <f>YEAR(Table3[[#This Row],[Date]])</f>
        <v>2012</v>
      </c>
      <c r="O710">
        <f>DAY(Table3[[#This Row],[Date]])</f>
        <v>23</v>
      </c>
      <c r="P710">
        <f>MONTH(Table3[[#This Row],[Date]])</f>
        <v>8</v>
      </c>
    </row>
    <row r="711" spans="1:16" x14ac:dyDescent="0.3">
      <c r="A711" s="2">
        <v>41145</v>
      </c>
      <c r="B711">
        <v>5</v>
      </c>
      <c r="C711">
        <v>3</v>
      </c>
      <c r="D711" s="1" t="s">
        <v>1587</v>
      </c>
      <c r="E711">
        <v>2</v>
      </c>
      <c r="F711">
        <v>1</v>
      </c>
      <c r="G711">
        <v>23</v>
      </c>
      <c r="H711">
        <v>4482</v>
      </c>
      <c r="I711">
        <v>4770</v>
      </c>
      <c r="J711">
        <v>18954</v>
      </c>
      <c r="K711">
        <v>20250</v>
      </c>
      <c r="L711">
        <v>1296</v>
      </c>
      <c r="M711">
        <v>64.8</v>
      </c>
      <c r="N711">
        <f>YEAR(Table3[[#This Row],[Date]])</f>
        <v>2012</v>
      </c>
      <c r="O711">
        <f>DAY(Table3[[#This Row],[Date]])</f>
        <v>24</v>
      </c>
      <c r="P711">
        <f>MONTH(Table3[[#This Row],[Date]])</f>
        <v>8</v>
      </c>
    </row>
    <row r="712" spans="1:16" x14ac:dyDescent="0.3">
      <c r="A712" s="2">
        <v>41146</v>
      </c>
      <c r="B712">
        <v>2</v>
      </c>
      <c r="C712">
        <v>1</v>
      </c>
      <c r="D712" s="1" t="s">
        <v>1584</v>
      </c>
      <c r="E712">
        <v>3</v>
      </c>
      <c r="F712">
        <v>1</v>
      </c>
      <c r="G712">
        <v>23</v>
      </c>
      <c r="H712">
        <v>3546</v>
      </c>
      <c r="I712">
        <v>3780</v>
      </c>
      <c r="J712">
        <v>81558</v>
      </c>
      <c r="K712">
        <v>86940</v>
      </c>
      <c r="L712">
        <v>5382</v>
      </c>
      <c r="M712">
        <v>269.10000000000002</v>
      </c>
      <c r="N712">
        <f>YEAR(Table3[[#This Row],[Date]])</f>
        <v>2012</v>
      </c>
      <c r="O712">
        <f>DAY(Table3[[#This Row],[Date]])</f>
        <v>25</v>
      </c>
      <c r="P712">
        <f>MONTH(Table3[[#This Row],[Date]])</f>
        <v>8</v>
      </c>
    </row>
    <row r="713" spans="1:16" x14ac:dyDescent="0.3">
      <c r="A713" s="2">
        <v>41147</v>
      </c>
      <c r="B713">
        <v>5</v>
      </c>
      <c r="C713">
        <v>3</v>
      </c>
      <c r="D713" s="1" t="s">
        <v>1587</v>
      </c>
      <c r="E713">
        <v>2</v>
      </c>
      <c r="F713">
        <v>1</v>
      </c>
      <c r="G713">
        <v>20</v>
      </c>
      <c r="H713">
        <v>4482</v>
      </c>
      <c r="I713">
        <v>4770</v>
      </c>
      <c r="J713">
        <v>14742</v>
      </c>
      <c r="K713">
        <v>15750</v>
      </c>
      <c r="L713">
        <v>1008</v>
      </c>
      <c r="M713">
        <v>50.400000000000006</v>
      </c>
      <c r="N713">
        <f>YEAR(Table3[[#This Row],[Date]])</f>
        <v>2012</v>
      </c>
      <c r="O713">
        <f>DAY(Table3[[#This Row],[Date]])</f>
        <v>26</v>
      </c>
      <c r="P713">
        <f>MONTH(Table3[[#This Row],[Date]])</f>
        <v>8</v>
      </c>
    </row>
    <row r="714" spans="1:16" x14ac:dyDescent="0.3">
      <c r="A714" s="2">
        <v>41147</v>
      </c>
      <c r="B714">
        <v>1</v>
      </c>
      <c r="C714">
        <v>1</v>
      </c>
      <c r="D714" s="1" t="s">
        <v>1588</v>
      </c>
      <c r="E714">
        <v>3</v>
      </c>
      <c r="F714">
        <v>1</v>
      </c>
      <c r="G714">
        <v>25</v>
      </c>
      <c r="H714">
        <v>4482</v>
      </c>
      <c r="I714">
        <v>4770</v>
      </c>
      <c r="J714">
        <v>67230</v>
      </c>
      <c r="K714">
        <v>71550</v>
      </c>
      <c r="L714">
        <v>4320</v>
      </c>
      <c r="M714">
        <v>216</v>
      </c>
      <c r="N714">
        <f>YEAR(Table3[[#This Row],[Date]])</f>
        <v>2012</v>
      </c>
      <c r="O714">
        <f>DAY(Table3[[#This Row],[Date]])</f>
        <v>26</v>
      </c>
      <c r="P714">
        <f>MONTH(Table3[[#This Row],[Date]])</f>
        <v>8</v>
      </c>
    </row>
    <row r="715" spans="1:16" x14ac:dyDescent="0.3">
      <c r="A715" s="2">
        <v>41147</v>
      </c>
      <c r="B715">
        <v>9</v>
      </c>
      <c r="C715">
        <v>5</v>
      </c>
      <c r="D715" s="1" t="s">
        <v>1593</v>
      </c>
      <c r="E715">
        <v>6</v>
      </c>
      <c r="F715">
        <v>2</v>
      </c>
      <c r="G715">
        <v>4</v>
      </c>
      <c r="H715">
        <v>2034</v>
      </c>
      <c r="I715">
        <v>2160</v>
      </c>
      <c r="J715">
        <v>60048</v>
      </c>
      <c r="K715">
        <v>64800</v>
      </c>
      <c r="L715">
        <v>4752</v>
      </c>
      <c r="M715">
        <v>237.60000000000002</v>
      </c>
      <c r="N715">
        <f>YEAR(Table3[[#This Row],[Date]])</f>
        <v>2012</v>
      </c>
      <c r="O715">
        <f>DAY(Table3[[#This Row],[Date]])</f>
        <v>26</v>
      </c>
      <c r="P715">
        <f>MONTH(Table3[[#This Row],[Date]])</f>
        <v>8</v>
      </c>
    </row>
    <row r="716" spans="1:16" x14ac:dyDescent="0.3">
      <c r="A716" s="2">
        <v>41149</v>
      </c>
      <c r="B716">
        <v>4</v>
      </c>
      <c r="C716">
        <v>2</v>
      </c>
      <c r="D716" s="1" t="s">
        <v>1586</v>
      </c>
      <c r="E716">
        <v>3</v>
      </c>
      <c r="F716">
        <v>1</v>
      </c>
      <c r="G716">
        <v>24</v>
      </c>
      <c r="H716">
        <v>3978</v>
      </c>
      <c r="I716">
        <v>4230</v>
      </c>
      <c r="J716">
        <v>77220</v>
      </c>
      <c r="K716">
        <v>82350</v>
      </c>
      <c r="L716">
        <v>5130</v>
      </c>
      <c r="M716">
        <v>256.5</v>
      </c>
      <c r="N716">
        <f>YEAR(Table3[[#This Row],[Date]])</f>
        <v>2012</v>
      </c>
      <c r="O716">
        <f>DAY(Table3[[#This Row],[Date]])</f>
        <v>28</v>
      </c>
      <c r="P716">
        <f>MONTH(Table3[[#This Row],[Date]])</f>
        <v>8</v>
      </c>
    </row>
    <row r="717" spans="1:16" x14ac:dyDescent="0.3">
      <c r="A717" s="2">
        <v>41149</v>
      </c>
      <c r="B717">
        <v>6</v>
      </c>
      <c r="C717">
        <v>4</v>
      </c>
      <c r="D717" s="1" t="s">
        <v>1578</v>
      </c>
      <c r="E717">
        <v>1</v>
      </c>
      <c r="F717">
        <v>1</v>
      </c>
      <c r="G717">
        <v>24</v>
      </c>
      <c r="H717">
        <v>5832</v>
      </c>
      <c r="I717">
        <v>6210</v>
      </c>
      <c r="J717">
        <v>12204</v>
      </c>
      <c r="K717">
        <v>12960</v>
      </c>
      <c r="L717">
        <v>756</v>
      </c>
      <c r="M717">
        <v>37.800000000000004</v>
      </c>
      <c r="N717">
        <f>YEAR(Table3[[#This Row],[Date]])</f>
        <v>2012</v>
      </c>
      <c r="O717">
        <f>DAY(Table3[[#This Row],[Date]])</f>
        <v>28</v>
      </c>
      <c r="P717">
        <f>MONTH(Table3[[#This Row],[Date]])</f>
        <v>8</v>
      </c>
    </row>
    <row r="718" spans="1:16" x14ac:dyDescent="0.3">
      <c r="A718" s="2">
        <v>41150</v>
      </c>
      <c r="B718">
        <v>7</v>
      </c>
      <c r="C718">
        <v>3</v>
      </c>
      <c r="D718" s="1" t="s">
        <v>1593</v>
      </c>
      <c r="E718">
        <v>6</v>
      </c>
      <c r="F718">
        <v>2</v>
      </c>
      <c r="G718">
        <v>16</v>
      </c>
      <c r="H718">
        <v>3978</v>
      </c>
      <c r="I718">
        <v>4230</v>
      </c>
      <c r="J718">
        <v>45036</v>
      </c>
      <c r="K718">
        <v>48600</v>
      </c>
      <c r="L718">
        <v>3564</v>
      </c>
      <c r="M718">
        <v>178.20000000000002</v>
      </c>
      <c r="N718">
        <f>YEAR(Table3[[#This Row],[Date]])</f>
        <v>2012</v>
      </c>
      <c r="O718">
        <f>DAY(Table3[[#This Row],[Date]])</f>
        <v>29</v>
      </c>
      <c r="P718">
        <f>MONTH(Table3[[#This Row],[Date]])</f>
        <v>8</v>
      </c>
    </row>
    <row r="719" spans="1:16" x14ac:dyDescent="0.3">
      <c r="A719" s="2">
        <v>41150</v>
      </c>
      <c r="B719">
        <v>6</v>
      </c>
      <c r="C719">
        <v>4</v>
      </c>
      <c r="D719" s="1" t="s">
        <v>1594</v>
      </c>
      <c r="E719">
        <v>4</v>
      </c>
      <c r="F719">
        <v>1</v>
      </c>
      <c r="G719">
        <v>6</v>
      </c>
      <c r="H719">
        <v>3978</v>
      </c>
      <c r="I719">
        <v>4230</v>
      </c>
      <c r="J719">
        <v>33840</v>
      </c>
      <c r="K719">
        <v>36000</v>
      </c>
      <c r="L719">
        <v>2160</v>
      </c>
      <c r="M719">
        <v>108</v>
      </c>
      <c r="N719">
        <f>YEAR(Table3[[#This Row],[Date]])</f>
        <v>2012</v>
      </c>
      <c r="O719">
        <f>DAY(Table3[[#This Row],[Date]])</f>
        <v>29</v>
      </c>
      <c r="P719">
        <f>MONTH(Table3[[#This Row],[Date]])</f>
        <v>8</v>
      </c>
    </row>
    <row r="720" spans="1:16" x14ac:dyDescent="0.3">
      <c r="A720" s="2">
        <v>41151</v>
      </c>
      <c r="B720">
        <v>3</v>
      </c>
      <c r="C720">
        <v>2</v>
      </c>
      <c r="D720" s="1" t="s">
        <v>1590</v>
      </c>
      <c r="E720">
        <v>2</v>
      </c>
      <c r="F720">
        <v>1</v>
      </c>
      <c r="G720">
        <v>4</v>
      </c>
      <c r="H720">
        <v>5148</v>
      </c>
      <c r="I720">
        <v>5490</v>
      </c>
      <c r="J720">
        <v>70794</v>
      </c>
      <c r="K720">
        <v>75240</v>
      </c>
      <c r="L720">
        <v>4446</v>
      </c>
      <c r="M720">
        <v>222.3</v>
      </c>
      <c r="N720">
        <f>YEAR(Table3[[#This Row],[Date]])</f>
        <v>2012</v>
      </c>
      <c r="O720">
        <f>DAY(Table3[[#This Row],[Date]])</f>
        <v>30</v>
      </c>
      <c r="P720">
        <f>MONTH(Table3[[#This Row],[Date]])</f>
        <v>8</v>
      </c>
    </row>
    <row r="721" spans="1:16" x14ac:dyDescent="0.3">
      <c r="A721" s="2">
        <v>41151</v>
      </c>
      <c r="B721">
        <v>2</v>
      </c>
      <c r="C721">
        <v>1</v>
      </c>
      <c r="D721" s="1" t="s">
        <v>1594</v>
      </c>
      <c r="E721">
        <v>4</v>
      </c>
      <c r="F721">
        <v>1</v>
      </c>
      <c r="G721">
        <v>24</v>
      </c>
      <c r="H721">
        <v>5832</v>
      </c>
      <c r="I721">
        <v>6210</v>
      </c>
      <c r="J721">
        <v>16920</v>
      </c>
      <c r="K721">
        <v>18000</v>
      </c>
      <c r="L721">
        <v>1080</v>
      </c>
      <c r="M721">
        <v>54</v>
      </c>
      <c r="N721">
        <f>YEAR(Table3[[#This Row],[Date]])</f>
        <v>2012</v>
      </c>
      <c r="O721">
        <f>DAY(Table3[[#This Row],[Date]])</f>
        <v>30</v>
      </c>
      <c r="P721">
        <f>MONTH(Table3[[#This Row],[Date]])</f>
        <v>8</v>
      </c>
    </row>
    <row r="722" spans="1:16" x14ac:dyDescent="0.3">
      <c r="A722" s="2">
        <v>41151</v>
      </c>
      <c r="B722">
        <v>10</v>
      </c>
      <c r="C722">
        <v>4</v>
      </c>
      <c r="D722" s="1" t="s">
        <v>1593</v>
      </c>
      <c r="E722">
        <v>6</v>
      </c>
      <c r="F722">
        <v>2</v>
      </c>
      <c r="G722">
        <v>21</v>
      </c>
      <c r="H722">
        <v>2034</v>
      </c>
      <c r="I722">
        <v>2160</v>
      </c>
      <c r="J722">
        <v>165132</v>
      </c>
      <c r="K722">
        <v>178200</v>
      </c>
      <c r="L722">
        <v>13068</v>
      </c>
      <c r="M722">
        <v>653.40000000000009</v>
      </c>
      <c r="N722">
        <f>YEAR(Table3[[#This Row],[Date]])</f>
        <v>2012</v>
      </c>
      <c r="O722">
        <f>DAY(Table3[[#This Row],[Date]])</f>
        <v>30</v>
      </c>
      <c r="P722">
        <f>MONTH(Table3[[#This Row],[Date]])</f>
        <v>8</v>
      </c>
    </row>
    <row r="723" spans="1:16" x14ac:dyDescent="0.3">
      <c r="A723" s="2">
        <v>41151</v>
      </c>
      <c r="B723">
        <v>2</v>
      </c>
      <c r="C723">
        <v>1</v>
      </c>
      <c r="D723" s="1" t="s">
        <v>1592</v>
      </c>
      <c r="E723">
        <v>2</v>
      </c>
      <c r="F723">
        <v>1</v>
      </c>
      <c r="G723">
        <v>13</v>
      </c>
      <c r="H723">
        <v>5832</v>
      </c>
      <c r="I723">
        <v>6210</v>
      </c>
      <c r="J723">
        <v>26568</v>
      </c>
      <c r="K723">
        <v>28350</v>
      </c>
      <c r="L723">
        <v>1782</v>
      </c>
      <c r="M723">
        <v>89.100000000000009</v>
      </c>
      <c r="N723">
        <f>YEAR(Table3[[#This Row],[Date]])</f>
        <v>2012</v>
      </c>
      <c r="O723">
        <f>DAY(Table3[[#This Row],[Date]])</f>
        <v>30</v>
      </c>
      <c r="P723">
        <f>MONTH(Table3[[#This Row],[Date]])</f>
        <v>8</v>
      </c>
    </row>
    <row r="724" spans="1:16" x14ac:dyDescent="0.3">
      <c r="A724" s="2">
        <v>41151</v>
      </c>
      <c r="B724">
        <v>9</v>
      </c>
      <c r="C724">
        <v>5</v>
      </c>
      <c r="D724" s="1" t="s">
        <v>1582</v>
      </c>
      <c r="E724">
        <v>2</v>
      </c>
      <c r="F724">
        <v>1</v>
      </c>
      <c r="G724">
        <v>2</v>
      </c>
      <c r="H724">
        <v>3546</v>
      </c>
      <c r="I724">
        <v>3780</v>
      </c>
      <c r="J724">
        <v>69966</v>
      </c>
      <c r="K724">
        <v>74520</v>
      </c>
      <c r="L724">
        <v>4554</v>
      </c>
      <c r="M724">
        <v>227.70000000000002</v>
      </c>
      <c r="N724">
        <f>YEAR(Table3[[#This Row],[Date]])</f>
        <v>2012</v>
      </c>
      <c r="O724">
        <f>DAY(Table3[[#This Row],[Date]])</f>
        <v>30</v>
      </c>
      <c r="P724">
        <f>MONTH(Table3[[#This Row],[Date]])</f>
        <v>8</v>
      </c>
    </row>
    <row r="725" spans="1:16" x14ac:dyDescent="0.3">
      <c r="A725" s="2">
        <v>41152</v>
      </c>
      <c r="B725">
        <v>10</v>
      </c>
      <c r="C725">
        <v>4</v>
      </c>
      <c r="D725" s="1" t="s">
        <v>1588</v>
      </c>
      <c r="E725">
        <v>3</v>
      </c>
      <c r="F725">
        <v>1</v>
      </c>
      <c r="G725">
        <v>20</v>
      </c>
      <c r="H725">
        <v>3726</v>
      </c>
      <c r="I725">
        <v>3960</v>
      </c>
      <c r="J725">
        <v>71712</v>
      </c>
      <c r="K725">
        <v>76320</v>
      </c>
      <c r="L725">
        <v>4608</v>
      </c>
      <c r="M725">
        <v>230.4</v>
      </c>
      <c r="N725">
        <f>YEAR(Table3[[#This Row],[Date]])</f>
        <v>2012</v>
      </c>
      <c r="O725">
        <f>DAY(Table3[[#This Row],[Date]])</f>
        <v>31</v>
      </c>
      <c r="P725">
        <f>MONTH(Table3[[#This Row],[Date]])</f>
        <v>8</v>
      </c>
    </row>
    <row r="726" spans="1:16" x14ac:dyDescent="0.3">
      <c r="A726" s="2">
        <v>41152</v>
      </c>
      <c r="B726">
        <v>5</v>
      </c>
      <c r="C726">
        <v>3</v>
      </c>
      <c r="D726" s="1" t="s">
        <v>1593</v>
      </c>
      <c r="E726">
        <v>6</v>
      </c>
      <c r="F726">
        <v>2</v>
      </c>
      <c r="G726">
        <v>21</v>
      </c>
      <c r="H726">
        <v>3978</v>
      </c>
      <c r="I726">
        <v>4230</v>
      </c>
      <c r="J726">
        <v>187650</v>
      </c>
      <c r="K726">
        <v>202500</v>
      </c>
      <c r="L726">
        <v>14850</v>
      </c>
      <c r="M726">
        <v>742.5</v>
      </c>
      <c r="N726">
        <f>YEAR(Table3[[#This Row],[Date]])</f>
        <v>2012</v>
      </c>
      <c r="O726">
        <f>DAY(Table3[[#This Row],[Date]])</f>
        <v>31</v>
      </c>
      <c r="P726">
        <f>MONTH(Table3[[#This Row],[Date]])</f>
        <v>8</v>
      </c>
    </row>
    <row r="727" spans="1:16" x14ac:dyDescent="0.3">
      <c r="A727" s="2">
        <v>41152</v>
      </c>
      <c r="B727">
        <v>9</v>
      </c>
      <c r="C727">
        <v>5</v>
      </c>
      <c r="D727" s="1" t="s">
        <v>1590</v>
      </c>
      <c r="E727">
        <v>2</v>
      </c>
      <c r="F727">
        <v>1</v>
      </c>
      <c r="G727">
        <v>12</v>
      </c>
      <c r="H727">
        <v>3042</v>
      </c>
      <c r="I727">
        <v>3240</v>
      </c>
      <c r="J727">
        <v>44712</v>
      </c>
      <c r="K727">
        <v>47520</v>
      </c>
      <c r="L727">
        <v>2808</v>
      </c>
      <c r="M727">
        <v>140.4</v>
      </c>
      <c r="N727">
        <f>YEAR(Table3[[#This Row],[Date]])</f>
        <v>2012</v>
      </c>
      <c r="O727">
        <f>DAY(Table3[[#This Row],[Date]])</f>
        <v>31</v>
      </c>
      <c r="P727">
        <f>MONTH(Table3[[#This Row],[Date]])</f>
        <v>8</v>
      </c>
    </row>
    <row r="728" spans="1:16" x14ac:dyDescent="0.3">
      <c r="A728" s="2">
        <v>41152</v>
      </c>
      <c r="B728">
        <v>8</v>
      </c>
      <c r="C728">
        <v>5</v>
      </c>
      <c r="D728" s="1" t="s">
        <v>1591</v>
      </c>
      <c r="E728">
        <v>5</v>
      </c>
      <c r="F728">
        <v>2</v>
      </c>
      <c r="G728">
        <v>23</v>
      </c>
      <c r="H728">
        <v>3546</v>
      </c>
      <c r="I728">
        <v>3780</v>
      </c>
      <c r="J728">
        <v>98100</v>
      </c>
      <c r="K728">
        <v>105750</v>
      </c>
      <c r="L728">
        <v>7650</v>
      </c>
      <c r="M728">
        <v>382.5</v>
      </c>
      <c r="N728">
        <f>YEAR(Table3[[#This Row],[Date]])</f>
        <v>2012</v>
      </c>
      <c r="O728">
        <f>DAY(Table3[[#This Row],[Date]])</f>
        <v>31</v>
      </c>
      <c r="P728">
        <f>MONTH(Table3[[#This Row],[Date]])</f>
        <v>8</v>
      </c>
    </row>
    <row r="729" spans="1:16" x14ac:dyDescent="0.3">
      <c r="A729" s="2">
        <v>41153</v>
      </c>
      <c r="B729">
        <v>6</v>
      </c>
      <c r="C729">
        <v>4</v>
      </c>
      <c r="D729" s="1" t="s">
        <v>1590</v>
      </c>
      <c r="E729">
        <v>2</v>
      </c>
      <c r="F729">
        <v>1</v>
      </c>
      <c r="G729">
        <v>23</v>
      </c>
      <c r="H729">
        <v>4482</v>
      </c>
      <c r="I729">
        <v>4770</v>
      </c>
      <c r="J729">
        <v>7452</v>
      </c>
      <c r="K729">
        <v>7920</v>
      </c>
      <c r="L729">
        <v>468</v>
      </c>
      <c r="M729">
        <v>23.400000000000002</v>
      </c>
      <c r="N729">
        <f>YEAR(Table3[[#This Row],[Date]])</f>
        <v>2012</v>
      </c>
      <c r="O729">
        <f>DAY(Table3[[#This Row],[Date]])</f>
        <v>1</v>
      </c>
      <c r="P729">
        <f>MONTH(Table3[[#This Row],[Date]])</f>
        <v>9</v>
      </c>
    </row>
    <row r="730" spans="1:16" x14ac:dyDescent="0.3">
      <c r="A730" s="2">
        <v>41153</v>
      </c>
      <c r="B730">
        <v>8</v>
      </c>
      <c r="C730">
        <v>5</v>
      </c>
      <c r="D730" s="1" t="s">
        <v>1581</v>
      </c>
      <c r="E730">
        <v>2</v>
      </c>
      <c r="F730">
        <v>1</v>
      </c>
      <c r="G730">
        <v>24</v>
      </c>
      <c r="H730">
        <v>3924</v>
      </c>
      <c r="I730">
        <v>4230</v>
      </c>
      <c r="J730">
        <v>13176</v>
      </c>
      <c r="K730">
        <v>14040</v>
      </c>
      <c r="L730">
        <v>864</v>
      </c>
      <c r="M730">
        <v>43.2</v>
      </c>
      <c r="N730">
        <f>YEAR(Table3[[#This Row],[Date]])</f>
        <v>2012</v>
      </c>
      <c r="O730">
        <f>DAY(Table3[[#This Row],[Date]])</f>
        <v>1</v>
      </c>
      <c r="P730">
        <f>MONTH(Table3[[#This Row],[Date]])</f>
        <v>9</v>
      </c>
    </row>
    <row r="731" spans="1:16" x14ac:dyDescent="0.3">
      <c r="A731" s="2">
        <v>41153</v>
      </c>
      <c r="B731">
        <v>9</v>
      </c>
      <c r="C731">
        <v>5</v>
      </c>
      <c r="D731" s="1" t="s">
        <v>1591</v>
      </c>
      <c r="E731">
        <v>5</v>
      </c>
      <c r="F731">
        <v>2</v>
      </c>
      <c r="G731">
        <v>25</v>
      </c>
      <c r="H731">
        <v>2952</v>
      </c>
      <c r="I731">
        <v>3150</v>
      </c>
      <c r="J731">
        <v>62784</v>
      </c>
      <c r="K731">
        <v>67680</v>
      </c>
      <c r="L731">
        <v>4896</v>
      </c>
      <c r="M731">
        <v>244.8</v>
      </c>
      <c r="N731">
        <f>YEAR(Table3[[#This Row],[Date]])</f>
        <v>2012</v>
      </c>
      <c r="O731">
        <f>DAY(Table3[[#This Row],[Date]])</f>
        <v>1</v>
      </c>
      <c r="P731">
        <f>MONTH(Table3[[#This Row],[Date]])</f>
        <v>9</v>
      </c>
    </row>
    <row r="732" spans="1:16" x14ac:dyDescent="0.3">
      <c r="A732" s="2">
        <v>41153</v>
      </c>
      <c r="B732">
        <v>4</v>
      </c>
      <c r="C732">
        <v>2</v>
      </c>
      <c r="D732" s="1" t="s">
        <v>1593</v>
      </c>
      <c r="E732">
        <v>6</v>
      </c>
      <c r="F732">
        <v>2</v>
      </c>
      <c r="G732">
        <v>17</v>
      </c>
      <c r="H732">
        <v>3726</v>
      </c>
      <c r="I732">
        <v>3960</v>
      </c>
      <c r="J732">
        <v>22518</v>
      </c>
      <c r="K732">
        <v>24300</v>
      </c>
      <c r="L732">
        <v>1782</v>
      </c>
      <c r="M732">
        <v>89.100000000000009</v>
      </c>
      <c r="N732">
        <f>YEAR(Table3[[#This Row],[Date]])</f>
        <v>2012</v>
      </c>
      <c r="O732">
        <f>DAY(Table3[[#This Row],[Date]])</f>
        <v>1</v>
      </c>
      <c r="P732">
        <f>MONTH(Table3[[#This Row],[Date]])</f>
        <v>9</v>
      </c>
    </row>
    <row r="733" spans="1:16" x14ac:dyDescent="0.3">
      <c r="A733" s="2">
        <v>41154</v>
      </c>
      <c r="B733">
        <v>3</v>
      </c>
      <c r="C733">
        <v>2</v>
      </c>
      <c r="D733" s="1" t="s">
        <v>1586</v>
      </c>
      <c r="E733">
        <v>3</v>
      </c>
      <c r="F733">
        <v>1</v>
      </c>
      <c r="G733">
        <v>21</v>
      </c>
      <c r="H733">
        <v>3978</v>
      </c>
      <c r="I733">
        <v>4230</v>
      </c>
      <c r="J733">
        <v>30888</v>
      </c>
      <c r="K733">
        <v>32940</v>
      </c>
      <c r="L733">
        <v>2052</v>
      </c>
      <c r="M733">
        <v>102.60000000000001</v>
      </c>
      <c r="N733">
        <f>YEAR(Table3[[#This Row],[Date]])</f>
        <v>2012</v>
      </c>
      <c r="O733">
        <f>DAY(Table3[[#This Row],[Date]])</f>
        <v>2</v>
      </c>
      <c r="P733">
        <f>MONTH(Table3[[#This Row],[Date]])</f>
        <v>9</v>
      </c>
    </row>
    <row r="734" spans="1:16" x14ac:dyDescent="0.3">
      <c r="A734" s="2">
        <v>41154</v>
      </c>
      <c r="B734">
        <v>4</v>
      </c>
      <c r="C734">
        <v>2</v>
      </c>
      <c r="D734" s="1" t="s">
        <v>1589</v>
      </c>
      <c r="E734">
        <v>4</v>
      </c>
      <c r="F734">
        <v>1</v>
      </c>
      <c r="G734">
        <v>9</v>
      </c>
      <c r="H734">
        <v>3726</v>
      </c>
      <c r="I734">
        <v>3960</v>
      </c>
      <c r="J734">
        <v>67374</v>
      </c>
      <c r="K734">
        <v>71820</v>
      </c>
      <c r="L734">
        <v>4446</v>
      </c>
      <c r="M734">
        <v>222.3</v>
      </c>
      <c r="N734">
        <f>YEAR(Table3[[#This Row],[Date]])</f>
        <v>2012</v>
      </c>
      <c r="O734">
        <f>DAY(Table3[[#This Row],[Date]])</f>
        <v>2</v>
      </c>
      <c r="P734">
        <f>MONTH(Table3[[#This Row],[Date]])</f>
        <v>9</v>
      </c>
    </row>
    <row r="735" spans="1:16" x14ac:dyDescent="0.3">
      <c r="A735" s="2">
        <v>41154</v>
      </c>
      <c r="B735">
        <v>9</v>
      </c>
      <c r="C735">
        <v>5</v>
      </c>
      <c r="D735" s="1" t="s">
        <v>1582</v>
      </c>
      <c r="E735">
        <v>2</v>
      </c>
      <c r="F735">
        <v>1</v>
      </c>
      <c r="G735">
        <v>11</v>
      </c>
      <c r="H735">
        <v>4482</v>
      </c>
      <c r="I735">
        <v>4770</v>
      </c>
      <c r="J735">
        <v>48672</v>
      </c>
      <c r="K735">
        <v>51840</v>
      </c>
      <c r="L735">
        <v>3168</v>
      </c>
      <c r="M735">
        <v>158.4</v>
      </c>
      <c r="N735">
        <f>YEAR(Table3[[#This Row],[Date]])</f>
        <v>2012</v>
      </c>
      <c r="O735">
        <f>DAY(Table3[[#This Row],[Date]])</f>
        <v>2</v>
      </c>
      <c r="P735">
        <f>MONTH(Table3[[#This Row],[Date]])</f>
        <v>9</v>
      </c>
    </row>
    <row r="736" spans="1:16" x14ac:dyDescent="0.3">
      <c r="A736" s="2">
        <v>41154</v>
      </c>
      <c r="B736">
        <v>4</v>
      </c>
      <c r="C736">
        <v>2</v>
      </c>
      <c r="D736" s="1" t="s">
        <v>1581</v>
      </c>
      <c r="E736">
        <v>2</v>
      </c>
      <c r="F736">
        <v>1</v>
      </c>
      <c r="G736">
        <v>4</v>
      </c>
      <c r="H736">
        <v>3582</v>
      </c>
      <c r="I736">
        <v>3870</v>
      </c>
      <c r="J736">
        <v>54900</v>
      </c>
      <c r="K736">
        <v>58500</v>
      </c>
      <c r="L736">
        <v>3600</v>
      </c>
      <c r="M736">
        <v>180</v>
      </c>
      <c r="N736">
        <f>YEAR(Table3[[#This Row],[Date]])</f>
        <v>2012</v>
      </c>
      <c r="O736">
        <f>DAY(Table3[[#This Row],[Date]])</f>
        <v>2</v>
      </c>
      <c r="P736">
        <f>MONTH(Table3[[#This Row],[Date]])</f>
        <v>9</v>
      </c>
    </row>
    <row r="737" spans="1:16" x14ac:dyDescent="0.3">
      <c r="A737" s="2">
        <v>41154</v>
      </c>
      <c r="B737">
        <v>8</v>
      </c>
      <c r="C737">
        <v>5</v>
      </c>
      <c r="D737" s="1" t="s">
        <v>1592</v>
      </c>
      <c r="E737">
        <v>2</v>
      </c>
      <c r="F737">
        <v>1</v>
      </c>
      <c r="G737">
        <v>22</v>
      </c>
      <c r="H737">
        <v>4482</v>
      </c>
      <c r="I737">
        <v>4770</v>
      </c>
      <c r="J737">
        <v>53136</v>
      </c>
      <c r="K737">
        <v>56700</v>
      </c>
      <c r="L737">
        <v>3564</v>
      </c>
      <c r="M737">
        <v>178.20000000000002</v>
      </c>
      <c r="N737">
        <f>YEAR(Table3[[#This Row],[Date]])</f>
        <v>2012</v>
      </c>
      <c r="O737">
        <f>DAY(Table3[[#This Row],[Date]])</f>
        <v>2</v>
      </c>
      <c r="P737">
        <f>MONTH(Table3[[#This Row],[Date]])</f>
        <v>9</v>
      </c>
    </row>
    <row r="738" spans="1:16" x14ac:dyDescent="0.3">
      <c r="A738" s="2">
        <v>41155</v>
      </c>
      <c r="B738">
        <v>8</v>
      </c>
      <c r="C738">
        <v>5</v>
      </c>
      <c r="D738" s="1" t="s">
        <v>1588</v>
      </c>
      <c r="E738">
        <v>3</v>
      </c>
      <c r="F738">
        <v>1</v>
      </c>
      <c r="G738">
        <v>15</v>
      </c>
      <c r="H738">
        <v>3924</v>
      </c>
      <c r="I738">
        <v>4230</v>
      </c>
      <c r="J738">
        <v>85158</v>
      </c>
      <c r="K738">
        <v>90630</v>
      </c>
      <c r="L738">
        <v>5472</v>
      </c>
      <c r="M738">
        <v>273.60000000000002</v>
      </c>
      <c r="N738">
        <f>YEAR(Table3[[#This Row],[Date]])</f>
        <v>2012</v>
      </c>
      <c r="O738">
        <f>DAY(Table3[[#This Row],[Date]])</f>
        <v>3</v>
      </c>
      <c r="P738">
        <f>MONTH(Table3[[#This Row],[Date]])</f>
        <v>9</v>
      </c>
    </row>
    <row r="739" spans="1:16" x14ac:dyDescent="0.3">
      <c r="A739" s="2">
        <v>41155</v>
      </c>
      <c r="B739">
        <v>4</v>
      </c>
      <c r="C739">
        <v>2</v>
      </c>
      <c r="D739" s="1" t="s">
        <v>1591</v>
      </c>
      <c r="E739">
        <v>5</v>
      </c>
      <c r="F739">
        <v>2</v>
      </c>
      <c r="G739">
        <v>23</v>
      </c>
      <c r="H739">
        <v>7506</v>
      </c>
      <c r="I739">
        <v>8100</v>
      </c>
      <c r="J739">
        <v>27468</v>
      </c>
      <c r="K739">
        <v>29610</v>
      </c>
      <c r="L739">
        <v>2142</v>
      </c>
      <c r="M739">
        <v>107.10000000000001</v>
      </c>
      <c r="N739">
        <f>YEAR(Table3[[#This Row],[Date]])</f>
        <v>2012</v>
      </c>
      <c r="O739">
        <f>DAY(Table3[[#This Row],[Date]])</f>
        <v>3</v>
      </c>
      <c r="P739">
        <f>MONTH(Table3[[#This Row],[Date]])</f>
        <v>9</v>
      </c>
    </row>
    <row r="740" spans="1:16" x14ac:dyDescent="0.3">
      <c r="A740" s="2">
        <v>41155</v>
      </c>
      <c r="B740">
        <v>10</v>
      </c>
      <c r="C740">
        <v>4</v>
      </c>
      <c r="D740" s="1" t="s">
        <v>1585</v>
      </c>
      <c r="E740">
        <v>3</v>
      </c>
      <c r="F740">
        <v>1</v>
      </c>
      <c r="G740">
        <v>9</v>
      </c>
      <c r="H740">
        <v>3546</v>
      </c>
      <c r="I740">
        <v>3780</v>
      </c>
      <c r="J740">
        <v>35802</v>
      </c>
      <c r="K740">
        <v>38070</v>
      </c>
      <c r="L740">
        <v>2268</v>
      </c>
      <c r="M740">
        <v>113.4</v>
      </c>
      <c r="N740">
        <f>YEAR(Table3[[#This Row],[Date]])</f>
        <v>2012</v>
      </c>
      <c r="O740">
        <f>DAY(Table3[[#This Row],[Date]])</f>
        <v>3</v>
      </c>
      <c r="P740">
        <f>MONTH(Table3[[#This Row],[Date]])</f>
        <v>9</v>
      </c>
    </row>
    <row r="741" spans="1:16" x14ac:dyDescent="0.3">
      <c r="A741" s="2">
        <v>41155</v>
      </c>
      <c r="B741">
        <v>5</v>
      </c>
      <c r="C741">
        <v>3</v>
      </c>
      <c r="D741" s="1" t="s">
        <v>1581</v>
      </c>
      <c r="E741">
        <v>2</v>
      </c>
      <c r="F741">
        <v>1</v>
      </c>
      <c r="G741">
        <v>7</v>
      </c>
      <c r="H741">
        <v>3042</v>
      </c>
      <c r="I741">
        <v>3240</v>
      </c>
      <c r="J741">
        <v>4392</v>
      </c>
      <c r="K741">
        <v>4680</v>
      </c>
      <c r="L741">
        <v>288</v>
      </c>
      <c r="M741">
        <v>14.4</v>
      </c>
      <c r="N741">
        <f>YEAR(Table3[[#This Row],[Date]])</f>
        <v>2012</v>
      </c>
      <c r="O741">
        <f>DAY(Table3[[#This Row],[Date]])</f>
        <v>3</v>
      </c>
      <c r="P741">
        <f>MONTH(Table3[[#This Row],[Date]])</f>
        <v>9</v>
      </c>
    </row>
    <row r="742" spans="1:16" x14ac:dyDescent="0.3">
      <c r="A742" s="2">
        <v>41156</v>
      </c>
      <c r="B742">
        <v>10</v>
      </c>
      <c r="C742">
        <v>4</v>
      </c>
      <c r="D742" s="1" t="s">
        <v>1591</v>
      </c>
      <c r="E742">
        <v>5</v>
      </c>
      <c r="F742">
        <v>2</v>
      </c>
      <c r="G742">
        <v>25</v>
      </c>
      <c r="H742">
        <v>3042</v>
      </c>
      <c r="I742">
        <v>3240</v>
      </c>
      <c r="J742">
        <v>70632</v>
      </c>
      <c r="K742">
        <v>76140</v>
      </c>
      <c r="L742">
        <v>5508</v>
      </c>
      <c r="M742">
        <v>275.40000000000003</v>
      </c>
      <c r="N742">
        <f>YEAR(Table3[[#This Row],[Date]])</f>
        <v>2012</v>
      </c>
      <c r="O742">
        <f>DAY(Table3[[#This Row],[Date]])</f>
        <v>4</v>
      </c>
      <c r="P742">
        <f>MONTH(Table3[[#This Row],[Date]])</f>
        <v>9</v>
      </c>
    </row>
    <row r="743" spans="1:16" x14ac:dyDescent="0.3">
      <c r="A743" s="2">
        <v>41156</v>
      </c>
      <c r="B743">
        <v>1</v>
      </c>
      <c r="C743">
        <v>1</v>
      </c>
      <c r="D743" s="1" t="s">
        <v>1591</v>
      </c>
      <c r="E743">
        <v>5</v>
      </c>
      <c r="F743">
        <v>2</v>
      </c>
      <c r="G743">
        <v>10</v>
      </c>
      <c r="H743">
        <v>3978</v>
      </c>
      <c r="I743">
        <v>4230</v>
      </c>
      <c r="J743">
        <v>31392</v>
      </c>
      <c r="K743">
        <v>33840</v>
      </c>
      <c r="L743">
        <v>2448</v>
      </c>
      <c r="M743">
        <v>122.4</v>
      </c>
      <c r="N743">
        <f>YEAR(Table3[[#This Row],[Date]])</f>
        <v>2012</v>
      </c>
      <c r="O743">
        <f>DAY(Table3[[#This Row],[Date]])</f>
        <v>4</v>
      </c>
      <c r="P743">
        <f>MONTH(Table3[[#This Row],[Date]])</f>
        <v>9</v>
      </c>
    </row>
    <row r="744" spans="1:16" x14ac:dyDescent="0.3">
      <c r="A744" s="2">
        <v>41156</v>
      </c>
      <c r="B744">
        <v>8</v>
      </c>
      <c r="C744">
        <v>5</v>
      </c>
      <c r="D744" s="1" t="s">
        <v>1591</v>
      </c>
      <c r="E744">
        <v>5</v>
      </c>
      <c r="F744">
        <v>2</v>
      </c>
      <c r="G744">
        <v>8</v>
      </c>
      <c r="H744">
        <v>5148</v>
      </c>
      <c r="I744">
        <v>5490</v>
      </c>
      <c r="J744">
        <v>94176</v>
      </c>
      <c r="K744">
        <v>101520</v>
      </c>
      <c r="L744">
        <v>7344</v>
      </c>
      <c r="M744">
        <v>367.20000000000005</v>
      </c>
      <c r="N744">
        <f>YEAR(Table3[[#This Row],[Date]])</f>
        <v>2012</v>
      </c>
      <c r="O744">
        <f>DAY(Table3[[#This Row],[Date]])</f>
        <v>4</v>
      </c>
      <c r="P744">
        <f>MONTH(Table3[[#This Row],[Date]])</f>
        <v>9</v>
      </c>
    </row>
    <row r="745" spans="1:16" x14ac:dyDescent="0.3">
      <c r="A745" s="2">
        <v>41157</v>
      </c>
      <c r="B745">
        <v>5</v>
      </c>
      <c r="C745">
        <v>3</v>
      </c>
      <c r="D745" s="1" t="s">
        <v>1593</v>
      </c>
      <c r="E745">
        <v>6</v>
      </c>
      <c r="F745">
        <v>2</v>
      </c>
      <c r="G745">
        <v>18</v>
      </c>
      <c r="H745">
        <v>3042</v>
      </c>
      <c r="I745">
        <v>3240</v>
      </c>
      <c r="J745">
        <v>142614</v>
      </c>
      <c r="K745">
        <v>153900</v>
      </c>
      <c r="L745">
        <v>11286</v>
      </c>
      <c r="M745">
        <v>564.30000000000007</v>
      </c>
      <c r="N745">
        <f>YEAR(Table3[[#This Row],[Date]])</f>
        <v>2012</v>
      </c>
      <c r="O745">
        <f>DAY(Table3[[#This Row],[Date]])</f>
        <v>5</v>
      </c>
      <c r="P745">
        <f>MONTH(Table3[[#This Row],[Date]])</f>
        <v>9</v>
      </c>
    </row>
    <row r="746" spans="1:16" x14ac:dyDescent="0.3">
      <c r="A746" s="2">
        <v>41157</v>
      </c>
      <c r="B746">
        <v>3</v>
      </c>
      <c r="C746">
        <v>2</v>
      </c>
      <c r="D746" s="1" t="s">
        <v>1586</v>
      </c>
      <c r="E746">
        <v>3</v>
      </c>
      <c r="F746">
        <v>1</v>
      </c>
      <c r="G746">
        <v>8</v>
      </c>
      <c r="H746">
        <v>5148</v>
      </c>
      <c r="I746">
        <v>5490</v>
      </c>
      <c r="J746">
        <v>123552</v>
      </c>
      <c r="K746">
        <v>131760</v>
      </c>
      <c r="L746">
        <v>8208</v>
      </c>
      <c r="M746">
        <v>410.40000000000003</v>
      </c>
      <c r="N746">
        <f>YEAR(Table3[[#This Row],[Date]])</f>
        <v>2012</v>
      </c>
      <c r="O746">
        <f>DAY(Table3[[#This Row],[Date]])</f>
        <v>5</v>
      </c>
      <c r="P746">
        <f>MONTH(Table3[[#This Row],[Date]])</f>
        <v>9</v>
      </c>
    </row>
    <row r="747" spans="1:16" x14ac:dyDescent="0.3">
      <c r="A747" s="2">
        <v>41158</v>
      </c>
      <c r="B747">
        <v>7</v>
      </c>
      <c r="C747">
        <v>3</v>
      </c>
      <c r="D747" s="1" t="s">
        <v>1591</v>
      </c>
      <c r="E747">
        <v>5</v>
      </c>
      <c r="F747">
        <v>2</v>
      </c>
      <c r="G747">
        <v>25</v>
      </c>
      <c r="H747">
        <v>7506</v>
      </c>
      <c r="I747">
        <v>8100</v>
      </c>
      <c r="J747">
        <v>15696</v>
      </c>
      <c r="K747">
        <v>16920</v>
      </c>
      <c r="L747">
        <v>1224</v>
      </c>
      <c r="M747">
        <v>61.2</v>
      </c>
      <c r="N747">
        <f>YEAR(Table3[[#This Row],[Date]])</f>
        <v>2012</v>
      </c>
      <c r="O747">
        <f>DAY(Table3[[#This Row],[Date]])</f>
        <v>6</v>
      </c>
      <c r="P747">
        <f>MONTH(Table3[[#This Row],[Date]])</f>
        <v>9</v>
      </c>
    </row>
    <row r="748" spans="1:16" x14ac:dyDescent="0.3">
      <c r="A748" s="2">
        <v>41158</v>
      </c>
      <c r="B748">
        <v>4</v>
      </c>
      <c r="C748">
        <v>2</v>
      </c>
      <c r="D748" s="1" t="s">
        <v>1594</v>
      </c>
      <c r="E748">
        <v>4</v>
      </c>
      <c r="F748">
        <v>1</v>
      </c>
      <c r="G748">
        <v>7</v>
      </c>
      <c r="H748">
        <v>3042</v>
      </c>
      <c r="I748">
        <v>3240</v>
      </c>
      <c r="J748">
        <v>30456</v>
      </c>
      <c r="K748">
        <v>32400</v>
      </c>
      <c r="L748">
        <v>1944</v>
      </c>
      <c r="M748">
        <v>97.2</v>
      </c>
      <c r="N748">
        <f>YEAR(Table3[[#This Row],[Date]])</f>
        <v>2012</v>
      </c>
      <c r="O748">
        <f>DAY(Table3[[#This Row],[Date]])</f>
        <v>6</v>
      </c>
      <c r="P748">
        <f>MONTH(Table3[[#This Row],[Date]])</f>
        <v>9</v>
      </c>
    </row>
    <row r="749" spans="1:16" x14ac:dyDescent="0.3">
      <c r="A749" s="2">
        <v>41158</v>
      </c>
      <c r="B749">
        <v>10</v>
      </c>
      <c r="C749">
        <v>4</v>
      </c>
      <c r="D749" s="1" t="s">
        <v>1580</v>
      </c>
      <c r="E749">
        <v>2</v>
      </c>
      <c r="F749">
        <v>1</v>
      </c>
      <c r="G749">
        <v>17</v>
      </c>
      <c r="H749">
        <v>3978</v>
      </c>
      <c r="I749">
        <v>4230</v>
      </c>
      <c r="J749">
        <v>3978</v>
      </c>
      <c r="K749">
        <v>4230</v>
      </c>
      <c r="L749">
        <v>252</v>
      </c>
      <c r="M749">
        <v>12.600000000000001</v>
      </c>
      <c r="N749">
        <f>YEAR(Table3[[#This Row],[Date]])</f>
        <v>2012</v>
      </c>
      <c r="O749">
        <f>DAY(Table3[[#This Row],[Date]])</f>
        <v>6</v>
      </c>
      <c r="P749">
        <f>MONTH(Table3[[#This Row],[Date]])</f>
        <v>9</v>
      </c>
    </row>
    <row r="750" spans="1:16" x14ac:dyDescent="0.3">
      <c r="A750" s="2">
        <v>41158</v>
      </c>
      <c r="B750">
        <v>5</v>
      </c>
      <c r="C750">
        <v>3</v>
      </c>
      <c r="D750" s="1" t="s">
        <v>1591</v>
      </c>
      <c r="E750">
        <v>5</v>
      </c>
      <c r="F750">
        <v>2</v>
      </c>
      <c r="G750">
        <v>3</v>
      </c>
      <c r="H750">
        <v>2952</v>
      </c>
      <c r="I750">
        <v>3150</v>
      </c>
      <c r="J750">
        <v>51012</v>
      </c>
      <c r="K750">
        <v>54990</v>
      </c>
      <c r="L750">
        <v>3978</v>
      </c>
      <c r="M750">
        <v>198.9</v>
      </c>
      <c r="N750">
        <f>YEAR(Table3[[#This Row],[Date]])</f>
        <v>2012</v>
      </c>
      <c r="O750">
        <f>DAY(Table3[[#This Row],[Date]])</f>
        <v>6</v>
      </c>
      <c r="P750">
        <f>MONTH(Table3[[#This Row],[Date]])</f>
        <v>9</v>
      </c>
    </row>
    <row r="751" spans="1:16" x14ac:dyDescent="0.3">
      <c r="A751" s="2">
        <v>41159</v>
      </c>
      <c r="B751">
        <v>5</v>
      </c>
      <c r="C751">
        <v>3</v>
      </c>
      <c r="D751" s="1" t="s">
        <v>1582</v>
      </c>
      <c r="E751">
        <v>2</v>
      </c>
      <c r="F751">
        <v>1</v>
      </c>
      <c r="G751">
        <v>13</v>
      </c>
      <c r="H751">
        <v>2034</v>
      </c>
      <c r="I751">
        <v>2160</v>
      </c>
      <c r="J751">
        <v>6084</v>
      </c>
      <c r="K751">
        <v>6480</v>
      </c>
      <c r="L751">
        <v>396</v>
      </c>
      <c r="M751">
        <v>19.8</v>
      </c>
      <c r="N751">
        <f>YEAR(Table3[[#This Row],[Date]])</f>
        <v>2012</v>
      </c>
      <c r="O751">
        <f>DAY(Table3[[#This Row],[Date]])</f>
        <v>7</v>
      </c>
      <c r="P751">
        <f>MONTH(Table3[[#This Row],[Date]])</f>
        <v>9</v>
      </c>
    </row>
    <row r="752" spans="1:16" x14ac:dyDescent="0.3">
      <c r="A752" s="2">
        <v>41159</v>
      </c>
      <c r="B752">
        <v>4</v>
      </c>
      <c r="C752">
        <v>2</v>
      </c>
      <c r="D752" s="1" t="s">
        <v>1578</v>
      </c>
      <c r="E752">
        <v>1</v>
      </c>
      <c r="F752">
        <v>1</v>
      </c>
      <c r="G752">
        <v>17</v>
      </c>
      <c r="H752">
        <v>3582</v>
      </c>
      <c r="I752">
        <v>3870</v>
      </c>
      <c r="J752">
        <v>24408</v>
      </c>
      <c r="K752">
        <v>25920</v>
      </c>
      <c r="L752">
        <v>1512</v>
      </c>
      <c r="M752">
        <v>75.600000000000009</v>
      </c>
      <c r="N752">
        <f>YEAR(Table3[[#This Row],[Date]])</f>
        <v>2012</v>
      </c>
      <c r="O752">
        <f>DAY(Table3[[#This Row],[Date]])</f>
        <v>7</v>
      </c>
      <c r="P752">
        <f>MONTH(Table3[[#This Row],[Date]])</f>
        <v>9</v>
      </c>
    </row>
    <row r="753" spans="1:16" x14ac:dyDescent="0.3">
      <c r="A753" s="2">
        <v>41159</v>
      </c>
      <c r="B753">
        <v>6</v>
      </c>
      <c r="C753">
        <v>4</v>
      </c>
      <c r="D753" s="1" t="s">
        <v>1584</v>
      </c>
      <c r="E753">
        <v>3</v>
      </c>
      <c r="F753">
        <v>1</v>
      </c>
      <c r="G753">
        <v>22</v>
      </c>
      <c r="H753">
        <v>3978</v>
      </c>
      <c r="I753">
        <v>4230</v>
      </c>
      <c r="J753">
        <v>35460</v>
      </c>
      <c r="K753">
        <v>37800</v>
      </c>
      <c r="L753">
        <v>2340</v>
      </c>
      <c r="M753">
        <v>117</v>
      </c>
      <c r="N753">
        <f>YEAR(Table3[[#This Row],[Date]])</f>
        <v>2012</v>
      </c>
      <c r="O753">
        <f>DAY(Table3[[#This Row],[Date]])</f>
        <v>7</v>
      </c>
      <c r="P753">
        <f>MONTH(Table3[[#This Row],[Date]])</f>
        <v>9</v>
      </c>
    </row>
    <row r="754" spans="1:16" x14ac:dyDescent="0.3">
      <c r="A754" s="2">
        <v>41159</v>
      </c>
      <c r="B754">
        <v>5</v>
      </c>
      <c r="C754">
        <v>3</v>
      </c>
      <c r="D754" s="1" t="s">
        <v>1582</v>
      </c>
      <c r="E754">
        <v>2</v>
      </c>
      <c r="F754">
        <v>1</v>
      </c>
      <c r="G754">
        <v>23</v>
      </c>
      <c r="H754">
        <v>2196</v>
      </c>
      <c r="I754">
        <v>2340</v>
      </c>
      <c r="J754">
        <v>76050</v>
      </c>
      <c r="K754">
        <v>81000</v>
      </c>
      <c r="L754">
        <v>4950</v>
      </c>
      <c r="M754">
        <v>247.5</v>
      </c>
      <c r="N754">
        <f>YEAR(Table3[[#This Row],[Date]])</f>
        <v>2012</v>
      </c>
      <c r="O754">
        <f>DAY(Table3[[#This Row],[Date]])</f>
        <v>7</v>
      </c>
      <c r="P754">
        <f>MONTH(Table3[[#This Row],[Date]])</f>
        <v>9</v>
      </c>
    </row>
    <row r="755" spans="1:16" x14ac:dyDescent="0.3">
      <c r="A755" s="2">
        <v>41160</v>
      </c>
      <c r="B755">
        <v>8</v>
      </c>
      <c r="C755">
        <v>5</v>
      </c>
      <c r="D755" s="1" t="s">
        <v>1588</v>
      </c>
      <c r="E755">
        <v>3</v>
      </c>
      <c r="F755">
        <v>1</v>
      </c>
      <c r="G755">
        <v>1</v>
      </c>
      <c r="H755">
        <v>2034</v>
      </c>
      <c r="I755">
        <v>2160</v>
      </c>
      <c r="J755">
        <v>40338</v>
      </c>
      <c r="K755">
        <v>42930</v>
      </c>
      <c r="L755">
        <v>2592</v>
      </c>
      <c r="M755">
        <v>129.6</v>
      </c>
      <c r="N755">
        <f>YEAR(Table3[[#This Row],[Date]])</f>
        <v>2012</v>
      </c>
      <c r="O755">
        <f>DAY(Table3[[#This Row],[Date]])</f>
        <v>8</v>
      </c>
      <c r="P755">
        <f>MONTH(Table3[[#This Row],[Date]])</f>
        <v>9</v>
      </c>
    </row>
    <row r="756" spans="1:16" x14ac:dyDescent="0.3">
      <c r="A756" s="2">
        <v>41161</v>
      </c>
      <c r="B756">
        <v>1</v>
      </c>
      <c r="C756">
        <v>1</v>
      </c>
      <c r="D756" s="1" t="s">
        <v>1584</v>
      </c>
      <c r="E756">
        <v>3</v>
      </c>
      <c r="F756">
        <v>1</v>
      </c>
      <c r="G756">
        <v>25</v>
      </c>
      <c r="H756">
        <v>5148</v>
      </c>
      <c r="I756">
        <v>5490</v>
      </c>
      <c r="J756">
        <v>28368</v>
      </c>
      <c r="K756">
        <v>30240</v>
      </c>
      <c r="L756">
        <v>1872</v>
      </c>
      <c r="M756">
        <v>93.600000000000009</v>
      </c>
      <c r="N756">
        <f>YEAR(Table3[[#This Row],[Date]])</f>
        <v>2012</v>
      </c>
      <c r="O756">
        <f>DAY(Table3[[#This Row],[Date]])</f>
        <v>9</v>
      </c>
      <c r="P756">
        <f>MONTH(Table3[[#This Row],[Date]])</f>
        <v>9</v>
      </c>
    </row>
    <row r="757" spans="1:16" x14ac:dyDescent="0.3">
      <c r="A757" s="2">
        <v>41162</v>
      </c>
      <c r="B757">
        <v>8</v>
      </c>
      <c r="C757">
        <v>5</v>
      </c>
      <c r="D757" s="1" t="s">
        <v>1582</v>
      </c>
      <c r="E757">
        <v>2</v>
      </c>
      <c r="F757">
        <v>1</v>
      </c>
      <c r="G757">
        <v>22</v>
      </c>
      <c r="H757">
        <v>3384</v>
      </c>
      <c r="I757">
        <v>3600</v>
      </c>
      <c r="J757">
        <v>73008</v>
      </c>
      <c r="K757">
        <v>77760</v>
      </c>
      <c r="L757">
        <v>4752</v>
      </c>
      <c r="M757">
        <v>237.60000000000002</v>
      </c>
      <c r="N757">
        <f>YEAR(Table3[[#This Row],[Date]])</f>
        <v>2012</v>
      </c>
      <c r="O757">
        <f>DAY(Table3[[#This Row],[Date]])</f>
        <v>10</v>
      </c>
      <c r="P757">
        <f>MONTH(Table3[[#This Row],[Date]])</f>
        <v>9</v>
      </c>
    </row>
    <row r="758" spans="1:16" x14ac:dyDescent="0.3">
      <c r="A758" s="2">
        <v>41162</v>
      </c>
      <c r="B758">
        <v>3</v>
      </c>
      <c r="C758">
        <v>2</v>
      </c>
      <c r="D758" s="1" t="s">
        <v>1590</v>
      </c>
      <c r="E758">
        <v>2</v>
      </c>
      <c r="F758">
        <v>1</v>
      </c>
      <c r="G758">
        <v>2</v>
      </c>
      <c r="H758">
        <v>3978</v>
      </c>
      <c r="I758">
        <v>4230</v>
      </c>
      <c r="J758">
        <v>37260</v>
      </c>
      <c r="K758">
        <v>39600</v>
      </c>
      <c r="L758">
        <v>2340</v>
      </c>
      <c r="M758">
        <v>117</v>
      </c>
      <c r="N758">
        <f>YEAR(Table3[[#This Row],[Date]])</f>
        <v>2012</v>
      </c>
      <c r="O758">
        <f>DAY(Table3[[#This Row],[Date]])</f>
        <v>10</v>
      </c>
      <c r="P758">
        <f>MONTH(Table3[[#This Row],[Date]])</f>
        <v>9</v>
      </c>
    </row>
    <row r="759" spans="1:16" x14ac:dyDescent="0.3">
      <c r="A759" s="2">
        <v>41162</v>
      </c>
      <c r="B759">
        <v>7</v>
      </c>
      <c r="C759">
        <v>3</v>
      </c>
      <c r="D759" s="1" t="s">
        <v>1591</v>
      </c>
      <c r="E759">
        <v>5</v>
      </c>
      <c r="F759">
        <v>2</v>
      </c>
      <c r="G759">
        <v>11</v>
      </c>
      <c r="H759">
        <v>3582</v>
      </c>
      <c r="I759">
        <v>3870</v>
      </c>
      <c r="J759">
        <v>19620</v>
      </c>
      <c r="K759">
        <v>21150</v>
      </c>
      <c r="L759">
        <v>1530</v>
      </c>
      <c r="M759">
        <v>76.5</v>
      </c>
      <c r="N759">
        <f>YEAR(Table3[[#This Row],[Date]])</f>
        <v>2012</v>
      </c>
      <c r="O759">
        <f>DAY(Table3[[#This Row],[Date]])</f>
        <v>10</v>
      </c>
      <c r="P759">
        <f>MONTH(Table3[[#This Row],[Date]])</f>
        <v>9</v>
      </c>
    </row>
    <row r="760" spans="1:16" x14ac:dyDescent="0.3">
      <c r="A760" s="2">
        <v>41162</v>
      </c>
      <c r="B760">
        <v>3</v>
      </c>
      <c r="C760">
        <v>2</v>
      </c>
      <c r="D760" s="1" t="s">
        <v>1586</v>
      </c>
      <c r="E760">
        <v>3</v>
      </c>
      <c r="F760">
        <v>1</v>
      </c>
      <c r="G760">
        <v>11</v>
      </c>
      <c r="H760">
        <v>3546</v>
      </c>
      <c r="I760">
        <v>3780</v>
      </c>
      <c r="J760">
        <v>10296</v>
      </c>
      <c r="K760">
        <v>10980</v>
      </c>
      <c r="L760">
        <v>684</v>
      </c>
      <c r="M760">
        <v>34.200000000000003</v>
      </c>
      <c r="N760">
        <f>YEAR(Table3[[#This Row],[Date]])</f>
        <v>2012</v>
      </c>
      <c r="O760">
        <f>DAY(Table3[[#This Row],[Date]])</f>
        <v>10</v>
      </c>
      <c r="P760">
        <f>MONTH(Table3[[#This Row],[Date]])</f>
        <v>9</v>
      </c>
    </row>
    <row r="761" spans="1:16" x14ac:dyDescent="0.3">
      <c r="A761" s="2">
        <v>41163</v>
      </c>
      <c r="B761">
        <v>4</v>
      </c>
      <c r="C761">
        <v>2</v>
      </c>
      <c r="D761" s="1" t="s">
        <v>1588</v>
      </c>
      <c r="E761">
        <v>3</v>
      </c>
      <c r="F761">
        <v>1</v>
      </c>
      <c r="G761">
        <v>1</v>
      </c>
      <c r="H761">
        <v>7506</v>
      </c>
      <c r="I761">
        <v>8100</v>
      </c>
      <c r="J761">
        <v>44820</v>
      </c>
      <c r="K761">
        <v>47700</v>
      </c>
      <c r="L761">
        <v>2880</v>
      </c>
      <c r="M761">
        <v>144</v>
      </c>
      <c r="N761">
        <f>YEAR(Table3[[#This Row],[Date]])</f>
        <v>2012</v>
      </c>
      <c r="O761">
        <f>DAY(Table3[[#This Row],[Date]])</f>
        <v>11</v>
      </c>
      <c r="P761">
        <f>MONTH(Table3[[#This Row],[Date]])</f>
        <v>9</v>
      </c>
    </row>
    <row r="762" spans="1:16" x14ac:dyDescent="0.3">
      <c r="A762" s="2">
        <v>41163</v>
      </c>
      <c r="B762">
        <v>2</v>
      </c>
      <c r="C762">
        <v>1</v>
      </c>
      <c r="D762" s="1" t="s">
        <v>1591</v>
      </c>
      <c r="E762">
        <v>5</v>
      </c>
      <c r="F762">
        <v>2</v>
      </c>
      <c r="G762">
        <v>14</v>
      </c>
      <c r="H762">
        <v>3978</v>
      </c>
      <c r="I762">
        <v>4230</v>
      </c>
      <c r="J762">
        <v>74556</v>
      </c>
      <c r="K762">
        <v>80370</v>
      </c>
      <c r="L762">
        <v>5814</v>
      </c>
      <c r="M762">
        <v>290.7</v>
      </c>
      <c r="N762">
        <f>YEAR(Table3[[#This Row],[Date]])</f>
        <v>2012</v>
      </c>
      <c r="O762">
        <f>DAY(Table3[[#This Row],[Date]])</f>
        <v>11</v>
      </c>
      <c r="P762">
        <f>MONTH(Table3[[#This Row],[Date]])</f>
        <v>9</v>
      </c>
    </row>
    <row r="763" spans="1:16" x14ac:dyDescent="0.3">
      <c r="A763" s="2">
        <v>41163</v>
      </c>
      <c r="B763">
        <v>5</v>
      </c>
      <c r="C763">
        <v>3</v>
      </c>
      <c r="D763" s="1" t="s">
        <v>1588</v>
      </c>
      <c r="E763">
        <v>3</v>
      </c>
      <c r="F763">
        <v>1</v>
      </c>
      <c r="G763">
        <v>11</v>
      </c>
      <c r="H763">
        <v>2034</v>
      </c>
      <c r="I763">
        <v>2160</v>
      </c>
      <c r="J763">
        <v>85158</v>
      </c>
      <c r="K763">
        <v>90630</v>
      </c>
      <c r="L763">
        <v>5472</v>
      </c>
      <c r="M763">
        <v>273.60000000000002</v>
      </c>
      <c r="N763">
        <f>YEAR(Table3[[#This Row],[Date]])</f>
        <v>2012</v>
      </c>
      <c r="O763">
        <f>DAY(Table3[[#This Row],[Date]])</f>
        <v>11</v>
      </c>
      <c r="P763">
        <f>MONTH(Table3[[#This Row],[Date]])</f>
        <v>9</v>
      </c>
    </row>
    <row r="764" spans="1:16" x14ac:dyDescent="0.3">
      <c r="A764" s="2">
        <v>41164</v>
      </c>
      <c r="B764">
        <v>4</v>
      </c>
      <c r="C764">
        <v>2</v>
      </c>
      <c r="D764" s="1" t="s">
        <v>1592</v>
      </c>
      <c r="E764">
        <v>2</v>
      </c>
      <c r="F764">
        <v>1</v>
      </c>
      <c r="G764">
        <v>8</v>
      </c>
      <c r="H764">
        <v>2952</v>
      </c>
      <c r="I764">
        <v>3150</v>
      </c>
      <c r="J764">
        <v>53136</v>
      </c>
      <c r="K764">
        <v>56700</v>
      </c>
      <c r="L764">
        <v>3564</v>
      </c>
      <c r="M764">
        <v>178.20000000000002</v>
      </c>
      <c r="N764">
        <f>YEAR(Table3[[#This Row],[Date]])</f>
        <v>2012</v>
      </c>
      <c r="O764">
        <f>DAY(Table3[[#This Row],[Date]])</f>
        <v>12</v>
      </c>
      <c r="P764">
        <f>MONTH(Table3[[#This Row],[Date]])</f>
        <v>9</v>
      </c>
    </row>
    <row r="765" spans="1:16" x14ac:dyDescent="0.3">
      <c r="A765" s="2">
        <v>41165</v>
      </c>
      <c r="B765">
        <v>8</v>
      </c>
      <c r="C765">
        <v>5</v>
      </c>
      <c r="D765" s="1" t="s">
        <v>1580</v>
      </c>
      <c r="E765">
        <v>2</v>
      </c>
      <c r="F765">
        <v>1</v>
      </c>
      <c r="G765">
        <v>1</v>
      </c>
      <c r="H765">
        <v>3546</v>
      </c>
      <c r="I765">
        <v>3780</v>
      </c>
      <c r="J765">
        <v>3978</v>
      </c>
      <c r="K765">
        <v>4230</v>
      </c>
      <c r="L765">
        <v>252</v>
      </c>
      <c r="M765">
        <v>12.600000000000001</v>
      </c>
      <c r="N765">
        <f>YEAR(Table3[[#This Row],[Date]])</f>
        <v>2012</v>
      </c>
      <c r="O765">
        <f>DAY(Table3[[#This Row],[Date]])</f>
        <v>13</v>
      </c>
      <c r="P765">
        <f>MONTH(Table3[[#This Row],[Date]])</f>
        <v>9</v>
      </c>
    </row>
    <row r="766" spans="1:16" x14ac:dyDescent="0.3">
      <c r="A766" s="2">
        <v>41165</v>
      </c>
      <c r="B766">
        <v>3</v>
      </c>
      <c r="C766">
        <v>2</v>
      </c>
      <c r="D766" s="1" t="s">
        <v>1578</v>
      </c>
      <c r="E766">
        <v>1</v>
      </c>
      <c r="F766">
        <v>1</v>
      </c>
      <c r="G766">
        <v>24</v>
      </c>
      <c r="H766">
        <v>3546</v>
      </c>
      <c r="I766">
        <v>3780</v>
      </c>
      <c r="J766">
        <v>20340</v>
      </c>
      <c r="K766">
        <v>21600</v>
      </c>
      <c r="L766">
        <v>1260</v>
      </c>
      <c r="M766">
        <v>63</v>
      </c>
      <c r="N766">
        <f>YEAR(Table3[[#This Row],[Date]])</f>
        <v>2012</v>
      </c>
      <c r="O766">
        <f>DAY(Table3[[#This Row],[Date]])</f>
        <v>13</v>
      </c>
      <c r="P766">
        <f>MONTH(Table3[[#This Row],[Date]])</f>
        <v>9</v>
      </c>
    </row>
    <row r="767" spans="1:16" x14ac:dyDescent="0.3">
      <c r="A767" s="2">
        <v>41167</v>
      </c>
      <c r="B767">
        <v>1</v>
      </c>
      <c r="C767">
        <v>1</v>
      </c>
      <c r="D767" s="1" t="s">
        <v>1593</v>
      </c>
      <c r="E767">
        <v>6</v>
      </c>
      <c r="F767">
        <v>2</v>
      </c>
      <c r="G767">
        <v>15</v>
      </c>
      <c r="H767">
        <v>3978</v>
      </c>
      <c r="I767">
        <v>4230</v>
      </c>
      <c r="J767">
        <v>142614</v>
      </c>
      <c r="K767">
        <v>153900</v>
      </c>
      <c r="L767">
        <v>11286</v>
      </c>
      <c r="M767">
        <v>564.30000000000007</v>
      </c>
      <c r="N767">
        <f>YEAR(Table3[[#This Row],[Date]])</f>
        <v>2012</v>
      </c>
      <c r="O767">
        <f>DAY(Table3[[#This Row],[Date]])</f>
        <v>15</v>
      </c>
      <c r="P767">
        <f>MONTH(Table3[[#This Row],[Date]])</f>
        <v>9</v>
      </c>
    </row>
    <row r="768" spans="1:16" x14ac:dyDescent="0.3">
      <c r="A768" s="2">
        <v>41167</v>
      </c>
      <c r="B768">
        <v>10</v>
      </c>
      <c r="C768">
        <v>4</v>
      </c>
      <c r="D768" s="1" t="s">
        <v>1586</v>
      </c>
      <c r="E768">
        <v>3</v>
      </c>
      <c r="F768">
        <v>1</v>
      </c>
      <c r="G768">
        <v>20</v>
      </c>
      <c r="H768">
        <v>3546</v>
      </c>
      <c r="I768">
        <v>3780</v>
      </c>
      <c r="J768">
        <v>61776</v>
      </c>
      <c r="K768">
        <v>65880</v>
      </c>
      <c r="L768">
        <v>4104</v>
      </c>
      <c r="M768">
        <v>205.20000000000002</v>
      </c>
      <c r="N768">
        <f>YEAR(Table3[[#This Row],[Date]])</f>
        <v>2012</v>
      </c>
      <c r="O768">
        <f>DAY(Table3[[#This Row],[Date]])</f>
        <v>15</v>
      </c>
      <c r="P768">
        <f>MONTH(Table3[[#This Row],[Date]])</f>
        <v>9</v>
      </c>
    </row>
    <row r="769" spans="1:16" x14ac:dyDescent="0.3">
      <c r="A769" s="2">
        <v>41169</v>
      </c>
      <c r="B769">
        <v>1</v>
      </c>
      <c r="C769">
        <v>1</v>
      </c>
      <c r="D769" s="1" t="s">
        <v>1592</v>
      </c>
      <c r="E769">
        <v>2</v>
      </c>
      <c r="F769">
        <v>1</v>
      </c>
      <c r="G769">
        <v>1</v>
      </c>
      <c r="H769">
        <v>5148</v>
      </c>
      <c r="I769">
        <v>5490</v>
      </c>
      <c r="J769">
        <v>35424</v>
      </c>
      <c r="K769">
        <v>37800</v>
      </c>
      <c r="L769">
        <v>2376</v>
      </c>
      <c r="M769">
        <v>118.80000000000001</v>
      </c>
      <c r="N769">
        <f>YEAR(Table3[[#This Row],[Date]])</f>
        <v>2012</v>
      </c>
      <c r="O769">
        <f>DAY(Table3[[#This Row],[Date]])</f>
        <v>17</v>
      </c>
      <c r="P769">
        <f>MONTH(Table3[[#This Row],[Date]])</f>
        <v>9</v>
      </c>
    </row>
    <row r="770" spans="1:16" x14ac:dyDescent="0.3">
      <c r="A770" s="2">
        <v>41169</v>
      </c>
      <c r="B770">
        <v>7</v>
      </c>
      <c r="C770">
        <v>3</v>
      </c>
      <c r="D770" s="1" t="s">
        <v>1585</v>
      </c>
      <c r="E770">
        <v>3</v>
      </c>
      <c r="F770">
        <v>1</v>
      </c>
      <c r="G770">
        <v>5</v>
      </c>
      <c r="H770">
        <v>2196</v>
      </c>
      <c r="I770">
        <v>2340</v>
      </c>
      <c r="J770">
        <v>87516</v>
      </c>
      <c r="K770">
        <v>93060</v>
      </c>
      <c r="L770">
        <v>5544</v>
      </c>
      <c r="M770">
        <v>277.2</v>
      </c>
      <c r="N770">
        <f>YEAR(Table3[[#This Row],[Date]])</f>
        <v>2012</v>
      </c>
      <c r="O770">
        <f>DAY(Table3[[#This Row],[Date]])</f>
        <v>17</v>
      </c>
      <c r="P770">
        <f>MONTH(Table3[[#This Row],[Date]])</f>
        <v>9</v>
      </c>
    </row>
    <row r="771" spans="1:16" x14ac:dyDescent="0.3">
      <c r="A771" s="2">
        <v>41170</v>
      </c>
      <c r="B771">
        <v>4</v>
      </c>
      <c r="C771">
        <v>2</v>
      </c>
      <c r="D771" s="1" t="s">
        <v>1581</v>
      </c>
      <c r="E771">
        <v>2</v>
      </c>
      <c r="F771">
        <v>1</v>
      </c>
      <c r="G771">
        <v>2</v>
      </c>
      <c r="H771">
        <v>3924</v>
      </c>
      <c r="I771">
        <v>4230</v>
      </c>
      <c r="J771">
        <v>15372</v>
      </c>
      <c r="K771">
        <v>16380</v>
      </c>
      <c r="L771">
        <v>1008</v>
      </c>
      <c r="M771">
        <v>50.400000000000006</v>
      </c>
      <c r="N771">
        <f>YEAR(Table3[[#This Row],[Date]])</f>
        <v>2012</v>
      </c>
      <c r="O771">
        <f>DAY(Table3[[#This Row],[Date]])</f>
        <v>18</v>
      </c>
      <c r="P771">
        <f>MONTH(Table3[[#This Row],[Date]])</f>
        <v>9</v>
      </c>
    </row>
    <row r="772" spans="1:16" x14ac:dyDescent="0.3">
      <c r="A772" s="2">
        <v>41170</v>
      </c>
      <c r="B772">
        <v>9</v>
      </c>
      <c r="C772">
        <v>5</v>
      </c>
      <c r="D772" s="1" t="s">
        <v>1594</v>
      </c>
      <c r="E772">
        <v>4</v>
      </c>
      <c r="F772">
        <v>1</v>
      </c>
      <c r="G772">
        <v>15</v>
      </c>
      <c r="H772">
        <v>3978</v>
      </c>
      <c r="I772">
        <v>4230</v>
      </c>
      <c r="J772">
        <v>54144</v>
      </c>
      <c r="K772">
        <v>57600</v>
      </c>
      <c r="L772">
        <v>3456</v>
      </c>
      <c r="M772">
        <v>172.8</v>
      </c>
      <c r="N772">
        <f>YEAR(Table3[[#This Row],[Date]])</f>
        <v>2012</v>
      </c>
      <c r="O772">
        <f>DAY(Table3[[#This Row],[Date]])</f>
        <v>18</v>
      </c>
      <c r="P772">
        <f>MONTH(Table3[[#This Row],[Date]])</f>
        <v>9</v>
      </c>
    </row>
    <row r="773" spans="1:16" x14ac:dyDescent="0.3">
      <c r="A773" s="2">
        <v>41171</v>
      </c>
      <c r="B773">
        <v>3</v>
      </c>
      <c r="C773">
        <v>2</v>
      </c>
      <c r="D773" s="1" t="s">
        <v>1587</v>
      </c>
      <c r="E773">
        <v>2</v>
      </c>
      <c r="F773">
        <v>1</v>
      </c>
      <c r="G773">
        <v>24</v>
      </c>
      <c r="H773">
        <v>2106</v>
      </c>
      <c r="I773">
        <v>2250</v>
      </c>
      <c r="J773">
        <v>33696</v>
      </c>
      <c r="K773">
        <v>36000</v>
      </c>
      <c r="L773">
        <v>2304</v>
      </c>
      <c r="M773">
        <v>115.2</v>
      </c>
      <c r="N773">
        <f>YEAR(Table3[[#This Row],[Date]])</f>
        <v>2012</v>
      </c>
      <c r="O773">
        <f>DAY(Table3[[#This Row],[Date]])</f>
        <v>19</v>
      </c>
      <c r="P773">
        <f>MONTH(Table3[[#This Row],[Date]])</f>
        <v>9</v>
      </c>
    </row>
    <row r="774" spans="1:16" x14ac:dyDescent="0.3">
      <c r="A774" s="2">
        <v>41171</v>
      </c>
      <c r="B774">
        <v>10</v>
      </c>
      <c r="C774">
        <v>4</v>
      </c>
      <c r="D774" s="1" t="s">
        <v>1583</v>
      </c>
      <c r="E774">
        <v>3</v>
      </c>
      <c r="F774">
        <v>1</v>
      </c>
      <c r="G774">
        <v>23</v>
      </c>
      <c r="H774">
        <v>5148</v>
      </c>
      <c r="I774">
        <v>5490</v>
      </c>
      <c r="J774">
        <v>116640</v>
      </c>
      <c r="K774">
        <v>124200</v>
      </c>
      <c r="L774">
        <v>7560</v>
      </c>
      <c r="M774">
        <v>378</v>
      </c>
      <c r="N774">
        <f>YEAR(Table3[[#This Row],[Date]])</f>
        <v>2012</v>
      </c>
      <c r="O774">
        <f>DAY(Table3[[#This Row],[Date]])</f>
        <v>19</v>
      </c>
      <c r="P774">
        <f>MONTH(Table3[[#This Row],[Date]])</f>
        <v>9</v>
      </c>
    </row>
    <row r="775" spans="1:16" x14ac:dyDescent="0.3">
      <c r="A775" s="2">
        <v>41171</v>
      </c>
      <c r="B775">
        <v>6</v>
      </c>
      <c r="C775">
        <v>4</v>
      </c>
      <c r="D775" s="1" t="s">
        <v>1589</v>
      </c>
      <c r="E775">
        <v>4</v>
      </c>
      <c r="F775">
        <v>1</v>
      </c>
      <c r="G775">
        <v>20</v>
      </c>
      <c r="H775">
        <v>3546</v>
      </c>
      <c r="I775">
        <v>3780</v>
      </c>
      <c r="J775">
        <v>81558</v>
      </c>
      <c r="K775">
        <v>86940</v>
      </c>
      <c r="L775">
        <v>5382</v>
      </c>
      <c r="M775">
        <v>269.10000000000002</v>
      </c>
      <c r="N775">
        <f>YEAR(Table3[[#This Row],[Date]])</f>
        <v>2012</v>
      </c>
      <c r="O775">
        <f>DAY(Table3[[#This Row],[Date]])</f>
        <v>19</v>
      </c>
      <c r="P775">
        <f>MONTH(Table3[[#This Row],[Date]])</f>
        <v>9</v>
      </c>
    </row>
    <row r="776" spans="1:16" x14ac:dyDescent="0.3">
      <c r="A776" s="2">
        <v>41171</v>
      </c>
      <c r="B776">
        <v>7</v>
      </c>
      <c r="C776">
        <v>3</v>
      </c>
      <c r="D776" s="1" t="s">
        <v>1592</v>
      </c>
      <c r="E776">
        <v>2</v>
      </c>
      <c r="F776">
        <v>1</v>
      </c>
      <c r="G776">
        <v>23</v>
      </c>
      <c r="H776">
        <v>3546</v>
      </c>
      <c r="I776">
        <v>3780</v>
      </c>
      <c r="J776">
        <v>73800</v>
      </c>
      <c r="K776">
        <v>78750</v>
      </c>
      <c r="L776">
        <v>4950</v>
      </c>
      <c r="M776">
        <v>247.5</v>
      </c>
      <c r="N776">
        <f>YEAR(Table3[[#This Row],[Date]])</f>
        <v>2012</v>
      </c>
      <c r="O776">
        <f>DAY(Table3[[#This Row],[Date]])</f>
        <v>19</v>
      </c>
      <c r="P776">
        <f>MONTH(Table3[[#This Row],[Date]])</f>
        <v>9</v>
      </c>
    </row>
    <row r="777" spans="1:16" x14ac:dyDescent="0.3">
      <c r="A777" s="2">
        <v>41171</v>
      </c>
      <c r="B777">
        <v>9</v>
      </c>
      <c r="C777">
        <v>5</v>
      </c>
      <c r="D777" s="1" t="s">
        <v>1584</v>
      </c>
      <c r="E777">
        <v>3</v>
      </c>
      <c r="F777">
        <v>1</v>
      </c>
      <c r="G777">
        <v>22</v>
      </c>
      <c r="H777">
        <v>5148</v>
      </c>
      <c r="I777">
        <v>5490</v>
      </c>
      <c r="J777">
        <v>24822</v>
      </c>
      <c r="K777">
        <v>26460</v>
      </c>
      <c r="L777">
        <v>1638</v>
      </c>
      <c r="M777">
        <v>81.900000000000006</v>
      </c>
      <c r="N777">
        <f>YEAR(Table3[[#This Row],[Date]])</f>
        <v>2012</v>
      </c>
      <c r="O777">
        <f>DAY(Table3[[#This Row],[Date]])</f>
        <v>19</v>
      </c>
      <c r="P777">
        <f>MONTH(Table3[[#This Row],[Date]])</f>
        <v>9</v>
      </c>
    </row>
    <row r="778" spans="1:16" x14ac:dyDescent="0.3">
      <c r="A778" s="2">
        <v>41172</v>
      </c>
      <c r="B778">
        <v>4</v>
      </c>
      <c r="C778">
        <v>2</v>
      </c>
      <c r="D778" s="1" t="s">
        <v>1586</v>
      </c>
      <c r="E778">
        <v>3</v>
      </c>
      <c r="F778">
        <v>1</v>
      </c>
      <c r="G778">
        <v>10</v>
      </c>
      <c r="H778">
        <v>3384</v>
      </c>
      <c r="I778">
        <v>3600</v>
      </c>
      <c r="J778">
        <v>66924</v>
      </c>
      <c r="K778">
        <v>71370</v>
      </c>
      <c r="L778">
        <v>4446</v>
      </c>
      <c r="M778">
        <v>222.3</v>
      </c>
      <c r="N778">
        <f>YEAR(Table3[[#This Row],[Date]])</f>
        <v>2012</v>
      </c>
      <c r="O778">
        <f>DAY(Table3[[#This Row],[Date]])</f>
        <v>20</v>
      </c>
      <c r="P778">
        <f>MONTH(Table3[[#This Row],[Date]])</f>
        <v>9</v>
      </c>
    </row>
    <row r="779" spans="1:16" x14ac:dyDescent="0.3">
      <c r="A779" s="2">
        <v>41172</v>
      </c>
      <c r="B779">
        <v>10</v>
      </c>
      <c r="C779">
        <v>4</v>
      </c>
      <c r="D779" s="1" t="s">
        <v>1585</v>
      </c>
      <c r="E779">
        <v>3</v>
      </c>
      <c r="F779">
        <v>1</v>
      </c>
      <c r="G779">
        <v>5</v>
      </c>
      <c r="H779">
        <v>3042</v>
      </c>
      <c r="I779">
        <v>3240</v>
      </c>
      <c r="J779">
        <v>19890</v>
      </c>
      <c r="K779">
        <v>21150</v>
      </c>
      <c r="L779">
        <v>1260</v>
      </c>
      <c r="M779">
        <v>63</v>
      </c>
      <c r="N779">
        <f>YEAR(Table3[[#This Row],[Date]])</f>
        <v>2012</v>
      </c>
      <c r="O779">
        <f>DAY(Table3[[#This Row],[Date]])</f>
        <v>20</v>
      </c>
      <c r="P779">
        <f>MONTH(Table3[[#This Row],[Date]])</f>
        <v>9</v>
      </c>
    </row>
    <row r="780" spans="1:16" x14ac:dyDescent="0.3">
      <c r="A780" s="2">
        <v>41172</v>
      </c>
      <c r="B780">
        <v>7</v>
      </c>
      <c r="C780">
        <v>3</v>
      </c>
      <c r="D780" s="1" t="s">
        <v>1587</v>
      </c>
      <c r="E780">
        <v>2</v>
      </c>
      <c r="F780">
        <v>1</v>
      </c>
      <c r="G780">
        <v>12</v>
      </c>
      <c r="H780">
        <v>3978</v>
      </c>
      <c r="I780">
        <v>4230</v>
      </c>
      <c r="J780">
        <v>35802</v>
      </c>
      <c r="K780">
        <v>38250</v>
      </c>
      <c r="L780">
        <v>2448</v>
      </c>
      <c r="M780">
        <v>122.4</v>
      </c>
      <c r="N780">
        <f>YEAR(Table3[[#This Row],[Date]])</f>
        <v>2012</v>
      </c>
      <c r="O780">
        <f>DAY(Table3[[#This Row],[Date]])</f>
        <v>20</v>
      </c>
      <c r="P780">
        <f>MONTH(Table3[[#This Row],[Date]])</f>
        <v>9</v>
      </c>
    </row>
    <row r="781" spans="1:16" x14ac:dyDescent="0.3">
      <c r="A781" s="2">
        <v>41172</v>
      </c>
      <c r="B781">
        <v>4</v>
      </c>
      <c r="C781">
        <v>2</v>
      </c>
      <c r="D781" s="1" t="s">
        <v>1591</v>
      </c>
      <c r="E781">
        <v>5</v>
      </c>
      <c r="F781">
        <v>2</v>
      </c>
      <c r="G781">
        <v>19</v>
      </c>
      <c r="H781">
        <v>3978</v>
      </c>
      <c r="I781">
        <v>4230</v>
      </c>
      <c r="J781">
        <v>74556</v>
      </c>
      <c r="K781">
        <v>80370</v>
      </c>
      <c r="L781">
        <v>5814</v>
      </c>
      <c r="M781">
        <v>290.7</v>
      </c>
      <c r="N781">
        <f>YEAR(Table3[[#This Row],[Date]])</f>
        <v>2012</v>
      </c>
      <c r="O781">
        <f>DAY(Table3[[#This Row],[Date]])</f>
        <v>20</v>
      </c>
      <c r="P781">
        <f>MONTH(Table3[[#This Row],[Date]])</f>
        <v>9</v>
      </c>
    </row>
    <row r="782" spans="1:16" x14ac:dyDescent="0.3">
      <c r="A782" s="2">
        <v>41173</v>
      </c>
      <c r="B782">
        <v>1</v>
      </c>
      <c r="C782">
        <v>1</v>
      </c>
      <c r="D782" s="1" t="s">
        <v>1580</v>
      </c>
      <c r="E782">
        <v>2</v>
      </c>
      <c r="F782">
        <v>1</v>
      </c>
      <c r="G782">
        <v>18</v>
      </c>
      <c r="H782">
        <v>3924</v>
      </c>
      <c r="I782">
        <v>4230</v>
      </c>
      <c r="J782">
        <v>83538</v>
      </c>
      <c r="K782">
        <v>88830</v>
      </c>
      <c r="L782">
        <v>5292</v>
      </c>
      <c r="M782">
        <v>264.60000000000002</v>
      </c>
      <c r="N782">
        <f>YEAR(Table3[[#This Row],[Date]])</f>
        <v>2012</v>
      </c>
      <c r="O782">
        <f>DAY(Table3[[#This Row],[Date]])</f>
        <v>21</v>
      </c>
      <c r="P782">
        <f>MONTH(Table3[[#This Row],[Date]])</f>
        <v>9</v>
      </c>
    </row>
    <row r="783" spans="1:16" x14ac:dyDescent="0.3">
      <c r="A783" s="2">
        <v>41173</v>
      </c>
      <c r="B783">
        <v>4</v>
      </c>
      <c r="C783">
        <v>2</v>
      </c>
      <c r="D783" s="1" t="s">
        <v>1589</v>
      </c>
      <c r="E783">
        <v>4</v>
      </c>
      <c r="F783">
        <v>1</v>
      </c>
      <c r="G783">
        <v>1</v>
      </c>
      <c r="H783">
        <v>2952</v>
      </c>
      <c r="I783">
        <v>3150</v>
      </c>
      <c r="J783">
        <v>53190</v>
      </c>
      <c r="K783">
        <v>56700</v>
      </c>
      <c r="L783">
        <v>3510</v>
      </c>
      <c r="M783">
        <v>175.5</v>
      </c>
      <c r="N783">
        <f>YEAR(Table3[[#This Row],[Date]])</f>
        <v>2012</v>
      </c>
      <c r="O783">
        <f>DAY(Table3[[#This Row],[Date]])</f>
        <v>21</v>
      </c>
      <c r="P783">
        <f>MONTH(Table3[[#This Row],[Date]])</f>
        <v>9</v>
      </c>
    </row>
    <row r="784" spans="1:16" x14ac:dyDescent="0.3">
      <c r="A784" s="2">
        <v>41173</v>
      </c>
      <c r="B784">
        <v>6</v>
      </c>
      <c r="C784">
        <v>4</v>
      </c>
      <c r="D784" s="1" t="s">
        <v>1582</v>
      </c>
      <c r="E784">
        <v>2</v>
      </c>
      <c r="F784">
        <v>1</v>
      </c>
      <c r="G784">
        <v>15</v>
      </c>
      <c r="H784">
        <v>3042</v>
      </c>
      <c r="I784">
        <v>3240</v>
      </c>
      <c r="J784">
        <v>15210</v>
      </c>
      <c r="K784">
        <v>16200</v>
      </c>
      <c r="L784">
        <v>990</v>
      </c>
      <c r="M784">
        <v>49.5</v>
      </c>
      <c r="N784">
        <f>YEAR(Table3[[#This Row],[Date]])</f>
        <v>2012</v>
      </c>
      <c r="O784">
        <f>DAY(Table3[[#This Row],[Date]])</f>
        <v>21</v>
      </c>
      <c r="P784">
        <f>MONTH(Table3[[#This Row],[Date]])</f>
        <v>9</v>
      </c>
    </row>
    <row r="785" spans="1:16" x14ac:dyDescent="0.3">
      <c r="A785" s="2">
        <v>41173</v>
      </c>
      <c r="B785">
        <v>9</v>
      </c>
      <c r="C785">
        <v>5</v>
      </c>
      <c r="D785" s="1" t="s">
        <v>1582</v>
      </c>
      <c r="E785">
        <v>2</v>
      </c>
      <c r="F785">
        <v>1</v>
      </c>
      <c r="G785">
        <v>4</v>
      </c>
      <c r="H785">
        <v>3978</v>
      </c>
      <c r="I785">
        <v>4230</v>
      </c>
      <c r="J785">
        <v>54756</v>
      </c>
      <c r="K785">
        <v>58320</v>
      </c>
      <c r="L785">
        <v>3564</v>
      </c>
      <c r="M785">
        <v>178.20000000000002</v>
      </c>
      <c r="N785">
        <f>YEAR(Table3[[#This Row],[Date]])</f>
        <v>2012</v>
      </c>
      <c r="O785">
        <f>DAY(Table3[[#This Row],[Date]])</f>
        <v>21</v>
      </c>
      <c r="P785">
        <f>MONTH(Table3[[#This Row],[Date]])</f>
        <v>9</v>
      </c>
    </row>
    <row r="786" spans="1:16" x14ac:dyDescent="0.3">
      <c r="A786" s="2">
        <v>41173</v>
      </c>
      <c r="B786">
        <v>1</v>
      </c>
      <c r="C786">
        <v>1</v>
      </c>
      <c r="D786" s="1" t="s">
        <v>1578</v>
      </c>
      <c r="E786">
        <v>1</v>
      </c>
      <c r="F786">
        <v>1</v>
      </c>
      <c r="G786">
        <v>16</v>
      </c>
      <c r="H786">
        <v>2106</v>
      </c>
      <c r="I786">
        <v>2250</v>
      </c>
      <c r="J786">
        <v>10170</v>
      </c>
      <c r="K786">
        <v>10800</v>
      </c>
      <c r="L786">
        <v>630</v>
      </c>
      <c r="M786">
        <v>31.5</v>
      </c>
      <c r="N786">
        <f>YEAR(Table3[[#This Row],[Date]])</f>
        <v>2012</v>
      </c>
      <c r="O786">
        <f>DAY(Table3[[#This Row],[Date]])</f>
        <v>21</v>
      </c>
      <c r="P786">
        <f>MONTH(Table3[[#This Row],[Date]])</f>
        <v>9</v>
      </c>
    </row>
    <row r="787" spans="1:16" x14ac:dyDescent="0.3">
      <c r="A787" s="2">
        <v>41174</v>
      </c>
      <c r="B787">
        <v>1</v>
      </c>
      <c r="C787">
        <v>1</v>
      </c>
      <c r="D787" s="1" t="s">
        <v>1579</v>
      </c>
      <c r="E787">
        <v>2</v>
      </c>
      <c r="F787">
        <v>2</v>
      </c>
      <c r="G787">
        <v>10</v>
      </c>
      <c r="H787">
        <v>2034</v>
      </c>
      <c r="I787">
        <v>2160</v>
      </c>
      <c r="J787">
        <v>28656</v>
      </c>
      <c r="K787">
        <v>30960</v>
      </c>
      <c r="L787">
        <v>2304</v>
      </c>
      <c r="M787">
        <v>115.2</v>
      </c>
      <c r="N787">
        <f>YEAR(Table3[[#This Row],[Date]])</f>
        <v>2012</v>
      </c>
      <c r="O787">
        <f>DAY(Table3[[#This Row],[Date]])</f>
        <v>22</v>
      </c>
      <c r="P787">
        <f>MONTH(Table3[[#This Row],[Date]])</f>
        <v>9</v>
      </c>
    </row>
    <row r="788" spans="1:16" x14ac:dyDescent="0.3">
      <c r="A788" s="2">
        <v>41175</v>
      </c>
      <c r="B788">
        <v>10</v>
      </c>
      <c r="C788">
        <v>4</v>
      </c>
      <c r="D788" s="1" t="s">
        <v>1583</v>
      </c>
      <c r="E788">
        <v>3</v>
      </c>
      <c r="F788">
        <v>1</v>
      </c>
      <c r="G788">
        <v>21</v>
      </c>
      <c r="H788">
        <v>4482</v>
      </c>
      <c r="I788">
        <v>4770</v>
      </c>
      <c r="J788">
        <v>58320</v>
      </c>
      <c r="K788">
        <v>62100</v>
      </c>
      <c r="L788">
        <v>3780</v>
      </c>
      <c r="M788">
        <v>189</v>
      </c>
      <c r="N788">
        <f>YEAR(Table3[[#This Row],[Date]])</f>
        <v>2012</v>
      </c>
      <c r="O788">
        <f>DAY(Table3[[#This Row],[Date]])</f>
        <v>23</v>
      </c>
      <c r="P788">
        <f>MONTH(Table3[[#This Row],[Date]])</f>
        <v>9</v>
      </c>
    </row>
    <row r="789" spans="1:16" x14ac:dyDescent="0.3">
      <c r="A789" s="2">
        <v>41175</v>
      </c>
      <c r="B789">
        <v>5</v>
      </c>
      <c r="C789">
        <v>3</v>
      </c>
      <c r="D789" s="1" t="s">
        <v>1586</v>
      </c>
      <c r="E789">
        <v>3</v>
      </c>
      <c r="F789">
        <v>1</v>
      </c>
      <c r="G789">
        <v>7</v>
      </c>
      <c r="H789">
        <v>3726</v>
      </c>
      <c r="I789">
        <v>3960</v>
      </c>
      <c r="J789">
        <v>5148</v>
      </c>
      <c r="K789">
        <v>5490</v>
      </c>
      <c r="L789">
        <v>342</v>
      </c>
      <c r="M789">
        <v>17.100000000000001</v>
      </c>
      <c r="N789">
        <f>YEAR(Table3[[#This Row],[Date]])</f>
        <v>2012</v>
      </c>
      <c r="O789">
        <f>DAY(Table3[[#This Row],[Date]])</f>
        <v>23</v>
      </c>
      <c r="P789">
        <f>MONTH(Table3[[#This Row],[Date]])</f>
        <v>9</v>
      </c>
    </row>
    <row r="790" spans="1:16" x14ac:dyDescent="0.3">
      <c r="A790" s="2">
        <v>41175</v>
      </c>
      <c r="B790">
        <v>2</v>
      </c>
      <c r="C790">
        <v>1</v>
      </c>
      <c r="D790" s="1" t="s">
        <v>1594</v>
      </c>
      <c r="E790">
        <v>4</v>
      </c>
      <c r="F790">
        <v>1</v>
      </c>
      <c r="G790">
        <v>22</v>
      </c>
      <c r="H790">
        <v>2952</v>
      </c>
      <c r="I790">
        <v>3150</v>
      </c>
      <c r="J790">
        <v>43992</v>
      </c>
      <c r="K790">
        <v>46800</v>
      </c>
      <c r="L790">
        <v>2808</v>
      </c>
      <c r="M790">
        <v>140.4</v>
      </c>
      <c r="N790">
        <f>YEAR(Table3[[#This Row],[Date]])</f>
        <v>2012</v>
      </c>
      <c r="O790">
        <f>DAY(Table3[[#This Row],[Date]])</f>
        <v>23</v>
      </c>
      <c r="P790">
        <f>MONTH(Table3[[#This Row],[Date]])</f>
        <v>9</v>
      </c>
    </row>
    <row r="791" spans="1:16" x14ac:dyDescent="0.3">
      <c r="A791" s="2">
        <v>41175</v>
      </c>
      <c r="B791">
        <v>2</v>
      </c>
      <c r="C791">
        <v>1</v>
      </c>
      <c r="D791" s="1" t="s">
        <v>1587</v>
      </c>
      <c r="E791">
        <v>2</v>
      </c>
      <c r="F791">
        <v>1</v>
      </c>
      <c r="G791">
        <v>15</v>
      </c>
      <c r="H791">
        <v>3384</v>
      </c>
      <c r="I791">
        <v>3600</v>
      </c>
      <c r="J791">
        <v>50544</v>
      </c>
      <c r="K791">
        <v>54000</v>
      </c>
      <c r="L791">
        <v>3456</v>
      </c>
      <c r="M791">
        <v>172.8</v>
      </c>
      <c r="N791">
        <f>YEAR(Table3[[#This Row],[Date]])</f>
        <v>2012</v>
      </c>
      <c r="O791">
        <f>DAY(Table3[[#This Row],[Date]])</f>
        <v>23</v>
      </c>
      <c r="P791">
        <f>MONTH(Table3[[#This Row],[Date]])</f>
        <v>9</v>
      </c>
    </row>
    <row r="792" spans="1:16" x14ac:dyDescent="0.3">
      <c r="A792" s="2">
        <v>41176</v>
      </c>
      <c r="B792">
        <v>6</v>
      </c>
      <c r="C792">
        <v>4</v>
      </c>
      <c r="D792" s="1" t="s">
        <v>1584</v>
      </c>
      <c r="E792">
        <v>3</v>
      </c>
      <c r="F792">
        <v>1</v>
      </c>
      <c r="G792">
        <v>7</v>
      </c>
      <c r="H792">
        <v>3546</v>
      </c>
      <c r="I792">
        <v>3780</v>
      </c>
      <c r="J792">
        <v>24822</v>
      </c>
      <c r="K792">
        <v>26460</v>
      </c>
      <c r="L792">
        <v>1638</v>
      </c>
      <c r="M792">
        <v>81.900000000000006</v>
      </c>
      <c r="N792">
        <f>YEAR(Table3[[#This Row],[Date]])</f>
        <v>2012</v>
      </c>
      <c r="O792">
        <f>DAY(Table3[[#This Row],[Date]])</f>
        <v>24</v>
      </c>
      <c r="P792">
        <f>MONTH(Table3[[#This Row],[Date]])</f>
        <v>9</v>
      </c>
    </row>
    <row r="793" spans="1:16" x14ac:dyDescent="0.3">
      <c r="A793" s="2">
        <v>41176</v>
      </c>
      <c r="B793">
        <v>7</v>
      </c>
      <c r="C793">
        <v>3</v>
      </c>
      <c r="D793" s="1" t="s">
        <v>1591</v>
      </c>
      <c r="E793">
        <v>5</v>
      </c>
      <c r="F793">
        <v>2</v>
      </c>
      <c r="G793">
        <v>17</v>
      </c>
      <c r="H793">
        <v>5148</v>
      </c>
      <c r="I793">
        <v>5490</v>
      </c>
      <c r="J793">
        <v>66708</v>
      </c>
      <c r="K793">
        <v>71910</v>
      </c>
      <c r="L793">
        <v>5202</v>
      </c>
      <c r="M793">
        <v>260.10000000000002</v>
      </c>
      <c r="N793">
        <f>YEAR(Table3[[#This Row],[Date]])</f>
        <v>2012</v>
      </c>
      <c r="O793">
        <f>DAY(Table3[[#This Row],[Date]])</f>
        <v>24</v>
      </c>
      <c r="P793">
        <f>MONTH(Table3[[#This Row],[Date]])</f>
        <v>9</v>
      </c>
    </row>
    <row r="794" spans="1:16" x14ac:dyDescent="0.3">
      <c r="A794" s="2">
        <v>41177</v>
      </c>
      <c r="B794">
        <v>2</v>
      </c>
      <c r="C794">
        <v>1</v>
      </c>
      <c r="D794" s="1" t="s">
        <v>1591</v>
      </c>
      <c r="E794">
        <v>5</v>
      </c>
      <c r="F794">
        <v>2</v>
      </c>
      <c r="G794">
        <v>20</v>
      </c>
      <c r="H794">
        <v>2034</v>
      </c>
      <c r="I794">
        <v>2160</v>
      </c>
      <c r="J794">
        <v>39240</v>
      </c>
      <c r="K794">
        <v>42300</v>
      </c>
      <c r="L794">
        <v>3060</v>
      </c>
      <c r="M794">
        <v>153</v>
      </c>
      <c r="N794">
        <f>YEAR(Table3[[#This Row],[Date]])</f>
        <v>2012</v>
      </c>
      <c r="O794">
        <f>DAY(Table3[[#This Row],[Date]])</f>
        <v>25</v>
      </c>
      <c r="P794">
        <f>MONTH(Table3[[#This Row],[Date]])</f>
        <v>9</v>
      </c>
    </row>
    <row r="795" spans="1:16" x14ac:dyDescent="0.3">
      <c r="A795" s="2">
        <v>41177</v>
      </c>
      <c r="B795">
        <v>3</v>
      </c>
      <c r="C795">
        <v>2</v>
      </c>
      <c r="D795" s="1" t="s">
        <v>1585</v>
      </c>
      <c r="E795">
        <v>3</v>
      </c>
      <c r="F795">
        <v>1</v>
      </c>
      <c r="G795">
        <v>5</v>
      </c>
      <c r="H795">
        <v>2196</v>
      </c>
      <c r="I795">
        <v>2340</v>
      </c>
      <c r="J795">
        <v>15912</v>
      </c>
      <c r="K795">
        <v>16920</v>
      </c>
      <c r="L795">
        <v>1008</v>
      </c>
      <c r="M795">
        <v>50.400000000000006</v>
      </c>
      <c r="N795">
        <f>YEAR(Table3[[#This Row],[Date]])</f>
        <v>2012</v>
      </c>
      <c r="O795">
        <f>DAY(Table3[[#This Row],[Date]])</f>
        <v>25</v>
      </c>
      <c r="P795">
        <f>MONTH(Table3[[#This Row],[Date]])</f>
        <v>9</v>
      </c>
    </row>
    <row r="796" spans="1:16" x14ac:dyDescent="0.3">
      <c r="A796" s="2">
        <v>41177</v>
      </c>
      <c r="B796">
        <v>1</v>
      </c>
      <c r="C796">
        <v>1</v>
      </c>
      <c r="D796" s="1" t="s">
        <v>1584</v>
      </c>
      <c r="E796">
        <v>3</v>
      </c>
      <c r="F796">
        <v>1</v>
      </c>
      <c r="G796">
        <v>14</v>
      </c>
      <c r="H796">
        <v>3546</v>
      </c>
      <c r="I796">
        <v>3780</v>
      </c>
      <c r="J796">
        <v>56736</v>
      </c>
      <c r="K796">
        <v>60480</v>
      </c>
      <c r="L796">
        <v>3744</v>
      </c>
      <c r="M796">
        <v>187.20000000000002</v>
      </c>
      <c r="N796">
        <f>YEAR(Table3[[#This Row],[Date]])</f>
        <v>2012</v>
      </c>
      <c r="O796">
        <f>DAY(Table3[[#This Row],[Date]])</f>
        <v>25</v>
      </c>
      <c r="P796">
        <f>MONTH(Table3[[#This Row],[Date]])</f>
        <v>9</v>
      </c>
    </row>
    <row r="797" spans="1:16" x14ac:dyDescent="0.3">
      <c r="A797" s="2">
        <v>41177</v>
      </c>
      <c r="B797">
        <v>4</v>
      </c>
      <c r="C797">
        <v>2</v>
      </c>
      <c r="D797" s="1" t="s">
        <v>1593</v>
      </c>
      <c r="E797">
        <v>6</v>
      </c>
      <c r="F797">
        <v>2</v>
      </c>
      <c r="G797">
        <v>6</v>
      </c>
      <c r="H797">
        <v>3546</v>
      </c>
      <c r="I797">
        <v>3780</v>
      </c>
      <c r="J797">
        <v>7506</v>
      </c>
      <c r="K797">
        <v>8100</v>
      </c>
      <c r="L797">
        <v>594</v>
      </c>
      <c r="M797">
        <v>29.700000000000003</v>
      </c>
      <c r="N797">
        <f>YEAR(Table3[[#This Row],[Date]])</f>
        <v>2012</v>
      </c>
      <c r="O797">
        <f>DAY(Table3[[#This Row],[Date]])</f>
        <v>25</v>
      </c>
      <c r="P797">
        <f>MONTH(Table3[[#This Row],[Date]])</f>
        <v>9</v>
      </c>
    </row>
    <row r="798" spans="1:16" x14ac:dyDescent="0.3">
      <c r="A798" s="2">
        <v>41178</v>
      </c>
      <c r="B798">
        <v>3</v>
      </c>
      <c r="C798">
        <v>2</v>
      </c>
      <c r="D798" s="1" t="s">
        <v>1590</v>
      </c>
      <c r="E798">
        <v>2</v>
      </c>
      <c r="F798">
        <v>1</v>
      </c>
      <c r="G798">
        <v>22</v>
      </c>
      <c r="H798">
        <v>7506</v>
      </c>
      <c r="I798">
        <v>8100</v>
      </c>
      <c r="J798">
        <v>37260</v>
      </c>
      <c r="K798">
        <v>39600</v>
      </c>
      <c r="L798">
        <v>2340</v>
      </c>
      <c r="M798">
        <v>117</v>
      </c>
      <c r="N798">
        <f>YEAR(Table3[[#This Row],[Date]])</f>
        <v>2012</v>
      </c>
      <c r="O798">
        <f>DAY(Table3[[#This Row],[Date]])</f>
        <v>26</v>
      </c>
      <c r="P798">
        <f>MONTH(Table3[[#This Row],[Date]])</f>
        <v>9</v>
      </c>
    </row>
    <row r="799" spans="1:16" x14ac:dyDescent="0.3">
      <c r="A799" s="2">
        <v>41179</v>
      </c>
      <c r="B799">
        <v>10</v>
      </c>
      <c r="C799">
        <v>4</v>
      </c>
      <c r="D799" s="1" t="s">
        <v>1580</v>
      </c>
      <c r="E799">
        <v>2</v>
      </c>
      <c r="F799">
        <v>1</v>
      </c>
      <c r="G799">
        <v>6</v>
      </c>
      <c r="H799">
        <v>3924</v>
      </c>
      <c r="I799">
        <v>4230</v>
      </c>
      <c r="J799">
        <v>51714</v>
      </c>
      <c r="K799">
        <v>54990</v>
      </c>
      <c r="L799">
        <v>3276</v>
      </c>
      <c r="M799">
        <v>163.80000000000001</v>
      </c>
      <c r="N799">
        <f>YEAR(Table3[[#This Row],[Date]])</f>
        <v>2012</v>
      </c>
      <c r="O799">
        <f>DAY(Table3[[#This Row],[Date]])</f>
        <v>27</v>
      </c>
      <c r="P799">
        <f>MONTH(Table3[[#This Row],[Date]])</f>
        <v>9</v>
      </c>
    </row>
    <row r="800" spans="1:16" x14ac:dyDescent="0.3">
      <c r="A800" s="2">
        <v>41179</v>
      </c>
      <c r="B800">
        <v>1</v>
      </c>
      <c r="C800">
        <v>1</v>
      </c>
      <c r="D800" s="1" t="s">
        <v>1586</v>
      </c>
      <c r="E800">
        <v>3</v>
      </c>
      <c r="F800">
        <v>1</v>
      </c>
      <c r="G800">
        <v>6</v>
      </c>
      <c r="H800">
        <v>4482</v>
      </c>
      <c r="I800">
        <v>4770</v>
      </c>
      <c r="J800">
        <v>92664</v>
      </c>
      <c r="K800">
        <v>98820</v>
      </c>
      <c r="L800">
        <v>6156</v>
      </c>
      <c r="M800">
        <v>307.8</v>
      </c>
      <c r="N800">
        <f>YEAR(Table3[[#This Row],[Date]])</f>
        <v>2012</v>
      </c>
      <c r="O800">
        <f>DAY(Table3[[#This Row],[Date]])</f>
        <v>27</v>
      </c>
      <c r="P800">
        <f>MONTH(Table3[[#This Row],[Date]])</f>
        <v>9</v>
      </c>
    </row>
    <row r="801" spans="1:16" x14ac:dyDescent="0.3">
      <c r="A801" s="2">
        <v>41179</v>
      </c>
      <c r="B801">
        <v>7</v>
      </c>
      <c r="C801">
        <v>3</v>
      </c>
      <c r="D801" s="1" t="s">
        <v>1594</v>
      </c>
      <c r="E801">
        <v>4</v>
      </c>
      <c r="F801">
        <v>1</v>
      </c>
      <c r="G801">
        <v>2</v>
      </c>
      <c r="H801">
        <v>3546</v>
      </c>
      <c r="I801">
        <v>3780</v>
      </c>
      <c r="J801">
        <v>20304</v>
      </c>
      <c r="K801">
        <v>21600</v>
      </c>
      <c r="L801">
        <v>1296</v>
      </c>
      <c r="M801">
        <v>64.8</v>
      </c>
      <c r="N801">
        <f>YEAR(Table3[[#This Row],[Date]])</f>
        <v>2012</v>
      </c>
      <c r="O801">
        <f>DAY(Table3[[#This Row],[Date]])</f>
        <v>27</v>
      </c>
      <c r="P801">
        <f>MONTH(Table3[[#This Row],[Date]])</f>
        <v>9</v>
      </c>
    </row>
    <row r="802" spans="1:16" x14ac:dyDescent="0.3">
      <c r="A802" s="2">
        <v>41180</v>
      </c>
      <c r="B802">
        <v>4</v>
      </c>
      <c r="C802">
        <v>2</v>
      </c>
      <c r="D802" s="1" t="s">
        <v>1592</v>
      </c>
      <c r="E802">
        <v>2</v>
      </c>
      <c r="F802">
        <v>1</v>
      </c>
      <c r="G802">
        <v>24</v>
      </c>
      <c r="H802">
        <v>3726</v>
      </c>
      <c r="I802">
        <v>3960</v>
      </c>
      <c r="J802">
        <v>14760</v>
      </c>
      <c r="K802">
        <v>15750</v>
      </c>
      <c r="L802">
        <v>990</v>
      </c>
      <c r="M802">
        <v>49.5</v>
      </c>
      <c r="N802">
        <f>YEAR(Table3[[#This Row],[Date]])</f>
        <v>2012</v>
      </c>
      <c r="O802">
        <f>DAY(Table3[[#This Row],[Date]])</f>
        <v>28</v>
      </c>
      <c r="P802">
        <f>MONTH(Table3[[#This Row],[Date]])</f>
        <v>9</v>
      </c>
    </row>
    <row r="803" spans="1:16" x14ac:dyDescent="0.3">
      <c r="A803" s="2">
        <v>41180</v>
      </c>
      <c r="B803">
        <v>6</v>
      </c>
      <c r="C803">
        <v>4</v>
      </c>
      <c r="D803" s="1" t="s">
        <v>1590</v>
      </c>
      <c r="E803">
        <v>2</v>
      </c>
      <c r="F803">
        <v>1</v>
      </c>
      <c r="G803">
        <v>11</v>
      </c>
      <c r="H803">
        <v>2106</v>
      </c>
      <c r="I803">
        <v>2250</v>
      </c>
      <c r="J803">
        <v>67068</v>
      </c>
      <c r="K803">
        <v>71280</v>
      </c>
      <c r="L803">
        <v>4212</v>
      </c>
      <c r="M803">
        <v>210.60000000000002</v>
      </c>
      <c r="N803">
        <f>YEAR(Table3[[#This Row],[Date]])</f>
        <v>2012</v>
      </c>
      <c r="O803">
        <f>DAY(Table3[[#This Row],[Date]])</f>
        <v>28</v>
      </c>
      <c r="P803">
        <f>MONTH(Table3[[#This Row],[Date]])</f>
        <v>9</v>
      </c>
    </row>
    <row r="804" spans="1:16" x14ac:dyDescent="0.3">
      <c r="A804" s="2">
        <v>41180</v>
      </c>
      <c r="B804">
        <v>5</v>
      </c>
      <c r="C804">
        <v>3</v>
      </c>
      <c r="D804" s="1" t="s">
        <v>1590</v>
      </c>
      <c r="E804">
        <v>2</v>
      </c>
      <c r="F804">
        <v>1</v>
      </c>
      <c r="G804">
        <v>10</v>
      </c>
      <c r="H804">
        <v>3546</v>
      </c>
      <c r="I804">
        <v>3780</v>
      </c>
      <c r="J804">
        <v>52164</v>
      </c>
      <c r="K804">
        <v>55440</v>
      </c>
      <c r="L804">
        <v>3276</v>
      </c>
      <c r="M804">
        <v>163.80000000000001</v>
      </c>
      <c r="N804">
        <f>YEAR(Table3[[#This Row],[Date]])</f>
        <v>2012</v>
      </c>
      <c r="O804">
        <f>DAY(Table3[[#This Row],[Date]])</f>
        <v>28</v>
      </c>
      <c r="P804">
        <f>MONTH(Table3[[#This Row],[Date]])</f>
        <v>9</v>
      </c>
    </row>
    <row r="805" spans="1:16" x14ac:dyDescent="0.3">
      <c r="A805" s="2">
        <v>41180</v>
      </c>
      <c r="B805">
        <v>4</v>
      </c>
      <c r="C805">
        <v>2</v>
      </c>
      <c r="D805" s="1" t="s">
        <v>1578</v>
      </c>
      <c r="E805">
        <v>1</v>
      </c>
      <c r="F805">
        <v>1</v>
      </c>
      <c r="G805">
        <v>7</v>
      </c>
      <c r="H805">
        <v>3384</v>
      </c>
      <c r="I805">
        <v>3600</v>
      </c>
      <c r="J805">
        <v>42714</v>
      </c>
      <c r="K805">
        <v>45360</v>
      </c>
      <c r="L805">
        <v>2646</v>
      </c>
      <c r="M805">
        <v>132.30000000000001</v>
      </c>
      <c r="N805">
        <f>YEAR(Table3[[#This Row],[Date]])</f>
        <v>2012</v>
      </c>
      <c r="O805">
        <f>DAY(Table3[[#This Row],[Date]])</f>
        <v>28</v>
      </c>
      <c r="P805">
        <f>MONTH(Table3[[#This Row],[Date]])</f>
        <v>9</v>
      </c>
    </row>
    <row r="806" spans="1:16" x14ac:dyDescent="0.3">
      <c r="A806" s="2">
        <v>41180</v>
      </c>
      <c r="B806">
        <v>7</v>
      </c>
      <c r="C806">
        <v>3</v>
      </c>
      <c r="D806" s="1" t="s">
        <v>1582</v>
      </c>
      <c r="E806">
        <v>2</v>
      </c>
      <c r="F806">
        <v>1</v>
      </c>
      <c r="G806">
        <v>22</v>
      </c>
      <c r="H806">
        <v>2106</v>
      </c>
      <c r="I806">
        <v>2250</v>
      </c>
      <c r="J806">
        <v>66924</v>
      </c>
      <c r="K806">
        <v>71280</v>
      </c>
      <c r="L806">
        <v>4356</v>
      </c>
      <c r="M806">
        <v>217.8</v>
      </c>
      <c r="N806">
        <f>YEAR(Table3[[#This Row],[Date]])</f>
        <v>2012</v>
      </c>
      <c r="O806">
        <f>DAY(Table3[[#This Row],[Date]])</f>
        <v>28</v>
      </c>
      <c r="P806">
        <f>MONTH(Table3[[#This Row],[Date]])</f>
        <v>9</v>
      </c>
    </row>
    <row r="807" spans="1:16" x14ac:dyDescent="0.3">
      <c r="A807" s="2">
        <v>41180</v>
      </c>
      <c r="B807">
        <v>10</v>
      </c>
      <c r="C807">
        <v>4</v>
      </c>
      <c r="D807" s="1" t="s">
        <v>1591</v>
      </c>
      <c r="E807">
        <v>5</v>
      </c>
      <c r="F807">
        <v>2</v>
      </c>
      <c r="G807">
        <v>7</v>
      </c>
      <c r="H807">
        <v>3924</v>
      </c>
      <c r="I807">
        <v>4230</v>
      </c>
      <c r="J807">
        <v>90252</v>
      </c>
      <c r="K807">
        <v>97290</v>
      </c>
      <c r="L807">
        <v>7038</v>
      </c>
      <c r="M807">
        <v>351.90000000000003</v>
      </c>
      <c r="N807">
        <f>YEAR(Table3[[#This Row],[Date]])</f>
        <v>2012</v>
      </c>
      <c r="O807">
        <f>DAY(Table3[[#This Row],[Date]])</f>
        <v>28</v>
      </c>
      <c r="P807">
        <f>MONTH(Table3[[#This Row],[Date]])</f>
        <v>9</v>
      </c>
    </row>
    <row r="808" spans="1:16" x14ac:dyDescent="0.3">
      <c r="A808" s="2">
        <v>41180</v>
      </c>
      <c r="B808">
        <v>2</v>
      </c>
      <c r="C808">
        <v>1</v>
      </c>
      <c r="D808" s="1" t="s">
        <v>1588</v>
      </c>
      <c r="E808">
        <v>3</v>
      </c>
      <c r="F808">
        <v>1</v>
      </c>
      <c r="G808">
        <v>18</v>
      </c>
      <c r="H808">
        <v>3582</v>
      </c>
      <c r="I808">
        <v>3870</v>
      </c>
      <c r="J808">
        <v>80676</v>
      </c>
      <c r="K808">
        <v>85860</v>
      </c>
      <c r="L808">
        <v>5184</v>
      </c>
      <c r="M808">
        <v>259.2</v>
      </c>
      <c r="N808">
        <f>YEAR(Table3[[#This Row],[Date]])</f>
        <v>2012</v>
      </c>
      <c r="O808">
        <f>DAY(Table3[[#This Row],[Date]])</f>
        <v>28</v>
      </c>
      <c r="P808">
        <f>MONTH(Table3[[#This Row],[Date]])</f>
        <v>9</v>
      </c>
    </row>
    <row r="809" spans="1:16" x14ac:dyDescent="0.3">
      <c r="A809" s="2">
        <v>41180</v>
      </c>
      <c r="B809">
        <v>1</v>
      </c>
      <c r="C809">
        <v>1</v>
      </c>
      <c r="D809" s="1" t="s">
        <v>1580</v>
      </c>
      <c r="E809">
        <v>2</v>
      </c>
      <c r="F809">
        <v>1</v>
      </c>
      <c r="G809">
        <v>12</v>
      </c>
      <c r="H809">
        <v>3582</v>
      </c>
      <c r="I809">
        <v>3870</v>
      </c>
      <c r="J809">
        <v>43758</v>
      </c>
      <c r="K809">
        <v>46530</v>
      </c>
      <c r="L809">
        <v>2772</v>
      </c>
      <c r="M809">
        <v>138.6</v>
      </c>
      <c r="N809">
        <f>YEAR(Table3[[#This Row],[Date]])</f>
        <v>2012</v>
      </c>
      <c r="O809">
        <f>DAY(Table3[[#This Row],[Date]])</f>
        <v>28</v>
      </c>
      <c r="P809">
        <f>MONTH(Table3[[#This Row],[Date]])</f>
        <v>9</v>
      </c>
    </row>
    <row r="810" spans="1:16" x14ac:dyDescent="0.3">
      <c r="A810" s="2">
        <v>41180</v>
      </c>
      <c r="B810">
        <v>8</v>
      </c>
      <c r="C810">
        <v>5</v>
      </c>
      <c r="D810" s="1" t="s">
        <v>1585</v>
      </c>
      <c r="E810">
        <v>3</v>
      </c>
      <c r="F810">
        <v>1</v>
      </c>
      <c r="G810">
        <v>19</v>
      </c>
      <c r="H810">
        <v>3726</v>
      </c>
      <c r="I810">
        <v>3960</v>
      </c>
      <c r="J810">
        <v>63648</v>
      </c>
      <c r="K810">
        <v>67680</v>
      </c>
      <c r="L810">
        <v>4032</v>
      </c>
      <c r="M810">
        <v>201.60000000000002</v>
      </c>
      <c r="N810">
        <f>YEAR(Table3[[#This Row],[Date]])</f>
        <v>2012</v>
      </c>
      <c r="O810">
        <f>DAY(Table3[[#This Row],[Date]])</f>
        <v>28</v>
      </c>
      <c r="P810">
        <f>MONTH(Table3[[#This Row],[Date]])</f>
        <v>9</v>
      </c>
    </row>
    <row r="811" spans="1:16" x14ac:dyDescent="0.3">
      <c r="A811" s="2">
        <v>41181</v>
      </c>
      <c r="B811">
        <v>5</v>
      </c>
      <c r="C811">
        <v>3</v>
      </c>
      <c r="D811" s="1" t="s">
        <v>1584</v>
      </c>
      <c r="E811">
        <v>3</v>
      </c>
      <c r="F811">
        <v>1</v>
      </c>
      <c r="G811">
        <v>23</v>
      </c>
      <c r="H811">
        <v>3582</v>
      </c>
      <c r="I811">
        <v>3870</v>
      </c>
      <c r="J811">
        <v>63828</v>
      </c>
      <c r="K811">
        <v>68040</v>
      </c>
      <c r="L811">
        <v>4212</v>
      </c>
      <c r="M811">
        <v>210.60000000000002</v>
      </c>
      <c r="N811">
        <f>YEAR(Table3[[#This Row],[Date]])</f>
        <v>2012</v>
      </c>
      <c r="O811">
        <f>DAY(Table3[[#This Row],[Date]])</f>
        <v>29</v>
      </c>
      <c r="P811">
        <f>MONTH(Table3[[#This Row],[Date]])</f>
        <v>9</v>
      </c>
    </row>
    <row r="812" spans="1:16" x14ac:dyDescent="0.3">
      <c r="A812" s="2">
        <v>41181</v>
      </c>
      <c r="B812">
        <v>7</v>
      </c>
      <c r="C812">
        <v>3</v>
      </c>
      <c r="D812" s="1" t="s">
        <v>1580</v>
      </c>
      <c r="E812">
        <v>2</v>
      </c>
      <c r="F812">
        <v>1</v>
      </c>
      <c r="G812">
        <v>3</v>
      </c>
      <c r="H812">
        <v>2952</v>
      </c>
      <c r="I812">
        <v>3150</v>
      </c>
      <c r="J812">
        <v>23868</v>
      </c>
      <c r="K812">
        <v>25380</v>
      </c>
      <c r="L812">
        <v>1512</v>
      </c>
      <c r="M812">
        <v>75.600000000000009</v>
      </c>
      <c r="N812">
        <f>YEAR(Table3[[#This Row],[Date]])</f>
        <v>2012</v>
      </c>
      <c r="O812">
        <f>DAY(Table3[[#This Row],[Date]])</f>
        <v>29</v>
      </c>
      <c r="P812">
        <f>MONTH(Table3[[#This Row],[Date]])</f>
        <v>9</v>
      </c>
    </row>
    <row r="813" spans="1:16" x14ac:dyDescent="0.3">
      <c r="A813" s="2">
        <v>41182</v>
      </c>
      <c r="B813">
        <v>1</v>
      </c>
      <c r="C813">
        <v>1</v>
      </c>
      <c r="D813" s="1" t="s">
        <v>1592</v>
      </c>
      <c r="E813">
        <v>2</v>
      </c>
      <c r="F813">
        <v>1</v>
      </c>
      <c r="G813">
        <v>24</v>
      </c>
      <c r="H813">
        <v>3978</v>
      </c>
      <c r="I813">
        <v>4230</v>
      </c>
      <c r="J813">
        <v>14760</v>
      </c>
      <c r="K813">
        <v>15750</v>
      </c>
      <c r="L813">
        <v>990</v>
      </c>
      <c r="M813">
        <v>49.5</v>
      </c>
      <c r="N813">
        <f>YEAR(Table3[[#This Row],[Date]])</f>
        <v>2012</v>
      </c>
      <c r="O813">
        <f>DAY(Table3[[#This Row],[Date]])</f>
        <v>30</v>
      </c>
      <c r="P813">
        <f>MONTH(Table3[[#This Row],[Date]])</f>
        <v>9</v>
      </c>
    </row>
    <row r="814" spans="1:16" x14ac:dyDescent="0.3">
      <c r="A814" s="2">
        <v>41182</v>
      </c>
      <c r="B814">
        <v>4</v>
      </c>
      <c r="C814">
        <v>2</v>
      </c>
      <c r="D814" s="1" t="s">
        <v>1578</v>
      </c>
      <c r="E814">
        <v>1</v>
      </c>
      <c r="F814">
        <v>1</v>
      </c>
      <c r="G814">
        <v>25</v>
      </c>
      <c r="H814">
        <v>2034</v>
      </c>
      <c r="I814">
        <v>2160</v>
      </c>
      <c r="J814">
        <v>28476</v>
      </c>
      <c r="K814">
        <v>30240</v>
      </c>
      <c r="L814">
        <v>1764</v>
      </c>
      <c r="M814">
        <v>88.2</v>
      </c>
      <c r="N814">
        <f>YEAR(Table3[[#This Row],[Date]])</f>
        <v>2012</v>
      </c>
      <c r="O814">
        <f>DAY(Table3[[#This Row],[Date]])</f>
        <v>30</v>
      </c>
      <c r="P814">
        <f>MONTH(Table3[[#This Row],[Date]])</f>
        <v>9</v>
      </c>
    </row>
    <row r="815" spans="1:16" x14ac:dyDescent="0.3">
      <c r="A815" s="2">
        <v>41182</v>
      </c>
      <c r="B815">
        <v>9</v>
      </c>
      <c r="C815">
        <v>5</v>
      </c>
      <c r="D815" s="1" t="s">
        <v>1582</v>
      </c>
      <c r="E815">
        <v>2</v>
      </c>
      <c r="F815">
        <v>1</v>
      </c>
      <c r="G815">
        <v>5</v>
      </c>
      <c r="H815">
        <v>3924</v>
      </c>
      <c r="I815">
        <v>4230</v>
      </c>
      <c r="J815">
        <v>3042</v>
      </c>
      <c r="K815">
        <v>3240</v>
      </c>
      <c r="L815">
        <v>198</v>
      </c>
      <c r="M815">
        <v>9.9</v>
      </c>
      <c r="N815">
        <f>YEAR(Table3[[#This Row],[Date]])</f>
        <v>2012</v>
      </c>
      <c r="O815">
        <f>DAY(Table3[[#This Row],[Date]])</f>
        <v>30</v>
      </c>
      <c r="P815">
        <f>MONTH(Table3[[#This Row],[Date]])</f>
        <v>9</v>
      </c>
    </row>
    <row r="816" spans="1:16" x14ac:dyDescent="0.3">
      <c r="A816" s="2">
        <v>41182</v>
      </c>
      <c r="B816">
        <v>5</v>
      </c>
      <c r="C816">
        <v>3</v>
      </c>
      <c r="D816" s="1" t="s">
        <v>1586</v>
      </c>
      <c r="E816">
        <v>3</v>
      </c>
      <c r="F816">
        <v>1</v>
      </c>
      <c r="G816">
        <v>2</v>
      </c>
      <c r="H816">
        <v>5832</v>
      </c>
      <c r="I816">
        <v>6210</v>
      </c>
      <c r="J816">
        <v>56628</v>
      </c>
      <c r="K816">
        <v>60390</v>
      </c>
      <c r="L816">
        <v>3762</v>
      </c>
      <c r="M816">
        <v>188.10000000000002</v>
      </c>
      <c r="N816">
        <f>YEAR(Table3[[#This Row],[Date]])</f>
        <v>2012</v>
      </c>
      <c r="O816">
        <f>DAY(Table3[[#This Row],[Date]])</f>
        <v>30</v>
      </c>
      <c r="P816">
        <f>MONTH(Table3[[#This Row],[Date]])</f>
        <v>9</v>
      </c>
    </row>
    <row r="817" spans="1:16" x14ac:dyDescent="0.3">
      <c r="A817" s="2">
        <v>41182</v>
      </c>
      <c r="B817">
        <v>7</v>
      </c>
      <c r="C817">
        <v>3</v>
      </c>
      <c r="D817" s="1" t="s">
        <v>1584</v>
      </c>
      <c r="E817">
        <v>3</v>
      </c>
      <c r="F817">
        <v>1</v>
      </c>
      <c r="G817">
        <v>14</v>
      </c>
      <c r="H817">
        <v>3546</v>
      </c>
      <c r="I817">
        <v>3780</v>
      </c>
      <c r="J817">
        <v>78012</v>
      </c>
      <c r="K817">
        <v>83160</v>
      </c>
      <c r="L817">
        <v>5148</v>
      </c>
      <c r="M817">
        <v>257.40000000000003</v>
      </c>
      <c r="N817">
        <f>YEAR(Table3[[#This Row],[Date]])</f>
        <v>2012</v>
      </c>
      <c r="O817">
        <f>DAY(Table3[[#This Row],[Date]])</f>
        <v>30</v>
      </c>
      <c r="P817">
        <f>MONTH(Table3[[#This Row],[Date]])</f>
        <v>9</v>
      </c>
    </row>
    <row r="818" spans="1:16" x14ac:dyDescent="0.3">
      <c r="A818" s="2">
        <v>41183</v>
      </c>
      <c r="B818">
        <v>6</v>
      </c>
      <c r="C818">
        <v>4</v>
      </c>
      <c r="D818" s="1" t="s">
        <v>1580</v>
      </c>
      <c r="E818">
        <v>2</v>
      </c>
      <c r="F818">
        <v>1</v>
      </c>
      <c r="G818">
        <v>6</v>
      </c>
      <c r="H818">
        <v>2034</v>
      </c>
      <c r="I818">
        <v>2160</v>
      </c>
      <c r="J818">
        <v>51714</v>
      </c>
      <c r="K818">
        <v>54990</v>
      </c>
      <c r="L818">
        <v>3276</v>
      </c>
      <c r="M818">
        <v>163.80000000000001</v>
      </c>
      <c r="N818">
        <f>YEAR(Table3[[#This Row],[Date]])</f>
        <v>2012</v>
      </c>
      <c r="O818">
        <f>DAY(Table3[[#This Row],[Date]])</f>
        <v>1</v>
      </c>
      <c r="P818">
        <f>MONTH(Table3[[#This Row],[Date]])</f>
        <v>10</v>
      </c>
    </row>
    <row r="819" spans="1:16" x14ac:dyDescent="0.3">
      <c r="A819" s="2">
        <v>41183</v>
      </c>
      <c r="B819">
        <v>7</v>
      </c>
      <c r="C819">
        <v>3</v>
      </c>
      <c r="D819" s="1" t="s">
        <v>1579</v>
      </c>
      <c r="E819">
        <v>2</v>
      </c>
      <c r="F819">
        <v>2</v>
      </c>
      <c r="G819">
        <v>13</v>
      </c>
      <c r="H819">
        <v>2034</v>
      </c>
      <c r="I819">
        <v>2160</v>
      </c>
      <c r="J819">
        <v>14328</v>
      </c>
      <c r="K819">
        <v>15480</v>
      </c>
      <c r="L819">
        <v>1152</v>
      </c>
      <c r="M819">
        <v>57.6</v>
      </c>
      <c r="N819">
        <f>YEAR(Table3[[#This Row],[Date]])</f>
        <v>2012</v>
      </c>
      <c r="O819">
        <f>DAY(Table3[[#This Row],[Date]])</f>
        <v>1</v>
      </c>
      <c r="P819">
        <f>MONTH(Table3[[#This Row],[Date]])</f>
        <v>10</v>
      </c>
    </row>
    <row r="820" spans="1:16" x14ac:dyDescent="0.3">
      <c r="A820" s="2">
        <v>41183</v>
      </c>
      <c r="B820">
        <v>4</v>
      </c>
      <c r="C820">
        <v>2</v>
      </c>
      <c r="D820" s="1" t="s">
        <v>1590</v>
      </c>
      <c r="E820">
        <v>2</v>
      </c>
      <c r="F820">
        <v>1</v>
      </c>
      <c r="G820">
        <v>4</v>
      </c>
      <c r="H820">
        <v>3042</v>
      </c>
      <c r="I820">
        <v>3240</v>
      </c>
      <c r="J820">
        <v>14904</v>
      </c>
      <c r="K820">
        <v>15840</v>
      </c>
      <c r="L820">
        <v>936</v>
      </c>
      <c r="M820">
        <v>46.800000000000004</v>
      </c>
      <c r="N820">
        <f>YEAR(Table3[[#This Row],[Date]])</f>
        <v>2012</v>
      </c>
      <c r="O820">
        <f>DAY(Table3[[#This Row],[Date]])</f>
        <v>1</v>
      </c>
      <c r="P820">
        <f>MONTH(Table3[[#This Row],[Date]])</f>
        <v>10</v>
      </c>
    </row>
    <row r="821" spans="1:16" x14ac:dyDescent="0.3">
      <c r="A821" s="2">
        <v>41183</v>
      </c>
      <c r="B821">
        <v>7</v>
      </c>
      <c r="C821">
        <v>3</v>
      </c>
      <c r="D821" s="1" t="s">
        <v>1594</v>
      </c>
      <c r="E821">
        <v>4</v>
      </c>
      <c r="F821">
        <v>1</v>
      </c>
      <c r="G821">
        <v>21</v>
      </c>
      <c r="H821">
        <v>3042</v>
      </c>
      <c r="I821">
        <v>3240</v>
      </c>
      <c r="J821">
        <v>33840</v>
      </c>
      <c r="K821">
        <v>36000</v>
      </c>
      <c r="L821">
        <v>2160</v>
      </c>
      <c r="M821">
        <v>108</v>
      </c>
      <c r="N821">
        <f>YEAR(Table3[[#This Row],[Date]])</f>
        <v>2012</v>
      </c>
      <c r="O821">
        <f>DAY(Table3[[#This Row],[Date]])</f>
        <v>1</v>
      </c>
      <c r="P821">
        <f>MONTH(Table3[[#This Row],[Date]])</f>
        <v>10</v>
      </c>
    </row>
    <row r="822" spans="1:16" x14ac:dyDescent="0.3">
      <c r="A822" s="2">
        <v>41183</v>
      </c>
      <c r="B822">
        <v>7</v>
      </c>
      <c r="C822">
        <v>3</v>
      </c>
      <c r="D822" s="1" t="s">
        <v>1580</v>
      </c>
      <c r="E822">
        <v>2</v>
      </c>
      <c r="F822">
        <v>1</v>
      </c>
      <c r="G822">
        <v>16</v>
      </c>
      <c r="H822">
        <v>3726</v>
      </c>
      <c r="I822">
        <v>3960</v>
      </c>
      <c r="J822">
        <v>35802</v>
      </c>
      <c r="K822">
        <v>38070</v>
      </c>
      <c r="L822">
        <v>2268</v>
      </c>
      <c r="M822">
        <v>113.4</v>
      </c>
      <c r="N822">
        <f>YEAR(Table3[[#This Row],[Date]])</f>
        <v>2012</v>
      </c>
      <c r="O822">
        <f>DAY(Table3[[#This Row],[Date]])</f>
        <v>1</v>
      </c>
      <c r="P822">
        <f>MONTH(Table3[[#This Row],[Date]])</f>
        <v>10</v>
      </c>
    </row>
    <row r="823" spans="1:16" x14ac:dyDescent="0.3">
      <c r="A823" s="2">
        <v>41183</v>
      </c>
      <c r="B823">
        <v>7</v>
      </c>
      <c r="C823">
        <v>3</v>
      </c>
      <c r="D823" s="1" t="s">
        <v>1579</v>
      </c>
      <c r="E823">
        <v>2</v>
      </c>
      <c r="F823">
        <v>2</v>
      </c>
      <c r="G823">
        <v>10</v>
      </c>
      <c r="H823">
        <v>2196</v>
      </c>
      <c r="I823">
        <v>2340</v>
      </c>
      <c r="J823">
        <v>78804</v>
      </c>
      <c r="K823">
        <v>85140</v>
      </c>
      <c r="L823">
        <v>6336</v>
      </c>
      <c r="M823">
        <v>316.8</v>
      </c>
      <c r="N823">
        <f>YEAR(Table3[[#This Row],[Date]])</f>
        <v>2012</v>
      </c>
      <c r="O823">
        <f>DAY(Table3[[#This Row],[Date]])</f>
        <v>1</v>
      </c>
      <c r="P823">
        <f>MONTH(Table3[[#This Row],[Date]])</f>
        <v>10</v>
      </c>
    </row>
    <row r="824" spans="1:16" x14ac:dyDescent="0.3">
      <c r="A824" s="2">
        <v>41184</v>
      </c>
      <c r="B824">
        <v>5</v>
      </c>
      <c r="C824">
        <v>3</v>
      </c>
      <c r="D824" s="1" t="s">
        <v>1589</v>
      </c>
      <c r="E824">
        <v>4</v>
      </c>
      <c r="F824">
        <v>1</v>
      </c>
      <c r="G824">
        <v>3</v>
      </c>
      <c r="H824">
        <v>4482</v>
      </c>
      <c r="I824">
        <v>4770</v>
      </c>
      <c r="J824">
        <v>17730</v>
      </c>
      <c r="K824">
        <v>18900</v>
      </c>
      <c r="L824">
        <v>1170</v>
      </c>
      <c r="M824">
        <v>58.5</v>
      </c>
      <c r="N824">
        <f>YEAR(Table3[[#This Row],[Date]])</f>
        <v>2012</v>
      </c>
      <c r="O824">
        <f>DAY(Table3[[#This Row],[Date]])</f>
        <v>2</v>
      </c>
      <c r="P824">
        <f>MONTH(Table3[[#This Row],[Date]])</f>
        <v>10</v>
      </c>
    </row>
    <row r="825" spans="1:16" x14ac:dyDescent="0.3">
      <c r="A825" s="2">
        <v>41184</v>
      </c>
      <c r="B825">
        <v>3</v>
      </c>
      <c r="C825">
        <v>2</v>
      </c>
      <c r="D825" s="1" t="s">
        <v>1583</v>
      </c>
      <c r="E825">
        <v>3</v>
      </c>
      <c r="F825">
        <v>1</v>
      </c>
      <c r="G825">
        <v>1</v>
      </c>
      <c r="H825">
        <v>5148</v>
      </c>
      <c r="I825">
        <v>5490</v>
      </c>
      <c r="J825">
        <v>34992</v>
      </c>
      <c r="K825">
        <v>37260</v>
      </c>
      <c r="L825">
        <v>2268</v>
      </c>
      <c r="M825">
        <v>113.4</v>
      </c>
      <c r="N825">
        <f>YEAR(Table3[[#This Row],[Date]])</f>
        <v>2012</v>
      </c>
      <c r="O825">
        <f>DAY(Table3[[#This Row],[Date]])</f>
        <v>2</v>
      </c>
      <c r="P825">
        <f>MONTH(Table3[[#This Row],[Date]])</f>
        <v>10</v>
      </c>
    </row>
    <row r="826" spans="1:16" x14ac:dyDescent="0.3">
      <c r="A826" s="2">
        <v>41184</v>
      </c>
      <c r="B826">
        <v>5</v>
      </c>
      <c r="C826">
        <v>3</v>
      </c>
      <c r="D826" s="1" t="s">
        <v>1578</v>
      </c>
      <c r="E826">
        <v>1</v>
      </c>
      <c r="F826">
        <v>1</v>
      </c>
      <c r="G826">
        <v>13</v>
      </c>
      <c r="H826">
        <v>3978</v>
      </c>
      <c r="I826">
        <v>4230</v>
      </c>
      <c r="J826">
        <v>16272</v>
      </c>
      <c r="K826">
        <v>17280</v>
      </c>
      <c r="L826">
        <v>1008</v>
      </c>
      <c r="M826">
        <v>50.400000000000006</v>
      </c>
      <c r="N826">
        <f>YEAR(Table3[[#This Row],[Date]])</f>
        <v>2012</v>
      </c>
      <c r="O826">
        <f>DAY(Table3[[#This Row],[Date]])</f>
        <v>2</v>
      </c>
      <c r="P826">
        <f>MONTH(Table3[[#This Row],[Date]])</f>
        <v>10</v>
      </c>
    </row>
    <row r="827" spans="1:16" x14ac:dyDescent="0.3">
      <c r="A827" s="2">
        <v>41184</v>
      </c>
      <c r="B827">
        <v>9</v>
      </c>
      <c r="C827">
        <v>5</v>
      </c>
      <c r="D827" s="1" t="s">
        <v>1584</v>
      </c>
      <c r="E827">
        <v>3</v>
      </c>
      <c r="F827">
        <v>1</v>
      </c>
      <c r="G827">
        <v>15</v>
      </c>
      <c r="H827">
        <v>2106</v>
      </c>
      <c r="I827">
        <v>2250</v>
      </c>
      <c r="J827">
        <v>63828</v>
      </c>
      <c r="K827">
        <v>68040</v>
      </c>
      <c r="L827">
        <v>4212</v>
      </c>
      <c r="M827">
        <v>210.60000000000002</v>
      </c>
      <c r="N827">
        <f>YEAR(Table3[[#This Row],[Date]])</f>
        <v>2012</v>
      </c>
      <c r="O827">
        <f>DAY(Table3[[#This Row],[Date]])</f>
        <v>2</v>
      </c>
      <c r="P827">
        <f>MONTH(Table3[[#This Row],[Date]])</f>
        <v>10</v>
      </c>
    </row>
    <row r="828" spans="1:16" x14ac:dyDescent="0.3">
      <c r="A828" s="2">
        <v>41185</v>
      </c>
      <c r="B828">
        <v>10</v>
      </c>
      <c r="C828">
        <v>4</v>
      </c>
      <c r="D828" s="1" t="s">
        <v>1582</v>
      </c>
      <c r="E828">
        <v>2</v>
      </c>
      <c r="F828">
        <v>1</v>
      </c>
      <c r="G828">
        <v>5</v>
      </c>
      <c r="H828">
        <v>3978</v>
      </c>
      <c r="I828">
        <v>4230</v>
      </c>
      <c r="J828">
        <v>12168</v>
      </c>
      <c r="K828">
        <v>12960</v>
      </c>
      <c r="L828">
        <v>792</v>
      </c>
      <c r="M828">
        <v>39.6</v>
      </c>
      <c r="N828">
        <f>YEAR(Table3[[#This Row],[Date]])</f>
        <v>2012</v>
      </c>
      <c r="O828">
        <f>DAY(Table3[[#This Row],[Date]])</f>
        <v>3</v>
      </c>
      <c r="P828">
        <f>MONTH(Table3[[#This Row],[Date]])</f>
        <v>10</v>
      </c>
    </row>
    <row r="829" spans="1:16" x14ac:dyDescent="0.3">
      <c r="A829" s="2">
        <v>41185</v>
      </c>
      <c r="B829">
        <v>7</v>
      </c>
      <c r="C829">
        <v>3</v>
      </c>
      <c r="D829" s="1" t="s">
        <v>1591</v>
      </c>
      <c r="E829">
        <v>5</v>
      </c>
      <c r="F829">
        <v>2</v>
      </c>
      <c r="G829">
        <v>25</v>
      </c>
      <c r="H829">
        <v>2034</v>
      </c>
      <c r="I829">
        <v>2160</v>
      </c>
      <c r="J829">
        <v>23544</v>
      </c>
      <c r="K829">
        <v>25380</v>
      </c>
      <c r="L829">
        <v>1836</v>
      </c>
      <c r="M829">
        <v>91.800000000000011</v>
      </c>
      <c r="N829">
        <f>YEAR(Table3[[#This Row],[Date]])</f>
        <v>2012</v>
      </c>
      <c r="O829">
        <f>DAY(Table3[[#This Row],[Date]])</f>
        <v>3</v>
      </c>
      <c r="P829">
        <f>MONTH(Table3[[#This Row],[Date]])</f>
        <v>10</v>
      </c>
    </row>
    <row r="830" spans="1:16" x14ac:dyDescent="0.3">
      <c r="A830" s="2">
        <v>41185</v>
      </c>
      <c r="B830">
        <v>1</v>
      </c>
      <c r="C830">
        <v>1</v>
      </c>
      <c r="D830" s="1" t="s">
        <v>1592</v>
      </c>
      <c r="E830">
        <v>2</v>
      </c>
      <c r="F830">
        <v>1</v>
      </c>
      <c r="G830">
        <v>8</v>
      </c>
      <c r="H830">
        <v>2034</v>
      </c>
      <c r="I830">
        <v>2160</v>
      </c>
      <c r="J830">
        <v>73800</v>
      </c>
      <c r="K830">
        <v>78750</v>
      </c>
      <c r="L830">
        <v>4950</v>
      </c>
      <c r="M830">
        <v>247.5</v>
      </c>
      <c r="N830">
        <f>YEAR(Table3[[#This Row],[Date]])</f>
        <v>2012</v>
      </c>
      <c r="O830">
        <f>DAY(Table3[[#This Row],[Date]])</f>
        <v>3</v>
      </c>
      <c r="P830">
        <f>MONTH(Table3[[#This Row],[Date]])</f>
        <v>10</v>
      </c>
    </row>
    <row r="831" spans="1:16" x14ac:dyDescent="0.3">
      <c r="A831" s="2">
        <v>41185</v>
      </c>
      <c r="B831">
        <v>10</v>
      </c>
      <c r="C831">
        <v>4</v>
      </c>
      <c r="D831" s="1" t="s">
        <v>1592</v>
      </c>
      <c r="E831">
        <v>2</v>
      </c>
      <c r="F831">
        <v>1</v>
      </c>
      <c r="G831">
        <v>21</v>
      </c>
      <c r="H831">
        <v>3582</v>
      </c>
      <c r="I831">
        <v>3870</v>
      </c>
      <c r="J831">
        <v>17712</v>
      </c>
      <c r="K831">
        <v>18900</v>
      </c>
      <c r="L831">
        <v>1188</v>
      </c>
      <c r="M831">
        <v>59.400000000000006</v>
      </c>
      <c r="N831">
        <f>YEAR(Table3[[#This Row],[Date]])</f>
        <v>2012</v>
      </c>
      <c r="O831">
        <f>DAY(Table3[[#This Row],[Date]])</f>
        <v>3</v>
      </c>
      <c r="P831">
        <f>MONTH(Table3[[#This Row],[Date]])</f>
        <v>10</v>
      </c>
    </row>
    <row r="832" spans="1:16" x14ac:dyDescent="0.3">
      <c r="A832" s="2">
        <v>41185</v>
      </c>
      <c r="B832">
        <v>1</v>
      </c>
      <c r="C832">
        <v>1</v>
      </c>
      <c r="D832" s="1" t="s">
        <v>1582</v>
      </c>
      <c r="E832">
        <v>2</v>
      </c>
      <c r="F832">
        <v>1</v>
      </c>
      <c r="G832">
        <v>16</v>
      </c>
      <c r="H832">
        <v>3978</v>
      </c>
      <c r="I832">
        <v>4230</v>
      </c>
      <c r="J832">
        <v>42588</v>
      </c>
      <c r="K832">
        <v>45360</v>
      </c>
      <c r="L832">
        <v>2772</v>
      </c>
      <c r="M832">
        <v>138.6</v>
      </c>
      <c r="N832">
        <f>YEAR(Table3[[#This Row],[Date]])</f>
        <v>2012</v>
      </c>
      <c r="O832">
        <f>DAY(Table3[[#This Row],[Date]])</f>
        <v>3</v>
      </c>
      <c r="P832">
        <f>MONTH(Table3[[#This Row],[Date]])</f>
        <v>10</v>
      </c>
    </row>
    <row r="833" spans="1:16" x14ac:dyDescent="0.3">
      <c r="A833" s="2">
        <v>41186</v>
      </c>
      <c r="B833">
        <v>6</v>
      </c>
      <c r="C833">
        <v>4</v>
      </c>
      <c r="D833" s="1" t="s">
        <v>1580</v>
      </c>
      <c r="E833">
        <v>2</v>
      </c>
      <c r="F833">
        <v>1</v>
      </c>
      <c r="G833">
        <v>23</v>
      </c>
      <c r="H833">
        <v>2196</v>
      </c>
      <c r="I833">
        <v>2340</v>
      </c>
      <c r="J833">
        <v>99450</v>
      </c>
      <c r="K833">
        <v>105750</v>
      </c>
      <c r="L833">
        <v>6300</v>
      </c>
      <c r="M833">
        <v>315</v>
      </c>
      <c r="N833">
        <f>YEAR(Table3[[#This Row],[Date]])</f>
        <v>2012</v>
      </c>
      <c r="O833">
        <f>DAY(Table3[[#This Row],[Date]])</f>
        <v>4</v>
      </c>
      <c r="P833">
        <f>MONTH(Table3[[#This Row],[Date]])</f>
        <v>10</v>
      </c>
    </row>
    <row r="834" spans="1:16" x14ac:dyDescent="0.3">
      <c r="A834" s="2">
        <v>41186</v>
      </c>
      <c r="B834">
        <v>8</v>
      </c>
      <c r="C834">
        <v>5</v>
      </c>
      <c r="D834" s="1" t="s">
        <v>1584</v>
      </c>
      <c r="E834">
        <v>3</v>
      </c>
      <c r="F834">
        <v>1</v>
      </c>
      <c r="G834">
        <v>22</v>
      </c>
      <c r="H834">
        <v>3978</v>
      </c>
      <c r="I834">
        <v>4230</v>
      </c>
      <c r="J834">
        <v>14184</v>
      </c>
      <c r="K834">
        <v>15120</v>
      </c>
      <c r="L834">
        <v>936</v>
      </c>
      <c r="M834">
        <v>46.800000000000004</v>
      </c>
      <c r="N834">
        <f>YEAR(Table3[[#This Row],[Date]])</f>
        <v>2012</v>
      </c>
      <c r="O834">
        <f>DAY(Table3[[#This Row],[Date]])</f>
        <v>4</v>
      </c>
      <c r="P834">
        <f>MONTH(Table3[[#This Row],[Date]])</f>
        <v>10</v>
      </c>
    </row>
    <row r="835" spans="1:16" x14ac:dyDescent="0.3">
      <c r="A835" s="2">
        <v>41186</v>
      </c>
      <c r="B835">
        <v>3</v>
      </c>
      <c r="C835">
        <v>2</v>
      </c>
      <c r="D835" s="1" t="s">
        <v>1589</v>
      </c>
      <c r="E835">
        <v>4</v>
      </c>
      <c r="F835">
        <v>1</v>
      </c>
      <c r="G835">
        <v>13</v>
      </c>
      <c r="H835">
        <v>3978</v>
      </c>
      <c r="I835">
        <v>4230</v>
      </c>
      <c r="J835">
        <v>85104</v>
      </c>
      <c r="K835">
        <v>90720</v>
      </c>
      <c r="L835">
        <v>5616</v>
      </c>
      <c r="M835">
        <v>280.8</v>
      </c>
      <c r="N835">
        <f>YEAR(Table3[[#This Row],[Date]])</f>
        <v>2012</v>
      </c>
      <c r="O835">
        <f>DAY(Table3[[#This Row],[Date]])</f>
        <v>4</v>
      </c>
      <c r="P835">
        <f>MONTH(Table3[[#This Row],[Date]])</f>
        <v>10</v>
      </c>
    </row>
    <row r="836" spans="1:16" x14ac:dyDescent="0.3">
      <c r="A836" s="2">
        <v>41186</v>
      </c>
      <c r="B836">
        <v>1</v>
      </c>
      <c r="C836">
        <v>1</v>
      </c>
      <c r="D836" s="1" t="s">
        <v>1587</v>
      </c>
      <c r="E836">
        <v>2</v>
      </c>
      <c r="F836">
        <v>1</v>
      </c>
      <c r="G836">
        <v>27</v>
      </c>
      <c r="H836">
        <v>3042</v>
      </c>
      <c r="I836">
        <v>3240</v>
      </c>
      <c r="J836">
        <v>40014</v>
      </c>
      <c r="K836">
        <v>42750</v>
      </c>
      <c r="L836">
        <v>2736</v>
      </c>
      <c r="M836">
        <v>136.80000000000001</v>
      </c>
      <c r="N836">
        <f>YEAR(Table3[[#This Row],[Date]])</f>
        <v>2012</v>
      </c>
      <c r="O836">
        <f>DAY(Table3[[#This Row],[Date]])</f>
        <v>4</v>
      </c>
      <c r="P836">
        <f>MONTH(Table3[[#This Row],[Date]])</f>
        <v>10</v>
      </c>
    </row>
    <row r="837" spans="1:16" x14ac:dyDescent="0.3">
      <c r="A837" s="2">
        <v>41186</v>
      </c>
      <c r="B837">
        <v>8</v>
      </c>
      <c r="C837">
        <v>5</v>
      </c>
      <c r="D837" s="1" t="s">
        <v>1587</v>
      </c>
      <c r="E837">
        <v>2</v>
      </c>
      <c r="F837">
        <v>1</v>
      </c>
      <c r="G837">
        <v>27</v>
      </c>
      <c r="H837">
        <v>3978</v>
      </c>
      <c r="I837">
        <v>4230</v>
      </c>
      <c r="J837">
        <v>16848</v>
      </c>
      <c r="K837">
        <v>18000</v>
      </c>
      <c r="L837">
        <v>1152</v>
      </c>
      <c r="M837">
        <v>57.6</v>
      </c>
      <c r="N837">
        <f>YEAR(Table3[[#This Row],[Date]])</f>
        <v>2012</v>
      </c>
      <c r="O837">
        <f>DAY(Table3[[#This Row],[Date]])</f>
        <v>4</v>
      </c>
      <c r="P837">
        <f>MONTH(Table3[[#This Row],[Date]])</f>
        <v>10</v>
      </c>
    </row>
    <row r="838" spans="1:16" x14ac:dyDescent="0.3">
      <c r="A838" s="2">
        <v>41187</v>
      </c>
      <c r="B838">
        <v>4</v>
      </c>
      <c r="C838">
        <v>2</v>
      </c>
      <c r="D838" s="1" t="s">
        <v>1584</v>
      </c>
      <c r="E838">
        <v>3</v>
      </c>
      <c r="F838">
        <v>1</v>
      </c>
      <c r="G838">
        <v>27</v>
      </c>
      <c r="H838">
        <v>3978</v>
      </c>
      <c r="I838">
        <v>4230</v>
      </c>
      <c r="J838">
        <v>14184</v>
      </c>
      <c r="K838">
        <v>15120</v>
      </c>
      <c r="L838">
        <v>936</v>
      </c>
      <c r="M838">
        <v>46.800000000000004</v>
      </c>
      <c r="N838">
        <f>YEAR(Table3[[#This Row],[Date]])</f>
        <v>2012</v>
      </c>
      <c r="O838">
        <f>DAY(Table3[[#This Row],[Date]])</f>
        <v>5</v>
      </c>
      <c r="P838">
        <f>MONTH(Table3[[#This Row],[Date]])</f>
        <v>10</v>
      </c>
    </row>
    <row r="839" spans="1:16" x14ac:dyDescent="0.3">
      <c r="A839" s="2">
        <v>41187</v>
      </c>
      <c r="B839">
        <v>8</v>
      </c>
      <c r="C839">
        <v>5</v>
      </c>
      <c r="D839" s="1" t="s">
        <v>1585</v>
      </c>
      <c r="E839">
        <v>3</v>
      </c>
      <c r="F839">
        <v>1</v>
      </c>
      <c r="G839">
        <v>27</v>
      </c>
      <c r="H839">
        <v>5832</v>
      </c>
      <c r="I839">
        <v>6210</v>
      </c>
      <c r="J839">
        <v>35802</v>
      </c>
      <c r="K839">
        <v>38070</v>
      </c>
      <c r="L839">
        <v>2268</v>
      </c>
      <c r="M839">
        <v>113.4</v>
      </c>
      <c r="N839">
        <f>YEAR(Table3[[#This Row],[Date]])</f>
        <v>2012</v>
      </c>
      <c r="O839">
        <f>DAY(Table3[[#This Row],[Date]])</f>
        <v>5</v>
      </c>
      <c r="P839">
        <f>MONTH(Table3[[#This Row],[Date]])</f>
        <v>10</v>
      </c>
    </row>
    <row r="840" spans="1:16" x14ac:dyDescent="0.3">
      <c r="A840" s="2">
        <v>41187</v>
      </c>
      <c r="B840">
        <v>5</v>
      </c>
      <c r="C840">
        <v>3</v>
      </c>
      <c r="D840" s="1" t="s">
        <v>1590</v>
      </c>
      <c r="E840">
        <v>2</v>
      </c>
      <c r="F840">
        <v>1</v>
      </c>
      <c r="G840">
        <v>27</v>
      </c>
      <c r="H840">
        <v>2196</v>
      </c>
      <c r="I840">
        <v>2340</v>
      </c>
      <c r="J840">
        <v>18630</v>
      </c>
      <c r="K840">
        <v>19800</v>
      </c>
      <c r="L840">
        <v>1170</v>
      </c>
      <c r="M840">
        <v>58.5</v>
      </c>
      <c r="N840">
        <f>YEAR(Table3[[#This Row],[Date]])</f>
        <v>2012</v>
      </c>
      <c r="O840">
        <f>DAY(Table3[[#This Row],[Date]])</f>
        <v>5</v>
      </c>
      <c r="P840">
        <f>MONTH(Table3[[#This Row],[Date]])</f>
        <v>10</v>
      </c>
    </row>
    <row r="841" spans="1:16" x14ac:dyDescent="0.3">
      <c r="A841" s="2">
        <v>41188</v>
      </c>
      <c r="B841">
        <v>7</v>
      </c>
      <c r="C841">
        <v>3</v>
      </c>
      <c r="D841" s="1" t="s">
        <v>1585</v>
      </c>
      <c r="E841">
        <v>3</v>
      </c>
      <c r="F841">
        <v>1</v>
      </c>
      <c r="G841">
        <v>27</v>
      </c>
      <c r="H841">
        <v>3546</v>
      </c>
      <c r="I841">
        <v>3780</v>
      </c>
      <c r="J841">
        <v>39780</v>
      </c>
      <c r="K841">
        <v>42300</v>
      </c>
      <c r="L841">
        <v>2520</v>
      </c>
      <c r="M841">
        <v>126</v>
      </c>
      <c r="N841">
        <f>YEAR(Table3[[#This Row],[Date]])</f>
        <v>2012</v>
      </c>
      <c r="O841">
        <f>DAY(Table3[[#This Row],[Date]])</f>
        <v>6</v>
      </c>
      <c r="P841">
        <f>MONTH(Table3[[#This Row],[Date]])</f>
        <v>10</v>
      </c>
    </row>
    <row r="842" spans="1:16" x14ac:dyDescent="0.3">
      <c r="A842" s="2">
        <v>41188</v>
      </c>
      <c r="B842">
        <v>9</v>
      </c>
      <c r="C842">
        <v>5</v>
      </c>
      <c r="D842" s="1" t="s">
        <v>1586</v>
      </c>
      <c r="E842">
        <v>3</v>
      </c>
      <c r="F842">
        <v>1</v>
      </c>
      <c r="G842">
        <v>12</v>
      </c>
      <c r="H842">
        <v>3582</v>
      </c>
      <c r="I842">
        <v>3870</v>
      </c>
      <c r="J842">
        <v>41184</v>
      </c>
      <c r="K842">
        <v>43920</v>
      </c>
      <c r="L842">
        <v>2736</v>
      </c>
      <c r="M842">
        <v>136.80000000000001</v>
      </c>
      <c r="N842">
        <f>YEAR(Table3[[#This Row],[Date]])</f>
        <v>2012</v>
      </c>
      <c r="O842">
        <f>DAY(Table3[[#This Row],[Date]])</f>
        <v>6</v>
      </c>
      <c r="P842">
        <f>MONTH(Table3[[#This Row],[Date]])</f>
        <v>10</v>
      </c>
    </row>
    <row r="843" spans="1:16" x14ac:dyDescent="0.3">
      <c r="A843" s="2">
        <v>41188</v>
      </c>
      <c r="B843">
        <v>5</v>
      </c>
      <c r="C843">
        <v>3</v>
      </c>
      <c r="D843" s="1" t="s">
        <v>1587</v>
      </c>
      <c r="E843">
        <v>2</v>
      </c>
      <c r="F843">
        <v>1</v>
      </c>
      <c r="G843">
        <v>18</v>
      </c>
      <c r="H843">
        <v>3978</v>
      </c>
      <c r="I843">
        <v>4230</v>
      </c>
      <c r="J843">
        <v>31590</v>
      </c>
      <c r="K843">
        <v>33750</v>
      </c>
      <c r="L843">
        <v>2160</v>
      </c>
      <c r="M843">
        <v>108</v>
      </c>
      <c r="N843">
        <f>YEAR(Table3[[#This Row],[Date]])</f>
        <v>2012</v>
      </c>
      <c r="O843">
        <f>DAY(Table3[[#This Row],[Date]])</f>
        <v>6</v>
      </c>
      <c r="P843">
        <f>MONTH(Table3[[#This Row],[Date]])</f>
        <v>10</v>
      </c>
    </row>
    <row r="844" spans="1:16" x14ac:dyDescent="0.3">
      <c r="A844" s="2">
        <v>41188</v>
      </c>
      <c r="B844">
        <v>2</v>
      </c>
      <c r="C844">
        <v>1</v>
      </c>
      <c r="D844" s="1" t="s">
        <v>1593</v>
      </c>
      <c r="E844">
        <v>6</v>
      </c>
      <c r="F844">
        <v>2</v>
      </c>
      <c r="G844">
        <v>8</v>
      </c>
      <c r="H844">
        <v>3978</v>
      </c>
      <c r="I844">
        <v>4230</v>
      </c>
      <c r="J844">
        <v>97578</v>
      </c>
      <c r="K844">
        <v>105300</v>
      </c>
      <c r="L844">
        <v>7722</v>
      </c>
      <c r="M844">
        <v>386.1</v>
      </c>
      <c r="N844">
        <f>YEAR(Table3[[#This Row],[Date]])</f>
        <v>2012</v>
      </c>
      <c r="O844">
        <f>DAY(Table3[[#This Row],[Date]])</f>
        <v>6</v>
      </c>
      <c r="P844">
        <f>MONTH(Table3[[#This Row],[Date]])</f>
        <v>10</v>
      </c>
    </row>
    <row r="845" spans="1:16" x14ac:dyDescent="0.3">
      <c r="A845" s="2">
        <v>41189</v>
      </c>
      <c r="B845">
        <v>3</v>
      </c>
      <c r="C845">
        <v>2</v>
      </c>
      <c r="D845" s="1" t="s">
        <v>1581</v>
      </c>
      <c r="E845">
        <v>2</v>
      </c>
      <c r="F845">
        <v>1</v>
      </c>
      <c r="G845">
        <v>21</v>
      </c>
      <c r="H845">
        <v>2034</v>
      </c>
      <c r="I845">
        <v>2160</v>
      </c>
      <c r="J845">
        <v>43920</v>
      </c>
      <c r="K845">
        <v>46800</v>
      </c>
      <c r="L845">
        <v>2880</v>
      </c>
      <c r="M845">
        <v>144</v>
      </c>
      <c r="N845">
        <f>YEAR(Table3[[#This Row],[Date]])</f>
        <v>2012</v>
      </c>
      <c r="O845">
        <f>DAY(Table3[[#This Row],[Date]])</f>
        <v>7</v>
      </c>
      <c r="P845">
        <f>MONTH(Table3[[#This Row],[Date]])</f>
        <v>10</v>
      </c>
    </row>
    <row r="846" spans="1:16" x14ac:dyDescent="0.3">
      <c r="A846" s="2">
        <v>41189</v>
      </c>
      <c r="B846">
        <v>7</v>
      </c>
      <c r="C846">
        <v>3</v>
      </c>
      <c r="D846" s="1" t="s">
        <v>1579</v>
      </c>
      <c r="E846">
        <v>2</v>
      </c>
      <c r="F846">
        <v>2</v>
      </c>
      <c r="G846">
        <v>25</v>
      </c>
      <c r="H846">
        <v>3042</v>
      </c>
      <c r="I846">
        <v>3240</v>
      </c>
      <c r="J846">
        <v>7164</v>
      </c>
      <c r="K846">
        <v>7740</v>
      </c>
      <c r="L846">
        <v>576</v>
      </c>
      <c r="M846">
        <v>28.8</v>
      </c>
      <c r="N846">
        <f>YEAR(Table3[[#This Row],[Date]])</f>
        <v>2012</v>
      </c>
      <c r="O846">
        <f>DAY(Table3[[#This Row],[Date]])</f>
        <v>7</v>
      </c>
      <c r="P846">
        <f>MONTH(Table3[[#This Row],[Date]])</f>
        <v>10</v>
      </c>
    </row>
    <row r="847" spans="1:16" x14ac:dyDescent="0.3">
      <c r="A847" s="2">
        <v>41190</v>
      </c>
      <c r="B847">
        <v>8</v>
      </c>
      <c r="C847">
        <v>5</v>
      </c>
      <c r="D847" s="1" t="s">
        <v>1587</v>
      </c>
      <c r="E847">
        <v>2</v>
      </c>
      <c r="F847">
        <v>1</v>
      </c>
      <c r="G847">
        <v>12</v>
      </c>
      <c r="H847">
        <v>5148</v>
      </c>
      <c r="I847">
        <v>5490</v>
      </c>
      <c r="J847">
        <v>48438</v>
      </c>
      <c r="K847">
        <v>51750</v>
      </c>
      <c r="L847">
        <v>3312</v>
      </c>
      <c r="M847">
        <v>165.60000000000002</v>
      </c>
      <c r="N847">
        <f>YEAR(Table3[[#This Row],[Date]])</f>
        <v>2012</v>
      </c>
      <c r="O847">
        <f>DAY(Table3[[#This Row],[Date]])</f>
        <v>8</v>
      </c>
      <c r="P847">
        <f>MONTH(Table3[[#This Row],[Date]])</f>
        <v>10</v>
      </c>
    </row>
    <row r="848" spans="1:16" x14ac:dyDescent="0.3">
      <c r="A848" s="2">
        <v>41190</v>
      </c>
      <c r="B848">
        <v>9</v>
      </c>
      <c r="C848">
        <v>5</v>
      </c>
      <c r="D848" s="1" t="s">
        <v>1583</v>
      </c>
      <c r="E848">
        <v>3</v>
      </c>
      <c r="F848">
        <v>1</v>
      </c>
      <c r="G848">
        <v>9</v>
      </c>
      <c r="H848">
        <v>2106</v>
      </c>
      <c r="I848">
        <v>2250</v>
      </c>
      <c r="J848">
        <v>46656</v>
      </c>
      <c r="K848">
        <v>49680</v>
      </c>
      <c r="L848">
        <v>3024</v>
      </c>
      <c r="M848">
        <v>151.20000000000002</v>
      </c>
      <c r="N848">
        <f>YEAR(Table3[[#This Row],[Date]])</f>
        <v>2012</v>
      </c>
      <c r="O848">
        <f>DAY(Table3[[#This Row],[Date]])</f>
        <v>8</v>
      </c>
      <c r="P848">
        <f>MONTH(Table3[[#This Row],[Date]])</f>
        <v>10</v>
      </c>
    </row>
    <row r="849" spans="1:16" x14ac:dyDescent="0.3">
      <c r="A849" s="2">
        <v>41190</v>
      </c>
      <c r="B849">
        <v>5</v>
      </c>
      <c r="C849">
        <v>3</v>
      </c>
      <c r="D849" s="1" t="s">
        <v>1581</v>
      </c>
      <c r="E849">
        <v>2</v>
      </c>
      <c r="F849">
        <v>1</v>
      </c>
      <c r="G849">
        <v>23</v>
      </c>
      <c r="H849">
        <v>4482</v>
      </c>
      <c r="I849">
        <v>4770</v>
      </c>
      <c r="J849">
        <v>35136</v>
      </c>
      <c r="K849">
        <v>37440</v>
      </c>
      <c r="L849">
        <v>2304</v>
      </c>
      <c r="M849">
        <v>115.2</v>
      </c>
      <c r="N849">
        <f>YEAR(Table3[[#This Row],[Date]])</f>
        <v>2012</v>
      </c>
      <c r="O849">
        <f>DAY(Table3[[#This Row],[Date]])</f>
        <v>8</v>
      </c>
      <c r="P849">
        <f>MONTH(Table3[[#This Row],[Date]])</f>
        <v>10</v>
      </c>
    </row>
    <row r="850" spans="1:16" x14ac:dyDescent="0.3">
      <c r="A850" s="2">
        <v>41191</v>
      </c>
      <c r="B850">
        <v>4</v>
      </c>
      <c r="C850">
        <v>2</v>
      </c>
      <c r="D850" s="1" t="s">
        <v>1585</v>
      </c>
      <c r="E850">
        <v>3</v>
      </c>
      <c r="F850">
        <v>1</v>
      </c>
      <c r="G850">
        <v>23</v>
      </c>
      <c r="H850">
        <v>3546</v>
      </c>
      <c r="I850">
        <v>3780</v>
      </c>
      <c r="J850">
        <v>7956</v>
      </c>
      <c r="K850">
        <v>8460</v>
      </c>
      <c r="L850">
        <v>504</v>
      </c>
      <c r="M850">
        <v>25.200000000000003</v>
      </c>
      <c r="N850">
        <f>YEAR(Table3[[#This Row],[Date]])</f>
        <v>2012</v>
      </c>
      <c r="O850">
        <f>DAY(Table3[[#This Row],[Date]])</f>
        <v>9</v>
      </c>
      <c r="P850">
        <f>MONTH(Table3[[#This Row],[Date]])</f>
        <v>10</v>
      </c>
    </row>
    <row r="851" spans="1:16" x14ac:dyDescent="0.3">
      <c r="A851" s="2">
        <v>41191</v>
      </c>
      <c r="B851">
        <v>4</v>
      </c>
      <c r="C851">
        <v>2</v>
      </c>
      <c r="D851" s="1" t="s">
        <v>1592</v>
      </c>
      <c r="E851">
        <v>2</v>
      </c>
      <c r="F851">
        <v>1</v>
      </c>
      <c r="G851">
        <v>20</v>
      </c>
      <c r="H851">
        <v>4482</v>
      </c>
      <c r="I851">
        <v>4770</v>
      </c>
      <c r="J851">
        <v>35424</v>
      </c>
      <c r="K851">
        <v>37800</v>
      </c>
      <c r="L851">
        <v>2376</v>
      </c>
      <c r="M851">
        <v>118.80000000000001</v>
      </c>
      <c r="N851">
        <f>YEAR(Table3[[#This Row],[Date]])</f>
        <v>2012</v>
      </c>
      <c r="O851">
        <f>DAY(Table3[[#This Row],[Date]])</f>
        <v>9</v>
      </c>
      <c r="P851">
        <f>MONTH(Table3[[#This Row],[Date]])</f>
        <v>10</v>
      </c>
    </row>
    <row r="852" spans="1:16" x14ac:dyDescent="0.3">
      <c r="A852" s="2">
        <v>41191</v>
      </c>
      <c r="B852">
        <v>9</v>
      </c>
      <c r="C852">
        <v>5</v>
      </c>
      <c r="D852" s="1" t="s">
        <v>1593</v>
      </c>
      <c r="E852">
        <v>6</v>
      </c>
      <c r="F852">
        <v>2</v>
      </c>
      <c r="G852">
        <v>25</v>
      </c>
      <c r="H852">
        <v>4482</v>
      </c>
      <c r="I852">
        <v>4770</v>
      </c>
      <c r="J852">
        <v>37530</v>
      </c>
      <c r="K852">
        <v>40500</v>
      </c>
      <c r="L852">
        <v>2970</v>
      </c>
      <c r="M852">
        <v>148.5</v>
      </c>
      <c r="N852">
        <f>YEAR(Table3[[#This Row],[Date]])</f>
        <v>2012</v>
      </c>
      <c r="O852">
        <f>DAY(Table3[[#This Row],[Date]])</f>
        <v>9</v>
      </c>
      <c r="P852">
        <f>MONTH(Table3[[#This Row],[Date]])</f>
        <v>10</v>
      </c>
    </row>
    <row r="853" spans="1:16" x14ac:dyDescent="0.3">
      <c r="A853" s="2">
        <v>41191</v>
      </c>
      <c r="B853">
        <v>1</v>
      </c>
      <c r="C853">
        <v>1</v>
      </c>
      <c r="D853" s="1" t="s">
        <v>1588</v>
      </c>
      <c r="E853">
        <v>3</v>
      </c>
      <c r="F853">
        <v>1</v>
      </c>
      <c r="G853">
        <v>4</v>
      </c>
      <c r="H853">
        <v>2034</v>
      </c>
      <c r="I853">
        <v>2160</v>
      </c>
      <c r="J853">
        <v>80676</v>
      </c>
      <c r="K853">
        <v>85860</v>
      </c>
      <c r="L853">
        <v>5184</v>
      </c>
      <c r="M853">
        <v>259.2</v>
      </c>
      <c r="N853">
        <f>YEAR(Table3[[#This Row],[Date]])</f>
        <v>2012</v>
      </c>
      <c r="O853">
        <f>DAY(Table3[[#This Row],[Date]])</f>
        <v>9</v>
      </c>
      <c r="P853">
        <f>MONTH(Table3[[#This Row],[Date]])</f>
        <v>10</v>
      </c>
    </row>
    <row r="854" spans="1:16" x14ac:dyDescent="0.3">
      <c r="A854" s="2">
        <v>41191</v>
      </c>
      <c r="B854">
        <v>7</v>
      </c>
      <c r="C854">
        <v>3</v>
      </c>
      <c r="D854" s="1" t="s">
        <v>1583</v>
      </c>
      <c r="E854">
        <v>3</v>
      </c>
      <c r="F854">
        <v>1</v>
      </c>
      <c r="G854">
        <v>24</v>
      </c>
      <c r="H854">
        <v>3978</v>
      </c>
      <c r="I854">
        <v>4230</v>
      </c>
      <c r="J854">
        <v>139968</v>
      </c>
      <c r="K854">
        <v>149040</v>
      </c>
      <c r="L854">
        <v>9072</v>
      </c>
      <c r="M854">
        <v>453.6</v>
      </c>
      <c r="N854">
        <f>YEAR(Table3[[#This Row],[Date]])</f>
        <v>2012</v>
      </c>
      <c r="O854">
        <f>DAY(Table3[[#This Row],[Date]])</f>
        <v>9</v>
      </c>
      <c r="P854">
        <f>MONTH(Table3[[#This Row],[Date]])</f>
        <v>10</v>
      </c>
    </row>
    <row r="855" spans="1:16" x14ac:dyDescent="0.3">
      <c r="A855" s="2">
        <v>41192</v>
      </c>
      <c r="B855">
        <v>2</v>
      </c>
      <c r="C855">
        <v>1</v>
      </c>
      <c r="D855" s="1" t="s">
        <v>1586</v>
      </c>
      <c r="E855">
        <v>3</v>
      </c>
      <c r="F855">
        <v>1</v>
      </c>
      <c r="G855">
        <v>24</v>
      </c>
      <c r="H855">
        <v>5832</v>
      </c>
      <c r="I855">
        <v>6210</v>
      </c>
      <c r="J855">
        <v>82368</v>
      </c>
      <c r="K855">
        <v>87840</v>
      </c>
      <c r="L855">
        <v>5472</v>
      </c>
      <c r="M855">
        <v>273.60000000000002</v>
      </c>
      <c r="N855">
        <f>YEAR(Table3[[#This Row],[Date]])</f>
        <v>2012</v>
      </c>
      <c r="O855">
        <f>DAY(Table3[[#This Row],[Date]])</f>
        <v>10</v>
      </c>
      <c r="P855">
        <f>MONTH(Table3[[#This Row],[Date]])</f>
        <v>10</v>
      </c>
    </row>
    <row r="856" spans="1:16" x14ac:dyDescent="0.3">
      <c r="A856" s="2">
        <v>41192</v>
      </c>
      <c r="B856">
        <v>6</v>
      </c>
      <c r="C856">
        <v>4</v>
      </c>
      <c r="D856" s="1" t="s">
        <v>1578</v>
      </c>
      <c r="E856">
        <v>1</v>
      </c>
      <c r="F856">
        <v>1</v>
      </c>
      <c r="G856">
        <v>16</v>
      </c>
      <c r="H856">
        <v>3978</v>
      </c>
      <c r="I856">
        <v>4230</v>
      </c>
      <c r="J856">
        <v>46782</v>
      </c>
      <c r="K856">
        <v>49680</v>
      </c>
      <c r="L856">
        <v>2898</v>
      </c>
      <c r="M856">
        <v>144.9</v>
      </c>
      <c r="N856">
        <f>YEAR(Table3[[#This Row],[Date]])</f>
        <v>2012</v>
      </c>
      <c r="O856">
        <f>DAY(Table3[[#This Row],[Date]])</f>
        <v>10</v>
      </c>
      <c r="P856">
        <f>MONTH(Table3[[#This Row],[Date]])</f>
        <v>10</v>
      </c>
    </row>
    <row r="857" spans="1:16" x14ac:dyDescent="0.3">
      <c r="A857" s="2">
        <v>41192</v>
      </c>
      <c r="B857">
        <v>5</v>
      </c>
      <c r="C857">
        <v>3</v>
      </c>
      <c r="D857" s="1" t="s">
        <v>1594</v>
      </c>
      <c r="E857">
        <v>4</v>
      </c>
      <c r="F857">
        <v>1</v>
      </c>
      <c r="G857">
        <v>6</v>
      </c>
      <c r="H857">
        <v>3978</v>
      </c>
      <c r="I857">
        <v>4230</v>
      </c>
      <c r="J857">
        <v>57528</v>
      </c>
      <c r="K857">
        <v>61200</v>
      </c>
      <c r="L857">
        <v>3672</v>
      </c>
      <c r="M857">
        <v>183.60000000000002</v>
      </c>
      <c r="N857">
        <f>YEAR(Table3[[#This Row],[Date]])</f>
        <v>2012</v>
      </c>
      <c r="O857">
        <f>DAY(Table3[[#This Row],[Date]])</f>
        <v>10</v>
      </c>
      <c r="P857">
        <f>MONTH(Table3[[#This Row],[Date]])</f>
        <v>10</v>
      </c>
    </row>
    <row r="858" spans="1:16" x14ac:dyDescent="0.3">
      <c r="A858" s="2">
        <v>41192</v>
      </c>
      <c r="B858">
        <v>3</v>
      </c>
      <c r="C858">
        <v>2</v>
      </c>
      <c r="D858" s="1" t="s">
        <v>1594</v>
      </c>
      <c r="E858">
        <v>4</v>
      </c>
      <c r="F858">
        <v>1</v>
      </c>
      <c r="G858">
        <v>4</v>
      </c>
      <c r="H858">
        <v>5148</v>
      </c>
      <c r="I858">
        <v>5490</v>
      </c>
      <c r="J858">
        <v>77832</v>
      </c>
      <c r="K858">
        <v>82800</v>
      </c>
      <c r="L858">
        <v>4968</v>
      </c>
      <c r="M858">
        <v>248.4</v>
      </c>
      <c r="N858">
        <f>YEAR(Table3[[#This Row],[Date]])</f>
        <v>2012</v>
      </c>
      <c r="O858">
        <f>DAY(Table3[[#This Row],[Date]])</f>
        <v>10</v>
      </c>
      <c r="P858">
        <f>MONTH(Table3[[#This Row],[Date]])</f>
        <v>10</v>
      </c>
    </row>
    <row r="859" spans="1:16" x14ac:dyDescent="0.3">
      <c r="A859" s="2">
        <v>41192</v>
      </c>
      <c r="B859">
        <v>5</v>
      </c>
      <c r="C859">
        <v>3</v>
      </c>
      <c r="D859" s="1" t="s">
        <v>1583</v>
      </c>
      <c r="E859">
        <v>3</v>
      </c>
      <c r="F859">
        <v>1</v>
      </c>
      <c r="G859">
        <v>24</v>
      </c>
      <c r="H859">
        <v>5832</v>
      </c>
      <c r="I859">
        <v>6210</v>
      </c>
      <c r="J859">
        <v>139968</v>
      </c>
      <c r="K859">
        <v>149040</v>
      </c>
      <c r="L859">
        <v>9072</v>
      </c>
      <c r="M859">
        <v>453.6</v>
      </c>
      <c r="N859">
        <f>YEAR(Table3[[#This Row],[Date]])</f>
        <v>2012</v>
      </c>
      <c r="O859">
        <f>DAY(Table3[[#This Row],[Date]])</f>
        <v>10</v>
      </c>
      <c r="P859">
        <f>MONTH(Table3[[#This Row],[Date]])</f>
        <v>10</v>
      </c>
    </row>
    <row r="860" spans="1:16" x14ac:dyDescent="0.3">
      <c r="A860" s="2">
        <v>41192</v>
      </c>
      <c r="B860">
        <v>10</v>
      </c>
      <c r="C860">
        <v>4</v>
      </c>
      <c r="D860" s="1" t="s">
        <v>1579</v>
      </c>
      <c r="E860">
        <v>2</v>
      </c>
      <c r="F860">
        <v>2</v>
      </c>
      <c r="G860">
        <v>21</v>
      </c>
      <c r="H860">
        <v>2034</v>
      </c>
      <c r="I860">
        <v>2160</v>
      </c>
      <c r="J860">
        <v>50148</v>
      </c>
      <c r="K860">
        <v>54180</v>
      </c>
      <c r="L860">
        <v>4032</v>
      </c>
      <c r="M860">
        <v>201.60000000000002</v>
      </c>
      <c r="N860">
        <f>YEAR(Table3[[#This Row],[Date]])</f>
        <v>2012</v>
      </c>
      <c r="O860">
        <f>DAY(Table3[[#This Row],[Date]])</f>
        <v>10</v>
      </c>
      <c r="P860">
        <f>MONTH(Table3[[#This Row],[Date]])</f>
        <v>10</v>
      </c>
    </row>
    <row r="861" spans="1:16" x14ac:dyDescent="0.3">
      <c r="A861" s="2">
        <v>41193</v>
      </c>
      <c r="B861">
        <v>6</v>
      </c>
      <c r="C861">
        <v>4</v>
      </c>
      <c r="D861" s="1" t="s">
        <v>1582</v>
      </c>
      <c r="E861">
        <v>2</v>
      </c>
      <c r="F861">
        <v>1</v>
      </c>
      <c r="G861">
        <v>13</v>
      </c>
      <c r="H861">
        <v>5832</v>
      </c>
      <c r="I861">
        <v>6210</v>
      </c>
      <c r="J861">
        <v>24336</v>
      </c>
      <c r="K861">
        <v>25920</v>
      </c>
      <c r="L861">
        <v>1584</v>
      </c>
      <c r="M861">
        <v>79.2</v>
      </c>
      <c r="N861">
        <f>YEAR(Table3[[#This Row],[Date]])</f>
        <v>2012</v>
      </c>
      <c r="O861">
        <f>DAY(Table3[[#This Row],[Date]])</f>
        <v>11</v>
      </c>
      <c r="P861">
        <f>MONTH(Table3[[#This Row],[Date]])</f>
        <v>10</v>
      </c>
    </row>
    <row r="862" spans="1:16" x14ac:dyDescent="0.3">
      <c r="A862" s="2">
        <v>41193</v>
      </c>
      <c r="B862">
        <v>6</v>
      </c>
      <c r="C862">
        <v>4</v>
      </c>
      <c r="D862" s="1" t="s">
        <v>1594</v>
      </c>
      <c r="E862">
        <v>4</v>
      </c>
      <c r="F862">
        <v>1</v>
      </c>
      <c r="G862">
        <v>2</v>
      </c>
      <c r="H862">
        <v>3546</v>
      </c>
      <c r="I862">
        <v>3780</v>
      </c>
      <c r="J862">
        <v>33840</v>
      </c>
      <c r="K862">
        <v>36000</v>
      </c>
      <c r="L862">
        <v>2160</v>
      </c>
      <c r="M862">
        <v>108</v>
      </c>
      <c r="N862">
        <f>YEAR(Table3[[#This Row],[Date]])</f>
        <v>2012</v>
      </c>
      <c r="O862">
        <f>DAY(Table3[[#This Row],[Date]])</f>
        <v>11</v>
      </c>
      <c r="P862">
        <f>MONTH(Table3[[#This Row],[Date]])</f>
        <v>10</v>
      </c>
    </row>
    <row r="863" spans="1:16" x14ac:dyDescent="0.3">
      <c r="A863" s="2">
        <v>41193</v>
      </c>
      <c r="B863">
        <v>2</v>
      </c>
      <c r="C863">
        <v>1</v>
      </c>
      <c r="D863" s="1" t="s">
        <v>1590</v>
      </c>
      <c r="E863">
        <v>2</v>
      </c>
      <c r="F863">
        <v>1</v>
      </c>
      <c r="G863">
        <v>20</v>
      </c>
      <c r="H863">
        <v>3726</v>
      </c>
      <c r="I863">
        <v>3960</v>
      </c>
      <c r="J863">
        <v>55890</v>
      </c>
      <c r="K863">
        <v>59400</v>
      </c>
      <c r="L863">
        <v>3510</v>
      </c>
      <c r="M863">
        <v>175.5</v>
      </c>
      <c r="N863">
        <f>YEAR(Table3[[#This Row],[Date]])</f>
        <v>2012</v>
      </c>
      <c r="O863">
        <f>DAY(Table3[[#This Row],[Date]])</f>
        <v>11</v>
      </c>
      <c r="P863">
        <f>MONTH(Table3[[#This Row],[Date]])</f>
        <v>10</v>
      </c>
    </row>
    <row r="864" spans="1:16" x14ac:dyDescent="0.3">
      <c r="A864" s="2">
        <v>41193</v>
      </c>
      <c r="B864">
        <v>5</v>
      </c>
      <c r="C864">
        <v>3</v>
      </c>
      <c r="D864" s="1" t="s">
        <v>1588</v>
      </c>
      <c r="E864">
        <v>3</v>
      </c>
      <c r="F864">
        <v>1</v>
      </c>
      <c r="G864">
        <v>21</v>
      </c>
      <c r="H864">
        <v>3978</v>
      </c>
      <c r="I864">
        <v>4230</v>
      </c>
      <c r="J864">
        <v>4482</v>
      </c>
      <c r="K864">
        <v>4770</v>
      </c>
      <c r="L864">
        <v>288</v>
      </c>
      <c r="M864">
        <v>14.4</v>
      </c>
      <c r="N864">
        <f>YEAR(Table3[[#This Row],[Date]])</f>
        <v>2012</v>
      </c>
      <c r="O864">
        <f>DAY(Table3[[#This Row],[Date]])</f>
        <v>11</v>
      </c>
      <c r="P864">
        <f>MONTH(Table3[[#This Row],[Date]])</f>
        <v>10</v>
      </c>
    </row>
    <row r="865" spans="1:16" x14ac:dyDescent="0.3">
      <c r="A865" s="2">
        <v>41194</v>
      </c>
      <c r="B865">
        <v>7</v>
      </c>
      <c r="C865">
        <v>3</v>
      </c>
      <c r="D865" s="1" t="s">
        <v>1592</v>
      </c>
      <c r="E865">
        <v>2</v>
      </c>
      <c r="F865">
        <v>1</v>
      </c>
      <c r="G865">
        <v>12</v>
      </c>
      <c r="H865">
        <v>3042</v>
      </c>
      <c r="I865">
        <v>3240</v>
      </c>
      <c r="J865">
        <v>14760</v>
      </c>
      <c r="K865">
        <v>15750</v>
      </c>
      <c r="L865">
        <v>990</v>
      </c>
      <c r="M865">
        <v>49.5</v>
      </c>
      <c r="N865">
        <f>YEAR(Table3[[#This Row],[Date]])</f>
        <v>2012</v>
      </c>
      <c r="O865">
        <f>DAY(Table3[[#This Row],[Date]])</f>
        <v>12</v>
      </c>
      <c r="P865">
        <f>MONTH(Table3[[#This Row],[Date]])</f>
        <v>10</v>
      </c>
    </row>
    <row r="866" spans="1:16" x14ac:dyDescent="0.3">
      <c r="A866" s="2">
        <v>41194</v>
      </c>
      <c r="B866">
        <v>8</v>
      </c>
      <c r="C866">
        <v>5</v>
      </c>
      <c r="D866" s="1" t="s">
        <v>1581</v>
      </c>
      <c r="E866">
        <v>2</v>
      </c>
      <c r="F866">
        <v>1</v>
      </c>
      <c r="G866">
        <v>23</v>
      </c>
      <c r="H866">
        <v>3546</v>
      </c>
      <c r="I866">
        <v>3780</v>
      </c>
      <c r="J866">
        <v>46116</v>
      </c>
      <c r="K866">
        <v>49140</v>
      </c>
      <c r="L866">
        <v>3024</v>
      </c>
      <c r="M866">
        <v>151.20000000000002</v>
      </c>
      <c r="N866">
        <f>YEAR(Table3[[#This Row],[Date]])</f>
        <v>2012</v>
      </c>
      <c r="O866">
        <f>DAY(Table3[[#This Row],[Date]])</f>
        <v>12</v>
      </c>
      <c r="P866">
        <f>MONTH(Table3[[#This Row],[Date]])</f>
        <v>10</v>
      </c>
    </row>
    <row r="867" spans="1:16" x14ac:dyDescent="0.3">
      <c r="A867" s="2">
        <v>41194</v>
      </c>
      <c r="B867">
        <v>8</v>
      </c>
      <c r="C867">
        <v>5</v>
      </c>
      <c r="D867" s="1" t="s">
        <v>1586</v>
      </c>
      <c r="E867">
        <v>3</v>
      </c>
      <c r="F867">
        <v>1</v>
      </c>
      <c r="G867">
        <v>23</v>
      </c>
      <c r="H867">
        <v>4482</v>
      </c>
      <c r="I867">
        <v>4770</v>
      </c>
      <c r="J867">
        <v>77220</v>
      </c>
      <c r="K867">
        <v>82350</v>
      </c>
      <c r="L867">
        <v>5130</v>
      </c>
      <c r="M867">
        <v>256.5</v>
      </c>
      <c r="N867">
        <f>YEAR(Table3[[#This Row],[Date]])</f>
        <v>2012</v>
      </c>
      <c r="O867">
        <f>DAY(Table3[[#This Row],[Date]])</f>
        <v>12</v>
      </c>
      <c r="P867">
        <f>MONTH(Table3[[#This Row],[Date]])</f>
        <v>10</v>
      </c>
    </row>
    <row r="868" spans="1:16" x14ac:dyDescent="0.3">
      <c r="A868" s="2">
        <v>41194</v>
      </c>
      <c r="B868">
        <v>2</v>
      </c>
      <c r="C868">
        <v>1</v>
      </c>
      <c r="D868" s="1" t="s">
        <v>1583</v>
      </c>
      <c r="E868">
        <v>3</v>
      </c>
      <c r="F868">
        <v>1</v>
      </c>
      <c r="G868">
        <v>24</v>
      </c>
      <c r="H868">
        <v>3924</v>
      </c>
      <c r="I868">
        <v>4230</v>
      </c>
      <c r="J868">
        <v>29160</v>
      </c>
      <c r="K868">
        <v>31050</v>
      </c>
      <c r="L868">
        <v>1890</v>
      </c>
      <c r="M868">
        <v>94.5</v>
      </c>
      <c r="N868">
        <f>YEAR(Table3[[#This Row],[Date]])</f>
        <v>2012</v>
      </c>
      <c r="O868">
        <f>DAY(Table3[[#This Row],[Date]])</f>
        <v>12</v>
      </c>
      <c r="P868">
        <f>MONTH(Table3[[#This Row],[Date]])</f>
        <v>10</v>
      </c>
    </row>
    <row r="869" spans="1:16" x14ac:dyDescent="0.3">
      <c r="A869" s="2">
        <v>41195</v>
      </c>
      <c r="B869">
        <v>6</v>
      </c>
      <c r="C869">
        <v>4</v>
      </c>
      <c r="D869" s="1" t="s">
        <v>1583</v>
      </c>
      <c r="E869">
        <v>3</v>
      </c>
      <c r="F869">
        <v>1</v>
      </c>
      <c r="G869">
        <v>25</v>
      </c>
      <c r="H869">
        <v>2952</v>
      </c>
      <c r="I869">
        <v>3150</v>
      </c>
      <c r="J869">
        <v>104976</v>
      </c>
      <c r="K869">
        <v>111780</v>
      </c>
      <c r="L869">
        <v>6804</v>
      </c>
      <c r="M869">
        <v>340.20000000000005</v>
      </c>
      <c r="N869">
        <f>YEAR(Table3[[#This Row],[Date]])</f>
        <v>2012</v>
      </c>
      <c r="O869">
        <f>DAY(Table3[[#This Row],[Date]])</f>
        <v>13</v>
      </c>
      <c r="P869">
        <f>MONTH(Table3[[#This Row],[Date]])</f>
        <v>10</v>
      </c>
    </row>
    <row r="870" spans="1:16" x14ac:dyDescent="0.3">
      <c r="A870" s="2">
        <v>41195</v>
      </c>
      <c r="B870">
        <v>8</v>
      </c>
      <c r="C870">
        <v>5</v>
      </c>
      <c r="D870" s="1" t="s">
        <v>1593</v>
      </c>
      <c r="E870">
        <v>6</v>
      </c>
      <c r="F870">
        <v>2</v>
      </c>
      <c r="G870">
        <v>17</v>
      </c>
      <c r="H870">
        <v>3726</v>
      </c>
      <c r="I870">
        <v>3960</v>
      </c>
      <c r="J870">
        <v>127602</v>
      </c>
      <c r="K870">
        <v>137700</v>
      </c>
      <c r="L870">
        <v>10098</v>
      </c>
      <c r="M870">
        <v>504.90000000000003</v>
      </c>
      <c r="N870">
        <f>YEAR(Table3[[#This Row],[Date]])</f>
        <v>2012</v>
      </c>
      <c r="O870">
        <f>DAY(Table3[[#This Row],[Date]])</f>
        <v>13</v>
      </c>
      <c r="P870">
        <f>MONTH(Table3[[#This Row],[Date]])</f>
        <v>10</v>
      </c>
    </row>
    <row r="871" spans="1:16" x14ac:dyDescent="0.3">
      <c r="A871" s="2">
        <v>41195</v>
      </c>
      <c r="B871">
        <v>4</v>
      </c>
      <c r="C871">
        <v>2</v>
      </c>
      <c r="D871" s="1" t="s">
        <v>1583</v>
      </c>
      <c r="E871">
        <v>3</v>
      </c>
      <c r="F871">
        <v>1</v>
      </c>
      <c r="G871">
        <v>21</v>
      </c>
      <c r="H871">
        <v>3978</v>
      </c>
      <c r="I871">
        <v>4230</v>
      </c>
      <c r="J871">
        <v>40824</v>
      </c>
      <c r="K871">
        <v>43470</v>
      </c>
      <c r="L871">
        <v>2646</v>
      </c>
      <c r="M871">
        <v>132.30000000000001</v>
      </c>
      <c r="N871">
        <f>YEAR(Table3[[#This Row],[Date]])</f>
        <v>2012</v>
      </c>
      <c r="O871">
        <f>DAY(Table3[[#This Row],[Date]])</f>
        <v>13</v>
      </c>
      <c r="P871">
        <f>MONTH(Table3[[#This Row],[Date]])</f>
        <v>10</v>
      </c>
    </row>
    <row r="872" spans="1:16" x14ac:dyDescent="0.3">
      <c r="A872" s="2">
        <v>41195</v>
      </c>
      <c r="B872">
        <v>7</v>
      </c>
      <c r="C872">
        <v>3</v>
      </c>
      <c r="D872" s="1" t="s">
        <v>1592</v>
      </c>
      <c r="E872">
        <v>2</v>
      </c>
      <c r="F872">
        <v>1</v>
      </c>
      <c r="G872">
        <v>9</v>
      </c>
      <c r="H872">
        <v>3726</v>
      </c>
      <c r="I872">
        <v>3960</v>
      </c>
      <c r="J872">
        <v>70848</v>
      </c>
      <c r="K872">
        <v>75600</v>
      </c>
      <c r="L872">
        <v>4752</v>
      </c>
      <c r="M872">
        <v>237.60000000000002</v>
      </c>
      <c r="N872">
        <f>YEAR(Table3[[#This Row],[Date]])</f>
        <v>2012</v>
      </c>
      <c r="O872">
        <f>DAY(Table3[[#This Row],[Date]])</f>
        <v>13</v>
      </c>
      <c r="P872">
        <f>MONTH(Table3[[#This Row],[Date]])</f>
        <v>10</v>
      </c>
    </row>
    <row r="873" spans="1:16" x14ac:dyDescent="0.3">
      <c r="A873" s="2">
        <v>41195</v>
      </c>
      <c r="B873">
        <v>9</v>
      </c>
      <c r="C873">
        <v>5</v>
      </c>
      <c r="D873" s="1" t="s">
        <v>1594</v>
      </c>
      <c r="E873">
        <v>4</v>
      </c>
      <c r="F873">
        <v>1</v>
      </c>
      <c r="G873">
        <v>11</v>
      </c>
      <c r="H873">
        <v>4482</v>
      </c>
      <c r="I873">
        <v>4770</v>
      </c>
      <c r="J873">
        <v>50760</v>
      </c>
      <c r="K873">
        <v>54000</v>
      </c>
      <c r="L873">
        <v>3240</v>
      </c>
      <c r="M873">
        <v>162</v>
      </c>
      <c r="N873">
        <f>YEAR(Table3[[#This Row],[Date]])</f>
        <v>2012</v>
      </c>
      <c r="O873">
        <f>DAY(Table3[[#This Row],[Date]])</f>
        <v>13</v>
      </c>
      <c r="P873">
        <f>MONTH(Table3[[#This Row],[Date]])</f>
        <v>10</v>
      </c>
    </row>
    <row r="874" spans="1:16" x14ac:dyDescent="0.3">
      <c r="A874" s="2">
        <v>41195</v>
      </c>
      <c r="B874">
        <v>3</v>
      </c>
      <c r="C874">
        <v>2</v>
      </c>
      <c r="D874" s="1" t="s">
        <v>1586</v>
      </c>
      <c r="E874">
        <v>3</v>
      </c>
      <c r="F874">
        <v>1</v>
      </c>
      <c r="G874">
        <v>4</v>
      </c>
      <c r="H874">
        <v>3582</v>
      </c>
      <c r="I874">
        <v>3870</v>
      </c>
      <c r="J874">
        <v>92664</v>
      </c>
      <c r="K874">
        <v>98820</v>
      </c>
      <c r="L874">
        <v>6156</v>
      </c>
      <c r="M874">
        <v>307.8</v>
      </c>
      <c r="N874">
        <f>YEAR(Table3[[#This Row],[Date]])</f>
        <v>2012</v>
      </c>
      <c r="O874">
        <f>DAY(Table3[[#This Row],[Date]])</f>
        <v>13</v>
      </c>
      <c r="P874">
        <f>MONTH(Table3[[#This Row],[Date]])</f>
        <v>10</v>
      </c>
    </row>
    <row r="875" spans="1:16" x14ac:dyDescent="0.3">
      <c r="A875" s="2">
        <v>41195</v>
      </c>
      <c r="B875">
        <v>5</v>
      </c>
      <c r="C875">
        <v>3</v>
      </c>
      <c r="D875" s="1" t="s">
        <v>1589</v>
      </c>
      <c r="E875">
        <v>4</v>
      </c>
      <c r="F875">
        <v>1</v>
      </c>
      <c r="G875">
        <v>22</v>
      </c>
      <c r="H875">
        <v>4482</v>
      </c>
      <c r="I875">
        <v>4770</v>
      </c>
      <c r="J875">
        <v>42552</v>
      </c>
      <c r="K875">
        <v>45360</v>
      </c>
      <c r="L875">
        <v>2808</v>
      </c>
      <c r="M875">
        <v>140.4</v>
      </c>
      <c r="N875">
        <f>YEAR(Table3[[#This Row],[Date]])</f>
        <v>2012</v>
      </c>
      <c r="O875">
        <f>DAY(Table3[[#This Row],[Date]])</f>
        <v>13</v>
      </c>
      <c r="P875">
        <f>MONTH(Table3[[#This Row],[Date]])</f>
        <v>10</v>
      </c>
    </row>
    <row r="876" spans="1:16" x14ac:dyDescent="0.3">
      <c r="A876" s="2">
        <v>41196</v>
      </c>
      <c r="B876">
        <v>1</v>
      </c>
      <c r="C876">
        <v>1</v>
      </c>
      <c r="D876" s="1" t="s">
        <v>1592</v>
      </c>
      <c r="E876">
        <v>2</v>
      </c>
      <c r="F876">
        <v>1</v>
      </c>
      <c r="G876">
        <v>15</v>
      </c>
      <c r="H876">
        <v>3924</v>
      </c>
      <c r="I876">
        <v>4230</v>
      </c>
      <c r="J876">
        <v>53136</v>
      </c>
      <c r="K876">
        <v>56700</v>
      </c>
      <c r="L876">
        <v>3564</v>
      </c>
      <c r="M876">
        <v>178.20000000000002</v>
      </c>
      <c r="N876">
        <f>YEAR(Table3[[#This Row],[Date]])</f>
        <v>2012</v>
      </c>
      <c r="O876">
        <f>DAY(Table3[[#This Row],[Date]])</f>
        <v>14</v>
      </c>
      <c r="P876">
        <f>MONTH(Table3[[#This Row],[Date]])</f>
        <v>10</v>
      </c>
    </row>
    <row r="877" spans="1:16" x14ac:dyDescent="0.3">
      <c r="A877" s="2">
        <v>41196</v>
      </c>
      <c r="B877">
        <v>3</v>
      </c>
      <c r="C877">
        <v>2</v>
      </c>
      <c r="D877" s="1" t="s">
        <v>1581</v>
      </c>
      <c r="E877">
        <v>2</v>
      </c>
      <c r="F877">
        <v>1</v>
      </c>
      <c r="G877">
        <v>23</v>
      </c>
      <c r="H877">
        <v>7506</v>
      </c>
      <c r="I877">
        <v>8100</v>
      </c>
      <c r="J877">
        <v>35136</v>
      </c>
      <c r="K877">
        <v>37440</v>
      </c>
      <c r="L877">
        <v>2304</v>
      </c>
      <c r="M877">
        <v>115.2</v>
      </c>
      <c r="N877">
        <f>YEAR(Table3[[#This Row],[Date]])</f>
        <v>2012</v>
      </c>
      <c r="O877">
        <f>DAY(Table3[[#This Row],[Date]])</f>
        <v>14</v>
      </c>
      <c r="P877">
        <f>MONTH(Table3[[#This Row],[Date]])</f>
        <v>10</v>
      </c>
    </row>
    <row r="878" spans="1:16" x14ac:dyDescent="0.3">
      <c r="A878" s="2">
        <v>41196</v>
      </c>
      <c r="B878">
        <v>2</v>
      </c>
      <c r="C878">
        <v>1</v>
      </c>
      <c r="D878" s="1" t="s">
        <v>1590</v>
      </c>
      <c r="E878">
        <v>2</v>
      </c>
      <c r="F878">
        <v>1</v>
      </c>
      <c r="G878">
        <v>9</v>
      </c>
      <c r="H878">
        <v>3546</v>
      </c>
      <c r="I878">
        <v>3780</v>
      </c>
      <c r="J878">
        <v>85698</v>
      </c>
      <c r="K878">
        <v>91080</v>
      </c>
      <c r="L878">
        <v>5382</v>
      </c>
      <c r="M878">
        <v>269.10000000000002</v>
      </c>
      <c r="N878">
        <f>YEAR(Table3[[#This Row],[Date]])</f>
        <v>2012</v>
      </c>
      <c r="O878">
        <f>DAY(Table3[[#This Row],[Date]])</f>
        <v>14</v>
      </c>
      <c r="P878">
        <f>MONTH(Table3[[#This Row],[Date]])</f>
        <v>10</v>
      </c>
    </row>
    <row r="879" spans="1:16" x14ac:dyDescent="0.3">
      <c r="A879" s="2">
        <v>41196</v>
      </c>
      <c r="B879">
        <v>5</v>
      </c>
      <c r="C879">
        <v>3</v>
      </c>
      <c r="D879" s="1" t="s">
        <v>1593</v>
      </c>
      <c r="E879">
        <v>6</v>
      </c>
      <c r="F879">
        <v>2</v>
      </c>
      <c r="G879">
        <v>7</v>
      </c>
      <c r="H879">
        <v>3042</v>
      </c>
      <c r="I879">
        <v>3240</v>
      </c>
      <c r="J879">
        <v>187650</v>
      </c>
      <c r="K879">
        <v>202500</v>
      </c>
      <c r="L879">
        <v>14850</v>
      </c>
      <c r="M879">
        <v>742.5</v>
      </c>
      <c r="N879">
        <f>YEAR(Table3[[#This Row],[Date]])</f>
        <v>2012</v>
      </c>
      <c r="O879">
        <f>DAY(Table3[[#This Row],[Date]])</f>
        <v>14</v>
      </c>
      <c r="P879">
        <f>MONTH(Table3[[#This Row],[Date]])</f>
        <v>10</v>
      </c>
    </row>
    <row r="880" spans="1:16" x14ac:dyDescent="0.3">
      <c r="A880" s="2">
        <v>41196</v>
      </c>
      <c r="B880">
        <v>6</v>
      </c>
      <c r="C880">
        <v>4</v>
      </c>
      <c r="D880" s="1" t="s">
        <v>1589</v>
      </c>
      <c r="E880">
        <v>4</v>
      </c>
      <c r="F880">
        <v>1</v>
      </c>
      <c r="G880">
        <v>25</v>
      </c>
      <c r="H880">
        <v>3042</v>
      </c>
      <c r="I880">
        <v>3240</v>
      </c>
      <c r="J880">
        <v>3546</v>
      </c>
      <c r="K880">
        <v>3780</v>
      </c>
      <c r="L880">
        <v>234</v>
      </c>
      <c r="M880">
        <v>11.700000000000001</v>
      </c>
      <c r="N880">
        <f>YEAR(Table3[[#This Row],[Date]])</f>
        <v>2012</v>
      </c>
      <c r="O880">
        <f>DAY(Table3[[#This Row],[Date]])</f>
        <v>14</v>
      </c>
      <c r="P880">
        <f>MONTH(Table3[[#This Row],[Date]])</f>
        <v>10</v>
      </c>
    </row>
    <row r="881" spans="1:16" x14ac:dyDescent="0.3">
      <c r="A881" s="2">
        <v>41197</v>
      </c>
      <c r="B881">
        <v>4</v>
      </c>
      <c r="C881">
        <v>2</v>
      </c>
      <c r="D881" s="1" t="s">
        <v>1594</v>
      </c>
      <c r="E881">
        <v>4</v>
      </c>
      <c r="F881">
        <v>1</v>
      </c>
      <c r="G881">
        <v>10</v>
      </c>
      <c r="H881">
        <v>3978</v>
      </c>
      <c r="I881">
        <v>4230</v>
      </c>
      <c r="J881">
        <v>60912</v>
      </c>
      <c r="K881">
        <v>64800</v>
      </c>
      <c r="L881">
        <v>3888</v>
      </c>
      <c r="M881">
        <v>194.4</v>
      </c>
      <c r="N881">
        <f>YEAR(Table3[[#This Row],[Date]])</f>
        <v>2012</v>
      </c>
      <c r="O881">
        <f>DAY(Table3[[#This Row],[Date]])</f>
        <v>15</v>
      </c>
      <c r="P881">
        <f>MONTH(Table3[[#This Row],[Date]])</f>
        <v>10</v>
      </c>
    </row>
    <row r="882" spans="1:16" x14ac:dyDescent="0.3">
      <c r="A882" s="2">
        <v>41197</v>
      </c>
      <c r="B882">
        <v>1</v>
      </c>
      <c r="C882">
        <v>1</v>
      </c>
      <c r="D882" s="1" t="s">
        <v>1590</v>
      </c>
      <c r="E882">
        <v>2</v>
      </c>
      <c r="F882">
        <v>1</v>
      </c>
      <c r="G882">
        <v>8</v>
      </c>
      <c r="H882">
        <v>5148</v>
      </c>
      <c r="I882">
        <v>5490</v>
      </c>
      <c r="J882">
        <v>33534</v>
      </c>
      <c r="K882">
        <v>35640</v>
      </c>
      <c r="L882">
        <v>2106</v>
      </c>
      <c r="M882">
        <v>105.30000000000001</v>
      </c>
      <c r="N882">
        <f>YEAR(Table3[[#This Row],[Date]])</f>
        <v>2012</v>
      </c>
      <c r="O882">
        <f>DAY(Table3[[#This Row],[Date]])</f>
        <v>15</v>
      </c>
      <c r="P882">
        <f>MONTH(Table3[[#This Row],[Date]])</f>
        <v>10</v>
      </c>
    </row>
    <row r="883" spans="1:16" x14ac:dyDescent="0.3">
      <c r="A883" s="2">
        <v>41197</v>
      </c>
      <c r="B883">
        <v>5</v>
      </c>
      <c r="C883">
        <v>3</v>
      </c>
      <c r="D883" s="1" t="s">
        <v>1590</v>
      </c>
      <c r="E883">
        <v>2</v>
      </c>
      <c r="F883">
        <v>1</v>
      </c>
      <c r="G883">
        <v>18</v>
      </c>
      <c r="H883">
        <v>3042</v>
      </c>
      <c r="I883">
        <v>3240</v>
      </c>
      <c r="J883">
        <v>70794</v>
      </c>
      <c r="K883">
        <v>75240</v>
      </c>
      <c r="L883">
        <v>4446</v>
      </c>
      <c r="M883">
        <v>222.3</v>
      </c>
      <c r="N883">
        <f>YEAR(Table3[[#This Row],[Date]])</f>
        <v>2012</v>
      </c>
      <c r="O883">
        <f>DAY(Table3[[#This Row],[Date]])</f>
        <v>15</v>
      </c>
      <c r="P883">
        <f>MONTH(Table3[[#This Row],[Date]])</f>
        <v>10</v>
      </c>
    </row>
    <row r="884" spans="1:16" x14ac:dyDescent="0.3">
      <c r="A884" s="2">
        <v>41198</v>
      </c>
      <c r="B884">
        <v>9</v>
      </c>
      <c r="C884">
        <v>5</v>
      </c>
      <c r="D884" s="1" t="s">
        <v>1593</v>
      </c>
      <c r="E884">
        <v>6</v>
      </c>
      <c r="F884">
        <v>2</v>
      </c>
      <c r="G884">
        <v>8</v>
      </c>
      <c r="H884">
        <v>5148</v>
      </c>
      <c r="I884">
        <v>5490</v>
      </c>
      <c r="J884">
        <v>180144</v>
      </c>
      <c r="K884">
        <v>194400</v>
      </c>
      <c r="L884">
        <v>14256</v>
      </c>
      <c r="M884">
        <v>712.80000000000007</v>
      </c>
      <c r="N884">
        <f>YEAR(Table3[[#This Row],[Date]])</f>
        <v>2012</v>
      </c>
      <c r="O884">
        <f>DAY(Table3[[#This Row],[Date]])</f>
        <v>16</v>
      </c>
      <c r="P884">
        <f>MONTH(Table3[[#This Row],[Date]])</f>
        <v>10</v>
      </c>
    </row>
    <row r="885" spans="1:16" x14ac:dyDescent="0.3">
      <c r="A885" s="2">
        <v>41198</v>
      </c>
      <c r="B885">
        <v>3</v>
      </c>
      <c r="C885">
        <v>2</v>
      </c>
      <c r="D885" s="1" t="s">
        <v>1593</v>
      </c>
      <c r="E885">
        <v>6</v>
      </c>
      <c r="F885">
        <v>2</v>
      </c>
      <c r="G885">
        <v>25</v>
      </c>
      <c r="H885">
        <v>7506</v>
      </c>
      <c r="I885">
        <v>8100</v>
      </c>
      <c r="J885">
        <v>180144</v>
      </c>
      <c r="K885">
        <v>194400</v>
      </c>
      <c r="L885">
        <v>14256</v>
      </c>
      <c r="M885">
        <v>712.80000000000007</v>
      </c>
      <c r="N885">
        <f>YEAR(Table3[[#This Row],[Date]])</f>
        <v>2012</v>
      </c>
      <c r="O885">
        <f>DAY(Table3[[#This Row],[Date]])</f>
        <v>16</v>
      </c>
      <c r="P885">
        <f>MONTH(Table3[[#This Row],[Date]])</f>
        <v>10</v>
      </c>
    </row>
    <row r="886" spans="1:16" x14ac:dyDescent="0.3">
      <c r="A886" s="2">
        <v>41199</v>
      </c>
      <c r="B886">
        <v>3</v>
      </c>
      <c r="C886">
        <v>2</v>
      </c>
      <c r="D886" s="1" t="s">
        <v>1594</v>
      </c>
      <c r="E886">
        <v>4</v>
      </c>
      <c r="F886">
        <v>1</v>
      </c>
      <c r="G886">
        <v>7</v>
      </c>
      <c r="H886">
        <v>3042</v>
      </c>
      <c r="I886">
        <v>3240</v>
      </c>
      <c r="J886">
        <v>23688</v>
      </c>
      <c r="K886">
        <v>25200</v>
      </c>
      <c r="L886">
        <v>1512</v>
      </c>
      <c r="M886">
        <v>75.600000000000009</v>
      </c>
      <c r="N886">
        <f>YEAR(Table3[[#This Row],[Date]])</f>
        <v>2012</v>
      </c>
      <c r="O886">
        <f>DAY(Table3[[#This Row],[Date]])</f>
        <v>17</v>
      </c>
      <c r="P886">
        <f>MONTH(Table3[[#This Row],[Date]])</f>
        <v>10</v>
      </c>
    </row>
    <row r="887" spans="1:16" x14ac:dyDescent="0.3">
      <c r="A887" s="2">
        <v>41200</v>
      </c>
      <c r="B887">
        <v>7</v>
      </c>
      <c r="C887">
        <v>3</v>
      </c>
      <c r="D887" s="1" t="s">
        <v>1590</v>
      </c>
      <c r="E887">
        <v>2</v>
      </c>
      <c r="F887">
        <v>1</v>
      </c>
      <c r="G887">
        <v>17</v>
      </c>
      <c r="H887">
        <v>3978</v>
      </c>
      <c r="I887">
        <v>4230</v>
      </c>
      <c r="J887">
        <v>59616</v>
      </c>
      <c r="K887">
        <v>63360</v>
      </c>
      <c r="L887">
        <v>3744</v>
      </c>
      <c r="M887">
        <v>187.20000000000002</v>
      </c>
      <c r="N887">
        <f>YEAR(Table3[[#This Row],[Date]])</f>
        <v>2012</v>
      </c>
      <c r="O887">
        <f>DAY(Table3[[#This Row],[Date]])</f>
        <v>18</v>
      </c>
      <c r="P887">
        <f>MONTH(Table3[[#This Row],[Date]])</f>
        <v>10</v>
      </c>
    </row>
    <row r="888" spans="1:16" x14ac:dyDescent="0.3">
      <c r="A888" s="2">
        <v>41200</v>
      </c>
      <c r="B888">
        <v>7</v>
      </c>
      <c r="C888">
        <v>3</v>
      </c>
      <c r="D888" s="1" t="s">
        <v>1586</v>
      </c>
      <c r="E888">
        <v>3</v>
      </c>
      <c r="F888">
        <v>1</v>
      </c>
      <c r="G888">
        <v>3</v>
      </c>
      <c r="H888">
        <v>2952</v>
      </c>
      <c r="I888">
        <v>3150</v>
      </c>
      <c r="J888">
        <v>66924</v>
      </c>
      <c r="K888">
        <v>71370</v>
      </c>
      <c r="L888">
        <v>4446</v>
      </c>
      <c r="M888">
        <v>222.3</v>
      </c>
      <c r="N888">
        <f>YEAR(Table3[[#This Row],[Date]])</f>
        <v>2012</v>
      </c>
      <c r="O888">
        <f>DAY(Table3[[#This Row],[Date]])</f>
        <v>18</v>
      </c>
      <c r="P888">
        <f>MONTH(Table3[[#This Row],[Date]])</f>
        <v>10</v>
      </c>
    </row>
    <row r="889" spans="1:16" x14ac:dyDescent="0.3">
      <c r="A889" s="2">
        <v>41200</v>
      </c>
      <c r="B889">
        <v>3</v>
      </c>
      <c r="C889">
        <v>2</v>
      </c>
      <c r="D889" s="1" t="s">
        <v>1582</v>
      </c>
      <c r="E889">
        <v>2</v>
      </c>
      <c r="F889">
        <v>1</v>
      </c>
      <c r="G889">
        <v>13</v>
      </c>
      <c r="H889">
        <v>2034</v>
      </c>
      <c r="I889">
        <v>2160</v>
      </c>
      <c r="J889">
        <v>24336</v>
      </c>
      <c r="K889">
        <v>25920</v>
      </c>
      <c r="L889">
        <v>1584</v>
      </c>
      <c r="M889">
        <v>79.2</v>
      </c>
      <c r="N889">
        <f>YEAR(Table3[[#This Row],[Date]])</f>
        <v>2012</v>
      </c>
      <c r="O889">
        <f>DAY(Table3[[#This Row],[Date]])</f>
        <v>18</v>
      </c>
      <c r="P889">
        <f>MONTH(Table3[[#This Row],[Date]])</f>
        <v>10</v>
      </c>
    </row>
    <row r="890" spans="1:16" x14ac:dyDescent="0.3">
      <c r="A890" s="2">
        <v>41200</v>
      </c>
      <c r="B890">
        <v>10</v>
      </c>
      <c r="C890">
        <v>4</v>
      </c>
      <c r="D890" s="1" t="s">
        <v>1578</v>
      </c>
      <c r="E890">
        <v>1</v>
      </c>
      <c r="F890">
        <v>1</v>
      </c>
      <c r="G890">
        <v>17</v>
      </c>
      <c r="H890">
        <v>3582</v>
      </c>
      <c r="I890">
        <v>3870</v>
      </c>
      <c r="J890">
        <v>36612</v>
      </c>
      <c r="K890">
        <v>38880</v>
      </c>
      <c r="L890">
        <v>2268</v>
      </c>
      <c r="M890">
        <v>113.4</v>
      </c>
      <c r="N890">
        <f>YEAR(Table3[[#This Row],[Date]])</f>
        <v>2012</v>
      </c>
      <c r="O890">
        <f>DAY(Table3[[#This Row],[Date]])</f>
        <v>18</v>
      </c>
      <c r="P890">
        <f>MONTH(Table3[[#This Row],[Date]])</f>
        <v>10</v>
      </c>
    </row>
    <row r="891" spans="1:16" x14ac:dyDescent="0.3">
      <c r="A891" s="2">
        <v>41200</v>
      </c>
      <c r="B891">
        <v>3</v>
      </c>
      <c r="C891">
        <v>2</v>
      </c>
      <c r="D891" s="1" t="s">
        <v>1588</v>
      </c>
      <c r="E891">
        <v>3</v>
      </c>
      <c r="F891">
        <v>1</v>
      </c>
      <c r="G891">
        <v>22</v>
      </c>
      <c r="H891">
        <v>3978</v>
      </c>
      <c r="I891">
        <v>4230</v>
      </c>
      <c r="J891">
        <v>13446</v>
      </c>
      <c r="K891">
        <v>14310</v>
      </c>
      <c r="L891">
        <v>864</v>
      </c>
      <c r="M891">
        <v>43.2</v>
      </c>
      <c r="N891">
        <f>YEAR(Table3[[#This Row],[Date]])</f>
        <v>2012</v>
      </c>
      <c r="O891">
        <f>DAY(Table3[[#This Row],[Date]])</f>
        <v>18</v>
      </c>
      <c r="P891">
        <f>MONTH(Table3[[#This Row],[Date]])</f>
        <v>10</v>
      </c>
    </row>
    <row r="892" spans="1:16" x14ac:dyDescent="0.3">
      <c r="A892" s="2">
        <v>41201</v>
      </c>
      <c r="B892">
        <v>10</v>
      </c>
      <c r="C892">
        <v>4</v>
      </c>
      <c r="D892" s="1" t="s">
        <v>1593</v>
      </c>
      <c r="E892">
        <v>6</v>
      </c>
      <c r="F892">
        <v>2</v>
      </c>
      <c r="G892">
        <v>23</v>
      </c>
      <c r="H892">
        <v>2196</v>
      </c>
      <c r="I892">
        <v>2340</v>
      </c>
      <c r="J892">
        <v>172638</v>
      </c>
      <c r="K892">
        <v>186300</v>
      </c>
      <c r="L892">
        <v>13662</v>
      </c>
      <c r="M892">
        <v>683.1</v>
      </c>
      <c r="N892">
        <f>YEAR(Table3[[#This Row],[Date]])</f>
        <v>2012</v>
      </c>
      <c r="O892">
        <f>DAY(Table3[[#This Row],[Date]])</f>
        <v>19</v>
      </c>
      <c r="P892">
        <f>MONTH(Table3[[#This Row],[Date]])</f>
        <v>10</v>
      </c>
    </row>
    <row r="893" spans="1:16" x14ac:dyDescent="0.3">
      <c r="A893" s="2">
        <v>41201</v>
      </c>
      <c r="B893">
        <v>9</v>
      </c>
      <c r="C893">
        <v>5</v>
      </c>
      <c r="D893" s="1" t="s">
        <v>1586</v>
      </c>
      <c r="E893">
        <v>3</v>
      </c>
      <c r="F893">
        <v>1</v>
      </c>
      <c r="G893">
        <v>1</v>
      </c>
      <c r="H893">
        <v>2034</v>
      </c>
      <c r="I893">
        <v>2160</v>
      </c>
      <c r="J893">
        <v>61776</v>
      </c>
      <c r="K893">
        <v>65880</v>
      </c>
      <c r="L893">
        <v>4104</v>
      </c>
      <c r="M893">
        <v>205.20000000000002</v>
      </c>
      <c r="N893">
        <f>YEAR(Table3[[#This Row],[Date]])</f>
        <v>2012</v>
      </c>
      <c r="O893">
        <f>DAY(Table3[[#This Row],[Date]])</f>
        <v>19</v>
      </c>
      <c r="P893">
        <f>MONTH(Table3[[#This Row],[Date]])</f>
        <v>10</v>
      </c>
    </row>
    <row r="894" spans="1:16" x14ac:dyDescent="0.3">
      <c r="A894" s="2">
        <v>41201</v>
      </c>
      <c r="B894">
        <v>7</v>
      </c>
      <c r="C894">
        <v>3</v>
      </c>
      <c r="D894" s="1" t="s">
        <v>1591</v>
      </c>
      <c r="E894">
        <v>5</v>
      </c>
      <c r="F894">
        <v>2</v>
      </c>
      <c r="G894">
        <v>25</v>
      </c>
      <c r="H894">
        <v>5148</v>
      </c>
      <c r="I894">
        <v>5490</v>
      </c>
      <c r="J894">
        <v>78480</v>
      </c>
      <c r="K894">
        <v>84600</v>
      </c>
      <c r="L894">
        <v>6120</v>
      </c>
      <c r="M894">
        <v>306</v>
      </c>
      <c r="N894">
        <f>YEAR(Table3[[#This Row],[Date]])</f>
        <v>2012</v>
      </c>
      <c r="O894">
        <f>DAY(Table3[[#This Row],[Date]])</f>
        <v>19</v>
      </c>
      <c r="P894">
        <f>MONTH(Table3[[#This Row],[Date]])</f>
        <v>10</v>
      </c>
    </row>
    <row r="895" spans="1:16" x14ac:dyDescent="0.3">
      <c r="A895" s="2">
        <v>41202</v>
      </c>
      <c r="B895">
        <v>10</v>
      </c>
      <c r="C895">
        <v>4</v>
      </c>
      <c r="D895" s="1" t="s">
        <v>1587</v>
      </c>
      <c r="E895">
        <v>2</v>
      </c>
      <c r="F895">
        <v>1</v>
      </c>
      <c r="G895">
        <v>22</v>
      </c>
      <c r="H895">
        <v>3384</v>
      </c>
      <c r="I895">
        <v>3600</v>
      </c>
      <c r="J895">
        <v>52650</v>
      </c>
      <c r="K895">
        <v>56250</v>
      </c>
      <c r="L895">
        <v>3600</v>
      </c>
      <c r="M895">
        <v>180</v>
      </c>
      <c r="N895">
        <f>YEAR(Table3[[#This Row],[Date]])</f>
        <v>2012</v>
      </c>
      <c r="O895">
        <f>DAY(Table3[[#This Row],[Date]])</f>
        <v>20</v>
      </c>
      <c r="P895">
        <f>MONTH(Table3[[#This Row],[Date]])</f>
        <v>10</v>
      </c>
    </row>
    <row r="896" spans="1:16" x14ac:dyDescent="0.3">
      <c r="A896" s="2">
        <v>41202</v>
      </c>
      <c r="B896">
        <v>10</v>
      </c>
      <c r="C896">
        <v>4</v>
      </c>
      <c r="D896" s="1" t="s">
        <v>1584</v>
      </c>
      <c r="E896">
        <v>3</v>
      </c>
      <c r="F896">
        <v>1</v>
      </c>
      <c r="G896">
        <v>2</v>
      </c>
      <c r="H896">
        <v>3978</v>
      </c>
      <c r="I896">
        <v>4230</v>
      </c>
      <c r="J896">
        <v>24822</v>
      </c>
      <c r="K896">
        <v>26460</v>
      </c>
      <c r="L896">
        <v>1638</v>
      </c>
      <c r="M896">
        <v>81.900000000000006</v>
      </c>
      <c r="N896">
        <f>YEAR(Table3[[#This Row],[Date]])</f>
        <v>2012</v>
      </c>
      <c r="O896">
        <f>DAY(Table3[[#This Row],[Date]])</f>
        <v>20</v>
      </c>
      <c r="P896">
        <f>MONTH(Table3[[#This Row],[Date]])</f>
        <v>10</v>
      </c>
    </row>
    <row r="897" spans="1:16" x14ac:dyDescent="0.3">
      <c r="A897" s="2">
        <v>41202</v>
      </c>
      <c r="B897">
        <v>5</v>
      </c>
      <c r="C897">
        <v>3</v>
      </c>
      <c r="D897" s="1" t="s">
        <v>1590</v>
      </c>
      <c r="E897">
        <v>2</v>
      </c>
      <c r="F897">
        <v>1</v>
      </c>
      <c r="G897">
        <v>11</v>
      </c>
      <c r="H897">
        <v>3582</v>
      </c>
      <c r="I897">
        <v>3870</v>
      </c>
      <c r="J897">
        <v>7452</v>
      </c>
      <c r="K897">
        <v>7920</v>
      </c>
      <c r="L897">
        <v>468</v>
      </c>
      <c r="M897">
        <v>23.400000000000002</v>
      </c>
      <c r="N897">
        <f>YEAR(Table3[[#This Row],[Date]])</f>
        <v>2012</v>
      </c>
      <c r="O897">
        <f>DAY(Table3[[#This Row],[Date]])</f>
        <v>20</v>
      </c>
      <c r="P897">
        <f>MONTH(Table3[[#This Row],[Date]])</f>
        <v>10</v>
      </c>
    </row>
    <row r="898" spans="1:16" x14ac:dyDescent="0.3">
      <c r="A898" s="2">
        <v>41203</v>
      </c>
      <c r="B898">
        <v>5</v>
      </c>
      <c r="C898">
        <v>3</v>
      </c>
      <c r="D898" s="1" t="s">
        <v>1590</v>
      </c>
      <c r="E898">
        <v>2</v>
      </c>
      <c r="F898">
        <v>1</v>
      </c>
      <c r="G898">
        <v>11</v>
      </c>
      <c r="H898">
        <v>3546</v>
      </c>
      <c r="I898">
        <v>3780</v>
      </c>
      <c r="J898">
        <v>11178</v>
      </c>
      <c r="K898">
        <v>11880</v>
      </c>
      <c r="L898">
        <v>702</v>
      </c>
      <c r="M898">
        <v>35.1</v>
      </c>
      <c r="N898">
        <f>YEAR(Table3[[#This Row],[Date]])</f>
        <v>2012</v>
      </c>
      <c r="O898">
        <f>DAY(Table3[[#This Row],[Date]])</f>
        <v>21</v>
      </c>
      <c r="P898">
        <f>MONTH(Table3[[#This Row],[Date]])</f>
        <v>10</v>
      </c>
    </row>
    <row r="899" spans="1:16" x14ac:dyDescent="0.3">
      <c r="A899" s="2">
        <v>41203</v>
      </c>
      <c r="B899">
        <v>8</v>
      </c>
      <c r="C899">
        <v>5</v>
      </c>
      <c r="D899" s="1" t="s">
        <v>1580</v>
      </c>
      <c r="E899">
        <v>2</v>
      </c>
      <c r="F899">
        <v>1</v>
      </c>
      <c r="G899">
        <v>1</v>
      </c>
      <c r="H899">
        <v>7506</v>
      </c>
      <c r="I899">
        <v>8100</v>
      </c>
      <c r="J899">
        <v>43758</v>
      </c>
      <c r="K899">
        <v>46530</v>
      </c>
      <c r="L899">
        <v>2772</v>
      </c>
      <c r="M899">
        <v>138.6</v>
      </c>
      <c r="N899">
        <f>YEAR(Table3[[#This Row],[Date]])</f>
        <v>2012</v>
      </c>
      <c r="O899">
        <f>DAY(Table3[[#This Row],[Date]])</f>
        <v>21</v>
      </c>
      <c r="P899">
        <f>MONTH(Table3[[#This Row],[Date]])</f>
        <v>10</v>
      </c>
    </row>
    <row r="900" spans="1:16" x14ac:dyDescent="0.3">
      <c r="A900" s="2">
        <v>41204</v>
      </c>
      <c r="B900">
        <v>6</v>
      </c>
      <c r="C900">
        <v>4</v>
      </c>
      <c r="D900" s="1" t="s">
        <v>1583</v>
      </c>
      <c r="E900">
        <v>3</v>
      </c>
      <c r="F900">
        <v>1</v>
      </c>
      <c r="G900">
        <v>14</v>
      </c>
      <c r="H900">
        <v>3978</v>
      </c>
      <c r="I900">
        <v>4230</v>
      </c>
      <c r="J900">
        <v>40824</v>
      </c>
      <c r="K900">
        <v>43470</v>
      </c>
      <c r="L900">
        <v>2646</v>
      </c>
      <c r="M900">
        <v>132.30000000000001</v>
      </c>
      <c r="N900">
        <f>YEAR(Table3[[#This Row],[Date]])</f>
        <v>2012</v>
      </c>
      <c r="O900">
        <f>DAY(Table3[[#This Row],[Date]])</f>
        <v>22</v>
      </c>
      <c r="P900">
        <f>MONTH(Table3[[#This Row],[Date]])</f>
        <v>10</v>
      </c>
    </row>
    <row r="901" spans="1:16" x14ac:dyDescent="0.3">
      <c r="A901" s="2">
        <v>41204</v>
      </c>
      <c r="B901">
        <v>9</v>
      </c>
      <c r="C901">
        <v>5</v>
      </c>
      <c r="D901" s="1" t="s">
        <v>1588</v>
      </c>
      <c r="E901">
        <v>3</v>
      </c>
      <c r="F901">
        <v>1</v>
      </c>
      <c r="G901">
        <v>11</v>
      </c>
      <c r="H901">
        <v>2034</v>
      </c>
      <c r="I901">
        <v>2160</v>
      </c>
      <c r="J901">
        <v>62748</v>
      </c>
      <c r="K901">
        <v>66780</v>
      </c>
      <c r="L901">
        <v>4032</v>
      </c>
      <c r="M901">
        <v>201.60000000000002</v>
      </c>
      <c r="N901">
        <f>YEAR(Table3[[#This Row],[Date]])</f>
        <v>2012</v>
      </c>
      <c r="O901">
        <f>DAY(Table3[[#This Row],[Date]])</f>
        <v>22</v>
      </c>
      <c r="P901">
        <f>MONTH(Table3[[#This Row],[Date]])</f>
        <v>10</v>
      </c>
    </row>
    <row r="902" spans="1:16" x14ac:dyDescent="0.3">
      <c r="A902" s="2">
        <v>41204</v>
      </c>
      <c r="B902">
        <v>8</v>
      </c>
      <c r="C902">
        <v>5</v>
      </c>
      <c r="D902" s="1" t="s">
        <v>1579</v>
      </c>
      <c r="E902">
        <v>2</v>
      </c>
      <c r="F902">
        <v>2</v>
      </c>
      <c r="G902">
        <v>8</v>
      </c>
      <c r="H902">
        <v>2952</v>
      </c>
      <c r="I902">
        <v>3150</v>
      </c>
      <c r="J902">
        <v>46566</v>
      </c>
      <c r="K902">
        <v>50310</v>
      </c>
      <c r="L902">
        <v>3744</v>
      </c>
      <c r="M902">
        <v>187.20000000000002</v>
      </c>
      <c r="N902">
        <f>YEAR(Table3[[#This Row],[Date]])</f>
        <v>2012</v>
      </c>
      <c r="O902">
        <f>DAY(Table3[[#This Row],[Date]])</f>
        <v>22</v>
      </c>
      <c r="P902">
        <f>MONTH(Table3[[#This Row],[Date]])</f>
        <v>10</v>
      </c>
    </row>
    <row r="903" spans="1:16" x14ac:dyDescent="0.3">
      <c r="A903" s="2">
        <v>41205</v>
      </c>
      <c r="B903">
        <v>6</v>
      </c>
      <c r="C903">
        <v>4</v>
      </c>
      <c r="D903" s="1" t="s">
        <v>1580</v>
      </c>
      <c r="E903">
        <v>2</v>
      </c>
      <c r="F903">
        <v>1</v>
      </c>
      <c r="G903">
        <v>1</v>
      </c>
      <c r="H903">
        <v>3546</v>
      </c>
      <c r="I903">
        <v>3780</v>
      </c>
      <c r="J903">
        <v>15912</v>
      </c>
      <c r="K903">
        <v>16920</v>
      </c>
      <c r="L903">
        <v>1008</v>
      </c>
      <c r="M903">
        <v>50.400000000000006</v>
      </c>
      <c r="N903">
        <f>YEAR(Table3[[#This Row],[Date]])</f>
        <v>2012</v>
      </c>
      <c r="O903">
        <f>DAY(Table3[[#This Row],[Date]])</f>
        <v>23</v>
      </c>
      <c r="P903">
        <f>MONTH(Table3[[#This Row],[Date]])</f>
        <v>10</v>
      </c>
    </row>
    <row r="904" spans="1:16" x14ac:dyDescent="0.3">
      <c r="A904" s="2">
        <v>41206</v>
      </c>
      <c r="B904">
        <v>8</v>
      </c>
      <c r="C904">
        <v>5</v>
      </c>
      <c r="D904" s="1" t="s">
        <v>1588</v>
      </c>
      <c r="E904">
        <v>3</v>
      </c>
      <c r="F904">
        <v>1</v>
      </c>
      <c r="G904">
        <v>24</v>
      </c>
      <c r="H904">
        <v>3546</v>
      </c>
      <c r="I904">
        <v>3780</v>
      </c>
      <c r="J904">
        <v>8964</v>
      </c>
      <c r="K904">
        <v>9540</v>
      </c>
      <c r="L904">
        <v>576</v>
      </c>
      <c r="M904">
        <v>28.8</v>
      </c>
      <c r="N904">
        <f>YEAR(Table3[[#This Row],[Date]])</f>
        <v>2012</v>
      </c>
      <c r="O904">
        <f>DAY(Table3[[#This Row],[Date]])</f>
        <v>24</v>
      </c>
      <c r="P904">
        <f>MONTH(Table3[[#This Row],[Date]])</f>
        <v>10</v>
      </c>
    </row>
    <row r="905" spans="1:16" x14ac:dyDescent="0.3">
      <c r="A905" s="2">
        <v>41206</v>
      </c>
      <c r="B905">
        <v>7</v>
      </c>
      <c r="C905">
        <v>3</v>
      </c>
      <c r="D905" s="1" t="s">
        <v>1587</v>
      </c>
      <c r="E905">
        <v>2</v>
      </c>
      <c r="F905">
        <v>1</v>
      </c>
      <c r="G905">
        <v>15</v>
      </c>
      <c r="H905">
        <v>3978</v>
      </c>
      <c r="I905">
        <v>4230</v>
      </c>
      <c r="J905">
        <v>16848</v>
      </c>
      <c r="K905">
        <v>18000</v>
      </c>
      <c r="L905">
        <v>1152</v>
      </c>
      <c r="M905">
        <v>57.6</v>
      </c>
      <c r="N905">
        <f>YEAR(Table3[[#This Row],[Date]])</f>
        <v>2012</v>
      </c>
      <c r="O905">
        <f>DAY(Table3[[#This Row],[Date]])</f>
        <v>24</v>
      </c>
      <c r="P905">
        <f>MONTH(Table3[[#This Row],[Date]])</f>
        <v>10</v>
      </c>
    </row>
    <row r="906" spans="1:16" x14ac:dyDescent="0.3">
      <c r="A906" s="2">
        <v>41206</v>
      </c>
      <c r="B906">
        <v>2</v>
      </c>
      <c r="C906">
        <v>1</v>
      </c>
      <c r="D906" s="1" t="s">
        <v>1585</v>
      </c>
      <c r="E906">
        <v>3</v>
      </c>
      <c r="F906">
        <v>1</v>
      </c>
      <c r="G906">
        <v>20</v>
      </c>
      <c r="H906">
        <v>3546</v>
      </c>
      <c r="I906">
        <v>3780</v>
      </c>
      <c r="J906">
        <v>39780</v>
      </c>
      <c r="K906">
        <v>42300</v>
      </c>
      <c r="L906">
        <v>2520</v>
      </c>
      <c r="M906">
        <v>126</v>
      </c>
      <c r="N906">
        <f>YEAR(Table3[[#This Row],[Date]])</f>
        <v>2012</v>
      </c>
      <c r="O906">
        <f>DAY(Table3[[#This Row],[Date]])</f>
        <v>24</v>
      </c>
      <c r="P906">
        <f>MONTH(Table3[[#This Row],[Date]])</f>
        <v>10</v>
      </c>
    </row>
    <row r="907" spans="1:16" x14ac:dyDescent="0.3">
      <c r="A907" s="2">
        <v>41207</v>
      </c>
      <c r="B907">
        <v>4</v>
      </c>
      <c r="C907">
        <v>2</v>
      </c>
      <c r="D907" s="1" t="s">
        <v>1585</v>
      </c>
      <c r="E907">
        <v>3</v>
      </c>
      <c r="F907">
        <v>1</v>
      </c>
      <c r="G907">
        <v>1</v>
      </c>
      <c r="H907">
        <v>5148</v>
      </c>
      <c r="I907">
        <v>5490</v>
      </c>
      <c r="J907">
        <v>91494</v>
      </c>
      <c r="K907">
        <v>97290</v>
      </c>
      <c r="L907">
        <v>5796</v>
      </c>
      <c r="M907">
        <v>289.8</v>
      </c>
      <c r="N907">
        <f>YEAR(Table3[[#This Row],[Date]])</f>
        <v>2012</v>
      </c>
      <c r="O907">
        <f>DAY(Table3[[#This Row],[Date]])</f>
        <v>25</v>
      </c>
      <c r="P907">
        <f>MONTH(Table3[[#This Row],[Date]])</f>
        <v>10</v>
      </c>
    </row>
    <row r="908" spans="1:16" x14ac:dyDescent="0.3">
      <c r="A908" s="2">
        <v>41208</v>
      </c>
      <c r="B908">
        <v>7</v>
      </c>
      <c r="C908">
        <v>3</v>
      </c>
      <c r="D908" s="1" t="s">
        <v>1592</v>
      </c>
      <c r="E908">
        <v>2</v>
      </c>
      <c r="F908">
        <v>1</v>
      </c>
      <c r="G908">
        <v>5</v>
      </c>
      <c r="H908">
        <v>2196</v>
      </c>
      <c r="I908">
        <v>2340</v>
      </c>
      <c r="J908">
        <v>8856</v>
      </c>
      <c r="K908">
        <v>9450</v>
      </c>
      <c r="L908">
        <v>594</v>
      </c>
      <c r="M908">
        <v>29.700000000000003</v>
      </c>
      <c r="N908">
        <f>YEAR(Table3[[#This Row],[Date]])</f>
        <v>2012</v>
      </c>
      <c r="O908">
        <f>DAY(Table3[[#This Row],[Date]])</f>
        <v>26</v>
      </c>
      <c r="P908">
        <f>MONTH(Table3[[#This Row],[Date]])</f>
        <v>10</v>
      </c>
    </row>
    <row r="909" spans="1:16" x14ac:dyDescent="0.3">
      <c r="A909" s="2">
        <v>41208</v>
      </c>
      <c r="B909">
        <v>3</v>
      </c>
      <c r="C909">
        <v>2</v>
      </c>
      <c r="D909" s="1" t="s">
        <v>1584</v>
      </c>
      <c r="E909">
        <v>3</v>
      </c>
      <c r="F909">
        <v>1</v>
      </c>
      <c r="G909">
        <v>2</v>
      </c>
      <c r="H909">
        <v>3924</v>
      </c>
      <c r="I909">
        <v>4230</v>
      </c>
      <c r="J909">
        <v>53190</v>
      </c>
      <c r="K909">
        <v>56700</v>
      </c>
      <c r="L909">
        <v>3510</v>
      </c>
      <c r="M909">
        <v>175.5</v>
      </c>
      <c r="N909">
        <f>YEAR(Table3[[#This Row],[Date]])</f>
        <v>2012</v>
      </c>
      <c r="O909">
        <f>DAY(Table3[[#This Row],[Date]])</f>
        <v>26</v>
      </c>
      <c r="P909">
        <f>MONTH(Table3[[#This Row],[Date]])</f>
        <v>10</v>
      </c>
    </row>
    <row r="910" spans="1:16" x14ac:dyDescent="0.3">
      <c r="A910" s="2">
        <v>41209</v>
      </c>
      <c r="B910">
        <v>7</v>
      </c>
      <c r="C910">
        <v>3</v>
      </c>
      <c r="D910" s="1" t="s">
        <v>1590</v>
      </c>
      <c r="E910">
        <v>2</v>
      </c>
      <c r="F910">
        <v>1</v>
      </c>
      <c r="G910">
        <v>15</v>
      </c>
      <c r="H910">
        <v>3978</v>
      </c>
      <c r="I910">
        <v>4230</v>
      </c>
      <c r="J910">
        <v>67068</v>
      </c>
      <c r="K910">
        <v>71280</v>
      </c>
      <c r="L910">
        <v>4212</v>
      </c>
      <c r="M910">
        <v>210.60000000000002</v>
      </c>
      <c r="N910">
        <f>YEAR(Table3[[#This Row],[Date]])</f>
        <v>2012</v>
      </c>
      <c r="O910">
        <f>DAY(Table3[[#This Row],[Date]])</f>
        <v>27</v>
      </c>
      <c r="P910">
        <f>MONTH(Table3[[#This Row],[Date]])</f>
        <v>10</v>
      </c>
    </row>
    <row r="911" spans="1:16" x14ac:dyDescent="0.3">
      <c r="A911" s="2">
        <v>41209</v>
      </c>
      <c r="B911">
        <v>8</v>
      </c>
      <c r="C911">
        <v>5</v>
      </c>
      <c r="D911" s="1" t="s">
        <v>1594</v>
      </c>
      <c r="E911">
        <v>4</v>
      </c>
      <c r="F911">
        <v>1</v>
      </c>
      <c r="G911">
        <v>24</v>
      </c>
      <c r="H911">
        <v>2106</v>
      </c>
      <c r="I911">
        <v>2250</v>
      </c>
      <c r="J911">
        <v>6768</v>
      </c>
      <c r="K911">
        <v>7200</v>
      </c>
      <c r="L911">
        <v>432</v>
      </c>
      <c r="M911">
        <v>21.6</v>
      </c>
      <c r="N911">
        <f>YEAR(Table3[[#This Row],[Date]])</f>
        <v>2012</v>
      </c>
      <c r="O911">
        <f>DAY(Table3[[#This Row],[Date]])</f>
        <v>27</v>
      </c>
      <c r="P911">
        <f>MONTH(Table3[[#This Row],[Date]])</f>
        <v>10</v>
      </c>
    </row>
    <row r="912" spans="1:16" x14ac:dyDescent="0.3">
      <c r="A912" s="2">
        <v>41210</v>
      </c>
      <c r="B912">
        <v>4</v>
      </c>
      <c r="C912">
        <v>2</v>
      </c>
      <c r="D912" s="1" t="s">
        <v>1587</v>
      </c>
      <c r="E912">
        <v>2</v>
      </c>
      <c r="F912">
        <v>1</v>
      </c>
      <c r="G912">
        <v>23</v>
      </c>
      <c r="H912">
        <v>5148</v>
      </c>
      <c r="I912">
        <v>5490</v>
      </c>
      <c r="J912">
        <v>4212</v>
      </c>
      <c r="K912">
        <v>4500</v>
      </c>
      <c r="L912">
        <v>288</v>
      </c>
      <c r="M912">
        <v>14.4</v>
      </c>
      <c r="N912">
        <f>YEAR(Table3[[#This Row],[Date]])</f>
        <v>2012</v>
      </c>
      <c r="O912">
        <f>DAY(Table3[[#This Row],[Date]])</f>
        <v>28</v>
      </c>
      <c r="P912">
        <f>MONTH(Table3[[#This Row],[Date]])</f>
        <v>10</v>
      </c>
    </row>
    <row r="913" spans="1:16" x14ac:dyDescent="0.3">
      <c r="A913" s="2">
        <v>41210</v>
      </c>
      <c r="B913">
        <v>9</v>
      </c>
      <c r="C913">
        <v>5</v>
      </c>
      <c r="D913" s="1" t="s">
        <v>1587</v>
      </c>
      <c r="E913">
        <v>2</v>
      </c>
      <c r="F913">
        <v>1</v>
      </c>
      <c r="G913">
        <v>20</v>
      </c>
      <c r="H913">
        <v>3546</v>
      </c>
      <c r="I913">
        <v>3780</v>
      </c>
      <c r="J913">
        <v>21060</v>
      </c>
      <c r="K913">
        <v>22500</v>
      </c>
      <c r="L913">
        <v>1440</v>
      </c>
      <c r="M913">
        <v>72</v>
      </c>
      <c r="N913">
        <f>YEAR(Table3[[#This Row],[Date]])</f>
        <v>2012</v>
      </c>
      <c r="O913">
        <f>DAY(Table3[[#This Row],[Date]])</f>
        <v>28</v>
      </c>
      <c r="P913">
        <f>MONTH(Table3[[#This Row],[Date]])</f>
        <v>10</v>
      </c>
    </row>
    <row r="914" spans="1:16" x14ac:dyDescent="0.3">
      <c r="A914" s="2">
        <v>41211</v>
      </c>
      <c r="B914">
        <v>3</v>
      </c>
      <c r="C914">
        <v>2</v>
      </c>
      <c r="D914" s="1" t="s">
        <v>1591</v>
      </c>
      <c r="E914">
        <v>5</v>
      </c>
      <c r="F914">
        <v>2</v>
      </c>
      <c r="G914">
        <v>23</v>
      </c>
      <c r="H914">
        <v>3546</v>
      </c>
      <c r="I914">
        <v>3780</v>
      </c>
      <c r="J914">
        <v>7848</v>
      </c>
      <c r="K914">
        <v>8460</v>
      </c>
      <c r="L914">
        <v>612</v>
      </c>
      <c r="M914">
        <v>30.6</v>
      </c>
      <c r="N914">
        <f>YEAR(Table3[[#This Row],[Date]])</f>
        <v>2012</v>
      </c>
      <c r="O914">
        <f>DAY(Table3[[#This Row],[Date]])</f>
        <v>29</v>
      </c>
      <c r="P914">
        <f>MONTH(Table3[[#This Row],[Date]])</f>
        <v>10</v>
      </c>
    </row>
    <row r="915" spans="1:16" x14ac:dyDescent="0.3">
      <c r="A915" s="2">
        <v>41212</v>
      </c>
      <c r="B915">
        <v>10</v>
      </c>
      <c r="C915">
        <v>4</v>
      </c>
      <c r="D915" s="1" t="s">
        <v>1578</v>
      </c>
      <c r="E915">
        <v>1</v>
      </c>
      <c r="F915">
        <v>1</v>
      </c>
      <c r="G915">
        <v>22</v>
      </c>
      <c r="H915">
        <v>5148</v>
      </c>
      <c r="I915">
        <v>5490</v>
      </c>
      <c r="J915">
        <v>40680</v>
      </c>
      <c r="K915">
        <v>43200</v>
      </c>
      <c r="L915">
        <v>2520</v>
      </c>
      <c r="M915">
        <v>126</v>
      </c>
      <c r="N915">
        <f>YEAR(Table3[[#This Row],[Date]])</f>
        <v>2012</v>
      </c>
      <c r="O915">
        <f>DAY(Table3[[#This Row],[Date]])</f>
        <v>30</v>
      </c>
      <c r="P915">
        <f>MONTH(Table3[[#This Row],[Date]])</f>
        <v>10</v>
      </c>
    </row>
    <row r="916" spans="1:16" x14ac:dyDescent="0.3">
      <c r="A916" s="2">
        <v>41212</v>
      </c>
      <c r="B916">
        <v>10</v>
      </c>
      <c r="C916">
        <v>4</v>
      </c>
      <c r="D916" s="1" t="s">
        <v>1586</v>
      </c>
      <c r="E916">
        <v>3</v>
      </c>
      <c r="F916">
        <v>1</v>
      </c>
      <c r="G916">
        <v>10</v>
      </c>
      <c r="H916">
        <v>3384</v>
      </c>
      <c r="I916">
        <v>3600</v>
      </c>
      <c r="J916">
        <v>77220</v>
      </c>
      <c r="K916">
        <v>82350</v>
      </c>
      <c r="L916">
        <v>5130</v>
      </c>
      <c r="M916">
        <v>256.5</v>
      </c>
      <c r="N916">
        <f>YEAR(Table3[[#This Row],[Date]])</f>
        <v>2012</v>
      </c>
      <c r="O916">
        <f>DAY(Table3[[#This Row],[Date]])</f>
        <v>30</v>
      </c>
      <c r="P916">
        <f>MONTH(Table3[[#This Row],[Date]])</f>
        <v>10</v>
      </c>
    </row>
    <row r="917" spans="1:16" x14ac:dyDescent="0.3">
      <c r="A917" s="2">
        <v>41212</v>
      </c>
      <c r="B917">
        <v>6</v>
      </c>
      <c r="C917">
        <v>4</v>
      </c>
      <c r="D917" s="1" t="s">
        <v>1592</v>
      </c>
      <c r="E917">
        <v>2</v>
      </c>
      <c r="F917">
        <v>1</v>
      </c>
      <c r="G917">
        <v>5</v>
      </c>
      <c r="H917">
        <v>3042</v>
      </c>
      <c r="I917">
        <v>3240</v>
      </c>
      <c r="J917">
        <v>64944</v>
      </c>
      <c r="K917">
        <v>69300</v>
      </c>
      <c r="L917">
        <v>4356</v>
      </c>
      <c r="M917">
        <v>217.8</v>
      </c>
      <c r="N917">
        <f>YEAR(Table3[[#This Row],[Date]])</f>
        <v>2012</v>
      </c>
      <c r="O917">
        <f>DAY(Table3[[#This Row],[Date]])</f>
        <v>30</v>
      </c>
      <c r="P917">
        <f>MONTH(Table3[[#This Row],[Date]])</f>
        <v>10</v>
      </c>
    </row>
    <row r="918" spans="1:16" x14ac:dyDescent="0.3">
      <c r="A918" s="2">
        <v>41213</v>
      </c>
      <c r="B918">
        <v>2</v>
      </c>
      <c r="C918">
        <v>1</v>
      </c>
      <c r="D918" s="1" t="s">
        <v>1584</v>
      </c>
      <c r="E918">
        <v>3</v>
      </c>
      <c r="F918">
        <v>1</v>
      </c>
      <c r="G918">
        <v>12</v>
      </c>
      <c r="H918">
        <v>3978</v>
      </c>
      <c r="I918">
        <v>4230</v>
      </c>
      <c r="J918">
        <v>7092</v>
      </c>
      <c r="K918">
        <v>7560</v>
      </c>
      <c r="L918">
        <v>468</v>
      </c>
      <c r="M918">
        <v>23.400000000000002</v>
      </c>
      <c r="N918">
        <f>YEAR(Table3[[#This Row],[Date]])</f>
        <v>2012</v>
      </c>
      <c r="O918">
        <f>DAY(Table3[[#This Row],[Date]])</f>
        <v>31</v>
      </c>
      <c r="P918">
        <f>MONTH(Table3[[#This Row],[Date]])</f>
        <v>10</v>
      </c>
    </row>
    <row r="919" spans="1:16" x14ac:dyDescent="0.3">
      <c r="A919" s="2">
        <v>41213</v>
      </c>
      <c r="B919">
        <v>3</v>
      </c>
      <c r="C919">
        <v>2</v>
      </c>
      <c r="D919" s="1" t="s">
        <v>1587</v>
      </c>
      <c r="E919">
        <v>2</v>
      </c>
      <c r="F919">
        <v>1</v>
      </c>
      <c r="G919">
        <v>19</v>
      </c>
      <c r="H919">
        <v>3978</v>
      </c>
      <c r="I919">
        <v>4230</v>
      </c>
      <c r="J919">
        <v>46332</v>
      </c>
      <c r="K919">
        <v>49500</v>
      </c>
      <c r="L919">
        <v>3168</v>
      </c>
      <c r="M919">
        <v>158.4</v>
      </c>
      <c r="N919">
        <f>YEAR(Table3[[#This Row],[Date]])</f>
        <v>2012</v>
      </c>
      <c r="O919">
        <f>DAY(Table3[[#This Row],[Date]])</f>
        <v>31</v>
      </c>
      <c r="P919">
        <f>MONTH(Table3[[#This Row],[Date]])</f>
        <v>10</v>
      </c>
    </row>
    <row r="920" spans="1:16" x14ac:dyDescent="0.3">
      <c r="A920" s="2">
        <v>41213</v>
      </c>
      <c r="B920">
        <v>6</v>
      </c>
      <c r="C920">
        <v>4</v>
      </c>
      <c r="D920" s="1" t="s">
        <v>1579</v>
      </c>
      <c r="E920">
        <v>2</v>
      </c>
      <c r="F920">
        <v>2</v>
      </c>
      <c r="G920">
        <v>18</v>
      </c>
      <c r="H920">
        <v>3924</v>
      </c>
      <c r="I920">
        <v>4230</v>
      </c>
      <c r="J920">
        <v>82386</v>
      </c>
      <c r="K920">
        <v>89010</v>
      </c>
      <c r="L920">
        <v>6624</v>
      </c>
      <c r="M920">
        <v>331.20000000000005</v>
      </c>
      <c r="N920">
        <f>YEAR(Table3[[#This Row],[Date]])</f>
        <v>2012</v>
      </c>
      <c r="O920">
        <f>DAY(Table3[[#This Row],[Date]])</f>
        <v>31</v>
      </c>
      <c r="P920">
        <f>MONTH(Table3[[#This Row],[Date]])</f>
        <v>10</v>
      </c>
    </row>
    <row r="921" spans="1:16" x14ac:dyDescent="0.3">
      <c r="A921" s="2">
        <v>41213</v>
      </c>
      <c r="B921">
        <v>9</v>
      </c>
      <c r="C921">
        <v>5</v>
      </c>
      <c r="D921" s="1" t="s">
        <v>1587</v>
      </c>
      <c r="E921">
        <v>2</v>
      </c>
      <c r="F921">
        <v>1</v>
      </c>
      <c r="G921">
        <v>1</v>
      </c>
      <c r="H921">
        <v>2952</v>
      </c>
      <c r="I921">
        <v>3150</v>
      </c>
      <c r="J921">
        <v>10530</v>
      </c>
      <c r="K921">
        <v>11250</v>
      </c>
      <c r="L921">
        <v>720</v>
      </c>
      <c r="M921">
        <v>36</v>
      </c>
      <c r="N921">
        <f>YEAR(Table3[[#This Row],[Date]])</f>
        <v>2012</v>
      </c>
      <c r="O921">
        <f>DAY(Table3[[#This Row],[Date]])</f>
        <v>31</v>
      </c>
      <c r="P921">
        <f>MONTH(Table3[[#This Row],[Date]])</f>
        <v>10</v>
      </c>
    </row>
    <row r="922" spans="1:16" x14ac:dyDescent="0.3">
      <c r="A922" s="2">
        <v>41214</v>
      </c>
      <c r="B922">
        <v>9</v>
      </c>
      <c r="C922">
        <v>5</v>
      </c>
      <c r="D922" s="1" t="s">
        <v>1586</v>
      </c>
      <c r="E922">
        <v>3</v>
      </c>
      <c r="F922">
        <v>1</v>
      </c>
      <c r="G922">
        <v>15</v>
      </c>
      <c r="H922">
        <v>3042</v>
      </c>
      <c r="I922">
        <v>3240</v>
      </c>
      <c r="J922">
        <v>82368</v>
      </c>
      <c r="K922">
        <v>87840</v>
      </c>
      <c r="L922">
        <v>5472</v>
      </c>
      <c r="M922">
        <v>273.60000000000002</v>
      </c>
      <c r="N922">
        <f>YEAR(Table3[[#This Row],[Date]])</f>
        <v>2012</v>
      </c>
      <c r="O922">
        <f>DAY(Table3[[#This Row],[Date]])</f>
        <v>1</v>
      </c>
      <c r="P922">
        <f>MONTH(Table3[[#This Row],[Date]])</f>
        <v>11</v>
      </c>
    </row>
    <row r="923" spans="1:16" x14ac:dyDescent="0.3">
      <c r="A923" s="2">
        <v>41214</v>
      </c>
      <c r="B923">
        <v>3</v>
      </c>
      <c r="C923">
        <v>2</v>
      </c>
      <c r="D923" s="1" t="s">
        <v>1591</v>
      </c>
      <c r="E923">
        <v>5</v>
      </c>
      <c r="F923">
        <v>2</v>
      </c>
      <c r="G923">
        <v>4</v>
      </c>
      <c r="H923">
        <v>3978</v>
      </c>
      <c r="I923">
        <v>4230</v>
      </c>
      <c r="J923">
        <v>74556</v>
      </c>
      <c r="K923">
        <v>80370</v>
      </c>
      <c r="L923">
        <v>5814</v>
      </c>
      <c r="M923">
        <v>290.7</v>
      </c>
      <c r="N923">
        <f>YEAR(Table3[[#This Row],[Date]])</f>
        <v>2012</v>
      </c>
      <c r="O923">
        <f>DAY(Table3[[#This Row],[Date]])</f>
        <v>1</v>
      </c>
      <c r="P923">
        <f>MONTH(Table3[[#This Row],[Date]])</f>
        <v>11</v>
      </c>
    </row>
    <row r="924" spans="1:16" x14ac:dyDescent="0.3">
      <c r="A924" s="2">
        <v>41214</v>
      </c>
      <c r="B924">
        <v>7</v>
      </c>
      <c r="C924">
        <v>3</v>
      </c>
      <c r="D924" s="1" t="s">
        <v>1583</v>
      </c>
      <c r="E924">
        <v>3</v>
      </c>
      <c r="F924">
        <v>1</v>
      </c>
      <c r="G924">
        <v>16</v>
      </c>
      <c r="H924">
        <v>2106</v>
      </c>
      <c r="I924">
        <v>2250</v>
      </c>
      <c r="J924">
        <v>75816</v>
      </c>
      <c r="K924">
        <v>80730</v>
      </c>
      <c r="L924">
        <v>4914</v>
      </c>
      <c r="M924">
        <v>245.70000000000002</v>
      </c>
      <c r="N924">
        <f>YEAR(Table3[[#This Row],[Date]])</f>
        <v>2012</v>
      </c>
      <c r="O924">
        <f>DAY(Table3[[#This Row],[Date]])</f>
        <v>1</v>
      </c>
      <c r="P924">
        <f>MONTH(Table3[[#This Row],[Date]])</f>
        <v>11</v>
      </c>
    </row>
    <row r="925" spans="1:16" x14ac:dyDescent="0.3">
      <c r="A925" s="2">
        <v>41214</v>
      </c>
      <c r="B925">
        <v>2</v>
      </c>
      <c r="C925">
        <v>1</v>
      </c>
      <c r="D925" s="1" t="s">
        <v>1579</v>
      </c>
      <c r="E925">
        <v>2</v>
      </c>
      <c r="F925">
        <v>2</v>
      </c>
      <c r="G925">
        <v>10</v>
      </c>
      <c r="H925">
        <v>2034</v>
      </c>
      <c r="I925">
        <v>2160</v>
      </c>
      <c r="J925">
        <v>53730</v>
      </c>
      <c r="K925">
        <v>58050</v>
      </c>
      <c r="L925">
        <v>4320</v>
      </c>
      <c r="M925">
        <v>216</v>
      </c>
      <c r="N925">
        <f>YEAR(Table3[[#This Row],[Date]])</f>
        <v>2012</v>
      </c>
      <c r="O925">
        <f>DAY(Table3[[#This Row],[Date]])</f>
        <v>1</v>
      </c>
      <c r="P925">
        <f>MONTH(Table3[[#This Row],[Date]])</f>
        <v>11</v>
      </c>
    </row>
    <row r="926" spans="1:16" x14ac:dyDescent="0.3">
      <c r="A926" s="2">
        <v>41215</v>
      </c>
      <c r="B926">
        <v>4</v>
      </c>
      <c r="C926">
        <v>2</v>
      </c>
      <c r="D926" s="1" t="s">
        <v>1580</v>
      </c>
      <c r="E926">
        <v>2</v>
      </c>
      <c r="F926">
        <v>1</v>
      </c>
      <c r="G926">
        <v>21</v>
      </c>
      <c r="H926">
        <v>4482</v>
      </c>
      <c r="I926">
        <v>4770</v>
      </c>
      <c r="J926">
        <v>99450</v>
      </c>
      <c r="K926">
        <v>105750</v>
      </c>
      <c r="L926">
        <v>6300</v>
      </c>
      <c r="M926">
        <v>315</v>
      </c>
      <c r="N926">
        <f>YEAR(Table3[[#This Row],[Date]])</f>
        <v>2012</v>
      </c>
      <c r="O926">
        <f>DAY(Table3[[#This Row],[Date]])</f>
        <v>2</v>
      </c>
      <c r="P926">
        <f>MONTH(Table3[[#This Row],[Date]])</f>
        <v>11</v>
      </c>
    </row>
    <row r="927" spans="1:16" x14ac:dyDescent="0.3">
      <c r="A927" s="2">
        <v>41215</v>
      </c>
      <c r="B927">
        <v>4</v>
      </c>
      <c r="C927">
        <v>2</v>
      </c>
      <c r="D927" s="1" t="s">
        <v>1579</v>
      </c>
      <c r="E927">
        <v>2</v>
      </c>
      <c r="F927">
        <v>2</v>
      </c>
      <c r="G927">
        <v>7</v>
      </c>
      <c r="H927">
        <v>3726</v>
      </c>
      <c r="I927">
        <v>3960</v>
      </c>
      <c r="J927">
        <v>10746</v>
      </c>
      <c r="K927">
        <v>11610</v>
      </c>
      <c r="L927">
        <v>864</v>
      </c>
      <c r="M927">
        <v>43.2</v>
      </c>
      <c r="N927">
        <f>YEAR(Table3[[#This Row],[Date]])</f>
        <v>2012</v>
      </c>
      <c r="O927">
        <f>DAY(Table3[[#This Row],[Date]])</f>
        <v>2</v>
      </c>
      <c r="P927">
        <f>MONTH(Table3[[#This Row],[Date]])</f>
        <v>11</v>
      </c>
    </row>
    <row r="928" spans="1:16" x14ac:dyDescent="0.3">
      <c r="A928" s="2">
        <v>41215</v>
      </c>
      <c r="B928">
        <v>2</v>
      </c>
      <c r="C928">
        <v>1</v>
      </c>
      <c r="D928" s="1" t="s">
        <v>1594</v>
      </c>
      <c r="E928">
        <v>4</v>
      </c>
      <c r="F928">
        <v>1</v>
      </c>
      <c r="G928">
        <v>22</v>
      </c>
      <c r="H928">
        <v>2952</v>
      </c>
      <c r="I928">
        <v>3150</v>
      </c>
      <c r="J928">
        <v>60912</v>
      </c>
      <c r="K928">
        <v>64800</v>
      </c>
      <c r="L928">
        <v>3888</v>
      </c>
      <c r="M928">
        <v>194.4</v>
      </c>
      <c r="N928">
        <f>YEAR(Table3[[#This Row],[Date]])</f>
        <v>2012</v>
      </c>
      <c r="O928">
        <f>DAY(Table3[[#This Row],[Date]])</f>
        <v>2</v>
      </c>
      <c r="P928">
        <f>MONTH(Table3[[#This Row],[Date]])</f>
        <v>11</v>
      </c>
    </row>
    <row r="929" spans="1:16" x14ac:dyDescent="0.3">
      <c r="A929" s="2">
        <v>41215</v>
      </c>
      <c r="B929">
        <v>6</v>
      </c>
      <c r="C929">
        <v>4</v>
      </c>
      <c r="D929" s="1" t="s">
        <v>1578</v>
      </c>
      <c r="E929">
        <v>1</v>
      </c>
      <c r="F929">
        <v>1</v>
      </c>
      <c r="G929">
        <v>15</v>
      </c>
      <c r="H929">
        <v>3384</v>
      </c>
      <c r="I929">
        <v>3600</v>
      </c>
      <c r="J929">
        <v>36612</v>
      </c>
      <c r="K929">
        <v>38880</v>
      </c>
      <c r="L929">
        <v>2268</v>
      </c>
      <c r="M929">
        <v>113.4</v>
      </c>
      <c r="N929">
        <f>YEAR(Table3[[#This Row],[Date]])</f>
        <v>2012</v>
      </c>
      <c r="O929">
        <f>DAY(Table3[[#This Row],[Date]])</f>
        <v>2</v>
      </c>
      <c r="P929">
        <f>MONTH(Table3[[#This Row],[Date]])</f>
        <v>11</v>
      </c>
    </row>
    <row r="930" spans="1:16" x14ac:dyDescent="0.3">
      <c r="A930" s="2">
        <v>41216</v>
      </c>
      <c r="B930">
        <v>4</v>
      </c>
      <c r="C930">
        <v>2</v>
      </c>
      <c r="D930" s="1" t="s">
        <v>1589</v>
      </c>
      <c r="E930">
        <v>4</v>
      </c>
      <c r="F930">
        <v>1</v>
      </c>
      <c r="G930">
        <v>7</v>
      </c>
      <c r="H930">
        <v>3546</v>
      </c>
      <c r="I930">
        <v>3780</v>
      </c>
      <c r="J930">
        <v>85104</v>
      </c>
      <c r="K930">
        <v>90720</v>
      </c>
      <c r="L930">
        <v>5616</v>
      </c>
      <c r="M930">
        <v>280.8</v>
      </c>
      <c r="N930">
        <f>YEAR(Table3[[#This Row],[Date]])</f>
        <v>2012</v>
      </c>
      <c r="O930">
        <f>DAY(Table3[[#This Row],[Date]])</f>
        <v>3</v>
      </c>
      <c r="P930">
        <f>MONTH(Table3[[#This Row],[Date]])</f>
        <v>11</v>
      </c>
    </row>
    <row r="931" spans="1:16" x14ac:dyDescent="0.3">
      <c r="A931" s="2">
        <v>41216</v>
      </c>
      <c r="B931">
        <v>1</v>
      </c>
      <c r="C931">
        <v>1</v>
      </c>
      <c r="D931" s="1" t="s">
        <v>1588</v>
      </c>
      <c r="E931">
        <v>3</v>
      </c>
      <c r="F931">
        <v>1</v>
      </c>
      <c r="G931">
        <v>17</v>
      </c>
      <c r="H931">
        <v>5148</v>
      </c>
      <c r="I931">
        <v>5490</v>
      </c>
      <c r="J931">
        <v>71712</v>
      </c>
      <c r="K931">
        <v>76320</v>
      </c>
      <c r="L931">
        <v>4608</v>
      </c>
      <c r="M931">
        <v>230.4</v>
      </c>
      <c r="N931">
        <f>YEAR(Table3[[#This Row],[Date]])</f>
        <v>2012</v>
      </c>
      <c r="O931">
        <f>DAY(Table3[[#This Row],[Date]])</f>
        <v>3</v>
      </c>
      <c r="P931">
        <f>MONTH(Table3[[#This Row],[Date]])</f>
        <v>11</v>
      </c>
    </row>
    <row r="932" spans="1:16" x14ac:dyDescent="0.3">
      <c r="A932" s="2">
        <v>41216</v>
      </c>
      <c r="B932">
        <v>2</v>
      </c>
      <c r="C932">
        <v>1</v>
      </c>
      <c r="D932" s="1" t="s">
        <v>1587</v>
      </c>
      <c r="E932">
        <v>2</v>
      </c>
      <c r="F932">
        <v>1</v>
      </c>
      <c r="G932">
        <v>20</v>
      </c>
      <c r="H932">
        <v>2034</v>
      </c>
      <c r="I932">
        <v>2160</v>
      </c>
      <c r="J932">
        <v>23166</v>
      </c>
      <c r="K932">
        <v>24750</v>
      </c>
      <c r="L932">
        <v>1584</v>
      </c>
      <c r="M932">
        <v>79.2</v>
      </c>
      <c r="N932">
        <f>YEAR(Table3[[#This Row],[Date]])</f>
        <v>2012</v>
      </c>
      <c r="O932">
        <f>DAY(Table3[[#This Row],[Date]])</f>
        <v>3</v>
      </c>
      <c r="P932">
        <f>MONTH(Table3[[#This Row],[Date]])</f>
        <v>11</v>
      </c>
    </row>
    <row r="933" spans="1:16" x14ac:dyDescent="0.3">
      <c r="A933" s="2">
        <v>41216</v>
      </c>
      <c r="B933">
        <v>8</v>
      </c>
      <c r="C933">
        <v>5</v>
      </c>
      <c r="D933" s="1" t="s">
        <v>1592</v>
      </c>
      <c r="E933">
        <v>2</v>
      </c>
      <c r="F933">
        <v>1</v>
      </c>
      <c r="G933">
        <v>5</v>
      </c>
      <c r="H933">
        <v>2196</v>
      </c>
      <c r="I933">
        <v>2340</v>
      </c>
      <c r="J933">
        <v>29520</v>
      </c>
      <c r="K933">
        <v>31500</v>
      </c>
      <c r="L933">
        <v>1980</v>
      </c>
      <c r="M933">
        <v>99</v>
      </c>
      <c r="N933">
        <f>YEAR(Table3[[#This Row],[Date]])</f>
        <v>2012</v>
      </c>
      <c r="O933">
        <f>DAY(Table3[[#This Row],[Date]])</f>
        <v>3</v>
      </c>
      <c r="P933">
        <f>MONTH(Table3[[#This Row],[Date]])</f>
        <v>11</v>
      </c>
    </row>
    <row r="934" spans="1:16" x14ac:dyDescent="0.3">
      <c r="A934" s="2">
        <v>41217</v>
      </c>
      <c r="B934">
        <v>7</v>
      </c>
      <c r="C934">
        <v>3</v>
      </c>
      <c r="D934" s="1" t="s">
        <v>1591</v>
      </c>
      <c r="E934">
        <v>5</v>
      </c>
      <c r="F934">
        <v>2</v>
      </c>
      <c r="G934">
        <v>14</v>
      </c>
      <c r="H934">
        <v>3546</v>
      </c>
      <c r="I934">
        <v>3780</v>
      </c>
      <c r="J934">
        <v>74556</v>
      </c>
      <c r="K934">
        <v>80370</v>
      </c>
      <c r="L934">
        <v>5814</v>
      </c>
      <c r="M934">
        <v>290.7</v>
      </c>
      <c r="N934">
        <f>YEAR(Table3[[#This Row],[Date]])</f>
        <v>2012</v>
      </c>
      <c r="O934">
        <f>DAY(Table3[[#This Row],[Date]])</f>
        <v>4</v>
      </c>
      <c r="P934">
        <f>MONTH(Table3[[#This Row],[Date]])</f>
        <v>11</v>
      </c>
    </row>
    <row r="935" spans="1:16" x14ac:dyDescent="0.3">
      <c r="A935" s="2">
        <v>41217</v>
      </c>
      <c r="B935">
        <v>5</v>
      </c>
      <c r="C935">
        <v>3</v>
      </c>
      <c r="D935" s="1" t="s">
        <v>1581</v>
      </c>
      <c r="E935">
        <v>2</v>
      </c>
      <c r="F935">
        <v>1</v>
      </c>
      <c r="G935">
        <v>6</v>
      </c>
      <c r="H935">
        <v>3546</v>
      </c>
      <c r="I935">
        <v>3780</v>
      </c>
      <c r="J935">
        <v>30744</v>
      </c>
      <c r="K935">
        <v>32760</v>
      </c>
      <c r="L935">
        <v>2016</v>
      </c>
      <c r="M935">
        <v>100.80000000000001</v>
      </c>
      <c r="N935">
        <f>YEAR(Table3[[#This Row],[Date]])</f>
        <v>2012</v>
      </c>
      <c r="O935">
        <f>DAY(Table3[[#This Row],[Date]])</f>
        <v>4</v>
      </c>
      <c r="P935">
        <f>MONTH(Table3[[#This Row],[Date]])</f>
        <v>11</v>
      </c>
    </row>
    <row r="936" spans="1:16" x14ac:dyDescent="0.3">
      <c r="A936" s="2">
        <v>41217</v>
      </c>
      <c r="B936">
        <v>5</v>
      </c>
      <c r="C936">
        <v>3</v>
      </c>
      <c r="D936" s="1" t="s">
        <v>1592</v>
      </c>
      <c r="E936">
        <v>2</v>
      </c>
      <c r="F936">
        <v>1</v>
      </c>
      <c r="G936">
        <v>22</v>
      </c>
      <c r="H936">
        <v>7506</v>
      </c>
      <c r="I936">
        <v>8100</v>
      </c>
      <c r="J936">
        <v>11808</v>
      </c>
      <c r="K936">
        <v>12600</v>
      </c>
      <c r="L936">
        <v>792</v>
      </c>
      <c r="M936">
        <v>39.6</v>
      </c>
      <c r="N936">
        <f>YEAR(Table3[[#This Row],[Date]])</f>
        <v>2012</v>
      </c>
      <c r="O936">
        <f>DAY(Table3[[#This Row],[Date]])</f>
        <v>4</v>
      </c>
      <c r="P936">
        <f>MONTH(Table3[[#This Row],[Date]])</f>
        <v>11</v>
      </c>
    </row>
    <row r="937" spans="1:16" x14ac:dyDescent="0.3">
      <c r="A937" s="2">
        <v>41218</v>
      </c>
      <c r="B937">
        <v>9</v>
      </c>
      <c r="C937">
        <v>5</v>
      </c>
      <c r="D937" s="1" t="s">
        <v>1580</v>
      </c>
      <c r="E937">
        <v>2</v>
      </c>
      <c r="F937">
        <v>1</v>
      </c>
      <c r="G937">
        <v>6</v>
      </c>
      <c r="H937">
        <v>3924</v>
      </c>
      <c r="I937">
        <v>4230</v>
      </c>
      <c r="J937">
        <v>79560</v>
      </c>
      <c r="K937">
        <v>84600</v>
      </c>
      <c r="L937">
        <v>5040</v>
      </c>
      <c r="M937">
        <v>252</v>
      </c>
      <c r="N937">
        <f>YEAR(Table3[[#This Row],[Date]])</f>
        <v>2012</v>
      </c>
      <c r="O937">
        <f>DAY(Table3[[#This Row],[Date]])</f>
        <v>5</v>
      </c>
      <c r="P937">
        <f>MONTH(Table3[[#This Row],[Date]])</f>
        <v>11</v>
      </c>
    </row>
    <row r="938" spans="1:16" x14ac:dyDescent="0.3">
      <c r="A938" s="2">
        <v>41218</v>
      </c>
      <c r="B938">
        <v>3</v>
      </c>
      <c r="C938">
        <v>2</v>
      </c>
      <c r="D938" s="1" t="s">
        <v>1580</v>
      </c>
      <c r="E938">
        <v>2</v>
      </c>
      <c r="F938">
        <v>1</v>
      </c>
      <c r="G938">
        <v>6</v>
      </c>
      <c r="H938">
        <v>4482</v>
      </c>
      <c r="I938">
        <v>4770</v>
      </c>
      <c r="J938">
        <v>39780</v>
      </c>
      <c r="K938">
        <v>42300</v>
      </c>
      <c r="L938">
        <v>2520</v>
      </c>
      <c r="M938">
        <v>126</v>
      </c>
      <c r="N938">
        <f>YEAR(Table3[[#This Row],[Date]])</f>
        <v>2012</v>
      </c>
      <c r="O938">
        <f>DAY(Table3[[#This Row],[Date]])</f>
        <v>5</v>
      </c>
      <c r="P938">
        <f>MONTH(Table3[[#This Row],[Date]])</f>
        <v>11</v>
      </c>
    </row>
    <row r="939" spans="1:16" x14ac:dyDescent="0.3">
      <c r="A939" s="2">
        <v>41218</v>
      </c>
      <c r="B939">
        <v>9</v>
      </c>
      <c r="C939">
        <v>5</v>
      </c>
      <c r="D939" s="1" t="s">
        <v>1587</v>
      </c>
      <c r="E939">
        <v>2</v>
      </c>
      <c r="F939">
        <v>1</v>
      </c>
      <c r="G939">
        <v>2</v>
      </c>
      <c r="H939">
        <v>3546</v>
      </c>
      <c r="I939">
        <v>3780</v>
      </c>
      <c r="J939">
        <v>48438</v>
      </c>
      <c r="K939">
        <v>51750</v>
      </c>
      <c r="L939">
        <v>3312</v>
      </c>
      <c r="M939">
        <v>165.60000000000002</v>
      </c>
      <c r="N939">
        <f>YEAR(Table3[[#This Row],[Date]])</f>
        <v>2012</v>
      </c>
      <c r="O939">
        <f>DAY(Table3[[#This Row],[Date]])</f>
        <v>5</v>
      </c>
      <c r="P939">
        <f>MONTH(Table3[[#This Row],[Date]])</f>
        <v>11</v>
      </c>
    </row>
    <row r="940" spans="1:16" x14ac:dyDescent="0.3">
      <c r="A940" s="2">
        <v>41218</v>
      </c>
      <c r="B940">
        <v>8</v>
      </c>
      <c r="C940">
        <v>5</v>
      </c>
      <c r="D940" s="1" t="s">
        <v>1586</v>
      </c>
      <c r="E940">
        <v>3</v>
      </c>
      <c r="F940">
        <v>1</v>
      </c>
      <c r="G940">
        <v>24</v>
      </c>
      <c r="H940">
        <v>3726</v>
      </c>
      <c r="I940">
        <v>3960</v>
      </c>
      <c r="J940">
        <v>87516</v>
      </c>
      <c r="K940">
        <v>93330</v>
      </c>
      <c r="L940">
        <v>5814</v>
      </c>
      <c r="M940">
        <v>290.7</v>
      </c>
      <c r="N940">
        <f>YEAR(Table3[[#This Row],[Date]])</f>
        <v>2012</v>
      </c>
      <c r="O940">
        <f>DAY(Table3[[#This Row],[Date]])</f>
        <v>5</v>
      </c>
      <c r="P940">
        <f>MONTH(Table3[[#This Row],[Date]])</f>
        <v>11</v>
      </c>
    </row>
    <row r="941" spans="1:16" x14ac:dyDescent="0.3">
      <c r="A941" s="2">
        <v>41218</v>
      </c>
      <c r="B941">
        <v>8</v>
      </c>
      <c r="C941">
        <v>5</v>
      </c>
      <c r="D941" s="1" t="s">
        <v>1592</v>
      </c>
      <c r="E941">
        <v>2</v>
      </c>
      <c r="F941">
        <v>1</v>
      </c>
      <c r="G941">
        <v>11</v>
      </c>
      <c r="H941">
        <v>2106</v>
      </c>
      <c r="I941">
        <v>2250</v>
      </c>
      <c r="J941">
        <v>17712</v>
      </c>
      <c r="K941">
        <v>18900</v>
      </c>
      <c r="L941">
        <v>1188</v>
      </c>
      <c r="M941">
        <v>59.400000000000006</v>
      </c>
      <c r="N941">
        <f>YEAR(Table3[[#This Row],[Date]])</f>
        <v>2012</v>
      </c>
      <c r="O941">
        <f>DAY(Table3[[#This Row],[Date]])</f>
        <v>5</v>
      </c>
      <c r="P941">
        <f>MONTH(Table3[[#This Row],[Date]])</f>
        <v>11</v>
      </c>
    </row>
    <row r="942" spans="1:16" x14ac:dyDescent="0.3">
      <c r="A942" s="2">
        <v>41219</v>
      </c>
      <c r="B942">
        <v>9</v>
      </c>
      <c r="C942">
        <v>5</v>
      </c>
      <c r="D942" s="1" t="s">
        <v>1585</v>
      </c>
      <c r="E942">
        <v>3</v>
      </c>
      <c r="F942">
        <v>1</v>
      </c>
      <c r="G942">
        <v>10</v>
      </c>
      <c r="H942">
        <v>3546</v>
      </c>
      <c r="I942">
        <v>3780</v>
      </c>
      <c r="J942">
        <v>43758</v>
      </c>
      <c r="K942">
        <v>46530</v>
      </c>
      <c r="L942">
        <v>2772</v>
      </c>
      <c r="M942">
        <v>138.6</v>
      </c>
      <c r="N942">
        <f>YEAR(Table3[[#This Row],[Date]])</f>
        <v>2012</v>
      </c>
      <c r="O942">
        <f>DAY(Table3[[#This Row],[Date]])</f>
        <v>6</v>
      </c>
      <c r="P942">
        <f>MONTH(Table3[[#This Row],[Date]])</f>
        <v>11</v>
      </c>
    </row>
    <row r="943" spans="1:16" x14ac:dyDescent="0.3">
      <c r="A943" s="2">
        <v>41219</v>
      </c>
      <c r="B943">
        <v>1</v>
      </c>
      <c r="C943">
        <v>1</v>
      </c>
      <c r="D943" s="1" t="s">
        <v>1594</v>
      </c>
      <c r="E943">
        <v>4</v>
      </c>
      <c r="F943">
        <v>1</v>
      </c>
      <c r="G943">
        <v>7</v>
      </c>
      <c r="H943">
        <v>3384</v>
      </c>
      <c r="I943">
        <v>3600</v>
      </c>
      <c r="J943">
        <v>10152</v>
      </c>
      <c r="K943">
        <v>10800</v>
      </c>
      <c r="L943">
        <v>648</v>
      </c>
      <c r="M943">
        <v>32.4</v>
      </c>
      <c r="N943">
        <f>YEAR(Table3[[#This Row],[Date]])</f>
        <v>2012</v>
      </c>
      <c r="O943">
        <f>DAY(Table3[[#This Row],[Date]])</f>
        <v>6</v>
      </c>
      <c r="P943">
        <f>MONTH(Table3[[#This Row],[Date]])</f>
        <v>11</v>
      </c>
    </row>
    <row r="944" spans="1:16" x14ac:dyDescent="0.3">
      <c r="A944" s="2">
        <v>41219</v>
      </c>
      <c r="B944">
        <v>1</v>
      </c>
      <c r="C944">
        <v>1</v>
      </c>
      <c r="D944" s="1" t="s">
        <v>1591</v>
      </c>
      <c r="E944">
        <v>5</v>
      </c>
      <c r="F944">
        <v>2</v>
      </c>
      <c r="G944">
        <v>22</v>
      </c>
      <c r="H944">
        <v>2106</v>
      </c>
      <c r="I944">
        <v>2250</v>
      </c>
      <c r="J944">
        <v>78480</v>
      </c>
      <c r="K944">
        <v>84600</v>
      </c>
      <c r="L944">
        <v>6120</v>
      </c>
      <c r="M944">
        <v>306</v>
      </c>
      <c r="N944">
        <f>YEAR(Table3[[#This Row],[Date]])</f>
        <v>2012</v>
      </c>
      <c r="O944">
        <f>DAY(Table3[[#This Row],[Date]])</f>
        <v>6</v>
      </c>
      <c r="P944">
        <f>MONTH(Table3[[#This Row],[Date]])</f>
        <v>11</v>
      </c>
    </row>
    <row r="945" spans="1:16" x14ac:dyDescent="0.3">
      <c r="A945" s="2">
        <v>41220</v>
      </c>
      <c r="B945">
        <v>3</v>
      </c>
      <c r="C945">
        <v>2</v>
      </c>
      <c r="D945" s="1" t="s">
        <v>1580</v>
      </c>
      <c r="E945">
        <v>2</v>
      </c>
      <c r="F945">
        <v>1</v>
      </c>
      <c r="G945">
        <v>7</v>
      </c>
      <c r="H945">
        <v>3924</v>
      </c>
      <c r="I945">
        <v>4230</v>
      </c>
      <c r="J945">
        <v>59670</v>
      </c>
      <c r="K945">
        <v>63450</v>
      </c>
      <c r="L945">
        <v>3780</v>
      </c>
      <c r="M945">
        <v>189</v>
      </c>
      <c r="N945">
        <f>YEAR(Table3[[#This Row],[Date]])</f>
        <v>2012</v>
      </c>
      <c r="O945">
        <f>DAY(Table3[[#This Row],[Date]])</f>
        <v>7</v>
      </c>
      <c r="P945">
        <f>MONTH(Table3[[#This Row],[Date]])</f>
        <v>11</v>
      </c>
    </row>
    <row r="946" spans="1:16" x14ac:dyDescent="0.3">
      <c r="A946" s="2">
        <v>41220</v>
      </c>
      <c r="B946">
        <v>5</v>
      </c>
      <c r="C946">
        <v>3</v>
      </c>
      <c r="D946" s="1" t="s">
        <v>1586</v>
      </c>
      <c r="E946">
        <v>3</v>
      </c>
      <c r="F946">
        <v>1</v>
      </c>
      <c r="G946">
        <v>18</v>
      </c>
      <c r="H946">
        <v>3582</v>
      </c>
      <c r="I946">
        <v>3870</v>
      </c>
      <c r="J946">
        <v>46332</v>
      </c>
      <c r="K946">
        <v>49410</v>
      </c>
      <c r="L946">
        <v>3078</v>
      </c>
      <c r="M946">
        <v>153.9</v>
      </c>
      <c r="N946">
        <f>YEAR(Table3[[#This Row],[Date]])</f>
        <v>2012</v>
      </c>
      <c r="O946">
        <f>DAY(Table3[[#This Row],[Date]])</f>
        <v>7</v>
      </c>
      <c r="P946">
        <f>MONTH(Table3[[#This Row],[Date]])</f>
        <v>11</v>
      </c>
    </row>
    <row r="947" spans="1:16" x14ac:dyDescent="0.3">
      <c r="A947" s="2">
        <v>41221</v>
      </c>
      <c r="B947">
        <v>8</v>
      </c>
      <c r="C947">
        <v>5</v>
      </c>
      <c r="D947" s="1" t="s">
        <v>1589</v>
      </c>
      <c r="E947">
        <v>4</v>
      </c>
      <c r="F947">
        <v>1</v>
      </c>
      <c r="G947">
        <v>12</v>
      </c>
      <c r="H947">
        <v>3582</v>
      </c>
      <c r="I947">
        <v>3870</v>
      </c>
      <c r="J947">
        <v>85104</v>
      </c>
      <c r="K947">
        <v>90720</v>
      </c>
      <c r="L947">
        <v>5616</v>
      </c>
      <c r="M947">
        <v>280.8</v>
      </c>
      <c r="N947">
        <f>YEAR(Table3[[#This Row],[Date]])</f>
        <v>2012</v>
      </c>
      <c r="O947">
        <f>DAY(Table3[[#This Row],[Date]])</f>
        <v>8</v>
      </c>
      <c r="P947">
        <f>MONTH(Table3[[#This Row],[Date]])</f>
        <v>11</v>
      </c>
    </row>
    <row r="948" spans="1:16" x14ac:dyDescent="0.3">
      <c r="A948" s="2">
        <v>41221</v>
      </c>
      <c r="B948">
        <v>3</v>
      </c>
      <c r="C948">
        <v>2</v>
      </c>
      <c r="D948" s="1" t="s">
        <v>1589</v>
      </c>
      <c r="E948">
        <v>4</v>
      </c>
      <c r="F948">
        <v>1</v>
      </c>
      <c r="G948">
        <v>19</v>
      </c>
      <c r="H948">
        <v>3726</v>
      </c>
      <c r="I948">
        <v>3960</v>
      </c>
      <c r="J948">
        <v>14184</v>
      </c>
      <c r="K948">
        <v>15120</v>
      </c>
      <c r="L948">
        <v>936</v>
      </c>
      <c r="M948">
        <v>46.800000000000004</v>
      </c>
      <c r="N948">
        <f>YEAR(Table3[[#This Row],[Date]])</f>
        <v>2012</v>
      </c>
      <c r="O948">
        <f>DAY(Table3[[#This Row],[Date]])</f>
        <v>8</v>
      </c>
      <c r="P948">
        <f>MONTH(Table3[[#This Row],[Date]])</f>
        <v>11</v>
      </c>
    </row>
    <row r="949" spans="1:16" x14ac:dyDescent="0.3">
      <c r="A949" s="2">
        <v>41221</v>
      </c>
      <c r="B949">
        <v>2</v>
      </c>
      <c r="C949">
        <v>1</v>
      </c>
      <c r="D949" s="1" t="s">
        <v>1594</v>
      </c>
      <c r="E949">
        <v>4</v>
      </c>
      <c r="F949">
        <v>1</v>
      </c>
      <c r="G949">
        <v>23</v>
      </c>
      <c r="H949">
        <v>3582</v>
      </c>
      <c r="I949">
        <v>3870</v>
      </c>
      <c r="J949">
        <v>16920</v>
      </c>
      <c r="K949">
        <v>18000</v>
      </c>
      <c r="L949">
        <v>1080</v>
      </c>
      <c r="M949">
        <v>54</v>
      </c>
      <c r="N949">
        <f>YEAR(Table3[[#This Row],[Date]])</f>
        <v>2012</v>
      </c>
      <c r="O949">
        <f>DAY(Table3[[#This Row],[Date]])</f>
        <v>8</v>
      </c>
      <c r="P949">
        <f>MONTH(Table3[[#This Row],[Date]])</f>
        <v>11</v>
      </c>
    </row>
    <row r="950" spans="1:16" x14ac:dyDescent="0.3">
      <c r="A950" s="2">
        <v>41221</v>
      </c>
      <c r="B950">
        <v>4</v>
      </c>
      <c r="C950">
        <v>2</v>
      </c>
      <c r="D950" s="1" t="s">
        <v>1593</v>
      </c>
      <c r="E950">
        <v>6</v>
      </c>
      <c r="F950">
        <v>2</v>
      </c>
      <c r="G950">
        <v>3</v>
      </c>
      <c r="H950">
        <v>2952</v>
      </c>
      <c r="I950">
        <v>3150</v>
      </c>
      <c r="J950">
        <v>67554</v>
      </c>
      <c r="K950">
        <v>72900</v>
      </c>
      <c r="L950">
        <v>5346</v>
      </c>
      <c r="M950">
        <v>267.3</v>
      </c>
      <c r="N950">
        <f>YEAR(Table3[[#This Row],[Date]])</f>
        <v>2012</v>
      </c>
      <c r="O950">
        <f>DAY(Table3[[#This Row],[Date]])</f>
        <v>8</v>
      </c>
      <c r="P950">
        <f>MONTH(Table3[[#This Row],[Date]])</f>
        <v>11</v>
      </c>
    </row>
    <row r="951" spans="1:16" x14ac:dyDescent="0.3">
      <c r="A951" s="2">
        <v>41221</v>
      </c>
      <c r="B951">
        <v>7</v>
      </c>
      <c r="C951">
        <v>3</v>
      </c>
      <c r="D951" s="1" t="s">
        <v>1592</v>
      </c>
      <c r="E951">
        <v>2</v>
      </c>
      <c r="F951">
        <v>1</v>
      </c>
      <c r="G951">
        <v>24</v>
      </c>
      <c r="H951">
        <v>3978</v>
      </c>
      <c r="I951">
        <v>4230</v>
      </c>
      <c r="J951">
        <v>73800</v>
      </c>
      <c r="K951">
        <v>78750</v>
      </c>
      <c r="L951">
        <v>4950</v>
      </c>
      <c r="M951">
        <v>247.5</v>
      </c>
      <c r="N951">
        <f>YEAR(Table3[[#This Row],[Date]])</f>
        <v>2012</v>
      </c>
      <c r="O951">
        <f>DAY(Table3[[#This Row],[Date]])</f>
        <v>8</v>
      </c>
      <c r="P951">
        <f>MONTH(Table3[[#This Row],[Date]])</f>
        <v>11</v>
      </c>
    </row>
    <row r="952" spans="1:16" x14ac:dyDescent="0.3">
      <c r="A952" s="2">
        <v>41221</v>
      </c>
      <c r="B952">
        <v>7</v>
      </c>
      <c r="C952">
        <v>3</v>
      </c>
      <c r="D952" s="1" t="s">
        <v>1582</v>
      </c>
      <c r="E952">
        <v>2</v>
      </c>
      <c r="F952">
        <v>1</v>
      </c>
      <c r="G952">
        <v>25</v>
      </c>
      <c r="H952">
        <v>2034</v>
      </c>
      <c r="I952">
        <v>2160</v>
      </c>
      <c r="J952">
        <v>54756</v>
      </c>
      <c r="K952">
        <v>58320</v>
      </c>
      <c r="L952">
        <v>3564</v>
      </c>
      <c r="M952">
        <v>178.20000000000002</v>
      </c>
      <c r="N952">
        <f>YEAR(Table3[[#This Row],[Date]])</f>
        <v>2012</v>
      </c>
      <c r="O952">
        <f>DAY(Table3[[#This Row],[Date]])</f>
        <v>8</v>
      </c>
      <c r="P952">
        <f>MONTH(Table3[[#This Row],[Date]])</f>
        <v>11</v>
      </c>
    </row>
    <row r="953" spans="1:16" x14ac:dyDescent="0.3">
      <c r="A953" s="2">
        <v>41222</v>
      </c>
      <c r="B953">
        <v>7</v>
      </c>
      <c r="C953">
        <v>3</v>
      </c>
      <c r="D953" s="1" t="s">
        <v>1586</v>
      </c>
      <c r="E953">
        <v>3</v>
      </c>
      <c r="F953">
        <v>1</v>
      </c>
      <c r="G953">
        <v>5</v>
      </c>
      <c r="H953">
        <v>3924</v>
      </c>
      <c r="I953">
        <v>4230</v>
      </c>
      <c r="J953">
        <v>92664</v>
      </c>
      <c r="K953">
        <v>98820</v>
      </c>
      <c r="L953">
        <v>6156</v>
      </c>
      <c r="M953">
        <v>307.8</v>
      </c>
      <c r="N953">
        <f>YEAR(Table3[[#This Row],[Date]])</f>
        <v>2012</v>
      </c>
      <c r="O953">
        <f>DAY(Table3[[#This Row],[Date]])</f>
        <v>9</v>
      </c>
      <c r="P953">
        <f>MONTH(Table3[[#This Row],[Date]])</f>
        <v>11</v>
      </c>
    </row>
    <row r="954" spans="1:16" x14ac:dyDescent="0.3">
      <c r="A954" s="2">
        <v>41222</v>
      </c>
      <c r="B954">
        <v>9</v>
      </c>
      <c r="C954">
        <v>5</v>
      </c>
      <c r="D954" s="1" t="s">
        <v>1585</v>
      </c>
      <c r="E954">
        <v>3</v>
      </c>
      <c r="F954">
        <v>1</v>
      </c>
      <c r="G954">
        <v>2</v>
      </c>
      <c r="H954">
        <v>5832</v>
      </c>
      <c r="I954">
        <v>6210</v>
      </c>
      <c r="J954">
        <v>67626</v>
      </c>
      <c r="K954">
        <v>71910</v>
      </c>
      <c r="L954">
        <v>4284</v>
      </c>
      <c r="M954">
        <v>214.20000000000002</v>
      </c>
      <c r="N954">
        <f>YEAR(Table3[[#This Row],[Date]])</f>
        <v>2012</v>
      </c>
      <c r="O954">
        <f>DAY(Table3[[#This Row],[Date]])</f>
        <v>9</v>
      </c>
      <c r="P954">
        <f>MONTH(Table3[[#This Row],[Date]])</f>
        <v>11</v>
      </c>
    </row>
    <row r="955" spans="1:16" x14ac:dyDescent="0.3">
      <c r="A955" s="2">
        <v>41223</v>
      </c>
      <c r="B955">
        <v>2</v>
      </c>
      <c r="C955">
        <v>1</v>
      </c>
      <c r="D955" s="1" t="s">
        <v>1582</v>
      </c>
      <c r="E955">
        <v>2</v>
      </c>
      <c r="F955">
        <v>1</v>
      </c>
      <c r="G955">
        <v>14</v>
      </c>
      <c r="H955">
        <v>3546</v>
      </c>
      <c r="I955">
        <v>3780</v>
      </c>
      <c r="J955">
        <v>45630</v>
      </c>
      <c r="K955">
        <v>48600</v>
      </c>
      <c r="L955">
        <v>2970</v>
      </c>
      <c r="M955">
        <v>148.5</v>
      </c>
      <c r="N955">
        <f>YEAR(Table3[[#This Row],[Date]])</f>
        <v>2012</v>
      </c>
      <c r="O955">
        <f>DAY(Table3[[#This Row],[Date]])</f>
        <v>10</v>
      </c>
      <c r="P955">
        <f>MONTH(Table3[[#This Row],[Date]])</f>
        <v>11</v>
      </c>
    </row>
    <row r="956" spans="1:16" x14ac:dyDescent="0.3">
      <c r="A956" s="2">
        <v>41223</v>
      </c>
      <c r="B956">
        <v>7</v>
      </c>
      <c r="C956">
        <v>3</v>
      </c>
      <c r="D956" s="1" t="s">
        <v>1584</v>
      </c>
      <c r="E956">
        <v>3</v>
      </c>
      <c r="F956">
        <v>1</v>
      </c>
      <c r="G956">
        <v>6</v>
      </c>
      <c r="H956">
        <v>2034</v>
      </c>
      <c r="I956">
        <v>2160</v>
      </c>
      <c r="J956">
        <v>63828</v>
      </c>
      <c r="K956">
        <v>68040</v>
      </c>
      <c r="L956">
        <v>4212</v>
      </c>
      <c r="M956">
        <v>210.60000000000002</v>
      </c>
      <c r="N956">
        <f>YEAR(Table3[[#This Row],[Date]])</f>
        <v>2012</v>
      </c>
      <c r="O956">
        <f>DAY(Table3[[#This Row],[Date]])</f>
        <v>10</v>
      </c>
      <c r="P956">
        <f>MONTH(Table3[[#This Row],[Date]])</f>
        <v>11</v>
      </c>
    </row>
    <row r="957" spans="1:16" x14ac:dyDescent="0.3">
      <c r="A957" s="2">
        <v>41223</v>
      </c>
      <c r="B957">
        <v>1</v>
      </c>
      <c r="C957">
        <v>1</v>
      </c>
      <c r="D957" s="1" t="s">
        <v>1584</v>
      </c>
      <c r="E957">
        <v>3</v>
      </c>
      <c r="F957">
        <v>1</v>
      </c>
      <c r="G957">
        <v>13</v>
      </c>
      <c r="H957">
        <v>2034</v>
      </c>
      <c r="I957">
        <v>2160</v>
      </c>
      <c r="J957">
        <v>3546</v>
      </c>
      <c r="K957">
        <v>3780</v>
      </c>
      <c r="L957">
        <v>234</v>
      </c>
      <c r="M957">
        <v>11.700000000000001</v>
      </c>
      <c r="N957">
        <f>YEAR(Table3[[#This Row],[Date]])</f>
        <v>2012</v>
      </c>
      <c r="O957">
        <f>DAY(Table3[[#This Row],[Date]])</f>
        <v>10</v>
      </c>
      <c r="P957">
        <f>MONTH(Table3[[#This Row],[Date]])</f>
        <v>11</v>
      </c>
    </row>
    <row r="958" spans="1:16" x14ac:dyDescent="0.3">
      <c r="A958" s="2">
        <v>41223</v>
      </c>
      <c r="B958">
        <v>7</v>
      </c>
      <c r="C958">
        <v>3</v>
      </c>
      <c r="D958" s="1" t="s">
        <v>1587</v>
      </c>
      <c r="E958">
        <v>2</v>
      </c>
      <c r="F958">
        <v>1</v>
      </c>
      <c r="G958">
        <v>4</v>
      </c>
      <c r="H958">
        <v>3042</v>
      </c>
      <c r="I958">
        <v>3240</v>
      </c>
      <c r="J958">
        <v>50544</v>
      </c>
      <c r="K958">
        <v>54000</v>
      </c>
      <c r="L958">
        <v>3456</v>
      </c>
      <c r="M958">
        <v>172.8</v>
      </c>
      <c r="N958">
        <f>YEAR(Table3[[#This Row],[Date]])</f>
        <v>2012</v>
      </c>
      <c r="O958">
        <f>DAY(Table3[[#This Row],[Date]])</f>
        <v>10</v>
      </c>
      <c r="P958">
        <f>MONTH(Table3[[#This Row],[Date]])</f>
        <v>11</v>
      </c>
    </row>
    <row r="959" spans="1:16" x14ac:dyDescent="0.3">
      <c r="A959" s="2">
        <v>41223</v>
      </c>
      <c r="B959">
        <v>8</v>
      </c>
      <c r="C959">
        <v>5</v>
      </c>
      <c r="D959" s="1" t="s">
        <v>1588</v>
      </c>
      <c r="E959">
        <v>3</v>
      </c>
      <c r="F959">
        <v>1</v>
      </c>
      <c r="G959">
        <v>21</v>
      </c>
      <c r="H959">
        <v>3042</v>
      </c>
      <c r="I959">
        <v>3240</v>
      </c>
      <c r="J959">
        <v>8964</v>
      </c>
      <c r="K959">
        <v>9540</v>
      </c>
      <c r="L959">
        <v>576</v>
      </c>
      <c r="M959">
        <v>28.8</v>
      </c>
      <c r="N959">
        <f>YEAR(Table3[[#This Row],[Date]])</f>
        <v>2012</v>
      </c>
      <c r="O959">
        <f>DAY(Table3[[#This Row],[Date]])</f>
        <v>10</v>
      </c>
      <c r="P959">
        <f>MONTH(Table3[[#This Row],[Date]])</f>
        <v>11</v>
      </c>
    </row>
    <row r="960" spans="1:16" x14ac:dyDescent="0.3">
      <c r="A960" s="2">
        <v>41224</v>
      </c>
      <c r="B960">
        <v>10</v>
      </c>
      <c r="C960">
        <v>4</v>
      </c>
      <c r="D960" s="1" t="s">
        <v>1588</v>
      </c>
      <c r="E960">
        <v>3</v>
      </c>
      <c r="F960">
        <v>1</v>
      </c>
      <c r="G960">
        <v>16</v>
      </c>
      <c r="H960">
        <v>3726</v>
      </c>
      <c r="I960">
        <v>3960</v>
      </c>
      <c r="J960">
        <v>71712</v>
      </c>
      <c r="K960">
        <v>76320</v>
      </c>
      <c r="L960">
        <v>4608</v>
      </c>
      <c r="M960">
        <v>230.4</v>
      </c>
      <c r="N960">
        <f>YEAR(Table3[[#This Row],[Date]])</f>
        <v>2012</v>
      </c>
      <c r="O960">
        <f>DAY(Table3[[#This Row],[Date]])</f>
        <v>11</v>
      </c>
      <c r="P960">
        <f>MONTH(Table3[[#This Row],[Date]])</f>
        <v>11</v>
      </c>
    </row>
    <row r="961" spans="1:16" x14ac:dyDescent="0.3">
      <c r="A961" s="2">
        <v>41224</v>
      </c>
      <c r="B961">
        <v>1</v>
      </c>
      <c r="C961">
        <v>1</v>
      </c>
      <c r="D961" s="1" t="s">
        <v>1580</v>
      </c>
      <c r="E961">
        <v>2</v>
      </c>
      <c r="F961">
        <v>1</v>
      </c>
      <c r="G961">
        <v>10</v>
      </c>
      <c r="H961">
        <v>2196</v>
      </c>
      <c r="I961">
        <v>2340</v>
      </c>
      <c r="J961">
        <v>71604</v>
      </c>
      <c r="K961">
        <v>76140</v>
      </c>
      <c r="L961">
        <v>4536</v>
      </c>
      <c r="M961">
        <v>226.8</v>
      </c>
      <c r="N961">
        <f>YEAR(Table3[[#This Row],[Date]])</f>
        <v>2012</v>
      </c>
      <c r="O961">
        <f>DAY(Table3[[#This Row],[Date]])</f>
        <v>11</v>
      </c>
      <c r="P961">
        <f>MONTH(Table3[[#This Row],[Date]])</f>
        <v>11</v>
      </c>
    </row>
    <row r="962" spans="1:16" x14ac:dyDescent="0.3">
      <c r="A962" s="2">
        <v>41224</v>
      </c>
      <c r="B962">
        <v>10</v>
      </c>
      <c r="C962">
        <v>4</v>
      </c>
      <c r="D962" s="1" t="s">
        <v>1578</v>
      </c>
      <c r="E962">
        <v>1</v>
      </c>
      <c r="F962">
        <v>1</v>
      </c>
      <c r="G962">
        <v>3</v>
      </c>
      <c r="H962">
        <v>4482</v>
      </c>
      <c r="I962">
        <v>4770</v>
      </c>
      <c r="J962">
        <v>10170</v>
      </c>
      <c r="K962">
        <v>10800</v>
      </c>
      <c r="L962">
        <v>630</v>
      </c>
      <c r="M962">
        <v>31.5</v>
      </c>
      <c r="N962">
        <f>YEAR(Table3[[#This Row],[Date]])</f>
        <v>2012</v>
      </c>
      <c r="O962">
        <f>DAY(Table3[[#This Row],[Date]])</f>
        <v>11</v>
      </c>
      <c r="P962">
        <f>MONTH(Table3[[#This Row],[Date]])</f>
        <v>11</v>
      </c>
    </row>
    <row r="963" spans="1:16" x14ac:dyDescent="0.3">
      <c r="A963" s="2">
        <v>41224</v>
      </c>
      <c r="B963">
        <v>6</v>
      </c>
      <c r="C963">
        <v>4</v>
      </c>
      <c r="D963" s="1" t="s">
        <v>1589</v>
      </c>
      <c r="E963">
        <v>4</v>
      </c>
      <c r="F963">
        <v>1</v>
      </c>
      <c r="G963">
        <v>1</v>
      </c>
      <c r="H963">
        <v>5148</v>
      </c>
      <c r="I963">
        <v>5490</v>
      </c>
      <c r="J963">
        <v>35460</v>
      </c>
      <c r="K963">
        <v>37800</v>
      </c>
      <c r="L963">
        <v>2340</v>
      </c>
      <c r="M963">
        <v>117</v>
      </c>
      <c r="N963">
        <f>YEAR(Table3[[#This Row],[Date]])</f>
        <v>2012</v>
      </c>
      <c r="O963">
        <f>DAY(Table3[[#This Row],[Date]])</f>
        <v>11</v>
      </c>
      <c r="P963">
        <f>MONTH(Table3[[#This Row],[Date]])</f>
        <v>11</v>
      </c>
    </row>
    <row r="964" spans="1:16" x14ac:dyDescent="0.3">
      <c r="A964" s="2">
        <v>41224</v>
      </c>
      <c r="B964">
        <v>8</v>
      </c>
      <c r="C964">
        <v>5</v>
      </c>
      <c r="D964" s="1" t="s">
        <v>1586</v>
      </c>
      <c r="E964">
        <v>3</v>
      </c>
      <c r="F964">
        <v>1</v>
      </c>
      <c r="G964">
        <v>13</v>
      </c>
      <c r="H964">
        <v>3978</v>
      </c>
      <c r="I964">
        <v>4230</v>
      </c>
      <c r="J964">
        <v>36036</v>
      </c>
      <c r="K964">
        <v>38430</v>
      </c>
      <c r="L964">
        <v>2394</v>
      </c>
      <c r="M964">
        <v>119.7</v>
      </c>
      <c r="N964">
        <f>YEAR(Table3[[#This Row],[Date]])</f>
        <v>2012</v>
      </c>
      <c r="O964">
        <f>DAY(Table3[[#This Row],[Date]])</f>
        <v>11</v>
      </c>
      <c r="P964">
        <f>MONTH(Table3[[#This Row],[Date]])</f>
        <v>11</v>
      </c>
    </row>
    <row r="965" spans="1:16" x14ac:dyDescent="0.3">
      <c r="A965" s="2">
        <v>41226</v>
      </c>
      <c r="B965">
        <v>8</v>
      </c>
      <c r="C965">
        <v>5</v>
      </c>
      <c r="D965" s="1" t="s">
        <v>1590</v>
      </c>
      <c r="E965">
        <v>2</v>
      </c>
      <c r="F965">
        <v>1</v>
      </c>
      <c r="G965">
        <v>15</v>
      </c>
      <c r="H965">
        <v>2106</v>
      </c>
      <c r="I965">
        <v>2250</v>
      </c>
      <c r="J965">
        <v>78246</v>
      </c>
      <c r="K965">
        <v>83160</v>
      </c>
      <c r="L965">
        <v>4914</v>
      </c>
      <c r="M965">
        <v>245.70000000000002</v>
      </c>
      <c r="N965">
        <f>YEAR(Table3[[#This Row],[Date]])</f>
        <v>2012</v>
      </c>
      <c r="O965">
        <f>DAY(Table3[[#This Row],[Date]])</f>
        <v>13</v>
      </c>
      <c r="P965">
        <f>MONTH(Table3[[#This Row],[Date]])</f>
        <v>11</v>
      </c>
    </row>
    <row r="966" spans="1:16" x14ac:dyDescent="0.3">
      <c r="A966" s="2">
        <v>41226</v>
      </c>
      <c r="B966">
        <v>3</v>
      </c>
      <c r="C966">
        <v>2</v>
      </c>
      <c r="D966" s="1" t="s">
        <v>1586</v>
      </c>
      <c r="E966">
        <v>3</v>
      </c>
      <c r="F966">
        <v>1</v>
      </c>
      <c r="G966">
        <v>5</v>
      </c>
      <c r="H966">
        <v>3978</v>
      </c>
      <c r="I966">
        <v>4230</v>
      </c>
      <c r="J966">
        <v>108108</v>
      </c>
      <c r="K966">
        <v>115290</v>
      </c>
      <c r="L966">
        <v>7182</v>
      </c>
      <c r="M966">
        <v>359.1</v>
      </c>
      <c r="N966">
        <f>YEAR(Table3[[#This Row],[Date]])</f>
        <v>2012</v>
      </c>
      <c r="O966">
        <f>DAY(Table3[[#This Row],[Date]])</f>
        <v>13</v>
      </c>
      <c r="P966">
        <f>MONTH(Table3[[#This Row],[Date]])</f>
        <v>11</v>
      </c>
    </row>
    <row r="967" spans="1:16" x14ac:dyDescent="0.3">
      <c r="A967" s="2">
        <v>41226</v>
      </c>
      <c r="B967">
        <v>3</v>
      </c>
      <c r="C967">
        <v>2</v>
      </c>
      <c r="D967" s="1" t="s">
        <v>1587</v>
      </c>
      <c r="E967">
        <v>2</v>
      </c>
      <c r="F967">
        <v>1</v>
      </c>
      <c r="G967">
        <v>25</v>
      </c>
      <c r="H967">
        <v>2034</v>
      </c>
      <c r="I967">
        <v>2160</v>
      </c>
      <c r="J967">
        <v>8424</v>
      </c>
      <c r="K967">
        <v>9000</v>
      </c>
      <c r="L967">
        <v>576</v>
      </c>
      <c r="M967">
        <v>28.8</v>
      </c>
      <c r="N967">
        <f>YEAR(Table3[[#This Row],[Date]])</f>
        <v>2012</v>
      </c>
      <c r="O967">
        <f>DAY(Table3[[#This Row],[Date]])</f>
        <v>13</v>
      </c>
      <c r="P967">
        <f>MONTH(Table3[[#This Row],[Date]])</f>
        <v>11</v>
      </c>
    </row>
    <row r="968" spans="1:16" x14ac:dyDescent="0.3">
      <c r="A968" s="2">
        <v>41226</v>
      </c>
      <c r="B968">
        <v>3</v>
      </c>
      <c r="C968">
        <v>2</v>
      </c>
      <c r="D968" s="1" t="s">
        <v>1586</v>
      </c>
      <c r="E968">
        <v>3</v>
      </c>
      <c r="F968">
        <v>1</v>
      </c>
      <c r="G968">
        <v>8</v>
      </c>
      <c r="H968">
        <v>2034</v>
      </c>
      <c r="I968">
        <v>2160</v>
      </c>
      <c r="J968">
        <v>113256</v>
      </c>
      <c r="K968">
        <v>120780</v>
      </c>
      <c r="L968">
        <v>7524</v>
      </c>
      <c r="M968">
        <v>376.20000000000005</v>
      </c>
      <c r="N968">
        <f>YEAR(Table3[[#This Row],[Date]])</f>
        <v>2012</v>
      </c>
      <c r="O968">
        <f>DAY(Table3[[#This Row],[Date]])</f>
        <v>13</v>
      </c>
      <c r="P968">
        <f>MONTH(Table3[[#This Row],[Date]])</f>
        <v>11</v>
      </c>
    </row>
    <row r="969" spans="1:16" x14ac:dyDescent="0.3">
      <c r="A969" s="2">
        <v>41226</v>
      </c>
      <c r="B969">
        <v>7</v>
      </c>
      <c r="C969">
        <v>3</v>
      </c>
      <c r="D969" s="1" t="s">
        <v>1585</v>
      </c>
      <c r="E969">
        <v>3</v>
      </c>
      <c r="F969">
        <v>1</v>
      </c>
      <c r="G969">
        <v>21</v>
      </c>
      <c r="H969">
        <v>3582</v>
      </c>
      <c r="I969">
        <v>3870</v>
      </c>
      <c r="J969">
        <v>59670</v>
      </c>
      <c r="K969">
        <v>63450</v>
      </c>
      <c r="L969">
        <v>3780</v>
      </c>
      <c r="M969">
        <v>189</v>
      </c>
      <c r="N969">
        <f>YEAR(Table3[[#This Row],[Date]])</f>
        <v>2012</v>
      </c>
      <c r="O969">
        <f>DAY(Table3[[#This Row],[Date]])</f>
        <v>13</v>
      </c>
      <c r="P969">
        <f>MONTH(Table3[[#This Row],[Date]])</f>
        <v>11</v>
      </c>
    </row>
    <row r="970" spans="1:16" x14ac:dyDescent="0.3">
      <c r="A970" s="2">
        <v>41227</v>
      </c>
      <c r="B970">
        <v>2</v>
      </c>
      <c r="C970">
        <v>1</v>
      </c>
      <c r="D970" s="1" t="s">
        <v>1581</v>
      </c>
      <c r="E970">
        <v>2</v>
      </c>
      <c r="F970">
        <v>1</v>
      </c>
      <c r="G970">
        <v>16</v>
      </c>
      <c r="H970">
        <v>3978</v>
      </c>
      <c r="I970">
        <v>4230</v>
      </c>
      <c r="J970">
        <v>54900</v>
      </c>
      <c r="K970">
        <v>58500</v>
      </c>
      <c r="L970">
        <v>3600</v>
      </c>
      <c r="M970">
        <v>180</v>
      </c>
      <c r="N970">
        <f>YEAR(Table3[[#This Row],[Date]])</f>
        <v>2012</v>
      </c>
      <c r="O970">
        <f>DAY(Table3[[#This Row],[Date]])</f>
        <v>14</v>
      </c>
      <c r="P970">
        <f>MONTH(Table3[[#This Row],[Date]])</f>
        <v>11</v>
      </c>
    </row>
    <row r="971" spans="1:16" x14ac:dyDescent="0.3">
      <c r="A971" s="2">
        <v>41227</v>
      </c>
      <c r="B971">
        <v>8</v>
      </c>
      <c r="C971">
        <v>5</v>
      </c>
      <c r="D971" s="1" t="s">
        <v>1587</v>
      </c>
      <c r="E971">
        <v>2</v>
      </c>
      <c r="F971">
        <v>1</v>
      </c>
      <c r="G971">
        <v>23</v>
      </c>
      <c r="H971">
        <v>2196</v>
      </c>
      <c r="I971">
        <v>2340</v>
      </c>
      <c r="J971">
        <v>6318</v>
      </c>
      <c r="K971">
        <v>6750</v>
      </c>
      <c r="L971">
        <v>432</v>
      </c>
      <c r="M971">
        <v>21.6</v>
      </c>
      <c r="N971">
        <f>YEAR(Table3[[#This Row],[Date]])</f>
        <v>2012</v>
      </c>
      <c r="O971">
        <f>DAY(Table3[[#This Row],[Date]])</f>
        <v>14</v>
      </c>
      <c r="P971">
        <f>MONTH(Table3[[#This Row],[Date]])</f>
        <v>11</v>
      </c>
    </row>
    <row r="972" spans="1:16" x14ac:dyDescent="0.3">
      <c r="A972" s="2">
        <v>41227</v>
      </c>
      <c r="B972">
        <v>8</v>
      </c>
      <c r="C972">
        <v>5</v>
      </c>
      <c r="D972" s="1" t="s">
        <v>1585</v>
      </c>
      <c r="E972">
        <v>3</v>
      </c>
      <c r="F972">
        <v>1</v>
      </c>
      <c r="G972">
        <v>22</v>
      </c>
      <c r="H972">
        <v>3978</v>
      </c>
      <c r="I972">
        <v>4230</v>
      </c>
      <c r="J972">
        <v>91494</v>
      </c>
      <c r="K972">
        <v>97290</v>
      </c>
      <c r="L972">
        <v>5796</v>
      </c>
      <c r="M972">
        <v>289.8</v>
      </c>
      <c r="N972">
        <f>YEAR(Table3[[#This Row],[Date]])</f>
        <v>2012</v>
      </c>
      <c r="O972">
        <f>DAY(Table3[[#This Row],[Date]])</f>
        <v>14</v>
      </c>
      <c r="P972">
        <f>MONTH(Table3[[#This Row],[Date]])</f>
        <v>11</v>
      </c>
    </row>
    <row r="973" spans="1:16" x14ac:dyDescent="0.3">
      <c r="A973" s="2">
        <v>41228</v>
      </c>
      <c r="B973">
        <v>10</v>
      </c>
      <c r="C973">
        <v>4</v>
      </c>
      <c r="D973" s="1" t="s">
        <v>1582</v>
      </c>
      <c r="E973">
        <v>2</v>
      </c>
      <c r="F973">
        <v>1</v>
      </c>
      <c r="G973">
        <v>13</v>
      </c>
      <c r="H973">
        <v>3978</v>
      </c>
      <c r="I973">
        <v>4230</v>
      </c>
      <c r="J973">
        <v>30420</v>
      </c>
      <c r="K973">
        <v>32400</v>
      </c>
      <c r="L973">
        <v>1980</v>
      </c>
      <c r="M973">
        <v>99</v>
      </c>
      <c r="N973">
        <f>YEAR(Table3[[#This Row],[Date]])</f>
        <v>2012</v>
      </c>
      <c r="O973">
        <f>DAY(Table3[[#This Row],[Date]])</f>
        <v>15</v>
      </c>
      <c r="P973">
        <f>MONTH(Table3[[#This Row],[Date]])</f>
        <v>11</v>
      </c>
    </row>
    <row r="974" spans="1:16" x14ac:dyDescent="0.3">
      <c r="A974" s="2">
        <v>41228</v>
      </c>
      <c r="B974">
        <v>5</v>
      </c>
      <c r="C974">
        <v>3</v>
      </c>
      <c r="D974" s="1" t="s">
        <v>1583</v>
      </c>
      <c r="E974">
        <v>3</v>
      </c>
      <c r="F974">
        <v>1</v>
      </c>
      <c r="G974">
        <v>27</v>
      </c>
      <c r="H974">
        <v>3042</v>
      </c>
      <c r="I974">
        <v>3240</v>
      </c>
      <c r="J974">
        <v>75816</v>
      </c>
      <c r="K974">
        <v>80730</v>
      </c>
      <c r="L974">
        <v>4914</v>
      </c>
      <c r="M974">
        <v>245.70000000000002</v>
      </c>
      <c r="N974">
        <f>YEAR(Table3[[#This Row],[Date]])</f>
        <v>2012</v>
      </c>
      <c r="O974">
        <f>DAY(Table3[[#This Row],[Date]])</f>
        <v>15</v>
      </c>
      <c r="P974">
        <f>MONTH(Table3[[#This Row],[Date]])</f>
        <v>11</v>
      </c>
    </row>
    <row r="975" spans="1:16" x14ac:dyDescent="0.3">
      <c r="A975" s="2">
        <v>41231</v>
      </c>
      <c r="B975">
        <v>6</v>
      </c>
      <c r="C975">
        <v>4</v>
      </c>
      <c r="D975" s="1" t="s">
        <v>1588</v>
      </c>
      <c r="E975">
        <v>3</v>
      </c>
      <c r="F975">
        <v>1</v>
      </c>
      <c r="G975">
        <v>27</v>
      </c>
      <c r="H975">
        <v>3978</v>
      </c>
      <c r="I975">
        <v>4230</v>
      </c>
      <c r="J975">
        <v>58266</v>
      </c>
      <c r="K975">
        <v>62010</v>
      </c>
      <c r="L975">
        <v>3744</v>
      </c>
      <c r="M975">
        <v>187.20000000000002</v>
      </c>
      <c r="N975">
        <f>YEAR(Table3[[#This Row],[Date]])</f>
        <v>2012</v>
      </c>
      <c r="O975">
        <f>DAY(Table3[[#This Row],[Date]])</f>
        <v>18</v>
      </c>
      <c r="P975">
        <f>MONTH(Table3[[#This Row],[Date]])</f>
        <v>11</v>
      </c>
    </row>
    <row r="976" spans="1:16" x14ac:dyDescent="0.3">
      <c r="A976" s="2">
        <v>41231</v>
      </c>
      <c r="B976">
        <v>5</v>
      </c>
      <c r="C976">
        <v>3</v>
      </c>
      <c r="D976" s="1" t="s">
        <v>1583</v>
      </c>
      <c r="E976">
        <v>3</v>
      </c>
      <c r="F976">
        <v>1</v>
      </c>
      <c r="G976">
        <v>27</v>
      </c>
      <c r="H976">
        <v>3978</v>
      </c>
      <c r="I976">
        <v>4230</v>
      </c>
      <c r="J976">
        <v>40824</v>
      </c>
      <c r="K976">
        <v>43470</v>
      </c>
      <c r="L976">
        <v>2646</v>
      </c>
      <c r="M976">
        <v>132.30000000000001</v>
      </c>
      <c r="N976">
        <f>YEAR(Table3[[#This Row],[Date]])</f>
        <v>2012</v>
      </c>
      <c r="O976">
        <f>DAY(Table3[[#This Row],[Date]])</f>
        <v>18</v>
      </c>
      <c r="P976">
        <f>MONTH(Table3[[#This Row],[Date]])</f>
        <v>11</v>
      </c>
    </row>
    <row r="977" spans="1:16" x14ac:dyDescent="0.3">
      <c r="A977" s="2">
        <v>41231</v>
      </c>
      <c r="B977">
        <v>2</v>
      </c>
      <c r="C977">
        <v>1</v>
      </c>
      <c r="D977" s="1" t="s">
        <v>1580</v>
      </c>
      <c r="E977">
        <v>2</v>
      </c>
      <c r="F977">
        <v>1</v>
      </c>
      <c r="G977">
        <v>27</v>
      </c>
      <c r="H977">
        <v>5832</v>
      </c>
      <c r="I977">
        <v>6210</v>
      </c>
      <c r="J977">
        <v>23868</v>
      </c>
      <c r="K977">
        <v>25380</v>
      </c>
      <c r="L977">
        <v>1512</v>
      </c>
      <c r="M977">
        <v>75.600000000000009</v>
      </c>
      <c r="N977">
        <f>YEAR(Table3[[#This Row],[Date]])</f>
        <v>2012</v>
      </c>
      <c r="O977">
        <f>DAY(Table3[[#This Row],[Date]])</f>
        <v>18</v>
      </c>
      <c r="P977">
        <f>MONTH(Table3[[#This Row],[Date]])</f>
        <v>11</v>
      </c>
    </row>
    <row r="978" spans="1:16" x14ac:dyDescent="0.3">
      <c r="A978" s="2">
        <v>41232</v>
      </c>
      <c r="B978">
        <v>2</v>
      </c>
      <c r="C978">
        <v>1</v>
      </c>
      <c r="D978" s="1" t="s">
        <v>1584</v>
      </c>
      <c r="E978">
        <v>3</v>
      </c>
      <c r="F978">
        <v>1</v>
      </c>
      <c r="G978">
        <v>27</v>
      </c>
      <c r="H978">
        <v>2196</v>
      </c>
      <c r="I978">
        <v>2340</v>
      </c>
      <c r="J978">
        <v>78012</v>
      </c>
      <c r="K978">
        <v>83160</v>
      </c>
      <c r="L978">
        <v>5148</v>
      </c>
      <c r="M978">
        <v>257.40000000000003</v>
      </c>
      <c r="N978">
        <f>YEAR(Table3[[#This Row],[Date]])</f>
        <v>2012</v>
      </c>
      <c r="O978">
        <f>DAY(Table3[[#This Row],[Date]])</f>
        <v>19</v>
      </c>
      <c r="P978">
        <f>MONTH(Table3[[#This Row],[Date]])</f>
        <v>11</v>
      </c>
    </row>
    <row r="979" spans="1:16" x14ac:dyDescent="0.3">
      <c r="A979" s="2">
        <v>41232</v>
      </c>
      <c r="B979">
        <v>1</v>
      </c>
      <c r="C979">
        <v>1</v>
      </c>
      <c r="D979" s="1" t="s">
        <v>1585</v>
      </c>
      <c r="E979">
        <v>3</v>
      </c>
      <c r="F979">
        <v>1</v>
      </c>
      <c r="G979">
        <v>27</v>
      </c>
      <c r="H979">
        <v>3546</v>
      </c>
      <c r="I979">
        <v>3780</v>
      </c>
      <c r="J979">
        <v>79560</v>
      </c>
      <c r="K979">
        <v>84600</v>
      </c>
      <c r="L979">
        <v>5040</v>
      </c>
      <c r="M979">
        <v>252</v>
      </c>
      <c r="N979">
        <f>YEAR(Table3[[#This Row],[Date]])</f>
        <v>2012</v>
      </c>
      <c r="O979">
        <f>DAY(Table3[[#This Row],[Date]])</f>
        <v>19</v>
      </c>
      <c r="P979">
        <f>MONTH(Table3[[#This Row],[Date]])</f>
        <v>11</v>
      </c>
    </row>
    <row r="980" spans="1:16" x14ac:dyDescent="0.3">
      <c r="A980" s="2">
        <v>41232</v>
      </c>
      <c r="B980">
        <v>3</v>
      </c>
      <c r="C980">
        <v>2</v>
      </c>
      <c r="D980" s="1" t="s">
        <v>1585</v>
      </c>
      <c r="E980">
        <v>3</v>
      </c>
      <c r="F980">
        <v>1</v>
      </c>
      <c r="G980">
        <v>12</v>
      </c>
      <c r="H980">
        <v>3582</v>
      </c>
      <c r="I980">
        <v>3870</v>
      </c>
      <c r="J980">
        <v>55692</v>
      </c>
      <c r="K980">
        <v>59220</v>
      </c>
      <c r="L980">
        <v>3528</v>
      </c>
      <c r="M980">
        <v>176.4</v>
      </c>
      <c r="N980">
        <f>YEAR(Table3[[#This Row],[Date]])</f>
        <v>2012</v>
      </c>
      <c r="O980">
        <f>DAY(Table3[[#This Row],[Date]])</f>
        <v>19</v>
      </c>
      <c r="P980">
        <f>MONTH(Table3[[#This Row],[Date]])</f>
        <v>11</v>
      </c>
    </row>
    <row r="981" spans="1:16" x14ac:dyDescent="0.3">
      <c r="A981" s="2">
        <v>41233</v>
      </c>
      <c r="B981">
        <v>4</v>
      </c>
      <c r="C981">
        <v>2</v>
      </c>
      <c r="D981" s="1" t="s">
        <v>1594</v>
      </c>
      <c r="E981">
        <v>4</v>
      </c>
      <c r="F981">
        <v>1</v>
      </c>
      <c r="G981">
        <v>18</v>
      </c>
      <c r="H981">
        <v>3978</v>
      </c>
      <c r="I981">
        <v>4230</v>
      </c>
      <c r="J981">
        <v>20304</v>
      </c>
      <c r="K981">
        <v>21600</v>
      </c>
      <c r="L981">
        <v>1296</v>
      </c>
      <c r="M981">
        <v>64.8</v>
      </c>
      <c r="N981">
        <f>YEAR(Table3[[#This Row],[Date]])</f>
        <v>2012</v>
      </c>
      <c r="O981">
        <f>DAY(Table3[[#This Row],[Date]])</f>
        <v>20</v>
      </c>
      <c r="P981">
        <f>MONTH(Table3[[#This Row],[Date]])</f>
        <v>11</v>
      </c>
    </row>
    <row r="982" spans="1:16" x14ac:dyDescent="0.3">
      <c r="A982" s="2">
        <v>41233</v>
      </c>
      <c r="B982">
        <v>1</v>
      </c>
      <c r="C982">
        <v>1</v>
      </c>
      <c r="D982" s="1" t="s">
        <v>1591</v>
      </c>
      <c r="E982">
        <v>5</v>
      </c>
      <c r="F982">
        <v>2</v>
      </c>
      <c r="G982">
        <v>8</v>
      </c>
      <c r="H982">
        <v>3978</v>
      </c>
      <c r="I982">
        <v>4230</v>
      </c>
      <c r="J982">
        <v>54936</v>
      </c>
      <c r="K982">
        <v>59220</v>
      </c>
      <c r="L982">
        <v>4284</v>
      </c>
      <c r="M982">
        <v>214.20000000000002</v>
      </c>
      <c r="N982">
        <f>YEAR(Table3[[#This Row],[Date]])</f>
        <v>2012</v>
      </c>
      <c r="O982">
        <f>DAY(Table3[[#This Row],[Date]])</f>
        <v>20</v>
      </c>
      <c r="P982">
        <f>MONTH(Table3[[#This Row],[Date]])</f>
        <v>11</v>
      </c>
    </row>
    <row r="983" spans="1:16" x14ac:dyDescent="0.3">
      <c r="A983" s="2">
        <v>41233</v>
      </c>
      <c r="B983">
        <v>3</v>
      </c>
      <c r="C983">
        <v>2</v>
      </c>
      <c r="D983" s="1" t="s">
        <v>1585</v>
      </c>
      <c r="E983">
        <v>3</v>
      </c>
      <c r="F983">
        <v>1</v>
      </c>
      <c r="G983">
        <v>21</v>
      </c>
      <c r="H983">
        <v>2034</v>
      </c>
      <c r="I983">
        <v>2160</v>
      </c>
      <c r="J983">
        <v>15912</v>
      </c>
      <c r="K983">
        <v>16920</v>
      </c>
      <c r="L983">
        <v>1008</v>
      </c>
      <c r="M983">
        <v>50.400000000000006</v>
      </c>
      <c r="N983">
        <f>YEAR(Table3[[#This Row],[Date]])</f>
        <v>2012</v>
      </c>
      <c r="O983">
        <f>DAY(Table3[[#This Row],[Date]])</f>
        <v>20</v>
      </c>
      <c r="P983">
        <f>MONTH(Table3[[#This Row],[Date]])</f>
        <v>11</v>
      </c>
    </row>
    <row r="984" spans="1:16" x14ac:dyDescent="0.3">
      <c r="A984" s="2">
        <v>41233</v>
      </c>
      <c r="B984">
        <v>1</v>
      </c>
      <c r="C984">
        <v>1</v>
      </c>
      <c r="D984" s="1" t="s">
        <v>1589</v>
      </c>
      <c r="E984">
        <v>4</v>
      </c>
      <c r="F984">
        <v>1</v>
      </c>
      <c r="G984">
        <v>25</v>
      </c>
      <c r="H984">
        <v>3042</v>
      </c>
      <c r="I984">
        <v>3240</v>
      </c>
      <c r="J984">
        <v>67374</v>
      </c>
      <c r="K984">
        <v>71820</v>
      </c>
      <c r="L984">
        <v>4446</v>
      </c>
      <c r="M984">
        <v>222.3</v>
      </c>
      <c r="N984">
        <f>YEAR(Table3[[#This Row],[Date]])</f>
        <v>2012</v>
      </c>
      <c r="O984">
        <f>DAY(Table3[[#This Row],[Date]])</f>
        <v>20</v>
      </c>
      <c r="P984">
        <f>MONTH(Table3[[#This Row],[Date]])</f>
        <v>11</v>
      </c>
    </row>
    <row r="985" spans="1:16" x14ac:dyDescent="0.3">
      <c r="A985" s="2">
        <v>41234</v>
      </c>
      <c r="B985">
        <v>6</v>
      </c>
      <c r="C985">
        <v>4</v>
      </c>
      <c r="D985" s="1" t="s">
        <v>1587</v>
      </c>
      <c r="E985">
        <v>2</v>
      </c>
      <c r="F985">
        <v>1</v>
      </c>
      <c r="G985">
        <v>12</v>
      </c>
      <c r="H985">
        <v>5148</v>
      </c>
      <c r="I985">
        <v>5490</v>
      </c>
      <c r="J985">
        <v>44226</v>
      </c>
      <c r="K985">
        <v>47250</v>
      </c>
      <c r="L985">
        <v>3024</v>
      </c>
      <c r="M985">
        <v>151.20000000000002</v>
      </c>
      <c r="N985">
        <f>YEAR(Table3[[#This Row],[Date]])</f>
        <v>2012</v>
      </c>
      <c r="O985">
        <f>DAY(Table3[[#This Row],[Date]])</f>
        <v>21</v>
      </c>
      <c r="P985">
        <f>MONTH(Table3[[#This Row],[Date]])</f>
        <v>11</v>
      </c>
    </row>
    <row r="986" spans="1:16" x14ac:dyDescent="0.3">
      <c r="A986" s="2">
        <v>41234</v>
      </c>
      <c r="B986">
        <v>9</v>
      </c>
      <c r="C986">
        <v>5</v>
      </c>
      <c r="D986" s="1" t="s">
        <v>1583</v>
      </c>
      <c r="E986">
        <v>3</v>
      </c>
      <c r="F986">
        <v>1</v>
      </c>
      <c r="G986">
        <v>9</v>
      </c>
      <c r="H986">
        <v>2106</v>
      </c>
      <c r="I986">
        <v>2250</v>
      </c>
      <c r="J986">
        <v>46656</v>
      </c>
      <c r="K986">
        <v>49680</v>
      </c>
      <c r="L986">
        <v>3024</v>
      </c>
      <c r="M986">
        <v>151.20000000000002</v>
      </c>
      <c r="N986">
        <f>YEAR(Table3[[#This Row],[Date]])</f>
        <v>2012</v>
      </c>
      <c r="O986">
        <f>DAY(Table3[[#This Row],[Date]])</f>
        <v>21</v>
      </c>
      <c r="P986">
        <f>MONTH(Table3[[#This Row],[Date]])</f>
        <v>11</v>
      </c>
    </row>
    <row r="987" spans="1:16" x14ac:dyDescent="0.3">
      <c r="A987" s="2">
        <v>41234</v>
      </c>
      <c r="B987">
        <v>8</v>
      </c>
      <c r="C987">
        <v>5</v>
      </c>
      <c r="D987" s="1" t="s">
        <v>1582</v>
      </c>
      <c r="E987">
        <v>2</v>
      </c>
      <c r="F987">
        <v>1</v>
      </c>
      <c r="G987">
        <v>23</v>
      </c>
      <c r="H987">
        <v>4482</v>
      </c>
      <c r="I987">
        <v>4770</v>
      </c>
      <c r="J987">
        <v>3042</v>
      </c>
      <c r="K987">
        <v>3240</v>
      </c>
      <c r="L987">
        <v>198</v>
      </c>
      <c r="M987">
        <v>9.9</v>
      </c>
      <c r="N987">
        <f>YEAR(Table3[[#This Row],[Date]])</f>
        <v>2012</v>
      </c>
      <c r="O987">
        <f>DAY(Table3[[#This Row],[Date]])</f>
        <v>21</v>
      </c>
      <c r="P987">
        <f>MONTH(Table3[[#This Row],[Date]])</f>
        <v>11</v>
      </c>
    </row>
    <row r="988" spans="1:16" x14ac:dyDescent="0.3">
      <c r="A988" s="2">
        <v>41235</v>
      </c>
      <c r="B988">
        <v>5</v>
      </c>
      <c r="C988">
        <v>3</v>
      </c>
      <c r="D988" s="1" t="s">
        <v>1585</v>
      </c>
      <c r="E988">
        <v>3</v>
      </c>
      <c r="F988">
        <v>1</v>
      </c>
      <c r="G988">
        <v>23</v>
      </c>
      <c r="H988">
        <v>3546</v>
      </c>
      <c r="I988">
        <v>3780</v>
      </c>
      <c r="J988">
        <v>7956</v>
      </c>
      <c r="K988">
        <v>8460</v>
      </c>
      <c r="L988">
        <v>504</v>
      </c>
      <c r="M988">
        <v>25.200000000000003</v>
      </c>
      <c r="N988">
        <f>YEAR(Table3[[#This Row],[Date]])</f>
        <v>2012</v>
      </c>
      <c r="O988">
        <f>DAY(Table3[[#This Row],[Date]])</f>
        <v>22</v>
      </c>
      <c r="P988">
        <f>MONTH(Table3[[#This Row],[Date]])</f>
        <v>11</v>
      </c>
    </row>
    <row r="989" spans="1:16" x14ac:dyDescent="0.3">
      <c r="A989" s="2">
        <v>41235</v>
      </c>
      <c r="B989">
        <v>4</v>
      </c>
      <c r="C989">
        <v>2</v>
      </c>
      <c r="D989" s="1" t="s">
        <v>1579</v>
      </c>
      <c r="E989">
        <v>2</v>
      </c>
      <c r="F989">
        <v>2</v>
      </c>
      <c r="G989">
        <v>20</v>
      </c>
      <c r="H989">
        <v>4482</v>
      </c>
      <c r="I989">
        <v>4770</v>
      </c>
      <c r="J989">
        <v>25074</v>
      </c>
      <c r="K989">
        <v>27090</v>
      </c>
      <c r="L989">
        <v>2016</v>
      </c>
      <c r="M989">
        <v>100.80000000000001</v>
      </c>
      <c r="N989">
        <f>YEAR(Table3[[#This Row],[Date]])</f>
        <v>2012</v>
      </c>
      <c r="O989">
        <f>DAY(Table3[[#This Row],[Date]])</f>
        <v>22</v>
      </c>
      <c r="P989">
        <f>MONTH(Table3[[#This Row],[Date]])</f>
        <v>11</v>
      </c>
    </row>
    <row r="990" spans="1:16" x14ac:dyDescent="0.3">
      <c r="A990" s="2">
        <v>41235</v>
      </c>
      <c r="B990">
        <v>5</v>
      </c>
      <c r="C990">
        <v>3</v>
      </c>
      <c r="D990" s="1" t="s">
        <v>1578</v>
      </c>
      <c r="E990">
        <v>1</v>
      </c>
      <c r="F990">
        <v>1</v>
      </c>
      <c r="G990">
        <v>25</v>
      </c>
      <c r="H990">
        <v>4482</v>
      </c>
      <c r="I990">
        <v>4770</v>
      </c>
      <c r="J990">
        <v>50850</v>
      </c>
      <c r="K990">
        <v>54000</v>
      </c>
      <c r="L990">
        <v>3150</v>
      </c>
      <c r="M990">
        <v>157.5</v>
      </c>
      <c r="N990">
        <f>YEAR(Table3[[#This Row],[Date]])</f>
        <v>2012</v>
      </c>
      <c r="O990">
        <f>DAY(Table3[[#This Row],[Date]])</f>
        <v>22</v>
      </c>
      <c r="P990">
        <f>MONTH(Table3[[#This Row],[Date]])</f>
        <v>11</v>
      </c>
    </row>
    <row r="991" spans="1:16" x14ac:dyDescent="0.3">
      <c r="A991" s="2">
        <v>41236</v>
      </c>
      <c r="B991">
        <v>6</v>
      </c>
      <c r="C991">
        <v>4</v>
      </c>
      <c r="D991" s="1" t="s">
        <v>1592</v>
      </c>
      <c r="E991">
        <v>2</v>
      </c>
      <c r="F991">
        <v>1</v>
      </c>
      <c r="G991">
        <v>4</v>
      </c>
      <c r="H991">
        <v>2034</v>
      </c>
      <c r="I991">
        <v>2160</v>
      </c>
      <c r="J991">
        <v>41328</v>
      </c>
      <c r="K991">
        <v>44100</v>
      </c>
      <c r="L991">
        <v>2772</v>
      </c>
      <c r="M991">
        <v>138.6</v>
      </c>
      <c r="N991">
        <f>YEAR(Table3[[#This Row],[Date]])</f>
        <v>2012</v>
      </c>
      <c r="O991">
        <f>DAY(Table3[[#This Row],[Date]])</f>
        <v>23</v>
      </c>
      <c r="P991">
        <f>MONTH(Table3[[#This Row],[Date]])</f>
        <v>11</v>
      </c>
    </row>
    <row r="992" spans="1:16" x14ac:dyDescent="0.3">
      <c r="A992" s="2">
        <v>41237</v>
      </c>
      <c r="B992">
        <v>6</v>
      </c>
      <c r="C992">
        <v>4</v>
      </c>
      <c r="D992" s="1" t="s">
        <v>1588</v>
      </c>
      <c r="E992">
        <v>3</v>
      </c>
      <c r="F992">
        <v>1</v>
      </c>
      <c r="G992">
        <v>24</v>
      </c>
      <c r="H992">
        <v>3978</v>
      </c>
      <c r="I992">
        <v>4230</v>
      </c>
      <c r="J992">
        <v>107568</v>
      </c>
      <c r="K992">
        <v>114480</v>
      </c>
      <c r="L992">
        <v>6912</v>
      </c>
      <c r="M992">
        <v>345.6</v>
      </c>
      <c r="N992">
        <f>YEAR(Table3[[#This Row],[Date]])</f>
        <v>2012</v>
      </c>
      <c r="O992">
        <f>DAY(Table3[[#This Row],[Date]])</f>
        <v>24</v>
      </c>
      <c r="P992">
        <f>MONTH(Table3[[#This Row],[Date]])</f>
        <v>11</v>
      </c>
    </row>
    <row r="993" spans="1:16" x14ac:dyDescent="0.3">
      <c r="A993" s="2">
        <v>41237</v>
      </c>
      <c r="B993">
        <v>2</v>
      </c>
      <c r="C993">
        <v>1</v>
      </c>
      <c r="D993" s="1" t="s">
        <v>1582</v>
      </c>
      <c r="E993">
        <v>2</v>
      </c>
      <c r="F993">
        <v>1</v>
      </c>
      <c r="G993">
        <v>24</v>
      </c>
      <c r="H993">
        <v>5832</v>
      </c>
      <c r="I993">
        <v>6210</v>
      </c>
      <c r="J993">
        <v>33462</v>
      </c>
      <c r="K993">
        <v>35640</v>
      </c>
      <c r="L993">
        <v>2178</v>
      </c>
      <c r="M993">
        <v>108.9</v>
      </c>
      <c r="N993">
        <f>YEAR(Table3[[#This Row],[Date]])</f>
        <v>2012</v>
      </c>
      <c r="O993">
        <f>DAY(Table3[[#This Row],[Date]])</f>
        <v>24</v>
      </c>
      <c r="P993">
        <f>MONTH(Table3[[#This Row],[Date]])</f>
        <v>11</v>
      </c>
    </row>
    <row r="994" spans="1:16" x14ac:dyDescent="0.3">
      <c r="A994" s="2">
        <v>41237</v>
      </c>
      <c r="B994">
        <v>7</v>
      </c>
      <c r="C994">
        <v>3</v>
      </c>
      <c r="D994" s="1" t="s">
        <v>1579</v>
      </c>
      <c r="E994">
        <v>2</v>
      </c>
      <c r="F994">
        <v>2</v>
      </c>
      <c r="G994">
        <v>16</v>
      </c>
      <c r="H994">
        <v>3978</v>
      </c>
      <c r="I994">
        <v>4230</v>
      </c>
      <c r="J994">
        <v>85968</v>
      </c>
      <c r="K994">
        <v>92880</v>
      </c>
      <c r="L994">
        <v>6912</v>
      </c>
      <c r="M994">
        <v>345.6</v>
      </c>
      <c r="N994">
        <f>YEAR(Table3[[#This Row],[Date]])</f>
        <v>2012</v>
      </c>
      <c r="O994">
        <f>DAY(Table3[[#This Row],[Date]])</f>
        <v>24</v>
      </c>
      <c r="P994">
        <f>MONTH(Table3[[#This Row],[Date]])</f>
        <v>11</v>
      </c>
    </row>
    <row r="995" spans="1:16" x14ac:dyDescent="0.3">
      <c r="A995" s="2">
        <v>41237</v>
      </c>
      <c r="B995">
        <v>1</v>
      </c>
      <c r="C995">
        <v>1</v>
      </c>
      <c r="D995" s="1" t="s">
        <v>1590</v>
      </c>
      <c r="E995">
        <v>2</v>
      </c>
      <c r="F995">
        <v>1</v>
      </c>
      <c r="G995">
        <v>6</v>
      </c>
      <c r="H995">
        <v>3978</v>
      </c>
      <c r="I995">
        <v>4230</v>
      </c>
      <c r="J995">
        <v>89424</v>
      </c>
      <c r="K995">
        <v>95040</v>
      </c>
      <c r="L995">
        <v>5616</v>
      </c>
      <c r="M995">
        <v>280.8</v>
      </c>
      <c r="N995">
        <f>YEAR(Table3[[#This Row],[Date]])</f>
        <v>2012</v>
      </c>
      <c r="O995">
        <f>DAY(Table3[[#This Row],[Date]])</f>
        <v>24</v>
      </c>
      <c r="P995">
        <f>MONTH(Table3[[#This Row],[Date]])</f>
        <v>11</v>
      </c>
    </row>
    <row r="996" spans="1:16" x14ac:dyDescent="0.3">
      <c r="A996" s="2">
        <v>41238</v>
      </c>
      <c r="B996">
        <v>4</v>
      </c>
      <c r="C996">
        <v>2</v>
      </c>
      <c r="D996" s="1" t="s">
        <v>1588</v>
      </c>
      <c r="E996">
        <v>3</v>
      </c>
      <c r="F996">
        <v>1</v>
      </c>
      <c r="G996">
        <v>4</v>
      </c>
      <c r="H996">
        <v>5148</v>
      </c>
      <c r="I996">
        <v>5490</v>
      </c>
      <c r="J996">
        <v>8964</v>
      </c>
      <c r="K996">
        <v>9540</v>
      </c>
      <c r="L996">
        <v>576</v>
      </c>
      <c r="M996">
        <v>28.8</v>
      </c>
      <c r="N996">
        <f>YEAR(Table3[[#This Row],[Date]])</f>
        <v>2012</v>
      </c>
      <c r="O996">
        <f>DAY(Table3[[#This Row],[Date]])</f>
        <v>25</v>
      </c>
      <c r="P996">
        <f>MONTH(Table3[[#This Row],[Date]])</f>
        <v>11</v>
      </c>
    </row>
    <row r="997" spans="1:16" x14ac:dyDescent="0.3">
      <c r="A997" s="2">
        <v>41238</v>
      </c>
      <c r="B997">
        <v>6</v>
      </c>
      <c r="C997">
        <v>4</v>
      </c>
      <c r="D997" s="1" t="s">
        <v>1586</v>
      </c>
      <c r="E997">
        <v>3</v>
      </c>
      <c r="F997">
        <v>1</v>
      </c>
      <c r="G997">
        <v>24</v>
      </c>
      <c r="H997">
        <v>5832</v>
      </c>
      <c r="I997">
        <v>6210</v>
      </c>
      <c r="J997">
        <v>87516</v>
      </c>
      <c r="K997">
        <v>93330</v>
      </c>
      <c r="L997">
        <v>5814</v>
      </c>
      <c r="M997">
        <v>290.7</v>
      </c>
      <c r="N997">
        <f>YEAR(Table3[[#This Row],[Date]])</f>
        <v>2012</v>
      </c>
      <c r="O997">
        <f>DAY(Table3[[#This Row],[Date]])</f>
        <v>25</v>
      </c>
      <c r="P997">
        <f>MONTH(Table3[[#This Row],[Date]])</f>
        <v>11</v>
      </c>
    </row>
    <row r="998" spans="1:16" x14ac:dyDescent="0.3">
      <c r="A998" s="2">
        <v>41239</v>
      </c>
      <c r="B998">
        <v>7</v>
      </c>
      <c r="C998">
        <v>3</v>
      </c>
      <c r="D998" s="1" t="s">
        <v>1589</v>
      </c>
      <c r="E998">
        <v>4</v>
      </c>
      <c r="F998">
        <v>1</v>
      </c>
      <c r="G998">
        <v>21</v>
      </c>
      <c r="H998">
        <v>2034</v>
      </c>
      <c r="I998">
        <v>2160</v>
      </c>
      <c r="J998">
        <v>53190</v>
      </c>
      <c r="K998">
        <v>56700</v>
      </c>
      <c r="L998">
        <v>3510</v>
      </c>
      <c r="M998">
        <v>175.5</v>
      </c>
      <c r="N998">
        <f>YEAR(Table3[[#This Row],[Date]])</f>
        <v>2012</v>
      </c>
      <c r="O998">
        <f>DAY(Table3[[#This Row],[Date]])</f>
        <v>26</v>
      </c>
      <c r="P998">
        <f>MONTH(Table3[[#This Row],[Date]])</f>
        <v>11</v>
      </c>
    </row>
    <row r="999" spans="1:16" x14ac:dyDescent="0.3">
      <c r="A999" s="2">
        <v>41239</v>
      </c>
      <c r="B999">
        <v>2</v>
      </c>
      <c r="C999">
        <v>1</v>
      </c>
      <c r="D999" s="1" t="s">
        <v>1582</v>
      </c>
      <c r="E999">
        <v>2</v>
      </c>
      <c r="F999">
        <v>1</v>
      </c>
      <c r="G999">
        <v>13</v>
      </c>
      <c r="H999">
        <v>5832</v>
      </c>
      <c r="I999">
        <v>6210</v>
      </c>
      <c r="J999">
        <v>36504</v>
      </c>
      <c r="K999">
        <v>38880</v>
      </c>
      <c r="L999">
        <v>2376</v>
      </c>
      <c r="M999">
        <v>118.80000000000001</v>
      </c>
      <c r="N999">
        <f>YEAR(Table3[[#This Row],[Date]])</f>
        <v>2012</v>
      </c>
      <c r="O999">
        <f>DAY(Table3[[#This Row],[Date]])</f>
        <v>26</v>
      </c>
      <c r="P999">
        <f>MONTH(Table3[[#This Row],[Date]])</f>
        <v>11</v>
      </c>
    </row>
    <row r="1000" spans="1:16" x14ac:dyDescent="0.3">
      <c r="A1000" s="2">
        <v>41239</v>
      </c>
      <c r="B1000">
        <v>4</v>
      </c>
      <c r="C1000">
        <v>2</v>
      </c>
      <c r="D1000" s="1" t="s">
        <v>1578</v>
      </c>
      <c r="E1000">
        <v>1</v>
      </c>
      <c r="F1000">
        <v>1</v>
      </c>
      <c r="G1000">
        <v>2</v>
      </c>
      <c r="H1000">
        <v>3546</v>
      </c>
      <c r="I1000">
        <v>3780</v>
      </c>
      <c r="J1000">
        <v>48816</v>
      </c>
      <c r="K1000">
        <v>51840</v>
      </c>
      <c r="L1000">
        <v>3024</v>
      </c>
      <c r="M1000">
        <v>151.20000000000002</v>
      </c>
      <c r="N1000">
        <f>YEAR(Table3[[#This Row],[Date]])</f>
        <v>2012</v>
      </c>
      <c r="O1000">
        <f>DAY(Table3[[#This Row],[Date]])</f>
        <v>26</v>
      </c>
      <c r="P1000">
        <f>MONTH(Table3[[#This Row],[Date]])</f>
        <v>11</v>
      </c>
    </row>
    <row r="1001" spans="1:16" x14ac:dyDescent="0.3">
      <c r="A1001" s="2">
        <v>41239</v>
      </c>
      <c r="B1001">
        <v>3</v>
      </c>
      <c r="C1001">
        <v>2</v>
      </c>
      <c r="D1001" s="1" t="s">
        <v>1593</v>
      </c>
      <c r="E1001">
        <v>6</v>
      </c>
      <c r="F1001">
        <v>2</v>
      </c>
      <c r="G1001">
        <v>20</v>
      </c>
      <c r="H1001">
        <v>3726</v>
      </c>
      <c r="I1001">
        <v>3960</v>
      </c>
      <c r="J1001">
        <v>135108</v>
      </c>
      <c r="K1001">
        <v>145800</v>
      </c>
      <c r="L1001">
        <v>10692</v>
      </c>
      <c r="M1001">
        <v>534.6</v>
      </c>
      <c r="N1001">
        <f>YEAR(Table3[[#This Row],[Date]])</f>
        <v>2012</v>
      </c>
      <c r="O1001">
        <f>DAY(Table3[[#This Row],[Date]])</f>
        <v>26</v>
      </c>
      <c r="P1001">
        <f>MONTH(Table3[[#This Row],[Date]])</f>
        <v>11</v>
      </c>
    </row>
    <row r="1002" spans="1:16" x14ac:dyDescent="0.3">
      <c r="A1002" s="2">
        <v>41240</v>
      </c>
      <c r="B1002">
        <v>2</v>
      </c>
      <c r="C1002">
        <v>1</v>
      </c>
      <c r="D1002" s="1" t="s">
        <v>1585</v>
      </c>
      <c r="E1002">
        <v>3</v>
      </c>
      <c r="F1002">
        <v>1</v>
      </c>
      <c r="G1002">
        <v>21</v>
      </c>
      <c r="H1002">
        <v>3978</v>
      </c>
      <c r="I1002">
        <v>4230</v>
      </c>
      <c r="J1002">
        <v>75582</v>
      </c>
      <c r="K1002">
        <v>80370</v>
      </c>
      <c r="L1002">
        <v>4788</v>
      </c>
      <c r="M1002">
        <v>239.4</v>
      </c>
      <c r="N1002">
        <f>YEAR(Table3[[#This Row],[Date]])</f>
        <v>2012</v>
      </c>
      <c r="O1002">
        <f>DAY(Table3[[#This Row],[Date]])</f>
        <v>27</v>
      </c>
      <c r="P1002">
        <f>MONTH(Table3[[#This Row],[Date]])</f>
        <v>11</v>
      </c>
    </row>
    <row r="1003" spans="1:16" x14ac:dyDescent="0.3">
      <c r="A1003" s="2">
        <v>41240</v>
      </c>
      <c r="B1003">
        <v>8</v>
      </c>
      <c r="C1003">
        <v>5</v>
      </c>
      <c r="D1003" s="1" t="s">
        <v>1579</v>
      </c>
      <c r="E1003">
        <v>2</v>
      </c>
      <c r="F1003">
        <v>2</v>
      </c>
      <c r="G1003">
        <v>12</v>
      </c>
      <c r="H1003">
        <v>3042</v>
      </c>
      <c r="I1003">
        <v>3240</v>
      </c>
      <c r="J1003">
        <v>89550</v>
      </c>
      <c r="K1003">
        <v>96750</v>
      </c>
      <c r="L1003">
        <v>7200</v>
      </c>
      <c r="M1003">
        <v>360</v>
      </c>
      <c r="N1003">
        <f>YEAR(Table3[[#This Row],[Date]])</f>
        <v>2012</v>
      </c>
      <c r="O1003">
        <f>DAY(Table3[[#This Row],[Date]])</f>
        <v>27</v>
      </c>
      <c r="P1003">
        <f>MONTH(Table3[[#This Row],[Date]])</f>
        <v>11</v>
      </c>
    </row>
    <row r="1004" spans="1:16" x14ac:dyDescent="0.3">
      <c r="A1004" s="2">
        <v>41240</v>
      </c>
      <c r="B1004">
        <v>9</v>
      </c>
      <c r="C1004">
        <v>5</v>
      </c>
      <c r="D1004" s="1" t="s">
        <v>1594</v>
      </c>
      <c r="E1004">
        <v>4</v>
      </c>
      <c r="F1004">
        <v>1</v>
      </c>
      <c r="G1004">
        <v>23</v>
      </c>
      <c r="H1004">
        <v>3546</v>
      </c>
      <c r="I1004">
        <v>3780</v>
      </c>
      <c r="J1004">
        <v>47376</v>
      </c>
      <c r="K1004">
        <v>50400</v>
      </c>
      <c r="L1004">
        <v>3024</v>
      </c>
      <c r="M1004">
        <v>151.20000000000002</v>
      </c>
      <c r="N1004">
        <f>YEAR(Table3[[#This Row],[Date]])</f>
        <v>2012</v>
      </c>
      <c r="O1004">
        <f>DAY(Table3[[#This Row],[Date]])</f>
        <v>27</v>
      </c>
      <c r="P1004">
        <f>MONTH(Table3[[#This Row],[Date]])</f>
        <v>11</v>
      </c>
    </row>
    <row r="1005" spans="1:16" x14ac:dyDescent="0.3">
      <c r="A1005" s="2">
        <v>41240</v>
      </c>
      <c r="B1005">
        <v>7</v>
      </c>
      <c r="C1005">
        <v>3</v>
      </c>
      <c r="D1005" s="1" t="s">
        <v>1585</v>
      </c>
      <c r="E1005">
        <v>3</v>
      </c>
      <c r="F1005">
        <v>1</v>
      </c>
      <c r="G1005">
        <v>23</v>
      </c>
      <c r="H1005">
        <v>4482</v>
      </c>
      <c r="I1005">
        <v>4770</v>
      </c>
      <c r="J1005">
        <v>19890</v>
      </c>
      <c r="K1005">
        <v>21150</v>
      </c>
      <c r="L1005">
        <v>1260</v>
      </c>
      <c r="M1005">
        <v>63</v>
      </c>
      <c r="N1005">
        <f>YEAR(Table3[[#This Row],[Date]])</f>
        <v>2012</v>
      </c>
      <c r="O1005">
        <f>DAY(Table3[[#This Row],[Date]])</f>
        <v>27</v>
      </c>
      <c r="P1005">
        <f>MONTH(Table3[[#This Row],[Date]])</f>
        <v>11</v>
      </c>
    </row>
    <row r="1006" spans="1:16" x14ac:dyDescent="0.3">
      <c r="A1006" s="2">
        <v>41240</v>
      </c>
      <c r="B1006">
        <v>4</v>
      </c>
      <c r="C1006">
        <v>2</v>
      </c>
      <c r="D1006" s="1" t="s">
        <v>1592</v>
      </c>
      <c r="E1006">
        <v>2</v>
      </c>
      <c r="F1006">
        <v>1</v>
      </c>
      <c r="G1006">
        <v>24</v>
      </c>
      <c r="H1006">
        <v>3924</v>
      </c>
      <c r="I1006">
        <v>4230</v>
      </c>
      <c r="J1006">
        <v>5904</v>
      </c>
      <c r="K1006">
        <v>6300</v>
      </c>
      <c r="L1006">
        <v>396</v>
      </c>
      <c r="M1006">
        <v>19.8</v>
      </c>
      <c r="N1006">
        <f>YEAR(Table3[[#This Row],[Date]])</f>
        <v>2012</v>
      </c>
      <c r="O1006">
        <f>DAY(Table3[[#This Row],[Date]])</f>
        <v>27</v>
      </c>
      <c r="P1006">
        <f>MONTH(Table3[[#This Row],[Date]])</f>
        <v>11</v>
      </c>
    </row>
    <row r="1007" spans="1:16" x14ac:dyDescent="0.3">
      <c r="A1007" s="2">
        <v>41241</v>
      </c>
      <c r="B1007">
        <v>7</v>
      </c>
      <c r="C1007">
        <v>3</v>
      </c>
      <c r="D1007" s="1" t="s">
        <v>1586</v>
      </c>
      <c r="E1007">
        <v>3</v>
      </c>
      <c r="F1007">
        <v>1</v>
      </c>
      <c r="G1007">
        <v>25</v>
      </c>
      <c r="H1007">
        <v>2952</v>
      </c>
      <c r="I1007">
        <v>3150</v>
      </c>
      <c r="J1007">
        <v>15444</v>
      </c>
      <c r="K1007">
        <v>16470</v>
      </c>
      <c r="L1007">
        <v>1026</v>
      </c>
      <c r="M1007">
        <v>51.300000000000004</v>
      </c>
      <c r="N1007">
        <f>YEAR(Table3[[#This Row],[Date]])</f>
        <v>2012</v>
      </c>
      <c r="O1007">
        <f>DAY(Table3[[#This Row],[Date]])</f>
        <v>28</v>
      </c>
      <c r="P1007">
        <f>MONTH(Table3[[#This Row],[Date]])</f>
        <v>11</v>
      </c>
    </row>
    <row r="1008" spans="1:16" x14ac:dyDescent="0.3">
      <c r="A1008" s="2">
        <v>41242</v>
      </c>
      <c r="B1008">
        <v>10</v>
      </c>
      <c r="C1008">
        <v>4</v>
      </c>
      <c r="D1008" s="1" t="s">
        <v>1584</v>
      </c>
      <c r="E1008">
        <v>3</v>
      </c>
      <c r="F1008">
        <v>1</v>
      </c>
      <c r="G1008">
        <v>17</v>
      </c>
      <c r="H1008">
        <v>3726</v>
      </c>
      <c r="I1008">
        <v>3960</v>
      </c>
      <c r="J1008">
        <v>56736</v>
      </c>
      <c r="K1008">
        <v>60480</v>
      </c>
      <c r="L1008">
        <v>3744</v>
      </c>
      <c r="M1008">
        <v>187.20000000000002</v>
      </c>
      <c r="N1008">
        <f>YEAR(Table3[[#This Row],[Date]])</f>
        <v>2012</v>
      </c>
      <c r="O1008">
        <f>DAY(Table3[[#This Row],[Date]])</f>
        <v>29</v>
      </c>
      <c r="P1008">
        <f>MONTH(Table3[[#This Row],[Date]])</f>
        <v>11</v>
      </c>
    </row>
    <row r="1009" spans="1:16" x14ac:dyDescent="0.3">
      <c r="A1009" s="2">
        <v>41242</v>
      </c>
      <c r="B1009">
        <v>3</v>
      </c>
      <c r="C1009">
        <v>2</v>
      </c>
      <c r="D1009" s="1" t="s">
        <v>1583</v>
      </c>
      <c r="E1009">
        <v>3</v>
      </c>
      <c r="F1009">
        <v>1</v>
      </c>
      <c r="G1009">
        <v>21</v>
      </c>
      <c r="H1009">
        <v>3978</v>
      </c>
      <c r="I1009">
        <v>4230</v>
      </c>
      <c r="J1009">
        <v>145800</v>
      </c>
      <c r="K1009">
        <v>155250</v>
      </c>
      <c r="L1009">
        <v>9450</v>
      </c>
      <c r="M1009">
        <v>472.5</v>
      </c>
      <c r="N1009">
        <f>YEAR(Table3[[#This Row],[Date]])</f>
        <v>2012</v>
      </c>
      <c r="O1009">
        <f>DAY(Table3[[#This Row],[Date]])</f>
        <v>29</v>
      </c>
      <c r="P1009">
        <f>MONTH(Table3[[#This Row],[Date]])</f>
        <v>11</v>
      </c>
    </row>
    <row r="1010" spans="1:16" x14ac:dyDescent="0.3">
      <c r="A1010" s="2">
        <v>41242</v>
      </c>
      <c r="B1010">
        <v>7</v>
      </c>
      <c r="C1010">
        <v>3</v>
      </c>
      <c r="D1010" s="1" t="s">
        <v>1584</v>
      </c>
      <c r="E1010">
        <v>3</v>
      </c>
      <c r="F1010">
        <v>1</v>
      </c>
      <c r="G1010">
        <v>9</v>
      </c>
      <c r="H1010">
        <v>3726</v>
      </c>
      <c r="I1010">
        <v>3960</v>
      </c>
      <c r="J1010">
        <v>7092</v>
      </c>
      <c r="K1010">
        <v>7560</v>
      </c>
      <c r="L1010">
        <v>468</v>
      </c>
      <c r="M1010">
        <v>23.400000000000002</v>
      </c>
      <c r="N1010">
        <f>YEAR(Table3[[#This Row],[Date]])</f>
        <v>2012</v>
      </c>
      <c r="O1010">
        <f>DAY(Table3[[#This Row],[Date]])</f>
        <v>29</v>
      </c>
      <c r="P1010">
        <f>MONTH(Table3[[#This Row],[Date]])</f>
        <v>11</v>
      </c>
    </row>
    <row r="1011" spans="1:16" x14ac:dyDescent="0.3">
      <c r="A1011" s="2">
        <v>41242</v>
      </c>
      <c r="B1011">
        <v>7</v>
      </c>
      <c r="C1011">
        <v>3</v>
      </c>
      <c r="D1011" s="1" t="s">
        <v>1585</v>
      </c>
      <c r="E1011">
        <v>3</v>
      </c>
      <c r="F1011">
        <v>1</v>
      </c>
      <c r="G1011">
        <v>11</v>
      </c>
      <c r="H1011">
        <v>4482</v>
      </c>
      <c r="I1011">
        <v>4770</v>
      </c>
      <c r="J1011">
        <v>7956</v>
      </c>
      <c r="K1011">
        <v>8460</v>
      </c>
      <c r="L1011">
        <v>504</v>
      </c>
      <c r="M1011">
        <v>25.200000000000003</v>
      </c>
      <c r="N1011">
        <f>YEAR(Table3[[#This Row],[Date]])</f>
        <v>2012</v>
      </c>
      <c r="O1011">
        <f>DAY(Table3[[#This Row],[Date]])</f>
        <v>29</v>
      </c>
      <c r="P1011">
        <f>MONTH(Table3[[#This Row],[Date]])</f>
        <v>11</v>
      </c>
    </row>
    <row r="1012" spans="1:16" x14ac:dyDescent="0.3">
      <c r="A1012" s="2">
        <v>41243</v>
      </c>
      <c r="B1012">
        <v>10</v>
      </c>
      <c r="C1012">
        <v>4</v>
      </c>
      <c r="D1012" s="1" t="s">
        <v>1590</v>
      </c>
      <c r="E1012">
        <v>2</v>
      </c>
      <c r="F1012">
        <v>1</v>
      </c>
      <c r="G1012">
        <v>4</v>
      </c>
      <c r="H1012">
        <v>3582</v>
      </c>
      <c r="I1012">
        <v>3870</v>
      </c>
      <c r="J1012">
        <v>93150</v>
      </c>
      <c r="K1012">
        <v>99000</v>
      </c>
      <c r="L1012">
        <v>5850</v>
      </c>
      <c r="M1012">
        <v>292.5</v>
      </c>
      <c r="N1012">
        <f>YEAR(Table3[[#This Row],[Date]])</f>
        <v>2012</v>
      </c>
      <c r="O1012">
        <f>DAY(Table3[[#This Row],[Date]])</f>
        <v>30</v>
      </c>
      <c r="P1012">
        <f>MONTH(Table3[[#This Row],[Date]])</f>
        <v>11</v>
      </c>
    </row>
    <row r="1013" spans="1:16" x14ac:dyDescent="0.3">
      <c r="A1013" s="2">
        <v>41243</v>
      </c>
      <c r="B1013">
        <v>9</v>
      </c>
      <c r="C1013">
        <v>5</v>
      </c>
      <c r="D1013" s="1" t="s">
        <v>1593</v>
      </c>
      <c r="E1013">
        <v>6</v>
      </c>
      <c r="F1013">
        <v>2</v>
      </c>
      <c r="G1013">
        <v>22</v>
      </c>
      <c r="H1013">
        <v>4482</v>
      </c>
      <c r="I1013">
        <v>4770</v>
      </c>
      <c r="J1013">
        <v>165132</v>
      </c>
      <c r="K1013">
        <v>178200</v>
      </c>
      <c r="L1013">
        <v>13068</v>
      </c>
      <c r="M1013">
        <v>653.40000000000009</v>
      </c>
      <c r="N1013">
        <f>YEAR(Table3[[#This Row],[Date]])</f>
        <v>2012</v>
      </c>
      <c r="O1013">
        <f>DAY(Table3[[#This Row],[Date]])</f>
        <v>30</v>
      </c>
      <c r="P1013">
        <f>MONTH(Table3[[#This Row],[Date]])</f>
        <v>11</v>
      </c>
    </row>
    <row r="1014" spans="1:16" x14ac:dyDescent="0.3">
      <c r="A1014" s="2">
        <v>41243</v>
      </c>
      <c r="B1014">
        <v>9</v>
      </c>
      <c r="C1014">
        <v>5</v>
      </c>
      <c r="D1014" s="1" t="s">
        <v>1592</v>
      </c>
      <c r="E1014">
        <v>2</v>
      </c>
      <c r="F1014">
        <v>1</v>
      </c>
      <c r="G1014">
        <v>15</v>
      </c>
      <c r="H1014">
        <v>3924</v>
      </c>
      <c r="I1014">
        <v>4230</v>
      </c>
      <c r="J1014">
        <v>2952</v>
      </c>
      <c r="K1014">
        <v>3150</v>
      </c>
      <c r="L1014">
        <v>198</v>
      </c>
      <c r="M1014">
        <v>9.9</v>
      </c>
      <c r="N1014">
        <f>YEAR(Table3[[#This Row],[Date]])</f>
        <v>2012</v>
      </c>
      <c r="O1014">
        <f>DAY(Table3[[#This Row],[Date]])</f>
        <v>30</v>
      </c>
      <c r="P1014">
        <f>MONTH(Table3[[#This Row],[Date]])</f>
        <v>11</v>
      </c>
    </row>
    <row r="1015" spans="1:16" x14ac:dyDescent="0.3">
      <c r="A1015" s="2">
        <v>41243</v>
      </c>
      <c r="B1015">
        <v>2</v>
      </c>
      <c r="C1015">
        <v>1</v>
      </c>
      <c r="D1015" s="1" t="s">
        <v>1589</v>
      </c>
      <c r="E1015">
        <v>4</v>
      </c>
      <c r="F1015">
        <v>1</v>
      </c>
      <c r="G1015">
        <v>23</v>
      </c>
      <c r="H1015">
        <v>7506</v>
      </c>
      <c r="I1015">
        <v>8100</v>
      </c>
      <c r="J1015">
        <v>35460</v>
      </c>
      <c r="K1015">
        <v>37800</v>
      </c>
      <c r="L1015">
        <v>2340</v>
      </c>
      <c r="M1015">
        <v>117</v>
      </c>
      <c r="N1015">
        <f>YEAR(Table3[[#This Row],[Date]])</f>
        <v>2012</v>
      </c>
      <c r="O1015">
        <f>DAY(Table3[[#This Row],[Date]])</f>
        <v>30</v>
      </c>
      <c r="P1015">
        <f>MONTH(Table3[[#This Row],[Date]])</f>
        <v>11</v>
      </c>
    </row>
    <row r="1016" spans="1:16" x14ac:dyDescent="0.3">
      <c r="A1016" s="2">
        <v>41244</v>
      </c>
      <c r="B1016">
        <v>10</v>
      </c>
      <c r="C1016">
        <v>4</v>
      </c>
      <c r="D1016" s="1" t="s">
        <v>1590</v>
      </c>
      <c r="E1016">
        <v>2</v>
      </c>
      <c r="F1016">
        <v>1</v>
      </c>
      <c r="G1016">
        <v>9</v>
      </c>
      <c r="H1016">
        <v>3546</v>
      </c>
      <c r="I1016">
        <v>3780</v>
      </c>
      <c r="J1016">
        <v>48438</v>
      </c>
      <c r="K1016">
        <v>51480</v>
      </c>
      <c r="L1016">
        <v>3042</v>
      </c>
      <c r="M1016">
        <v>152.1</v>
      </c>
      <c r="N1016">
        <f>YEAR(Table3[[#This Row],[Date]])</f>
        <v>2012</v>
      </c>
      <c r="O1016">
        <f>DAY(Table3[[#This Row],[Date]])</f>
        <v>1</v>
      </c>
      <c r="P1016">
        <f>MONTH(Table3[[#This Row],[Date]])</f>
        <v>12</v>
      </c>
    </row>
    <row r="1017" spans="1:16" x14ac:dyDescent="0.3">
      <c r="A1017" s="2">
        <v>41244</v>
      </c>
      <c r="B1017">
        <v>7</v>
      </c>
      <c r="C1017">
        <v>3</v>
      </c>
      <c r="D1017" s="1" t="s">
        <v>1581</v>
      </c>
      <c r="E1017">
        <v>2</v>
      </c>
      <c r="F1017">
        <v>1</v>
      </c>
      <c r="G1017">
        <v>7</v>
      </c>
      <c r="H1017">
        <v>3042</v>
      </c>
      <c r="I1017">
        <v>3240</v>
      </c>
      <c r="J1017">
        <v>2196</v>
      </c>
      <c r="K1017">
        <v>2340</v>
      </c>
      <c r="L1017">
        <v>144</v>
      </c>
      <c r="M1017">
        <v>7.2</v>
      </c>
      <c r="N1017">
        <f>YEAR(Table3[[#This Row],[Date]])</f>
        <v>2012</v>
      </c>
      <c r="O1017">
        <f>DAY(Table3[[#This Row],[Date]])</f>
        <v>1</v>
      </c>
      <c r="P1017">
        <f>MONTH(Table3[[#This Row],[Date]])</f>
        <v>12</v>
      </c>
    </row>
    <row r="1018" spans="1:16" x14ac:dyDescent="0.3">
      <c r="A1018" s="2">
        <v>41245</v>
      </c>
      <c r="B1018">
        <v>5</v>
      </c>
      <c r="C1018">
        <v>3</v>
      </c>
      <c r="D1018" s="1" t="s">
        <v>1593</v>
      </c>
      <c r="E1018">
        <v>6</v>
      </c>
      <c r="F1018">
        <v>2</v>
      </c>
      <c r="G1018">
        <v>25</v>
      </c>
      <c r="H1018">
        <v>3042</v>
      </c>
      <c r="I1018">
        <v>3240</v>
      </c>
      <c r="J1018">
        <v>157626</v>
      </c>
      <c r="K1018">
        <v>170100</v>
      </c>
      <c r="L1018">
        <v>12474</v>
      </c>
      <c r="M1018">
        <v>623.70000000000005</v>
      </c>
      <c r="N1018">
        <f>YEAR(Table3[[#This Row],[Date]])</f>
        <v>2012</v>
      </c>
      <c r="O1018">
        <f>DAY(Table3[[#This Row],[Date]])</f>
        <v>2</v>
      </c>
      <c r="P1018">
        <f>MONTH(Table3[[#This Row],[Date]])</f>
        <v>12</v>
      </c>
    </row>
    <row r="1019" spans="1:16" x14ac:dyDescent="0.3">
      <c r="A1019" s="2">
        <v>41245</v>
      </c>
      <c r="B1019">
        <v>5</v>
      </c>
      <c r="C1019">
        <v>3</v>
      </c>
      <c r="D1019" s="1" t="s">
        <v>1578</v>
      </c>
      <c r="E1019">
        <v>1</v>
      </c>
      <c r="F1019">
        <v>1</v>
      </c>
      <c r="G1019">
        <v>10</v>
      </c>
      <c r="H1019">
        <v>3978</v>
      </c>
      <c r="I1019">
        <v>4230</v>
      </c>
      <c r="J1019">
        <v>18306</v>
      </c>
      <c r="K1019">
        <v>19440</v>
      </c>
      <c r="L1019">
        <v>1134</v>
      </c>
      <c r="M1019">
        <v>56.7</v>
      </c>
      <c r="N1019">
        <f>YEAR(Table3[[#This Row],[Date]])</f>
        <v>2012</v>
      </c>
      <c r="O1019">
        <f>DAY(Table3[[#This Row],[Date]])</f>
        <v>2</v>
      </c>
      <c r="P1019">
        <f>MONTH(Table3[[#This Row],[Date]])</f>
        <v>12</v>
      </c>
    </row>
    <row r="1020" spans="1:16" x14ac:dyDescent="0.3">
      <c r="A1020" s="2">
        <v>41246</v>
      </c>
      <c r="B1020">
        <v>2</v>
      </c>
      <c r="C1020">
        <v>1</v>
      </c>
      <c r="D1020" s="1" t="s">
        <v>1589</v>
      </c>
      <c r="E1020">
        <v>4</v>
      </c>
      <c r="F1020">
        <v>1</v>
      </c>
      <c r="G1020">
        <v>8</v>
      </c>
      <c r="H1020">
        <v>5148</v>
      </c>
      <c r="I1020">
        <v>5490</v>
      </c>
      <c r="J1020">
        <v>7092</v>
      </c>
      <c r="K1020">
        <v>7560</v>
      </c>
      <c r="L1020">
        <v>468</v>
      </c>
      <c r="M1020">
        <v>23.400000000000002</v>
      </c>
      <c r="N1020">
        <f>YEAR(Table3[[#This Row],[Date]])</f>
        <v>2012</v>
      </c>
      <c r="O1020">
        <f>DAY(Table3[[#This Row],[Date]])</f>
        <v>3</v>
      </c>
      <c r="P1020">
        <f>MONTH(Table3[[#This Row],[Date]])</f>
        <v>12</v>
      </c>
    </row>
    <row r="1021" spans="1:16" x14ac:dyDescent="0.3">
      <c r="A1021" s="2">
        <v>41247</v>
      </c>
      <c r="B1021">
        <v>2</v>
      </c>
      <c r="C1021">
        <v>1</v>
      </c>
      <c r="D1021" s="1" t="s">
        <v>1591</v>
      </c>
      <c r="E1021">
        <v>5</v>
      </c>
      <c r="F1021">
        <v>2</v>
      </c>
      <c r="G1021">
        <v>18</v>
      </c>
      <c r="H1021">
        <v>3042</v>
      </c>
      <c r="I1021">
        <v>3240</v>
      </c>
      <c r="J1021">
        <v>43164</v>
      </c>
      <c r="K1021">
        <v>46530</v>
      </c>
      <c r="L1021">
        <v>3366</v>
      </c>
      <c r="M1021">
        <v>168.3</v>
      </c>
      <c r="N1021">
        <f>YEAR(Table3[[#This Row],[Date]])</f>
        <v>2012</v>
      </c>
      <c r="O1021">
        <f>DAY(Table3[[#This Row],[Date]])</f>
        <v>4</v>
      </c>
      <c r="P1021">
        <f>MONTH(Table3[[#This Row],[Date]])</f>
        <v>12</v>
      </c>
    </row>
    <row r="1022" spans="1:16" x14ac:dyDescent="0.3">
      <c r="A1022" s="2">
        <v>41247</v>
      </c>
      <c r="B1022">
        <v>5</v>
      </c>
      <c r="C1022">
        <v>3</v>
      </c>
      <c r="D1022" s="1" t="s">
        <v>1586</v>
      </c>
      <c r="E1022">
        <v>3</v>
      </c>
      <c r="F1022">
        <v>1</v>
      </c>
      <c r="G1022">
        <v>8</v>
      </c>
      <c r="H1022">
        <v>5148</v>
      </c>
      <c r="I1022">
        <v>5490</v>
      </c>
      <c r="J1022">
        <v>56628</v>
      </c>
      <c r="K1022">
        <v>60390</v>
      </c>
      <c r="L1022">
        <v>3762</v>
      </c>
      <c r="M1022">
        <v>188.10000000000002</v>
      </c>
      <c r="N1022">
        <f>YEAR(Table3[[#This Row],[Date]])</f>
        <v>2012</v>
      </c>
      <c r="O1022">
        <f>DAY(Table3[[#This Row],[Date]])</f>
        <v>4</v>
      </c>
      <c r="P1022">
        <f>MONTH(Table3[[#This Row],[Date]])</f>
        <v>12</v>
      </c>
    </row>
    <row r="1023" spans="1:16" x14ac:dyDescent="0.3">
      <c r="A1023" s="2">
        <v>41247</v>
      </c>
      <c r="B1023">
        <v>9</v>
      </c>
      <c r="C1023">
        <v>5</v>
      </c>
      <c r="D1023" s="1" t="s">
        <v>1578</v>
      </c>
      <c r="E1023">
        <v>1</v>
      </c>
      <c r="F1023">
        <v>1</v>
      </c>
      <c r="G1023">
        <v>25</v>
      </c>
      <c r="H1023">
        <v>7506</v>
      </c>
      <c r="I1023">
        <v>8100</v>
      </c>
      <c r="J1023">
        <v>4068</v>
      </c>
      <c r="K1023">
        <v>4320</v>
      </c>
      <c r="L1023">
        <v>252</v>
      </c>
      <c r="M1023">
        <v>12.600000000000001</v>
      </c>
      <c r="N1023">
        <f>YEAR(Table3[[#This Row],[Date]])</f>
        <v>2012</v>
      </c>
      <c r="O1023">
        <f>DAY(Table3[[#This Row],[Date]])</f>
        <v>4</v>
      </c>
      <c r="P1023">
        <f>MONTH(Table3[[#This Row],[Date]])</f>
        <v>12</v>
      </c>
    </row>
    <row r="1024" spans="1:16" x14ac:dyDescent="0.3">
      <c r="A1024" s="2">
        <v>41248</v>
      </c>
      <c r="B1024">
        <v>3</v>
      </c>
      <c r="C1024">
        <v>2</v>
      </c>
      <c r="D1024" s="1" t="s">
        <v>1587</v>
      </c>
      <c r="E1024">
        <v>2</v>
      </c>
      <c r="F1024">
        <v>1</v>
      </c>
      <c r="G1024">
        <v>7</v>
      </c>
      <c r="H1024">
        <v>3042</v>
      </c>
      <c r="I1024">
        <v>3240</v>
      </c>
      <c r="J1024">
        <v>46332</v>
      </c>
      <c r="K1024">
        <v>49500</v>
      </c>
      <c r="L1024">
        <v>3168</v>
      </c>
      <c r="M1024">
        <v>158.4</v>
      </c>
      <c r="N1024">
        <f>YEAR(Table3[[#This Row],[Date]])</f>
        <v>2012</v>
      </c>
      <c r="O1024">
        <f>DAY(Table3[[#This Row],[Date]])</f>
        <v>5</v>
      </c>
      <c r="P1024">
        <f>MONTH(Table3[[#This Row],[Date]])</f>
        <v>12</v>
      </c>
    </row>
    <row r="1025" spans="1:16" x14ac:dyDescent="0.3">
      <c r="A1025" s="2">
        <v>41248</v>
      </c>
      <c r="B1025">
        <v>6</v>
      </c>
      <c r="C1025">
        <v>4</v>
      </c>
      <c r="D1025" s="1" t="s">
        <v>1579</v>
      </c>
      <c r="E1025">
        <v>2</v>
      </c>
      <c r="F1025">
        <v>2</v>
      </c>
      <c r="G1025">
        <v>17</v>
      </c>
      <c r="H1025">
        <v>3978</v>
      </c>
      <c r="I1025">
        <v>4230</v>
      </c>
      <c r="J1025">
        <v>17910</v>
      </c>
      <c r="K1025">
        <v>19350</v>
      </c>
      <c r="L1025">
        <v>1440</v>
      </c>
      <c r="M1025">
        <v>72</v>
      </c>
      <c r="N1025">
        <f>YEAR(Table3[[#This Row],[Date]])</f>
        <v>2012</v>
      </c>
      <c r="O1025">
        <f>DAY(Table3[[#This Row],[Date]])</f>
        <v>5</v>
      </c>
      <c r="P1025">
        <f>MONTH(Table3[[#This Row],[Date]])</f>
        <v>12</v>
      </c>
    </row>
    <row r="1026" spans="1:16" x14ac:dyDescent="0.3">
      <c r="A1026" s="2">
        <v>41248</v>
      </c>
      <c r="B1026">
        <v>7</v>
      </c>
      <c r="C1026">
        <v>3</v>
      </c>
      <c r="D1026" s="1" t="s">
        <v>1591</v>
      </c>
      <c r="E1026">
        <v>5</v>
      </c>
      <c r="F1026">
        <v>2</v>
      </c>
      <c r="G1026">
        <v>3</v>
      </c>
      <c r="H1026">
        <v>2952</v>
      </c>
      <c r="I1026">
        <v>3150</v>
      </c>
      <c r="J1026">
        <v>47088</v>
      </c>
      <c r="K1026">
        <v>50760</v>
      </c>
      <c r="L1026">
        <v>3672</v>
      </c>
      <c r="M1026">
        <v>183.60000000000002</v>
      </c>
      <c r="N1026">
        <f>YEAR(Table3[[#This Row],[Date]])</f>
        <v>2012</v>
      </c>
      <c r="O1026">
        <f>DAY(Table3[[#This Row],[Date]])</f>
        <v>5</v>
      </c>
      <c r="P1026">
        <f>MONTH(Table3[[#This Row],[Date]])</f>
        <v>12</v>
      </c>
    </row>
    <row r="1027" spans="1:16" x14ac:dyDescent="0.3">
      <c r="A1027" s="2">
        <v>41248</v>
      </c>
      <c r="B1027">
        <v>1</v>
      </c>
      <c r="C1027">
        <v>1</v>
      </c>
      <c r="D1027" s="1" t="s">
        <v>1591</v>
      </c>
      <c r="E1027">
        <v>5</v>
      </c>
      <c r="F1027">
        <v>2</v>
      </c>
      <c r="G1027">
        <v>13</v>
      </c>
      <c r="H1027">
        <v>2034</v>
      </c>
      <c r="I1027">
        <v>2160</v>
      </c>
      <c r="J1027">
        <v>66708</v>
      </c>
      <c r="K1027">
        <v>71910</v>
      </c>
      <c r="L1027">
        <v>5202</v>
      </c>
      <c r="M1027">
        <v>260.10000000000002</v>
      </c>
      <c r="N1027">
        <f>YEAR(Table3[[#This Row],[Date]])</f>
        <v>2012</v>
      </c>
      <c r="O1027">
        <f>DAY(Table3[[#This Row],[Date]])</f>
        <v>5</v>
      </c>
      <c r="P1027">
        <f>MONTH(Table3[[#This Row],[Date]])</f>
        <v>12</v>
      </c>
    </row>
    <row r="1028" spans="1:16" x14ac:dyDescent="0.3">
      <c r="A1028" s="2">
        <v>41249</v>
      </c>
      <c r="B1028">
        <v>2</v>
      </c>
      <c r="C1028">
        <v>1</v>
      </c>
      <c r="D1028" s="1" t="s">
        <v>1590</v>
      </c>
      <c r="E1028">
        <v>2</v>
      </c>
      <c r="F1028">
        <v>1</v>
      </c>
      <c r="G1028">
        <v>17</v>
      </c>
      <c r="H1028">
        <v>3582</v>
      </c>
      <c r="I1028">
        <v>3870</v>
      </c>
      <c r="J1028">
        <v>85698</v>
      </c>
      <c r="K1028">
        <v>91080</v>
      </c>
      <c r="L1028">
        <v>5382</v>
      </c>
      <c r="M1028">
        <v>269.10000000000002</v>
      </c>
      <c r="N1028">
        <f>YEAR(Table3[[#This Row],[Date]])</f>
        <v>2012</v>
      </c>
      <c r="O1028">
        <f>DAY(Table3[[#This Row],[Date]])</f>
        <v>6</v>
      </c>
      <c r="P1028">
        <f>MONTH(Table3[[#This Row],[Date]])</f>
        <v>12</v>
      </c>
    </row>
    <row r="1029" spans="1:16" x14ac:dyDescent="0.3">
      <c r="A1029" s="2">
        <v>41250</v>
      </c>
      <c r="B1029">
        <v>1</v>
      </c>
      <c r="C1029">
        <v>1</v>
      </c>
      <c r="D1029" s="1" t="s">
        <v>1583</v>
      </c>
      <c r="E1029">
        <v>3</v>
      </c>
      <c r="F1029">
        <v>1</v>
      </c>
      <c r="G1029">
        <v>22</v>
      </c>
      <c r="H1029">
        <v>3978</v>
      </c>
      <c r="I1029">
        <v>4230</v>
      </c>
      <c r="J1029">
        <v>75816</v>
      </c>
      <c r="K1029">
        <v>80730</v>
      </c>
      <c r="L1029">
        <v>4914</v>
      </c>
      <c r="M1029">
        <v>245.70000000000002</v>
      </c>
      <c r="N1029">
        <f>YEAR(Table3[[#This Row],[Date]])</f>
        <v>2012</v>
      </c>
      <c r="O1029">
        <f>DAY(Table3[[#This Row],[Date]])</f>
        <v>7</v>
      </c>
      <c r="P1029">
        <f>MONTH(Table3[[#This Row],[Date]])</f>
        <v>12</v>
      </c>
    </row>
    <row r="1030" spans="1:16" x14ac:dyDescent="0.3">
      <c r="A1030" s="2">
        <v>41250</v>
      </c>
      <c r="B1030">
        <v>2</v>
      </c>
      <c r="C1030">
        <v>1</v>
      </c>
      <c r="D1030" s="1" t="s">
        <v>1579</v>
      </c>
      <c r="E1030">
        <v>2</v>
      </c>
      <c r="F1030">
        <v>2</v>
      </c>
      <c r="G1030">
        <v>23</v>
      </c>
      <c r="H1030">
        <v>2196</v>
      </c>
      <c r="I1030">
        <v>2340</v>
      </c>
      <c r="J1030">
        <v>14328</v>
      </c>
      <c r="K1030">
        <v>15480</v>
      </c>
      <c r="L1030">
        <v>1152</v>
      </c>
      <c r="M1030">
        <v>57.6</v>
      </c>
      <c r="N1030">
        <f>YEAR(Table3[[#This Row],[Date]])</f>
        <v>2012</v>
      </c>
      <c r="O1030">
        <f>DAY(Table3[[#This Row],[Date]])</f>
        <v>7</v>
      </c>
      <c r="P1030">
        <f>MONTH(Table3[[#This Row],[Date]])</f>
        <v>12</v>
      </c>
    </row>
    <row r="1031" spans="1:16" x14ac:dyDescent="0.3">
      <c r="A1031" s="2">
        <v>41250</v>
      </c>
      <c r="B1031">
        <v>1</v>
      </c>
      <c r="C1031">
        <v>1</v>
      </c>
      <c r="D1031" s="1" t="s">
        <v>1578</v>
      </c>
      <c r="E1031">
        <v>1</v>
      </c>
      <c r="F1031">
        <v>1</v>
      </c>
      <c r="G1031">
        <v>1</v>
      </c>
      <c r="H1031">
        <v>2034</v>
      </c>
      <c r="I1031">
        <v>2160</v>
      </c>
      <c r="J1031">
        <v>4068</v>
      </c>
      <c r="K1031">
        <v>4320</v>
      </c>
      <c r="L1031">
        <v>252</v>
      </c>
      <c r="M1031">
        <v>12.600000000000001</v>
      </c>
      <c r="N1031">
        <f>YEAR(Table3[[#This Row],[Date]])</f>
        <v>2012</v>
      </c>
      <c r="O1031">
        <f>DAY(Table3[[#This Row],[Date]])</f>
        <v>7</v>
      </c>
      <c r="P1031">
        <f>MONTH(Table3[[#This Row],[Date]])</f>
        <v>12</v>
      </c>
    </row>
    <row r="1032" spans="1:16" x14ac:dyDescent="0.3">
      <c r="A1032" s="2">
        <v>41250</v>
      </c>
      <c r="B1032">
        <v>9</v>
      </c>
      <c r="C1032">
        <v>5</v>
      </c>
      <c r="D1032" s="1" t="s">
        <v>1580</v>
      </c>
      <c r="E1032">
        <v>2</v>
      </c>
      <c r="F1032">
        <v>1</v>
      </c>
      <c r="G1032">
        <v>25</v>
      </c>
      <c r="H1032">
        <v>5148</v>
      </c>
      <c r="I1032">
        <v>5490</v>
      </c>
      <c r="J1032">
        <v>63648</v>
      </c>
      <c r="K1032">
        <v>67680</v>
      </c>
      <c r="L1032">
        <v>4032</v>
      </c>
      <c r="M1032">
        <v>201.60000000000002</v>
      </c>
      <c r="N1032">
        <f>YEAR(Table3[[#This Row],[Date]])</f>
        <v>2012</v>
      </c>
      <c r="O1032">
        <f>DAY(Table3[[#This Row],[Date]])</f>
        <v>7</v>
      </c>
      <c r="P1032">
        <f>MONTH(Table3[[#This Row],[Date]])</f>
        <v>12</v>
      </c>
    </row>
    <row r="1033" spans="1:16" x14ac:dyDescent="0.3">
      <c r="A1033" s="2">
        <v>41250</v>
      </c>
      <c r="B1033">
        <v>9</v>
      </c>
      <c r="C1033">
        <v>5</v>
      </c>
      <c r="D1033" s="1" t="s">
        <v>1579</v>
      </c>
      <c r="E1033">
        <v>2</v>
      </c>
      <c r="F1033">
        <v>2</v>
      </c>
      <c r="G1033">
        <v>22</v>
      </c>
      <c r="H1033">
        <v>3384</v>
      </c>
      <c r="I1033">
        <v>3600</v>
      </c>
      <c r="J1033">
        <v>85968</v>
      </c>
      <c r="K1033">
        <v>92880</v>
      </c>
      <c r="L1033">
        <v>6912</v>
      </c>
      <c r="M1033">
        <v>345.6</v>
      </c>
      <c r="N1033">
        <f>YEAR(Table3[[#This Row],[Date]])</f>
        <v>2012</v>
      </c>
      <c r="O1033">
        <f>DAY(Table3[[#This Row],[Date]])</f>
        <v>7</v>
      </c>
      <c r="P1033">
        <f>MONTH(Table3[[#This Row],[Date]])</f>
        <v>12</v>
      </c>
    </row>
    <row r="1034" spans="1:16" x14ac:dyDescent="0.3">
      <c r="A1034" s="2">
        <v>41250</v>
      </c>
      <c r="B1034">
        <v>1</v>
      </c>
      <c r="C1034">
        <v>1</v>
      </c>
      <c r="D1034" s="1" t="s">
        <v>1592</v>
      </c>
      <c r="E1034">
        <v>2</v>
      </c>
      <c r="F1034">
        <v>1</v>
      </c>
      <c r="G1034">
        <v>2</v>
      </c>
      <c r="H1034">
        <v>3978</v>
      </c>
      <c r="I1034">
        <v>4230</v>
      </c>
      <c r="J1034">
        <v>32472</v>
      </c>
      <c r="K1034">
        <v>34650</v>
      </c>
      <c r="L1034">
        <v>2178</v>
      </c>
      <c r="M1034">
        <v>108.9</v>
      </c>
      <c r="N1034">
        <f>YEAR(Table3[[#This Row],[Date]])</f>
        <v>2012</v>
      </c>
      <c r="O1034">
        <f>DAY(Table3[[#This Row],[Date]])</f>
        <v>7</v>
      </c>
      <c r="P1034">
        <f>MONTH(Table3[[#This Row],[Date]])</f>
        <v>12</v>
      </c>
    </row>
    <row r="1035" spans="1:16" x14ac:dyDescent="0.3">
      <c r="A1035" s="2">
        <v>41250</v>
      </c>
      <c r="B1035">
        <v>2</v>
      </c>
      <c r="C1035">
        <v>1</v>
      </c>
      <c r="D1035" s="1" t="s">
        <v>1586</v>
      </c>
      <c r="E1035">
        <v>3</v>
      </c>
      <c r="F1035">
        <v>1</v>
      </c>
      <c r="G1035">
        <v>11</v>
      </c>
      <c r="H1035">
        <v>3582</v>
      </c>
      <c r="I1035">
        <v>3870</v>
      </c>
      <c r="J1035">
        <v>10296</v>
      </c>
      <c r="K1035">
        <v>10980</v>
      </c>
      <c r="L1035">
        <v>684</v>
      </c>
      <c r="M1035">
        <v>34.200000000000003</v>
      </c>
      <c r="N1035">
        <f>YEAR(Table3[[#This Row],[Date]])</f>
        <v>2012</v>
      </c>
      <c r="O1035">
        <f>DAY(Table3[[#This Row],[Date]])</f>
        <v>7</v>
      </c>
      <c r="P1035">
        <f>MONTH(Table3[[#This Row],[Date]])</f>
        <v>12</v>
      </c>
    </row>
    <row r="1036" spans="1:16" x14ac:dyDescent="0.3">
      <c r="A1036" s="2">
        <v>41250</v>
      </c>
      <c r="B1036">
        <v>2</v>
      </c>
      <c r="C1036">
        <v>1</v>
      </c>
      <c r="D1036" s="1" t="s">
        <v>1578</v>
      </c>
      <c r="E1036">
        <v>1</v>
      </c>
      <c r="F1036">
        <v>1</v>
      </c>
      <c r="G1036">
        <v>11</v>
      </c>
      <c r="H1036">
        <v>3546</v>
      </c>
      <c r="I1036">
        <v>3780</v>
      </c>
      <c r="J1036">
        <v>36612</v>
      </c>
      <c r="K1036">
        <v>38880</v>
      </c>
      <c r="L1036">
        <v>2268</v>
      </c>
      <c r="M1036">
        <v>113.4</v>
      </c>
      <c r="N1036">
        <f>YEAR(Table3[[#This Row],[Date]])</f>
        <v>2012</v>
      </c>
      <c r="O1036">
        <f>DAY(Table3[[#This Row],[Date]])</f>
        <v>7</v>
      </c>
      <c r="P1036">
        <f>MONTH(Table3[[#This Row],[Date]])</f>
        <v>12</v>
      </c>
    </row>
    <row r="1037" spans="1:16" x14ac:dyDescent="0.3">
      <c r="A1037" s="2">
        <v>41251</v>
      </c>
      <c r="B1037">
        <v>3</v>
      </c>
      <c r="C1037">
        <v>2</v>
      </c>
      <c r="D1037" s="1" t="s">
        <v>1587</v>
      </c>
      <c r="E1037">
        <v>2</v>
      </c>
      <c r="F1037">
        <v>1</v>
      </c>
      <c r="G1037">
        <v>1</v>
      </c>
      <c r="H1037">
        <v>7506</v>
      </c>
      <c r="I1037">
        <v>8100</v>
      </c>
      <c r="J1037">
        <v>8424</v>
      </c>
      <c r="K1037">
        <v>9000</v>
      </c>
      <c r="L1037">
        <v>576</v>
      </c>
      <c r="M1037">
        <v>28.8</v>
      </c>
      <c r="N1037">
        <f>YEAR(Table3[[#This Row],[Date]])</f>
        <v>2012</v>
      </c>
      <c r="O1037">
        <f>DAY(Table3[[#This Row],[Date]])</f>
        <v>8</v>
      </c>
      <c r="P1037">
        <f>MONTH(Table3[[#This Row],[Date]])</f>
        <v>12</v>
      </c>
    </row>
    <row r="1038" spans="1:16" x14ac:dyDescent="0.3">
      <c r="A1038" s="2">
        <v>41251</v>
      </c>
      <c r="B1038">
        <v>8</v>
      </c>
      <c r="C1038">
        <v>5</v>
      </c>
      <c r="D1038" s="1" t="s">
        <v>1586</v>
      </c>
      <c r="E1038">
        <v>3</v>
      </c>
      <c r="F1038">
        <v>1</v>
      </c>
      <c r="G1038">
        <v>14</v>
      </c>
      <c r="H1038">
        <v>3978</v>
      </c>
      <c r="I1038">
        <v>4230</v>
      </c>
      <c r="J1038">
        <v>15444</v>
      </c>
      <c r="K1038">
        <v>16470</v>
      </c>
      <c r="L1038">
        <v>1026</v>
      </c>
      <c r="M1038">
        <v>51.300000000000004</v>
      </c>
      <c r="N1038">
        <f>YEAR(Table3[[#This Row],[Date]])</f>
        <v>2012</v>
      </c>
      <c r="O1038">
        <f>DAY(Table3[[#This Row],[Date]])</f>
        <v>8</v>
      </c>
      <c r="P1038">
        <f>MONTH(Table3[[#This Row],[Date]])</f>
        <v>12</v>
      </c>
    </row>
    <row r="1039" spans="1:16" x14ac:dyDescent="0.3">
      <c r="A1039" s="2">
        <v>41251</v>
      </c>
      <c r="B1039">
        <v>4</v>
      </c>
      <c r="C1039">
        <v>2</v>
      </c>
      <c r="D1039" s="1" t="s">
        <v>1581</v>
      </c>
      <c r="E1039">
        <v>2</v>
      </c>
      <c r="F1039">
        <v>1</v>
      </c>
      <c r="G1039">
        <v>11</v>
      </c>
      <c r="H1039">
        <v>2034</v>
      </c>
      <c r="I1039">
        <v>2160</v>
      </c>
      <c r="J1039">
        <v>19764</v>
      </c>
      <c r="K1039">
        <v>21060</v>
      </c>
      <c r="L1039">
        <v>1296</v>
      </c>
      <c r="M1039">
        <v>64.8</v>
      </c>
      <c r="N1039">
        <f>YEAR(Table3[[#This Row],[Date]])</f>
        <v>2012</v>
      </c>
      <c r="O1039">
        <f>DAY(Table3[[#This Row],[Date]])</f>
        <v>8</v>
      </c>
      <c r="P1039">
        <f>MONTH(Table3[[#This Row],[Date]])</f>
        <v>12</v>
      </c>
    </row>
    <row r="1040" spans="1:16" x14ac:dyDescent="0.3">
      <c r="A1040" s="2">
        <v>41252</v>
      </c>
      <c r="B1040">
        <v>8</v>
      </c>
      <c r="C1040">
        <v>5</v>
      </c>
      <c r="D1040" s="1" t="s">
        <v>1587</v>
      </c>
      <c r="E1040">
        <v>2</v>
      </c>
      <c r="F1040">
        <v>1</v>
      </c>
      <c r="G1040">
        <v>8</v>
      </c>
      <c r="H1040">
        <v>2952</v>
      </c>
      <c r="I1040">
        <v>3150</v>
      </c>
      <c r="J1040">
        <v>10530</v>
      </c>
      <c r="K1040">
        <v>11250</v>
      </c>
      <c r="L1040">
        <v>720</v>
      </c>
      <c r="M1040">
        <v>36</v>
      </c>
      <c r="N1040">
        <f>YEAR(Table3[[#This Row],[Date]])</f>
        <v>2012</v>
      </c>
      <c r="O1040">
        <f>DAY(Table3[[#This Row],[Date]])</f>
        <v>9</v>
      </c>
      <c r="P1040">
        <f>MONTH(Table3[[#This Row],[Date]])</f>
        <v>12</v>
      </c>
    </row>
    <row r="1041" spans="1:16" x14ac:dyDescent="0.3">
      <c r="A1041" s="2">
        <v>41252</v>
      </c>
      <c r="B1041">
        <v>8</v>
      </c>
      <c r="C1041">
        <v>5</v>
      </c>
      <c r="D1041" s="1" t="s">
        <v>1582</v>
      </c>
      <c r="E1041">
        <v>2</v>
      </c>
      <c r="F1041">
        <v>1</v>
      </c>
      <c r="G1041">
        <v>1</v>
      </c>
      <c r="H1041">
        <v>3546</v>
      </c>
      <c r="I1041">
        <v>3780</v>
      </c>
      <c r="J1041">
        <v>21294</v>
      </c>
      <c r="K1041">
        <v>22680</v>
      </c>
      <c r="L1041">
        <v>1386</v>
      </c>
      <c r="M1041">
        <v>69.3</v>
      </c>
      <c r="N1041">
        <f>YEAR(Table3[[#This Row],[Date]])</f>
        <v>2012</v>
      </c>
      <c r="O1041">
        <f>DAY(Table3[[#This Row],[Date]])</f>
        <v>9</v>
      </c>
      <c r="P1041">
        <f>MONTH(Table3[[#This Row],[Date]])</f>
        <v>12</v>
      </c>
    </row>
    <row r="1042" spans="1:16" x14ac:dyDescent="0.3">
      <c r="A1042" s="2">
        <v>41252</v>
      </c>
      <c r="B1042">
        <v>3</v>
      </c>
      <c r="C1042">
        <v>2</v>
      </c>
      <c r="D1042" s="1" t="s">
        <v>1579</v>
      </c>
      <c r="E1042">
        <v>2</v>
      </c>
      <c r="F1042">
        <v>2</v>
      </c>
      <c r="G1042">
        <v>24</v>
      </c>
      <c r="H1042">
        <v>3546</v>
      </c>
      <c r="I1042">
        <v>3780</v>
      </c>
      <c r="J1042">
        <v>32238</v>
      </c>
      <c r="K1042">
        <v>34830</v>
      </c>
      <c r="L1042">
        <v>2592</v>
      </c>
      <c r="M1042">
        <v>129.6</v>
      </c>
      <c r="N1042">
        <f>YEAR(Table3[[#This Row],[Date]])</f>
        <v>2012</v>
      </c>
      <c r="O1042">
        <f>DAY(Table3[[#This Row],[Date]])</f>
        <v>9</v>
      </c>
      <c r="P1042">
        <f>MONTH(Table3[[#This Row],[Date]])</f>
        <v>12</v>
      </c>
    </row>
    <row r="1043" spans="1:16" x14ac:dyDescent="0.3">
      <c r="A1043" s="2">
        <v>41252</v>
      </c>
      <c r="B1043">
        <v>10</v>
      </c>
      <c r="C1043">
        <v>4</v>
      </c>
      <c r="D1043" s="1" t="s">
        <v>1579</v>
      </c>
      <c r="E1043">
        <v>2</v>
      </c>
      <c r="F1043">
        <v>2</v>
      </c>
      <c r="G1043">
        <v>15</v>
      </c>
      <c r="H1043">
        <v>3978</v>
      </c>
      <c r="I1043">
        <v>4230</v>
      </c>
      <c r="J1043">
        <v>71640</v>
      </c>
      <c r="K1043">
        <v>77400</v>
      </c>
      <c r="L1043">
        <v>5760</v>
      </c>
      <c r="M1043">
        <v>288</v>
      </c>
      <c r="N1043">
        <f>YEAR(Table3[[#This Row],[Date]])</f>
        <v>2012</v>
      </c>
      <c r="O1043">
        <f>DAY(Table3[[#This Row],[Date]])</f>
        <v>9</v>
      </c>
      <c r="P1043">
        <f>MONTH(Table3[[#This Row],[Date]])</f>
        <v>12</v>
      </c>
    </row>
    <row r="1044" spans="1:16" x14ac:dyDescent="0.3">
      <c r="A1044" s="2">
        <v>41254</v>
      </c>
      <c r="B1044">
        <v>5</v>
      </c>
      <c r="C1044">
        <v>3</v>
      </c>
      <c r="D1044" s="1" t="s">
        <v>1589</v>
      </c>
      <c r="E1044">
        <v>4</v>
      </c>
      <c r="F1044">
        <v>1</v>
      </c>
      <c r="G1044">
        <v>20</v>
      </c>
      <c r="H1044">
        <v>3546</v>
      </c>
      <c r="I1044">
        <v>3780</v>
      </c>
      <c r="J1044">
        <v>74466</v>
      </c>
      <c r="K1044">
        <v>79380</v>
      </c>
      <c r="L1044">
        <v>4914</v>
      </c>
      <c r="M1044">
        <v>245.70000000000002</v>
      </c>
      <c r="N1044">
        <f>YEAR(Table3[[#This Row],[Date]])</f>
        <v>2012</v>
      </c>
      <c r="O1044">
        <f>DAY(Table3[[#This Row],[Date]])</f>
        <v>11</v>
      </c>
      <c r="P1044">
        <f>MONTH(Table3[[#This Row],[Date]])</f>
        <v>12</v>
      </c>
    </row>
    <row r="1045" spans="1:16" x14ac:dyDescent="0.3">
      <c r="A1045" s="2">
        <v>41254</v>
      </c>
      <c r="B1045">
        <v>10</v>
      </c>
      <c r="C1045">
        <v>4</v>
      </c>
      <c r="D1045" s="1" t="s">
        <v>1582</v>
      </c>
      <c r="E1045">
        <v>2</v>
      </c>
      <c r="F1045">
        <v>1</v>
      </c>
      <c r="G1045">
        <v>1</v>
      </c>
      <c r="H1045">
        <v>5148</v>
      </c>
      <c r="I1045">
        <v>5490</v>
      </c>
      <c r="J1045">
        <v>18252</v>
      </c>
      <c r="K1045">
        <v>19440</v>
      </c>
      <c r="L1045">
        <v>1188</v>
      </c>
      <c r="M1045">
        <v>59.400000000000006</v>
      </c>
      <c r="N1045">
        <f>YEAR(Table3[[#This Row],[Date]])</f>
        <v>2012</v>
      </c>
      <c r="O1045">
        <f>DAY(Table3[[#This Row],[Date]])</f>
        <v>11</v>
      </c>
      <c r="P1045">
        <f>MONTH(Table3[[#This Row],[Date]])</f>
        <v>12</v>
      </c>
    </row>
    <row r="1046" spans="1:16" x14ac:dyDescent="0.3">
      <c r="A1046" s="2">
        <v>41254</v>
      </c>
      <c r="B1046">
        <v>9</v>
      </c>
      <c r="C1046">
        <v>5</v>
      </c>
      <c r="D1046" s="1" t="s">
        <v>1578</v>
      </c>
      <c r="E1046">
        <v>1</v>
      </c>
      <c r="F1046">
        <v>1</v>
      </c>
      <c r="G1046">
        <v>5</v>
      </c>
      <c r="H1046">
        <v>2196</v>
      </c>
      <c r="I1046">
        <v>2340</v>
      </c>
      <c r="J1046">
        <v>14238</v>
      </c>
      <c r="K1046">
        <v>15120</v>
      </c>
      <c r="L1046">
        <v>882</v>
      </c>
      <c r="M1046">
        <v>44.1</v>
      </c>
      <c r="N1046">
        <f>YEAR(Table3[[#This Row],[Date]])</f>
        <v>2012</v>
      </c>
      <c r="O1046">
        <f>DAY(Table3[[#This Row],[Date]])</f>
        <v>11</v>
      </c>
      <c r="P1046">
        <f>MONTH(Table3[[#This Row],[Date]])</f>
        <v>12</v>
      </c>
    </row>
    <row r="1047" spans="1:16" x14ac:dyDescent="0.3">
      <c r="A1047" s="2">
        <v>41254</v>
      </c>
      <c r="B1047">
        <v>10</v>
      </c>
      <c r="C1047">
        <v>4</v>
      </c>
      <c r="D1047" s="1" t="s">
        <v>1589</v>
      </c>
      <c r="E1047">
        <v>4</v>
      </c>
      <c r="F1047">
        <v>1</v>
      </c>
      <c r="G1047">
        <v>2</v>
      </c>
      <c r="H1047">
        <v>3924</v>
      </c>
      <c r="I1047">
        <v>4230</v>
      </c>
      <c r="J1047">
        <v>46098</v>
      </c>
      <c r="K1047">
        <v>49140</v>
      </c>
      <c r="L1047">
        <v>3042</v>
      </c>
      <c r="M1047">
        <v>152.1</v>
      </c>
      <c r="N1047">
        <f>YEAR(Table3[[#This Row],[Date]])</f>
        <v>2012</v>
      </c>
      <c r="O1047">
        <f>DAY(Table3[[#This Row],[Date]])</f>
        <v>11</v>
      </c>
      <c r="P1047">
        <f>MONTH(Table3[[#This Row],[Date]])</f>
        <v>12</v>
      </c>
    </row>
    <row r="1048" spans="1:16" x14ac:dyDescent="0.3">
      <c r="A1048" s="2">
        <v>41255</v>
      </c>
      <c r="B1048">
        <v>10</v>
      </c>
      <c r="C1048">
        <v>4</v>
      </c>
      <c r="D1048" s="1" t="s">
        <v>1586</v>
      </c>
      <c r="E1048">
        <v>3</v>
      </c>
      <c r="F1048">
        <v>1</v>
      </c>
      <c r="G1048">
        <v>15</v>
      </c>
      <c r="H1048">
        <v>3978</v>
      </c>
      <c r="I1048">
        <v>4230</v>
      </c>
      <c r="J1048">
        <v>25740</v>
      </c>
      <c r="K1048">
        <v>27450</v>
      </c>
      <c r="L1048">
        <v>1710</v>
      </c>
      <c r="M1048">
        <v>85.5</v>
      </c>
      <c r="N1048">
        <f>YEAR(Table3[[#This Row],[Date]])</f>
        <v>2012</v>
      </c>
      <c r="O1048">
        <f>DAY(Table3[[#This Row],[Date]])</f>
        <v>12</v>
      </c>
      <c r="P1048">
        <f>MONTH(Table3[[#This Row],[Date]])</f>
        <v>12</v>
      </c>
    </row>
    <row r="1049" spans="1:16" x14ac:dyDescent="0.3">
      <c r="A1049" s="2">
        <v>41255</v>
      </c>
      <c r="B1049">
        <v>10</v>
      </c>
      <c r="C1049">
        <v>4</v>
      </c>
      <c r="D1049" s="1" t="s">
        <v>1591</v>
      </c>
      <c r="E1049">
        <v>5</v>
      </c>
      <c r="F1049">
        <v>2</v>
      </c>
      <c r="G1049">
        <v>24</v>
      </c>
      <c r="H1049">
        <v>2106</v>
      </c>
      <c r="I1049">
        <v>2250</v>
      </c>
      <c r="J1049">
        <v>62784</v>
      </c>
      <c r="K1049">
        <v>67680</v>
      </c>
      <c r="L1049">
        <v>4896</v>
      </c>
      <c r="M1049">
        <v>244.8</v>
      </c>
      <c r="N1049">
        <f>YEAR(Table3[[#This Row],[Date]])</f>
        <v>2012</v>
      </c>
      <c r="O1049">
        <f>DAY(Table3[[#This Row],[Date]])</f>
        <v>12</v>
      </c>
      <c r="P1049">
        <f>MONTH(Table3[[#This Row],[Date]])</f>
        <v>12</v>
      </c>
    </row>
    <row r="1050" spans="1:16" x14ac:dyDescent="0.3">
      <c r="A1050" s="2">
        <v>41255</v>
      </c>
      <c r="B1050">
        <v>7</v>
      </c>
      <c r="C1050">
        <v>3</v>
      </c>
      <c r="D1050" s="1" t="s">
        <v>1594</v>
      </c>
      <c r="E1050">
        <v>4</v>
      </c>
      <c r="F1050">
        <v>1</v>
      </c>
      <c r="G1050">
        <v>23</v>
      </c>
      <c r="H1050">
        <v>5148</v>
      </c>
      <c r="I1050">
        <v>5490</v>
      </c>
      <c r="J1050">
        <v>20304</v>
      </c>
      <c r="K1050">
        <v>21600</v>
      </c>
      <c r="L1050">
        <v>1296</v>
      </c>
      <c r="M1050">
        <v>64.8</v>
      </c>
      <c r="N1050">
        <f>YEAR(Table3[[#This Row],[Date]])</f>
        <v>2012</v>
      </c>
      <c r="O1050">
        <f>DAY(Table3[[#This Row],[Date]])</f>
        <v>12</v>
      </c>
      <c r="P1050">
        <f>MONTH(Table3[[#This Row],[Date]])</f>
        <v>12</v>
      </c>
    </row>
    <row r="1051" spans="1:16" x14ac:dyDescent="0.3">
      <c r="A1051" s="2">
        <v>41255</v>
      </c>
      <c r="B1051">
        <v>8</v>
      </c>
      <c r="C1051">
        <v>5</v>
      </c>
      <c r="D1051" s="1" t="s">
        <v>1583</v>
      </c>
      <c r="E1051">
        <v>3</v>
      </c>
      <c r="F1051">
        <v>1</v>
      </c>
      <c r="G1051">
        <v>20</v>
      </c>
      <c r="H1051">
        <v>3546</v>
      </c>
      <c r="I1051">
        <v>3780</v>
      </c>
      <c r="J1051">
        <v>139968</v>
      </c>
      <c r="K1051">
        <v>149040</v>
      </c>
      <c r="L1051">
        <v>9072</v>
      </c>
      <c r="M1051">
        <v>453.6</v>
      </c>
      <c r="N1051">
        <f>YEAR(Table3[[#This Row],[Date]])</f>
        <v>2012</v>
      </c>
      <c r="O1051">
        <f>DAY(Table3[[#This Row],[Date]])</f>
        <v>12</v>
      </c>
      <c r="P1051">
        <f>MONTH(Table3[[#This Row],[Date]])</f>
        <v>12</v>
      </c>
    </row>
    <row r="1052" spans="1:16" x14ac:dyDescent="0.3">
      <c r="A1052" s="2">
        <v>41255</v>
      </c>
      <c r="B1052">
        <v>4</v>
      </c>
      <c r="C1052">
        <v>2</v>
      </c>
      <c r="D1052" s="1" t="s">
        <v>1584</v>
      </c>
      <c r="E1052">
        <v>3</v>
      </c>
      <c r="F1052">
        <v>1</v>
      </c>
      <c r="G1052">
        <v>23</v>
      </c>
      <c r="H1052">
        <v>3546</v>
      </c>
      <c r="I1052">
        <v>3780</v>
      </c>
      <c r="J1052">
        <v>24822</v>
      </c>
      <c r="K1052">
        <v>26460</v>
      </c>
      <c r="L1052">
        <v>1638</v>
      </c>
      <c r="M1052">
        <v>81.900000000000006</v>
      </c>
      <c r="N1052">
        <f>YEAR(Table3[[#This Row],[Date]])</f>
        <v>2012</v>
      </c>
      <c r="O1052">
        <f>DAY(Table3[[#This Row],[Date]])</f>
        <v>12</v>
      </c>
      <c r="P1052">
        <f>MONTH(Table3[[#This Row],[Date]])</f>
        <v>12</v>
      </c>
    </row>
    <row r="1053" spans="1:16" x14ac:dyDescent="0.3">
      <c r="A1053" s="2">
        <v>41255</v>
      </c>
      <c r="B1053">
        <v>6</v>
      </c>
      <c r="C1053">
        <v>4</v>
      </c>
      <c r="D1053" s="1" t="s">
        <v>1591</v>
      </c>
      <c r="E1053">
        <v>5</v>
      </c>
      <c r="F1053">
        <v>2</v>
      </c>
      <c r="G1053">
        <v>22</v>
      </c>
      <c r="H1053">
        <v>5148</v>
      </c>
      <c r="I1053">
        <v>5490</v>
      </c>
      <c r="J1053">
        <v>11772</v>
      </c>
      <c r="K1053">
        <v>12690</v>
      </c>
      <c r="L1053">
        <v>918</v>
      </c>
      <c r="M1053">
        <v>45.900000000000006</v>
      </c>
      <c r="N1053">
        <f>YEAR(Table3[[#This Row],[Date]])</f>
        <v>2012</v>
      </c>
      <c r="O1053">
        <f>DAY(Table3[[#This Row],[Date]])</f>
        <v>12</v>
      </c>
      <c r="P1053">
        <f>MONTH(Table3[[#This Row],[Date]])</f>
        <v>12</v>
      </c>
    </row>
    <row r="1054" spans="1:16" x14ac:dyDescent="0.3">
      <c r="A1054" s="2">
        <v>41256</v>
      </c>
      <c r="B1054">
        <v>5</v>
      </c>
      <c r="C1054">
        <v>3</v>
      </c>
      <c r="D1054" s="1" t="s">
        <v>1580</v>
      </c>
      <c r="E1054">
        <v>2</v>
      </c>
      <c r="F1054">
        <v>1</v>
      </c>
      <c r="G1054">
        <v>10</v>
      </c>
      <c r="H1054">
        <v>3384</v>
      </c>
      <c r="I1054">
        <v>3600</v>
      </c>
      <c r="J1054">
        <v>15912</v>
      </c>
      <c r="K1054">
        <v>16920</v>
      </c>
      <c r="L1054">
        <v>1008</v>
      </c>
      <c r="M1054">
        <v>50.400000000000006</v>
      </c>
      <c r="N1054">
        <f>YEAR(Table3[[#This Row],[Date]])</f>
        <v>2012</v>
      </c>
      <c r="O1054">
        <f>DAY(Table3[[#This Row],[Date]])</f>
        <v>13</v>
      </c>
      <c r="P1054">
        <f>MONTH(Table3[[#This Row],[Date]])</f>
        <v>12</v>
      </c>
    </row>
    <row r="1055" spans="1:16" x14ac:dyDescent="0.3">
      <c r="A1055" s="2">
        <v>41256</v>
      </c>
      <c r="B1055">
        <v>4</v>
      </c>
      <c r="C1055">
        <v>2</v>
      </c>
      <c r="D1055" s="1" t="s">
        <v>1591</v>
      </c>
      <c r="E1055">
        <v>5</v>
      </c>
      <c r="F1055">
        <v>2</v>
      </c>
      <c r="G1055">
        <v>5</v>
      </c>
      <c r="H1055">
        <v>3042</v>
      </c>
      <c r="I1055">
        <v>3240</v>
      </c>
      <c r="J1055">
        <v>78480</v>
      </c>
      <c r="K1055">
        <v>84600</v>
      </c>
      <c r="L1055">
        <v>6120</v>
      </c>
      <c r="M1055">
        <v>306</v>
      </c>
      <c r="N1055">
        <f>YEAR(Table3[[#This Row],[Date]])</f>
        <v>2012</v>
      </c>
      <c r="O1055">
        <f>DAY(Table3[[#This Row],[Date]])</f>
        <v>13</v>
      </c>
      <c r="P1055">
        <f>MONTH(Table3[[#This Row],[Date]])</f>
        <v>12</v>
      </c>
    </row>
    <row r="1056" spans="1:16" x14ac:dyDescent="0.3">
      <c r="A1056" s="2">
        <v>41256</v>
      </c>
      <c r="B1056">
        <v>2</v>
      </c>
      <c r="C1056">
        <v>1</v>
      </c>
      <c r="D1056" s="1" t="s">
        <v>1579</v>
      </c>
      <c r="E1056">
        <v>2</v>
      </c>
      <c r="F1056">
        <v>2</v>
      </c>
      <c r="G1056">
        <v>12</v>
      </c>
      <c r="H1056">
        <v>3978</v>
      </c>
      <c r="I1056">
        <v>4230</v>
      </c>
      <c r="J1056">
        <v>85968</v>
      </c>
      <c r="K1056">
        <v>92880</v>
      </c>
      <c r="L1056">
        <v>6912</v>
      </c>
      <c r="M1056">
        <v>345.6</v>
      </c>
      <c r="N1056">
        <f>YEAR(Table3[[#This Row],[Date]])</f>
        <v>2012</v>
      </c>
      <c r="O1056">
        <f>DAY(Table3[[#This Row],[Date]])</f>
        <v>13</v>
      </c>
      <c r="P1056">
        <f>MONTH(Table3[[#This Row],[Date]])</f>
        <v>12</v>
      </c>
    </row>
    <row r="1057" spans="1:16" x14ac:dyDescent="0.3">
      <c r="A1057" s="2">
        <v>41257</v>
      </c>
      <c r="B1057">
        <v>6</v>
      </c>
      <c r="C1057">
        <v>4</v>
      </c>
      <c r="D1057" s="1" t="s">
        <v>1593</v>
      </c>
      <c r="E1057">
        <v>6</v>
      </c>
      <c r="F1057">
        <v>2</v>
      </c>
      <c r="G1057">
        <v>19</v>
      </c>
      <c r="H1057">
        <v>3978</v>
      </c>
      <c r="I1057">
        <v>4230</v>
      </c>
      <c r="J1057">
        <v>37530</v>
      </c>
      <c r="K1057">
        <v>40500</v>
      </c>
      <c r="L1057">
        <v>2970</v>
      </c>
      <c r="M1057">
        <v>148.5</v>
      </c>
      <c r="N1057">
        <f>YEAR(Table3[[#This Row],[Date]])</f>
        <v>2012</v>
      </c>
      <c r="O1057">
        <f>DAY(Table3[[#This Row],[Date]])</f>
        <v>14</v>
      </c>
      <c r="P1057">
        <f>MONTH(Table3[[#This Row],[Date]])</f>
        <v>12</v>
      </c>
    </row>
    <row r="1058" spans="1:16" x14ac:dyDescent="0.3">
      <c r="A1058" s="2">
        <v>41258</v>
      </c>
      <c r="B1058">
        <v>1</v>
      </c>
      <c r="C1058">
        <v>1</v>
      </c>
      <c r="D1058" s="1" t="s">
        <v>1583</v>
      </c>
      <c r="E1058">
        <v>3</v>
      </c>
      <c r="F1058">
        <v>1</v>
      </c>
      <c r="G1058">
        <v>18</v>
      </c>
      <c r="H1058">
        <v>3924</v>
      </c>
      <c r="I1058">
        <v>4230</v>
      </c>
      <c r="J1058">
        <v>29160</v>
      </c>
      <c r="K1058">
        <v>31050</v>
      </c>
      <c r="L1058">
        <v>1890</v>
      </c>
      <c r="M1058">
        <v>94.5</v>
      </c>
      <c r="N1058">
        <f>YEAR(Table3[[#This Row],[Date]])</f>
        <v>2012</v>
      </c>
      <c r="O1058">
        <f>DAY(Table3[[#This Row],[Date]])</f>
        <v>15</v>
      </c>
      <c r="P1058">
        <f>MONTH(Table3[[#This Row],[Date]])</f>
        <v>12</v>
      </c>
    </row>
    <row r="1059" spans="1:16" x14ac:dyDescent="0.3">
      <c r="A1059" s="2">
        <v>41258</v>
      </c>
      <c r="B1059">
        <v>3</v>
      </c>
      <c r="C1059">
        <v>2</v>
      </c>
      <c r="D1059" s="1" t="s">
        <v>1588</v>
      </c>
      <c r="E1059">
        <v>3</v>
      </c>
      <c r="F1059">
        <v>1</v>
      </c>
      <c r="G1059">
        <v>1</v>
      </c>
      <c r="H1059">
        <v>2952</v>
      </c>
      <c r="I1059">
        <v>3150</v>
      </c>
      <c r="J1059">
        <v>22410</v>
      </c>
      <c r="K1059">
        <v>23850</v>
      </c>
      <c r="L1059">
        <v>1440</v>
      </c>
      <c r="M1059">
        <v>72</v>
      </c>
      <c r="N1059">
        <f>YEAR(Table3[[#This Row],[Date]])</f>
        <v>2012</v>
      </c>
      <c r="O1059">
        <f>DAY(Table3[[#This Row],[Date]])</f>
        <v>15</v>
      </c>
      <c r="P1059">
        <f>MONTH(Table3[[#This Row],[Date]])</f>
        <v>12</v>
      </c>
    </row>
    <row r="1060" spans="1:16" x14ac:dyDescent="0.3">
      <c r="A1060" s="2">
        <v>41258</v>
      </c>
      <c r="B1060">
        <v>8</v>
      </c>
      <c r="C1060">
        <v>5</v>
      </c>
      <c r="D1060" s="1" t="s">
        <v>1579</v>
      </c>
      <c r="E1060">
        <v>2</v>
      </c>
      <c r="F1060">
        <v>2</v>
      </c>
      <c r="G1060">
        <v>15</v>
      </c>
      <c r="H1060">
        <v>3042</v>
      </c>
      <c r="I1060">
        <v>3240</v>
      </c>
      <c r="J1060">
        <v>71640</v>
      </c>
      <c r="K1060">
        <v>77400</v>
      </c>
      <c r="L1060">
        <v>5760</v>
      </c>
      <c r="M1060">
        <v>288</v>
      </c>
      <c r="N1060">
        <f>YEAR(Table3[[#This Row],[Date]])</f>
        <v>2012</v>
      </c>
      <c r="O1060">
        <f>DAY(Table3[[#This Row],[Date]])</f>
        <v>15</v>
      </c>
      <c r="P1060">
        <f>MONTH(Table3[[#This Row],[Date]])</f>
        <v>12</v>
      </c>
    </row>
    <row r="1061" spans="1:16" x14ac:dyDescent="0.3">
      <c r="A1061" s="2">
        <v>41259</v>
      </c>
      <c r="B1061">
        <v>8</v>
      </c>
      <c r="C1061">
        <v>5</v>
      </c>
      <c r="D1061" s="1" t="s">
        <v>1591</v>
      </c>
      <c r="E1061">
        <v>5</v>
      </c>
      <c r="F1061">
        <v>2</v>
      </c>
      <c r="G1061">
        <v>4</v>
      </c>
      <c r="H1061">
        <v>3978</v>
      </c>
      <c r="I1061">
        <v>4230</v>
      </c>
      <c r="J1061">
        <v>94176</v>
      </c>
      <c r="K1061">
        <v>101520</v>
      </c>
      <c r="L1061">
        <v>7344</v>
      </c>
      <c r="M1061">
        <v>367.20000000000005</v>
      </c>
      <c r="N1061">
        <f>YEAR(Table3[[#This Row],[Date]])</f>
        <v>2012</v>
      </c>
      <c r="O1061">
        <f>DAY(Table3[[#This Row],[Date]])</f>
        <v>16</v>
      </c>
      <c r="P1061">
        <f>MONTH(Table3[[#This Row],[Date]])</f>
        <v>12</v>
      </c>
    </row>
    <row r="1062" spans="1:16" x14ac:dyDescent="0.3">
      <c r="A1062" s="2">
        <v>41259</v>
      </c>
      <c r="B1062">
        <v>8</v>
      </c>
      <c r="C1062">
        <v>5</v>
      </c>
      <c r="D1062" s="1" t="s">
        <v>1579</v>
      </c>
      <c r="E1062">
        <v>2</v>
      </c>
      <c r="F1062">
        <v>2</v>
      </c>
      <c r="G1062">
        <v>16</v>
      </c>
      <c r="H1062">
        <v>2106</v>
      </c>
      <c r="I1062">
        <v>2250</v>
      </c>
      <c r="J1062">
        <v>28656</v>
      </c>
      <c r="K1062">
        <v>30960</v>
      </c>
      <c r="L1062">
        <v>2304</v>
      </c>
      <c r="M1062">
        <v>115.2</v>
      </c>
      <c r="N1062">
        <f>YEAR(Table3[[#This Row],[Date]])</f>
        <v>2012</v>
      </c>
      <c r="O1062">
        <f>DAY(Table3[[#This Row],[Date]])</f>
        <v>16</v>
      </c>
      <c r="P1062">
        <f>MONTH(Table3[[#This Row],[Date]])</f>
        <v>12</v>
      </c>
    </row>
    <row r="1063" spans="1:16" x14ac:dyDescent="0.3">
      <c r="A1063" s="2">
        <v>41259</v>
      </c>
      <c r="B1063">
        <v>6</v>
      </c>
      <c r="C1063">
        <v>4</v>
      </c>
      <c r="D1063" s="1" t="s">
        <v>1578</v>
      </c>
      <c r="E1063">
        <v>1</v>
      </c>
      <c r="F1063">
        <v>1</v>
      </c>
      <c r="G1063">
        <v>10</v>
      </c>
      <c r="H1063">
        <v>2034</v>
      </c>
      <c r="I1063">
        <v>2160</v>
      </c>
      <c r="J1063">
        <v>30510</v>
      </c>
      <c r="K1063">
        <v>32400</v>
      </c>
      <c r="L1063">
        <v>1890</v>
      </c>
      <c r="M1063">
        <v>94.5</v>
      </c>
      <c r="N1063">
        <f>YEAR(Table3[[#This Row],[Date]])</f>
        <v>2012</v>
      </c>
      <c r="O1063">
        <f>DAY(Table3[[#This Row],[Date]])</f>
        <v>16</v>
      </c>
      <c r="P1063">
        <f>MONTH(Table3[[#This Row],[Date]])</f>
        <v>12</v>
      </c>
    </row>
    <row r="1064" spans="1:16" x14ac:dyDescent="0.3">
      <c r="A1064" s="2">
        <v>41259</v>
      </c>
      <c r="B1064">
        <v>1</v>
      </c>
      <c r="C1064">
        <v>1</v>
      </c>
      <c r="D1064" s="1" t="s">
        <v>1582</v>
      </c>
      <c r="E1064">
        <v>2</v>
      </c>
      <c r="F1064">
        <v>1</v>
      </c>
      <c r="G1064">
        <v>21</v>
      </c>
      <c r="H1064">
        <v>4482</v>
      </c>
      <c r="I1064">
        <v>4770</v>
      </c>
      <c r="J1064">
        <v>76050</v>
      </c>
      <c r="K1064">
        <v>81000</v>
      </c>
      <c r="L1064">
        <v>4950</v>
      </c>
      <c r="M1064">
        <v>247.5</v>
      </c>
      <c r="N1064">
        <f>YEAR(Table3[[#This Row],[Date]])</f>
        <v>2012</v>
      </c>
      <c r="O1064">
        <f>DAY(Table3[[#This Row],[Date]])</f>
        <v>16</v>
      </c>
      <c r="P1064">
        <f>MONTH(Table3[[#This Row],[Date]])</f>
        <v>12</v>
      </c>
    </row>
    <row r="1065" spans="1:16" x14ac:dyDescent="0.3">
      <c r="A1065" s="2">
        <v>41259</v>
      </c>
      <c r="B1065">
        <v>8</v>
      </c>
      <c r="C1065">
        <v>5</v>
      </c>
      <c r="D1065" s="1" t="s">
        <v>1580</v>
      </c>
      <c r="E1065">
        <v>2</v>
      </c>
      <c r="F1065">
        <v>1</v>
      </c>
      <c r="G1065">
        <v>7</v>
      </c>
      <c r="H1065">
        <v>3726</v>
      </c>
      <c r="I1065">
        <v>3960</v>
      </c>
      <c r="J1065">
        <v>79560</v>
      </c>
      <c r="K1065">
        <v>84600</v>
      </c>
      <c r="L1065">
        <v>5040</v>
      </c>
      <c r="M1065">
        <v>252</v>
      </c>
      <c r="N1065">
        <f>YEAR(Table3[[#This Row],[Date]])</f>
        <v>2012</v>
      </c>
      <c r="O1065">
        <f>DAY(Table3[[#This Row],[Date]])</f>
        <v>16</v>
      </c>
      <c r="P1065">
        <f>MONTH(Table3[[#This Row],[Date]])</f>
        <v>12</v>
      </c>
    </row>
    <row r="1066" spans="1:16" x14ac:dyDescent="0.3">
      <c r="A1066" s="2">
        <v>41259</v>
      </c>
      <c r="B1066">
        <v>6</v>
      </c>
      <c r="C1066">
        <v>4</v>
      </c>
      <c r="D1066" s="1" t="s">
        <v>1586</v>
      </c>
      <c r="E1066">
        <v>3</v>
      </c>
      <c r="F1066">
        <v>1</v>
      </c>
      <c r="G1066">
        <v>22</v>
      </c>
      <c r="H1066">
        <v>2952</v>
      </c>
      <c r="I1066">
        <v>3150</v>
      </c>
      <c r="J1066">
        <v>77220</v>
      </c>
      <c r="K1066">
        <v>82350</v>
      </c>
      <c r="L1066">
        <v>5130</v>
      </c>
      <c r="M1066">
        <v>256.5</v>
      </c>
      <c r="N1066">
        <f>YEAR(Table3[[#This Row],[Date]])</f>
        <v>2012</v>
      </c>
      <c r="O1066">
        <f>DAY(Table3[[#This Row],[Date]])</f>
        <v>16</v>
      </c>
      <c r="P1066">
        <f>MONTH(Table3[[#This Row],[Date]])</f>
        <v>12</v>
      </c>
    </row>
    <row r="1067" spans="1:16" x14ac:dyDescent="0.3">
      <c r="A1067" s="2">
        <v>41260</v>
      </c>
      <c r="B1067">
        <v>10</v>
      </c>
      <c r="C1067">
        <v>4</v>
      </c>
      <c r="D1067" s="1" t="s">
        <v>1578</v>
      </c>
      <c r="E1067">
        <v>1</v>
      </c>
      <c r="F1067">
        <v>1</v>
      </c>
      <c r="G1067">
        <v>15</v>
      </c>
      <c r="H1067">
        <v>3384</v>
      </c>
      <c r="I1067">
        <v>3600</v>
      </c>
      <c r="J1067">
        <v>8136</v>
      </c>
      <c r="K1067">
        <v>8640</v>
      </c>
      <c r="L1067">
        <v>504</v>
      </c>
      <c r="M1067">
        <v>25.200000000000003</v>
      </c>
      <c r="N1067">
        <f>YEAR(Table3[[#This Row],[Date]])</f>
        <v>2012</v>
      </c>
      <c r="O1067">
        <f>DAY(Table3[[#This Row],[Date]])</f>
        <v>17</v>
      </c>
      <c r="P1067">
        <f>MONTH(Table3[[#This Row],[Date]])</f>
        <v>12</v>
      </c>
    </row>
    <row r="1068" spans="1:16" x14ac:dyDescent="0.3">
      <c r="A1068" s="2">
        <v>41260</v>
      </c>
      <c r="B1068">
        <v>9</v>
      </c>
      <c r="C1068">
        <v>5</v>
      </c>
      <c r="D1068" s="1" t="s">
        <v>1587</v>
      </c>
      <c r="E1068">
        <v>2</v>
      </c>
      <c r="F1068">
        <v>1</v>
      </c>
      <c r="G1068">
        <v>7</v>
      </c>
      <c r="H1068">
        <v>3546</v>
      </c>
      <c r="I1068">
        <v>3780</v>
      </c>
      <c r="J1068">
        <v>52650</v>
      </c>
      <c r="K1068">
        <v>56250</v>
      </c>
      <c r="L1068">
        <v>3600</v>
      </c>
      <c r="M1068">
        <v>180</v>
      </c>
      <c r="N1068">
        <f>YEAR(Table3[[#This Row],[Date]])</f>
        <v>2012</v>
      </c>
      <c r="O1068">
        <f>DAY(Table3[[#This Row],[Date]])</f>
        <v>17</v>
      </c>
      <c r="P1068">
        <f>MONTH(Table3[[#This Row],[Date]])</f>
        <v>12</v>
      </c>
    </row>
    <row r="1069" spans="1:16" x14ac:dyDescent="0.3">
      <c r="A1069" s="2">
        <v>41260</v>
      </c>
      <c r="B1069">
        <v>9</v>
      </c>
      <c r="C1069">
        <v>5</v>
      </c>
      <c r="D1069" s="1" t="s">
        <v>1586</v>
      </c>
      <c r="E1069">
        <v>3</v>
      </c>
      <c r="F1069">
        <v>1</v>
      </c>
      <c r="G1069">
        <v>17</v>
      </c>
      <c r="H1069">
        <v>5148</v>
      </c>
      <c r="I1069">
        <v>5490</v>
      </c>
      <c r="J1069">
        <v>61776</v>
      </c>
      <c r="K1069">
        <v>65880</v>
      </c>
      <c r="L1069">
        <v>4104</v>
      </c>
      <c r="M1069">
        <v>205.20000000000002</v>
      </c>
      <c r="N1069">
        <f>YEAR(Table3[[#This Row],[Date]])</f>
        <v>2012</v>
      </c>
      <c r="O1069">
        <f>DAY(Table3[[#This Row],[Date]])</f>
        <v>17</v>
      </c>
      <c r="P1069">
        <f>MONTH(Table3[[#This Row],[Date]])</f>
        <v>12</v>
      </c>
    </row>
    <row r="1070" spans="1:16" x14ac:dyDescent="0.3">
      <c r="A1070" s="2">
        <v>41261</v>
      </c>
      <c r="B1070">
        <v>2</v>
      </c>
      <c r="C1070">
        <v>1</v>
      </c>
      <c r="D1070" s="1" t="s">
        <v>1584</v>
      </c>
      <c r="E1070">
        <v>3</v>
      </c>
      <c r="F1070">
        <v>1</v>
      </c>
      <c r="G1070">
        <v>20</v>
      </c>
      <c r="H1070">
        <v>2034</v>
      </c>
      <c r="I1070">
        <v>2160</v>
      </c>
      <c r="J1070">
        <v>28368</v>
      </c>
      <c r="K1070">
        <v>30240</v>
      </c>
      <c r="L1070">
        <v>1872</v>
      </c>
      <c r="M1070">
        <v>93.600000000000009</v>
      </c>
      <c r="N1070">
        <f>YEAR(Table3[[#This Row],[Date]])</f>
        <v>2012</v>
      </c>
      <c r="O1070">
        <f>DAY(Table3[[#This Row],[Date]])</f>
        <v>18</v>
      </c>
      <c r="P1070">
        <f>MONTH(Table3[[#This Row],[Date]])</f>
        <v>12</v>
      </c>
    </row>
    <row r="1071" spans="1:16" x14ac:dyDescent="0.3">
      <c r="A1071" s="2">
        <v>41261</v>
      </c>
      <c r="B1071">
        <v>9</v>
      </c>
      <c r="C1071">
        <v>5</v>
      </c>
      <c r="D1071" s="1" t="s">
        <v>1579</v>
      </c>
      <c r="E1071">
        <v>2</v>
      </c>
      <c r="F1071">
        <v>2</v>
      </c>
      <c r="G1071">
        <v>5</v>
      </c>
      <c r="H1071">
        <v>2196</v>
      </c>
      <c r="I1071">
        <v>2340</v>
      </c>
      <c r="J1071">
        <v>21492</v>
      </c>
      <c r="K1071">
        <v>23220</v>
      </c>
      <c r="L1071">
        <v>1728</v>
      </c>
      <c r="M1071">
        <v>86.4</v>
      </c>
      <c r="N1071">
        <f>YEAR(Table3[[#This Row],[Date]])</f>
        <v>2012</v>
      </c>
      <c r="O1071">
        <f>DAY(Table3[[#This Row],[Date]])</f>
        <v>18</v>
      </c>
      <c r="P1071">
        <f>MONTH(Table3[[#This Row],[Date]])</f>
        <v>12</v>
      </c>
    </row>
    <row r="1072" spans="1:16" x14ac:dyDescent="0.3">
      <c r="A1072" s="2">
        <v>41261</v>
      </c>
      <c r="B1072">
        <v>1</v>
      </c>
      <c r="C1072">
        <v>1</v>
      </c>
      <c r="D1072" s="1" t="s">
        <v>1586</v>
      </c>
      <c r="E1072">
        <v>3</v>
      </c>
      <c r="F1072">
        <v>1</v>
      </c>
      <c r="G1072">
        <v>14</v>
      </c>
      <c r="H1072">
        <v>3546</v>
      </c>
      <c r="I1072">
        <v>3780</v>
      </c>
      <c r="J1072">
        <v>92664</v>
      </c>
      <c r="K1072">
        <v>98820</v>
      </c>
      <c r="L1072">
        <v>6156</v>
      </c>
      <c r="M1072">
        <v>307.8</v>
      </c>
      <c r="N1072">
        <f>YEAR(Table3[[#This Row],[Date]])</f>
        <v>2012</v>
      </c>
      <c r="O1072">
        <f>DAY(Table3[[#This Row],[Date]])</f>
        <v>18</v>
      </c>
      <c r="P1072">
        <f>MONTH(Table3[[#This Row],[Date]])</f>
        <v>12</v>
      </c>
    </row>
    <row r="1073" spans="1:16" x14ac:dyDescent="0.3">
      <c r="A1073" s="2">
        <v>41262</v>
      </c>
      <c r="B1073">
        <v>7</v>
      </c>
      <c r="C1073">
        <v>3</v>
      </c>
      <c r="D1073" s="1" t="s">
        <v>1587</v>
      </c>
      <c r="E1073">
        <v>2</v>
      </c>
      <c r="F1073">
        <v>1</v>
      </c>
      <c r="G1073">
        <v>6</v>
      </c>
      <c r="H1073">
        <v>3546</v>
      </c>
      <c r="I1073">
        <v>3780</v>
      </c>
      <c r="J1073">
        <v>25272</v>
      </c>
      <c r="K1073">
        <v>27000</v>
      </c>
      <c r="L1073">
        <v>1728</v>
      </c>
      <c r="M1073">
        <v>86.4</v>
      </c>
      <c r="N1073">
        <f>YEAR(Table3[[#This Row],[Date]])</f>
        <v>2012</v>
      </c>
      <c r="O1073">
        <f>DAY(Table3[[#This Row],[Date]])</f>
        <v>19</v>
      </c>
      <c r="P1073">
        <f>MONTH(Table3[[#This Row],[Date]])</f>
        <v>12</v>
      </c>
    </row>
    <row r="1074" spans="1:16" x14ac:dyDescent="0.3">
      <c r="A1074" s="2">
        <v>41263</v>
      </c>
      <c r="B1074">
        <v>5</v>
      </c>
      <c r="C1074">
        <v>3</v>
      </c>
      <c r="D1074" s="1" t="s">
        <v>1589</v>
      </c>
      <c r="E1074">
        <v>4</v>
      </c>
      <c r="F1074">
        <v>1</v>
      </c>
      <c r="G1074">
        <v>22</v>
      </c>
      <c r="H1074">
        <v>7506</v>
      </c>
      <c r="I1074">
        <v>8100</v>
      </c>
      <c r="J1074">
        <v>46098</v>
      </c>
      <c r="K1074">
        <v>49140</v>
      </c>
      <c r="L1074">
        <v>3042</v>
      </c>
      <c r="M1074">
        <v>152.1</v>
      </c>
      <c r="N1074">
        <f>YEAR(Table3[[#This Row],[Date]])</f>
        <v>2012</v>
      </c>
      <c r="O1074">
        <f>DAY(Table3[[#This Row],[Date]])</f>
        <v>20</v>
      </c>
      <c r="P1074">
        <f>MONTH(Table3[[#This Row],[Date]])</f>
        <v>12</v>
      </c>
    </row>
    <row r="1075" spans="1:16" x14ac:dyDescent="0.3">
      <c r="A1075" s="2">
        <v>41263</v>
      </c>
      <c r="B1075">
        <v>9</v>
      </c>
      <c r="C1075">
        <v>5</v>
      </c>
      <c r="D1075" s="1" t="s">
        <v>1585</v>
      </c>
      <c r="E1075">
        <v>3</v>
      </c>
      <c r="F1075">
        <v>1</v>
      </c>
      <c r="G1075">
        <v>6</v>
      </c>
      <c r="H1075">
        <v>3924</v>
      </c>
      <c r="I1075">
        <v>4230</v>
      </c>
      <c r="J1075">
        <v>55692</v>
      </c>
      <c r="K1075">
        <v>59220</v>
      </c>
      <c r="L1075">
        <v>3528</v>
      </c>
      <c r="M1075">
        <v>176.4</v>
      </c>
      <c r="N1075">
        <f>YEAR(Table3[[#This Row],[Date]])</f>
        <v>2012</v>
      </c>
      <c r="O1075">
        <f>DAY(Table3[[#This Row],[Date]])</f>
        <v>20</v>
      </c>
      <c r="P1075">
        <f>MONTH(Table3[[#This Row],[Date]])</f>
        <v>12</v>
      </c>
    </row>
    <row r="1076" spans="1:16" x14ac:dyDescent="0.3">
      <c r="A1076" s="2">
        <v>41263</v>
      </c>
      <c r="B1076">
        <v>8</v>
      </c>
      <c r="C1076">
        <v>5</v>
      </c>
      <c r="D1076" s="1" t="s">
        <v>1580</v>
      </c>
      <c r="E1076">
        <v>2</v>
      </c>
      <c r="F1076">
        <v>1</v>
      </c>
      <c r="G1076">
        <v>6</v>
      </c>
      <c r="H1076">
        <v>4482</v>
      </c>
      <c r="I1076">
        <v>4770</v>
      </c>
      <c r="J1076">
        <v>87516</v>
      </c>
      <c r="K1076">
        <v>93060</v>
      </c>
      <c r="L1076">
        <v>5544</v>
      </c>
      <c r="M1076">
        <v>277.2</v>
      </c>
      <c r="N1076">
        <f>YEAR(Table3[[#This Row],[Date]])</f>
        <v>2012</v>
      </c>
      <c r="O1076">
        <f>DAY(Table3[[#This Row],[Date]])</f>
        <v>20</v>
      </c>
      <c r="P1076">
        <f>MONTH(Table3[[#This Row],[Date]])</f>
        <v>12</v>
      </c>
    </row>
    <row r="1077" spans="1:16" x14ac:dyDescent="0.3">
      <c r="A1077" s="2">
        <v>41263</v>
      </c>
      <c r="B1077">
        <v>6</v>
      </c>
      <c r="C1077">
        <v>4</v>
      </c>
      <c r="D1077" s="1" t="s">
        <v>1592</v>
      </c>
      <c r="E1077">
        <v>2</v>
      </c>
      <c r="F1077">
        <v>1</v>
      </c>
      <c r="G1077">
        <v>2</v>
      </c>
      <c r="H1077">
        <v>3546</v>
      </c>
      <c r="I1077">
        <v>3780</v>
      </c>
      <c r="J1077">
        <v>41328</v>
      </c>
      <c r="K1077">
        <v>44100</v>
      </c>
      <c r="L1077">
        <v>2772</v>
      </c>
      <c r="M1077">
        <v>138.6</v>
      </c>
      <c r="N1077">
        <f>YEAR(Table3[[#This Row],[Date]])</f>
        <v>2012</v>
      </c>
      <c r="O1077">
        <f>DAY(Table3[[#This Row],[Date]])</f>
        <v>20</v>
      </c>
      <c r="P1077">
        <f>MONTH(Table3[[#This Row],[Date]])</f>
        <v>12</v>
      </c>
    </row>
    <row r="1078" spans="1:16" x14ac:dyDescent="0.3">
      <c r="A1078" s="2">
        <v>41264</v>
      </c>
      <c r="B1078">
        <v>6</v>
      </c>
      <c r="C1078">
        <v>4</v>
      </c>
      <c r="D1078" s="1" t="s">
        <v>1586</v>
      </c>
      <c r="E1078">
        <v>3</v>
      </c>
      <c r="F1078">
        <v>1</v>
      </c>
      <c r="G1078">
        <v>24</v>
      </c>
      <c r="H1078">
        <v>3726</v>
      </c>
      <c r="I1078">
        <v>3960</v>
      </c>
      <c r="J1078">
        <v>46332</v>
      </c>
      <c r="K1078">
        <v>49410</v>
      </c>
      <c r="L1078">
        <v>3078</v>
      </c>
      <c r="M1078">
        <v>153.9</v>
      </c>
      <c r="N1078">
        <f>YEAR(Table3[[#This Row],[Date]])</f>
        <v>2012</v>
      </c>
      <c r="O1078">
        <f>DAY(Table3[[#This Row],[Date]])</f>
        <v>21</v>
      </c>
      <c r="P1078">
        <f>MONTH(Table3[[#This Row],[Date]])</f>
        <v>12</v>
      </c>
    </row>
    <row r="1079" spans="1:16" x14ac:dyDescent="0.3">
      <c r="A1079" s="2">
        <v>41264</v>
      </c>
      <c r="B1079">
        <v>5</v>
      </c>
      <c r="C1079">
        <v>3</v>
      </c>
      <c r="D1079" s="1" t="s">
        <v>1588</v>
      </c>
      <c r="E1079">
        <v>3</v>
      </c>
      <c r="F1079">
        <v>1</v>
      </c>
      <c r="G1079">
        <v>11</v>
      </c>
      <c r="H1079">
        <v>2106</v>
      </c>
      <c r="I1079">
        <v>2250</v>
      </c>
      <c r="J1079">
        <v>76194</v>
      </c>
      <c r="K1079">
        <v>81090</v>
      </c>
      <c r="L1079">
        <v>4896</v>
      </c>
      <c r="M1079">
        <v>244.8</v>
      </c>
      <c r="N1079">
        <f>YEAR(Table3[[#This Row],[Date]])</f>
        <v>2012</v>
      </c>
      <c r="O1079">
        <f>DAY(Table3[[#This Row],[Date]])</f>
        <v>21</v>
      </c>
      <c r="P1079">
        <f>MONTH(Table3[[#This Row],[Date]])</f>
        <v>12</v>
      </c>
    </row>
    <row r="1080" spans="1:16" x14ac:dyDescent="0.3">
      <c r="A1080" s="2">
        <v>41265</v>
      </c>
      <c r="B1080">
        <v>10</v>
      </c>
      <c r="C1080">
        <v>4</v>
      </c>
      <c r="D1080" s="1" t="s">
        <v>1590</v>
      </c>
      <c r="E1080">
        <v>2</v>
      </c>
      <c r="F1080">
        <v>1</v>
      </c>
      <c r="G1080">
        <v>10</v>
      </c>
      <c r="H1080">
        <v>3546</v>
      </c>
      <c r="I1080">
        <v>3780</v>
      </c>
      <c r="J1080">
        <v>40986</v>
      </c>
      <c r="K1080">
        <v>43560</v>
      </c>
      <c r="L1080">
        <v>2574</v>
      </c>
      <c r="M1080">
        <v>128.70000000000002</v>
      </c>
      <c r="N1080">
        <f>YEAR(Table3[[#This Row],[Date]])</f>
        <v>2012</v>
      </c>
      <c r="O1080">
        <f>DAY(Table3[[#This Row],[Date]])</f>
        <v>22</v>
      </c>
      <c r="P1080">
        <f>MONTH(Table3[[#This Row],[Date]])</f>
        <v>12</v>
      </c>
    </row>
    <row r="1081" spans="1:16" x14ac:dyDescent="0.3">
      <c r="A1081" s="2">
        <v>41265</v>
      </c>
      <c r="B1081">
        <v>5</v>
      </c>
      <c r="C1081">
        <v>3</v>
      </c>
      <c r="D1081" s="1" t="s">
        <v>1579</v>
      </c>
      <c r="E1081">
        <v>2</v>
      </c>
      <c r="F1081">
        <v>2</v>
      </c>
      <c r="G1081">
        <v>7</v>
      </c>
      <c r="H1081">
        <v>3384</v>
      </c>
      <c r="I1081">
        <v>3600</v>
      </c>
      <c r="J1081">
        <v>75222</v>
      </c>
      <c r="K1081">
        <v>81270</v>
      </c>
      <c r="L1081">
        <v>6048</v>
      </c>
      <c r="M1081">
        <v>302.40000000000003</v>
      </c>
      <c r="N1081">
        <f>YEAR(Table3[[#This Row],[Date]])</f>
        <v>2012</v>
      </c>
      <c r="O1081">
        <f>DAY(Table3[[#This Row],[Date]])</f>
        <v>22</v>
      </c>
      <c r="P1081">
        <f>MONTH(Table3[[#This Row],[Date]])</f>
        <v>12</v>
      </c>
    </row>
    <row r="1082" spans="1:16" x14ac:dyDescent="0.3">
      <c r="A1082" s="2">
        <v>41265</v>
      </c>
      <c r="B1082">
        <v>9</v>
      </c>
      <c r="C1082">
        <v>5</v>
      </c>
      <c r="D1082" s="1" t="s">
        <v>1583</v>
      </c>
      <c r="E1082">
        <v>3</v>
      </c>
      <c r="F1082">
        <v>1</v>
      </c>
      <c r="G1082">
        <v>22</v>
      </c>
      <c r="H1082">
        <v>2106</v>
      </c>
      <c r="I1082">
        <v>2250</v>
      </c>
      <c r="J1082">
        <v>69984</v>
      </c>
      <c r="K1082">
        <v>74520</v>
      </c>
      <c r="L1082">
        <v>4536</v>
      </c>
      <c r="M1082">
        <v>226.8</v>
      </c>
      <c r="N1082">
        <f>YEAR(Table3[[#This Row],[Date]])</f>
        <v>2012</v>
      </c>
      <c r="O1082">
        <f>DAY(Table3[[#This Row],[Date]])</f>
        <v>22</v>
      </c>
      <c r="P1082">
        <f>MONTH(Table3[[#This Row],[Date]])</f>
        <v>12</v>
      </c>
    </row>
    <row r="1083" spans="1:16" x14ac:dyDescent="0.3">
      <c r="A1083" s="2">
        <v>41265</v>
      </c>
      <c r="B1083">
        <v>8</v>
      </c>
      <c r="C1083">
        <v>5</v>
      </c>
      <c r="D1083" s="1" t="s">
        <v>1578</v>
      </c>
      <c r="E1083">
        <v>1</v>
      </c>
      <c r="F1083">
        <v>1</v>
      </c>
      <c r="G1083">
        <v>7</v>
      </c>
      <c r="H1083">
        <v>3924</v>
      </c>
      <c r="I1083">
        <v>4230</v>
      </c>
      <c r="J1083">
        <v>8136</v>
      </c>
      <c r="K1083">
        <v>8640</v>
      </c>
      <c r="L1083">
        <v>504</v>
      </c>
      <c r="M1083">
        <v>25.200000000000003</v>
      </c>
      <c r="N1083">
        <f>YEAR(Table3[[#This Row],[Date]])</f>
        <v>2012</v>
      </c>
      <c r="O1083">
        <f>DAY(Table3[[#This Row],[Date]])</f>
        <v>22</v>
      </c>
      <c r="P1083">
        <f>MONTH(Table3[[#This Row],[Date]])</f>
        <v>12</v>
      </c>
    </row>
    <row r="1084" spans="1:16" x14ac:dyDescent="0.3">
      <c r="A1084" s="2">
        <v>41266</v>
      </c>
      <c r="B1084">
        <v>9</v>
      </c>
      <c r="C1084">
        <v>5</v>
      </c>
      <c r="D1084" s="1" t="s">
        <v>1588</v>
      </c>
      <c r="E1084">
        <v>3</v>
      </c>
      <c r="F1084">
        <v>1</v>
      </c>
      <c r="G1084">
        <v>18</v>
      </c>
      <c r="H1084">
        <v>3582</v>
      </c>
      <c r="I1084">
        <v>3870</v>
      </c>
      <c r="J1084">
        <v>112050</v>
      </c>
      <c r="K1084">
        <v>119250</v>
      </c>
      <c r="L1084">
        <v>7200</v>
      </c>
      <c r="M1084">
        <v>360</v>
      </c>
      <c r="N1084">
        <f>YEAR(Table3[[#This Row],[Date]])</f>
        <v>2012</v>
      </c>
      <c r="O1084">
        <f>DAY(Table3[[#This Row],[Date]])</f>
        <v>23</v>
      </c>
      <c r="P1084">
        <f>MONTH(Table3[[#This Row],[Date]])</f>
        <v>12</v>
      </c>
    </row>
    <row r="1085" spans="1:16" x14ac:dyDescent="0.3">
      <c r="A1085" s="2">
        <v>41266</v>
      </c>
      <c r="B1085">
        <v>6</v>
      </c>
      <c r="C1085">
        <v>4</v>
      </c>
      <c r="D1085" s="1" t="s">
        <v>1582</v>
      </c>
      <c r="E1085">
        <v>2</v>
      </c>
      <c r="F1085">
        <v>1</v>
      </c>
      <c r="G1085">
        <v>12</v>
      </c>
      <c r="H1085">
        <v>3582</v>
      </c>
      <c r="I1085">
        <v>3870</v>
      </c>
      <c r="J1085">
        <v>60840</v>
      </c>
      <c r="K1085">
        <v>64800</v>
      </c>
      <c r="L1085">
        <v>3960</v>
      </c>
      <c r="M1085">
        <v>198</v>
      </c>
      <c r="N1085">
        <f>YEAR(Table3[[#This Row],[Date]])</f>
        <v>2012</v>
      </c>
      <c r="O1085">
        <f>DAY(Table3[[#This Row],[Date]])</f>
        <v>23</v>
      </c>
      <c r="P1085">
        <f>MONTH(Table3[[#This Row],[Date]])</f>
        <v>12</v>
      </c>
    </row>
    <row r="1086" spans="1:16" x14ac:dyDescent="0.3">
      <c r="A1086" s="2">
        <v>41266</v>
      </c>
      <c r="B1086">
        <v>5</v>
      </c>
      <c r="C1086">
        <v>3</v>
      </c>
      <c r="D1086" s="1" t="s">
        <v>1585</v>
      </c>
      <c r="E1086">
        <v>3</v>
      </c>
      <c r="F1086">
        <v>1</v>
      </c>
      <c r="G1086">
        <v>19</v>
      </c>
      <c r="H1086">
        <v>3726</v>
      </c>
      <c r="I1086">
        <v>3960</v>
      </c>
      <c r="J1086">
        <v>63648</v>
      </c>
      <c r="K1086">
        <v>67680</v>
      </c>
      <c r="L1086">
        <v>4032</v>
      </c>
      <c r="M1086">
        <v>201.60000000000002</v>
      </c>
      <c r="N1086">
        <f>YEAR(Table3[[#This Row],[Date]])</f>
        <v>2012</v>
      </c>
      <c r="O1086">
        <f>DAY(Table3[[#This Row],[Date]])</f>
        <v>23</v>
      </c>
      <c r="P1086">
        <f>MONTH(Table3[[#This Row],[Date]])</f>
        <v>12</v>
      </c>
    </row>
    <row r="1087" spans="1:16" x14ac:dyDescent="0.3">
      <c r="A1087" s="2">
        <v>41266</v>
      </c>
      <c r="B1087">
        <v>4</v>
      </c>
      <c r="C1087">
        <v>2</v>
      </c>
      <c r="D1087" s="1" t="s">
        <v>1581</v>
      </c>
      <c r="E1087">
        <v>2</v>
      </c>
      <c r="F1087">
        <v>1</v>
      </c>
      <c r="G1087">
        <v>23</v>
      </c>
      <c r="H1087">
        <v>3582</v>
      </c>
      <c r="I1087">
        <v>3870</v>
      </c>
      <c r="J1087">
        <v>48312</v>
      </c>
      <c r="K1087">
        <v>51480</v>
      </c>
      <c r="L1087">
        <v>3168</v>
      </c>
      <c r="M1087">
        <v>158.4</v>
      </c>
      <c r="N1087">
        <f>YEAR(Table3[[#This Row],[Date]])</f>
        <v>2012</v>
      </c>
      <c r="O1087">
        <f>DAY(Table3[[#This Row],[Date]])</f>
        <v>23</v>
      </c>
      <c r="P1087">
        <f>MONTH(Table3[[#This Row],[Date]])</f>
        <v>12</v>
      </c>
    </row>
    <row r="1088" spans="1:16" x14ac:dyDescent="0.3">
      <c r="A1088" s="2">
        <v>41267</v>
      </c>
      <c r="B1088">
        <v>2</v>
      </c>
      <c r="C1088">
        <v>1</v>
      </c>
      <c r="D1088" s="1" t="s">
        <v>1591</v>
      </c>
      <c r="E1088">
        <v>5</v>
      </c>
      <c r="F1088">
        <v>2</v>
      </c>
      <c r="G1088">
        <v>3</v>
      </c>
      <c r="H1088">
        <v>2952</v>
      </c>
      <c r="I1088">
        <v>3150</v>
      </c>
      <c r="J1088">
        <v>94176</v>
      </c>
      <c r="K1088">
        <v>101520</v>
      </c>
      <c r="L1088">
        <v>7344</v>
      </c>
      <c r="M1088">
        <v>367.20000000000005</v>
      </c>
      <c r="N1088">
        <f>YEAR(Table3[[#This Row],[Date]])</f>
        <v>2012</v>
      </c>
      <c r="O1088">
        <f>DAY(Table3[[#This Row],[Date]])</f>
        <v>24</v>
      </c>
      <c r="P1088">
        <f>MONTH(Table3[[#This Row],[Date]])</f>
        <v>12</v>
      </c>
    </row>
    <row r="1089" spans="1:16" x14ac:dyDescent="0.3">
      <c r="A1089" s="2">
        <v>41267</v>
      </c>
      <c r="B1089">
        <v>2</v>
      </c>
      <c r="C1089">
        <v>1</v>
      </c>
      <c r="D1089" s="1" t="s">
        <v>1578</v>
      </c>
      <c r="E1089">
        <v>1</v>
      </c>
      <c r="F1089">
        <v>1</v>
      </c>
      <c r="G1089">
        <v>24</v>
      </c>
      <c r="H1089">
        <v>3978</v>
      </c>
      <c r="I1089">
        <v>4230</v>
      </c>
      <c r="J1089">
        <v>2034</v>
      </c>
      <c r="K1089">
        <v>2160</v>
      </c>
      <c r="L1089">
        <v>126</v>
      </c>
      <c r="M1089">
        <v>6.3000000000000007</v>
      </c>
      <c r="N1089">
        <f>YEAR(Table3[[#This Row],[Date]])</f>
        <v>2012</v>
      </c>
      <c r="O1089">
        <f>DAY(Table3[[#This Row],[Date]])</f>
        <v>24</v>
      </c>
      <c r="P1089">
        <f>MONTH(Table3[[#This Row],[Date]])</f>
        <v>12</v>
      </c>
    </row>
    <row r="1090" spans="1:16" x14ac:dyDescent="0.3">
      <c r="A1090" s="2">
        <v>41267</v>
      </c>
      <c r="B1090">
        <v>10</v>
      </c>
      <c r="C1090">
        <v>4</v>
      </c>
      <c r="D1090" s="1" t="s">
        <v>1587</v>
      </c>
      <c r="E1090">
        <v>2</v>
      </c>
      <c r="F1090">
        <v>1</v>
      </c>
      <c r="G1090">
        <v>25</v>
      </c>
      <c r="H1090">
        <v>2034</v>
      </c>
      <c r="I1090">
        <v>2160</v>
      </c>
      <c r="J1090">
        <v>44226</v>
      </c>
      <c r="K1090">
        <v>47250</v>
      </c>
      <c r="L1090">
        <v>3024</v>
      </c>
      <c r="M1090">
        <v>151.20000000000002</v>
      </c>
      <c r="N1090">
        <f>YEAR(Table3[[#This Row],[Date]])</f>
        <v>2012</v>
      </c>
      <c r="O1090">
        <f>DAY(Table3[[#This Row],[Date]])</f>
        <v>24</v>
      </c>
      <c r="P1090">
        <f>MONTH(Table3[[#This Row],[Date]])</f>
        <v>12</v>
      </c>
    </row>
    <row r="1091" spans="1:16" x14ac:dyDescent="0.3">
      <c r="A1091" s="2">
        <v>41268</v>
      </c>
      <c r="B1091">
        <v>3</v>
      </c>
      <c r="C1091">
        <v>2</v>
      </c>
      <c r="D1091" s="1" t="s">
        <v>1580</v>
      </c>
      <c r="E1091">
        <v>2</v>
      </c>
      <c r="F1091">
        <v>1</v>
      </c>
      <c r="G1091">
        <v>5</v>
      </c>
      <c r="H1091">
        <v>3924</v>
      </c>
      <c r="I1091">
        <v>4230</v>
      </c>
      <c r="J1091">
        <v>63648</v>
      </c>
      <c r="K1091">
        <v>67680</v>
      </c>
      <c r="L1091">
        <v>4032</v>
      </c>
      <c r="M1091">
        <v>201.60000000000002</v>
      </c>
      <c r="N1091">
        <f>YEAR(Table3[[#This Row],[Date]])</f>
        <v>2012</v>
      </c>
      <c r="O1091">
        <f>DAY(Table3[[#This Row],[Date]])</f>
        <v>25</v>
      </c>
      <c r="P1091">
        <f>MONTH(Table3[[#This Row],[Date]])</f>
        <v>12</v>
      </c>
    </row>
    <row r="1092" spans="1:16" x14ac:dyDescent="0.3">
      <c r="A1092" s="2">
        <v>41268</v>
      </c>
      <c r="B1092">
        <v>4</v>
      </c>
      <c r="C1092">
        <v>2</v>
      </c>
      <c r="D1092" s="1" t="s">
        <v>1578</v>
      </c>
      <c r="E1092">
        <v>1</v>
      </c>
      <c r="F1092">
        <v>1</v>
      </c>
      <c r="G1092">
        <v>2</v>
      </c>
      <c r="H1092">
        <v>5832</v>
      </c>
      <c r="I1092">
        <v>6210</v>
      </c>
      <c r="J1092">
        <v>18306</v>
      </c>
      <c r="K1092">
        <v>19440</v>
      </c>
      <c r="L1092">
        <v>1134</v>
      </c>
      <c r="M1092">
        <v>56.7</v>
      </c>
      <c r="N1092">
        <f>YEAR(Table3[[#This Row],[Date]])</f>
        <v>2012</v>
      </c>
      <c r="O1092">
        <f>DAY(Table3[[#This Row],[Date]])</f>
        <v>25</v>
      </c>
      <c r="P1092">
        <f>MONTH(Table3[[#This Row],[Date]])</f>
        <v>12</v>
      </c>
    </row>
    <row r="1093" spans="1:16" x14ac:dyDescent="0.3">
      <c r="A1093" s="2">
        <v>41269</v>
      </c>
      <c r="B1093">
        <v>2</v>
      </c>
      <c r="C1093">
        <v>1</v>
      </c>
      <c r="D1093" s="1" t="s">
        <v>1591</v>
      </c>
      <c r="E1093">
        <v>5</v>
      </c>
      <c r="F1093">
        <v>2</v>
      </c>
      <c r="G1093">
        <v>14</v>
      </c>
      <c r="H1093">
        <v>3546</v>
      </c>
      <c r="I1093">
        <v>3780</v>
      </c>
      <c r="J1093">
        <v>62784</v>
      </c>
      <c r="K1093">
        <v>67680</v>
      </c>
      <c r="L1093">
        <v>4896</v>
      </c>
      <c r="M1093">
        <v>244.8</v>
      </c>
      <c r="N1093">
        <f>YEAR(Table3[[#This Row],[Date]])</f>
        <v>2012</v>
      </c>
      <c r="O1093">
        <f>DAY(Table3[[#This Row],[Date]])</f>
        <v>26</v>
      </c>
      <c r="P1093">
        <f>MONTH(Table3[[#This Row],[Date]])</f>
        <v>12</v>
      </c>
    </row>
    <row r="1094" spans="1:16" x14ac:dyDescent="0.3">
      <c r="A1094" s="2">
        <v>41269</v>
      </c>
      <c r="B1094">
        <v>8</v>
      </c>
      <c r="C1094">
        <v>5</v>
      </c>
      <c r="D1094" s="1" t="s">
        <v>1589</v>
      </c>
      <c r="E1094">
        <v>4</v>
      </c>
      <c r="F1094">
        <v>1</v>
      </c>
      <c r="G1094">
        <v>6</v>
      </c>
      <c r="H1094">
        <v>2034</v>
      </c>
      <c r="I1094">
        <v>2160</v>
      </c>
      <c r="J1094">
        <v>10638</v>
      </c>
      <c r="K1094">
        <v>11340</v>
      </c>
      <c r="L1094">
        <v>702</v>
      </c>
      <c r="M1094">
        <v>35.1</v>
      </c>
      <c r="N1094">
        <f>YEAR(Table3[[#This Row],[Date]])</f>
        <v>2012</v>
      </c>
      <c r="O1094">
        <f>DAY(Table3[[#This Row],[Date]])</f>
        <v>26</v>
      </c>
      <c r="P1094">
        <f>MONTH(Table3[[#This Row],[Date]])</f>
        <v>12</v>
      </c>
    </row>
    <row r="1095" spans="1:16" x14ac:dyDescent="0.3">
      <c r="A1095" s="2">
        <v>41270</v>
      </c>
      <c r="B1095">
        <v>8</v>
      </c>
      <c r="C1095">
        <v>5</v>
      </c>
      <c r="D1095" s="1" t="s">
        <v>1589</v>
      </c>
      <c r="E1095">
        <v>4</v>
      </c>
      <c r="F1095">
        <v>1</v>
      </c>
      <c r="G1095">
        <v>13</v>
      </c>
      <c r="H1095">
        <v>2034</v>
      </c>
      <c r="I1095">
        <v>2160</v>
      </c>
      <c r="J1095">
        <v>21276</v>
      </c>
      <c r="K1095">
        <v>22680</v>
      </c>
      <c r="L1095">
        <v>1404</v>
      </c>
      <c r="M1095">
        <v>70.2</v>
      </c>
      <c r="N1095">
        <f>YEAR(Table3[[#This Row],[Date]])</f>
        <v>2012</v>
      </c>
      <c r="O1095">
        <f>DAY(Table3[[#This Row],[Date]])</f>
        <v>27</v>
      </c>
      <c r="P1095">
        <f>MONTH(Table3[[#This Row],[Date]])</f>
        <v>12</v>
      </c>
    </row>
    <row r="1096" spans="1:16" x14ac:dyDescent="0.3">
      <c r="A1096" s="2">
        <v>41270</v>
      </c>
      <c r="B1096">
        <v>6</v>
      </c>
      <c r="C1096">
        <v>4</v>
      </c>
      <c r="D1096" s="1" t="s">
        <v>1591</v>
      </c>
      <c r="E1096">
        <v>5</v>
      </c>
      <c r="F1096">
        <v>2</v>
      </c>
      <c r="G1096">
        <v>4</v>
      </c>
      <c r="H1096">
        <v>3042</v>
      </c>
      <c r="I1096">
        <v>3240</v>
      </c>
      <c r="J1096">
        <v>15696</v>
      </c>
      <c r="K1096">
        <v>16920</v>
      </c>
      <c r="L1096">
        <v>1224</v>
      </c>
      <c r="M1096">
        <v>61.2</v>
      </c>
      <c r="N1096">
        <f>YEAR(Table3[[#This Row],[Date]])</f>
        <v>2012</v>
      </c>
      <c r="O1096">
        <f>DAY(Table3[[#This Row],[Date]])</f>
        <v>27</v>
      </c>
      <c r="P1096">
        <f>MONTH(Table3[[#This Row],[Date]])</f>
        <v>12</v>
      </c>
    </row>
    <row r="1097" spans="1:16" x14ac:dyDescent="0.3">
      <c r="A1097" s="2">
        <v>41270</v>
      </c>
      <c r="B1097">
        <v>6</v>
      </c>
      <c r="C1097">
        <v>4</v>
      </c>
      <c r="D1097" s="1" t="s">
        <v>1592</v>
      </c>
      <c r="E1097">
        <v>2</v>
      </c>
      <c r="F1097">
        <v>1</v>
      </c>
      <c r="G1097">
        <v>21</v>
      </c>
      <c r="H1097">
        <v>3042</v>
      </c>
      <c r="I1097">
        <v>3240</v>
      </c>
      <c r="J1097">
        <v>20664</v>
      </c>
      <c r="K1097">
        <v>22050</v>
      </c>
      <c r="L1097">
        <v>1386</v>
      </c>
      <c r="M1097">
        <v>69.3</v>
      </c>
      <c r="N1097">
        <f>YEAR(Table3[[#This Row],[Date]])</f>
        <v>2012</v>
      </c>
      <c r="O1097">
        <f>DAY(Table3[[#This Row],[Date]])</f>
        <v>27</v>
      </c>
      <c r="P1097">
        <f>MONTH(Table3[[#This Row],[Date]])</f>
        <v>12</v>
      </c>
    </row>
    <row r="1098" spans="1:16" x14ac:dyDescent="0.3">
      <c r="A1098" s="2">
        <v>41271</v>
      </c>
      <c r="B1098">
        <v>10</v>
      </c>
      <c r="C1098">
        <v>4</v>
      </c>
      <c r="D1098" s="1" t="s">
        <v>1581</v>
      </c>
      <c r="E1098">
        <v>2</v>
      </c>
      <c r="F1098">
        <v>1</v>
      </c>
      <c r="G1098">
        <v>16</v>
      </c>
      <c r="H1098">
        <v>3726</v>
      </c>
      <c r="I1098">
        <v>3960</v>
      </c>
      <c r="J1098">
        <v>39528</v>
      </c>
      <c r="K1098">
        <v>42120</v>
      </c>
      <c r="L1098">
        <v>2592</v>
      </c>
      <c r="M1098">
        <v>129.6</v>
      </c>
      <c r="N1098">
        <f>YEAR(Table3[[#This Row],[Date]])</f>
        <v>2012</v>
      </c>
      <c r="O1098">
        <f>DAY(Table3[[#This Row],[Date]])</f>
        <v>28</v>
      </c>
      <c r="P1098">
        <f>MONTH(Table3[[#This Row],[Date]])</f>
        <v>12</v>
      </c>
    </row>
    <row r="1099" spans="1:16" x14ac:dyDescent="0.3">
      <c r="A1099" s="2">
        <v>41271</v>
      </c>
      <c r="B1099">
        <v>5</v>
      </c>
      <c r="C1099">
        <v>3</v>
      </c>
      <c r="D1099" s="1" t="s">
        <v>1585</v>
      </c>
      <c r="E1099">
        <v>3</v>
      </c>
      <c r="F1099">
        <v>1</v>
      </c>
      <c r="G1099">
        <v>10</v>
      </c>
      <c r="H1099">
        <v>2196</v>
      </c>
      <c r="I1099">
        <v>2340</v>
      </c>
      <c r="J1099">
        <v>27846</v>
      </c>
      <c r="K1099">
        <v>29610</v>
      </c>
      <c r="L1099">
        <v>1764</v>
      </c>
      <c r="M1099">
        <v>88.2</v>
      </c>
      <c r="N1099">
        <f>YEAR(Table3[[#This Row],[Date]])</f>
        <v>2012</v>
      </c>
      <c r="O1099">
        <f>DAY(Table3[[#This Row],[Date]])</f>
        <v>28</v>
      </c>
      <c r="P1099">
        <f>MONTH(Table3[[#This Row],[Date]])</f>
        <v>12</v>
      </c>
    </row>
    <row r="1100" spans="1:16" x14ac:dyDescent="0.3">
      <c r="A1100" s="2">
        <v>41272</v>
      </c>
      <c r="B1100">
        <v>7</v>
      </c>
      <c r="C1100">
        <v>3</v>
      </c>
      <c r="D1100" s="1" t="s">
        <v>1593</v>
      </c>
      <c r="E1100">
        <v>6</v>
      </c>
      <c r="F1100">
        <v>2</v>
      </c>
      <c r="G1100">
        <v>3</v>
      </c>
      <c r="H1100">
        <v>4482</v>
      </c>
      <c r="I1100">
        <v>4770</v>
      </c>
      <c r="J1100">
        <v>82566</v>
      </c>
      <c r="K1100">
        <v>89100</v>
      </c>
      <c r="L1100">
        <v>6534</v>
      </c>
      <c r="M1100">
        <v>326.70000000000005</v>
      </c>
      <c r="N1100">
        <f>YEAR(Table3[[#This Row],[Date]])</f>
        <v>2012</v>
      </c>
      <c r="O1100">
        <f>DAY(Table3[[#This Row],[Date]])</f>
        <v>29</v>
      </c>
      <c r="P1100">
        <f>MONTH(Table3[[#This Row],[Date]])</f>
        <v>12</v>
      </c>
    </row>
    <row r="1101" spans="1:16" x14ac:dyDescent="0.3">
      <c r="A1101" s="2">
        <v>41272</v>
      </c>
      <c r="B1101">
        <v>6</v>
      </c>
      <c r="C1101">
        <v>4</v>
      </c>
      <c r="D1101" s="1" t="s">
        <v>1579</v>
      </c>
      <c r="E1101">
        <v>2</v>
      </c>
      <c r="F1101">
        <v>2</v>
      </c>
      <c r="G1101">
        <v>1</v>
      </c>
      <c r="H1101">
        <v>5148</v>
      </c>
      <c r="I1101">
        <v>5490</v>
      </c>
      <c r="J1101">
        <v>17910</v>
      </c>
      <c r="K1101">
        <v>19350</v>
      </c>
      <c r="L1101">
        <v>1440</v>
      </c>
      <c r="M1101">
        <v>72</v>
      </c>
      <c r="N1101">
        <f>YEAR(Table3[[#This Row],[Date]])</f>
        <v>2012</v>
      </c>
      <c r="O1101">
        <f>DAY(Table3[[#This Row],[Date]])</f>
        <v>29</v>
      </c>
      <c r="P1101">
        <f>MONTH(Table3[[#This Row],[Date]])</f>
        <v>12</v>
      </c>
    </row>
    <row r="1102" spans="1:16" x14ac:dyDescent="0.3">
      <c r="A1102" s="2">
        <v>41273</v>
      </c>
      <c r="B1102">
        <v>4</v>
      </c>
      <c r="C1102">
        <v>2</v>
      </c>
      <c r="D1102" s="1" t="s">
        <v>1592</v>
      </c>
      <c r="E1102">
        <v>2</v>
      </c>
      <c r="F1102">
        <v>1</v>
      </c>
      <c r="G1102">
        <v>13</v>
      </c>
      <c r="H1102">
        <v>3978</v>
      </c>
      <c r="I1102">
        <v>4230</v>
      </c>
      <c r="J1102">
        <v>2952</v>
      </c>
      <c r="K1102">
        <v>3150</v>
      </c>
      <c r="L1102">
        <v>198</v>
      </c>
      <c r="M1102">
        <v>9.9</v>
      </c>
      <c r="N1102">
        <f>YEAR(Table3[[#This Row],[Date]])</f>
        <v>2012</v>
      </c>
      <c r="O1102">
        <f>DAY(Table3[[#This Row],[Date]])</f>
        <v>30</v>
      </c>
      <c r="P1102">
        <f>MONTH(Table3[[#This Row],[Date]])</f>
        <v>12</v>
      </c>
    </row>
    <row r="1103" spans="1:16" x14ac:dyDescent="0.3">
      <c r="A1103" s="2">
        <v>41273</v>
      </c>
      <c r="B1103">
        <v>9</v>
      </c>
      <c r="C1103">
        <v>5</v>
      </c>
      <c r="D1103" s="1" t="s">
        <v>1582</v>
      </c>
      <c r="E1103">
        <v>2</v>
      </c>
      <c r="F1103">
        <v>1</v>
      </c>
      <c r="G1103">
        <v>15</v>
      </c>
      <c r="H1103">
        <v>2106</v>
      </c>
      <c r="I1103">
        <v>2250</v>
      </c>
      <c r="J1103">
        <v>73008</v>
      </c>
      <c r="K1103">
        <v>77760</v>
      </c>
      <c r="L1103">
        <v>4752</v>
      </c>
      <c r="M1103">
        <v>237.60000000000002</v>
      </c>
      <c r="N1103">
        <f>YEAR(Table3[[#This Row],[Date]])</f>
        <v>2012</v>
      </c>
      <c r="O1103">
        <f>DAY(Table3[[#This Row],[Date]])</f>
        <v>30</v>
      </c>
      <c r="P1103">
        <f>MONTH(Table3[[#This Row],[Date]])</f>
        <v>12</v>
      </c>
    </row>
    <row r="1104" spans="1:16" x14ac:dyDescent="0.3">
      <c r="A1104" s="2">
        <v>41273</v>
      </c>
      <c r="B1104">
        <v>10</v>
      </c>
      <c r="C1104">
        <v>4</v>
      </c>
      <c r="D1104" s="1" t="s">
        <v>1594</v>
      </c>
      <c r="E1104">
        <v>4</v>
      </c>
      <c r="F1104">
        <v>1</v>
      </c>
      <c r="G1104">
        <v>5</v>
      </c>
      <c r="H1104">
        <v>3978</v>
      </c>
      <c r="I1104">
        <v>4230</v>
      </c>
      <c r="J1104">
        <v>77832</v>
      </c>
      <c r="K1104">
        <v>82800</v>
      </c>
      <c r="L1104">
        <v>4968</v>
      </c>
      <c r="M1104">
        <v>248.4</v>
      </c>
      <c r="N1104">
        <f>YEAR(Table3[[#This Row],[Date]])</f>
        <v>2012</v>
      </c>
      <c r="O1104">
        <f>DAY(Table3[[#This Row],[Date]])</f>
        <v>30</v>
      </c>
      <c r="P1104">
        <f>MONTH(Table3[[#This Row],[Date]])</f>
        <v>12</v>
      </c>
    </row>
    <row r="1105" spans="1:16" x14ac:dyDescent="0.3">
      <c r="A1105" s="2">
        <v>41274</v>
      </c>
      <c r="B1105">
        <v>1</v>
      </c>
      <c r="C1105">
        <v>1</v>
      </c>
      <c r="D1105" s="1" t="s">
        <v>1578</v>
      </c>
      <c r="E1105">
        <v>1</v>
      </c>
      <c r="F1105">
        <v>1</v>
      </c>
      <c r="G1105">
        <v>25</v>
      </c>
      <c r="H1105">
        <v>2034</v>
      </c>
      <c r="I1105">
        <v>2160</v>
      </c>
      <c r="J1105">
        <v>2034</v>
      </c>
      <c r="K1105">
        <v>2160</v>
      </c>
      <c r="L1105">
        <v>126</v>
      </c>
      <c r="M1105">
        <v>6.3000000000000007</v>
      </c>
      <c r="N1105">
        <f>YEAR(Table3[[#This Row],[Date]])</f>
        <v>2012</v>
      </c>
      <c r="O1105">
        <f>DAY(Table3[[#This Row],[Date]])</f>
        <v>31</v>
      </c>
      <c r="P1105">
        <f>MONTH(Table3[[#This Row],[Date]])</f>
        <v>12</v>
      </c>
    </row>
    <row r="1106" spans="1:16" x14ac:dyDescent="0.3">
      <c r="A1106" s="2">
        <v>41274</v>
      </c>
      <c r="B1106">
        <v>6</v>
      </c>
      <c r="C1106">
        <v>4</v>
      </c>
      <c r="D1106" s="1" t="s">
        <v>1593</v>
      </c>
      <c r="E1106">
        <v>6</v>
      </c>
      <c r="F1106">
        <v>2</v>
      </c>
      <c r="G1106">
        <v>8</v>
      </c>
      <c r="H1106">
        <v>2034</v>
      </c>
      <c r="I1106">
        <v>2160</v>
      </c>
      <c r="J1106">
        <v>105084</v>
      </c>
      <c r="K1106">
        <v>113400</v>
      </c>
      <c r="L1106">
        <v>8316</v>
      </c>
      <c r="M1106">
        <v>415.8</v>
      </c>
      <c r="N1106">
        <f>YEAR(Table3[[#This Row],[Date]])</f>
        <v>2012</v>
      </c>
      <c r="O1106">
        <f>DAY(Table3[[#This Row],[Date]])</f>
        <v>31</v>
      </c>
      <c r="P1106">
        <f>MONTH(Table3[[#This Row],[Date]])</f>
        <v>12</v>
      </c>
    </row>
    <row r="1107" spans="1:16" x14ac:dyDescent="0.3">
      <c r="A1107" s="2">
        <v>41274</v>
      </c>
      <c r="B1107">
        <v>3</v>
      </c>
      <c r="C1107">
        <v>2</v>
      </c>
      <c r="D1107" s="1" t="s">
        <v>1587</v>
      </c>
      <c r="E1107">
        <v>2</v>
      </c>
      <c r="F1107">
        <v>1</v>
      </c>
      <c r="G1107">
        <v>21</v>
      </c>
      <c r="H1107">
        <v>3582</v>
      </c>
      <c r="I1107">
        <v>3870</v>
      </c>
      <c r="J1107">
        <v>35802</v>
      </c>
      <c r="K1107">
        <v>38250</v>
      </c>
      <c r="L1107">
        <v>2448</v>
      </c>
      <c r="M1107">
        <v>122.4</v>
      </c>
      <c r="N1107">
        <f>YEAR(Table3[[#This Row],[Date]])</f>
        <v>2012</v>
      </c>
      <c r="O1107">
        <f>DAY(Table3[[#This Row],[Date]])</f>
        <v>31</v>
      </c>
      <c r="P1107">
        <f>MONTH(Table3[[#This Row],[Date]])</f>
        <v>12</v>
      </c>
    </row>
    <row r="1108" spans="1:16" x14ac:dyDescent="0.3">
      <c r="A1108" s="2">
        <v>41274</v>
      </c>
      <c r="B1108">
        <v>9</v>
      </c>
      <c r="C1108">
        <v>5</v>
      </c>
      <c r="D1108" s="1" t="s">
        <v>1584</v>
      </c>
      <c r="E1108">
        <v>3</v>
      </c>
      <c r="F1108">
        <v>1</v>
      </c>
      <c r="G1108">
        <v>16</v>
      </c>
      <c r="H1108">
        <v>3978</v>
      </c>
      <c r="I1108">
        <v>4230</v>
      </c>
      <c r="J1108">
        <v>42552</v>
      </c>
      <c r="K1108">
        <v>45360</v>
      </c>
      <c r="L1108">
        <v>2808</v>
      </c>
      <c r="M1108">
        <v>140.4</v>
      </c>
      <c r="N1108">
        <f>YEAR(Table3[[#This Row],[Date]])</f>
        <v>2012</v>
      </c>
      <c r="O1108">
        <f>DAY(Table3[[#This Row],[Date]])</f>
        <v>31</v>
      </c>
      <c r="P1108">
        <f>MONTH(Table3[[#This Row],[Date]])</f>
        <v>12</v>
      </c>
    </row>
    <row r="1109" spans="1:16" x14ac:dyDescent="0.3">
      <c r="A1109" s="2">
        <v>41275</v>
      </c>
      <c r="B1109">
        <v>2</v>
      </c>
      <c r="C1109">
        <v>1</v>
      </c>
      <c r="D1109" s="1" t="s">
        <v>1587</v>
      </c>
      <c r="E1109">
        <v>2</v>
      </c>
      <c r="F1109">
        <v>1</v>
      </c>
      <c r="G1109">
        <v>23</v>
      </c>
      <c r="H1109">
        <v>2196</v>
      </c>
      <c r="I1109">
        <v>2340</v>
      </c>
      <c r="J1109">
        <v>23166</v>
      </c>
      <c r="K1109">
        <v>24750</v>
      </c>
      <c r="L1109">
        <v>1584</v>
      </c>
      <c r="M1109">
        <v>79.2</v>
      </c>
      <c r="N1109">
        <f>YEAR(Table3[[#This Row],[Date]])</f>
        <v>2013</v>
      </c>
      <c r="O1109">
        <f>DAY(Table3[[#This Row],[Date]])</f>
        <v>1</v>
      </c>
      <c r="P1109">
        <f>MONTH(Table3[[#This Row],[Date]])</f>
        <v>1</v>
      </c>
    </row>
    <row r="1110" spans="1:16" x14ac:dyDescent="0.3">
      <c r="A1110" s="2">
        <v>41275</v>
      </c>
      <c r="B1110">
        <v>7</v>
      </c>
      <c r="C1110">
        <v>3</v>
      </c>
      <c r="D1110" s="1" t="s">
        <v>1594</v>
      </c>
      <c r="E1110">
        <v>4</v>
      </c>
      <c r="F1110">
        <v>1</v>
      </c>
      <c r="G1110">
        <v>22</v>
      </c>
      <c r="H1110">
        <v>3978</v>
      </c>
      <c r="I1110">
        <v>4230</v>
      </c>
      <c r="J1110">
        <v>37224</v>
      </c>
      <c r="K1110">
        <v>39600</v>
      </c>
      <c r="L1110">
        <v>2376</v>
      </c>
      <c r="M1110">
        <v>118.80000000000001</v>
      </c>
      <c r="N1110">
        <f>YEAR(Table3[[#This Row],[Date]])</f>
        <v>2013</v>
      </c>
      <c r="O1110">
        <f>DAY(Table3[[#This Row],[Date]])</f>
        <v>1</v>
      </c>
      <c r="P1110">
        <f>MONTH(Table3[[#This Row],[Date]])</f>
        <v>1</v>
      </c>
    </row>
    <row r="1111" spans="1:16" x14ac:dyDescent="0.3">
      <c r="A1111" s="2">
        <v>41275</v>
      </c>
      <c r="B1111">
        <v>9</v>
      </c>
      <c r="C1111">
        <v>5</v>
      </c>
      <c r="D1111" s="1" t="s">
        <v>1587</v>
      </c>
      <c r="E1111">
        <v>2</v>
      </c>
      <c r="F1111">
        <v>1</v>
      </c>
      <c r="G1111">
        <v>13</v>
      </c>
      <c r="H1111">
        <v>3978</v>
      </c>
      <c r="I1111">
        <v>4230</v>
      </c>
      <c r="J1111">
        <v>23166</v>
      </c>
      <c r="K1111">
        <v>24750</v>
      </c>
      <c r="L1111">
        <v>1584</v>
      </c>
      <c r="M1111">
        <v>79.2</v>
      </c>
      <c r="N1111">
        <f>YEAR(Table3[[#This Row],[Date]])</f>
        <v>2013</v>
      </c>
      <c r="O1111">
        <f>DAY(Table3[[#This Row],[Date]])</f>
        <v>1</v>
      </c>
      <c r="P1111">
        <f>MONTH(Table3[[#This Row],[Date]])</f>
        <v>1</v>
      </c>
    </row>
    <row r="1112" spans="1:16" x14ac:dyDescent="0.3">
      <c r="A1112" s="2">
        <v>41275</v>
      </c>
      <c r="B1112">
        <v>6</v>
      </c>
      <c r="C1112">
        <v>4</v>
      </c>
      <c r="D1112" s="1" t="s">
        <v>1592</v>
      </c>
      <c r="E1112">
        <v>2</v>
      </c>
      <c r="F1112">
        <v>1</v>
      </c>
      <c r="G1112">
        <v>27</v>
      </c>
      <c r="H1112">
        <v>3042</v>
      </c>
      <c r="I1112">
        <v>3240</v>
      </c>
      <c r="J1112">
        <v>14760</v>
      </c>
      <c r="K1112">
        <v>15750</v>
      </c>
      <c r="L1112">
        <v>990</v>
      </c>
      <c r="M1112">
        <v>49.5</v>
      </c>
      <c r="N1112">
        <f>YEAR(Table3[[#This Row],[Date]])</f>
        <v>2013</v>
      </c>
      <c r="O1112">
        <f>DAY(Table3[[#This Row],[Date]])</f>
        <v>1</v>
      </c>
      <c r="P1112">
        <f>MONTH(Table3[[#This Row],[Date]])</f>
        <v>1</v>
      </c>
    </row>
    <row r="1113" spans="1:16" x14ac:dyDescent="0.3">
      <c r="A1113" s="2">
        <v>41276</v>
      </c>
      <c r="B1113">
        <v>7</v>
      </c>
      <c r="C1113">
        <v>3</v>
      </c>
      <c r="D1113" s="1" t="s">
        <v>1584</v>
      </c>
      <c r="E1113">
        <v>3</v>
      </c>
      <c r="F1113">
        <v>1</v>
      </c>
      <c r="G1113">
        <v>27</v>
      </c>
      <c r="H1113">
        <v>3978</v>
      </c>
      <c r="I1113">
        <v>4230</v>
      </c>
      <c r="J1113">
        <v>21276</v>
      </c>
      <c r="K1113">
        <v>22680</v>
      </c>
      <c r="L1113">
        <v>1404</v>
      </c>
      <c r="M1113">
        <v>70.2</v>
      </c>
      <c r="N1113">
        <f>YEAR(Table3[[#This Row],[Date]])</f>
        <v>2013</v>
      </c>
      <c r="O1113">
        <f>DAY(Table3[[#This Row],[Date]])</f>
        <v>2</v>
      </c>
      <c r="P1113">
        <f>MONTH(Table3[[#This Row],[Date]])</f>
        <v>1</v>
      </c>
    </row>
    <row r="1114" spans="1:16" x14ac:dyDescent="0.3">
      <c r="A1114" s="2">
        <v>41276</v>
      </c>
      <c r="B1114">
        <v>4</v>
      </c>
      <c r="C1114">
        <v>2</v>
      </c>
      <c r="D1114" s="1" t="s">
        <v>1582</v>
      </c>
      <c r="E1114">
        <v>2</v>
      </c>
      <c r="F1114">
        <v>1</v>
      </c>
      <c r="G1114">
        <v>27</v>
      </c>
      <c r="H1114">
        <v>3978</v>
      </c>
      <c r="I1114">
        <v>4230</v>
      </c>
      <c r="J1114">
        <v>30420</v>
      </c>
      <c r="K1114">
        <v>32400</v>
      </c>
      <c r="L1114">
        <v>1980</v>
      </c>
      <c r="M1114">
        <v>99</v>
      </c>
      <c r="N1114">
        <f>YEAR(Table3[[#This Row],[Date]])</f>
        <v>2013</v>
      </c>
      <c r="O1114">
        <f>DAY(Table3[[#This Row],[Date]])</f>
        <v>2</v>
      </c>
      <c r="P1114">
        <f>MONTH(Table3[[#This Row],[Date]])</f>
        <v>1</v>
      </c>
    </row>
    <row r="1115" spans="1:16" x14ac:dyDescent="0.3">
      <c r="A1115" s="2">
        <v>41277</v>
      </c>
      <c r="B1115">
        <v>1</v>
      </c>
      <c r="C1115">
        <v>1</v>
      </c>
      <c r="D1115" s="1" t="s">
        <v>1578</v>
      </c>
      <c r="E1115">
        <v>1</v>
      </c>
      <c r="F1115">
        <v>1</v>
      </c>
      <c r="G1115">
        <v>27</v>
      </c>
      <c r="H1115">
        <v>5832</v>
      </c>
      <c r="I1115">
        <v>6210</v>
      </c>
      <c r="J1115">
        <v>30510</v>
      </c>
      <c r="K1115">
        <v>32400</v>
      </c>
      <c r="L1115">
        <v>1890</v>
      </c>
      <c r="M1115">
        <v>94.5</v>
      </c>
      <c r="N1115">
        <f>YEAR(Table3[[#This Row],[Date]])</f>
        <v>2013</v>
      </c>
      <c r="O1115">
        <f>DAY(Table3[[#This Row],[Date]])</f>
        <v>3</v>
      </c>
      <c r="P1115">
        <f>MONTH(Table3[[#This Row],[Date]])</f>
        <v>1</v>
      </c>
    </row>
    <row r="1116" spans="1:16" x14ac:dyDescent="0.3">
      <c r="A1116" s="2">
        <v>41277</v>
      </c>
      <c r="B1116">
        <v>5</v>
      </c>
      <c r="C1116">
        <v>3</v>
      </c>
      <c r="D1116" s="1" t="s">
        <v>1583</v>
      </c>
      <c r="E1116">
        <v>3</v>
      </c>
      <c r="F1116">
        <v>1</v>
      </c>
      <c r="G1116">
        <v>27</v>
      </c>
      <c r="H1116">
        <v>2196</v>
      </c>
      <c r="I1116">
        <v>2340</v>
      </c>
      <c r="J1116">
        <v>122472</v>
      </c>
      <c r="K1116">
        <v>130410</v>
      </c>
      <c r="L1116">
        <v>7938</v>
      </c>
      <c r="M1116">
        <v>396.90000000000003</v>
      </c>
      <c r="N1116">
        <f>YEAR(Table3[[#This Row],[Date]])</f>
        <v>2013</v>
      </c>
      <c r="O1116">
        <f>DAY(Table3[[#This Row],[Date]])</f>
        <v>3</v>
      </c>
      <c r="P1116">
        <f>MONTH(Table3[[#This Row],[Date]])</f>
        <v>1</v>
      </c>
    </row>
    <row r="1117" spans="1:16" x14ac:dyDescent="0.3">
      <c r="A1117" s="2">
        <v>41277</v>
      </c>
      <c r="B1117">
        <v>9</v>
      </c>
      <c r="C1117">
        <v>5</v>
      </c>
      <c r="D1117" s="1" t="s">
        <v>1594</v>
      </c>
      <c r="E1117">
        <v>4</v>
      </c>
      <c r="F1117">
        <v>1</v>
      </c>
      <c r="G1117">
        <v>27</v>
      </c>
      <c r="H1117">
        <v>3546</v>
      </c>
      <c r="I1117">
        <v>3780</v>
      </c>
      <c r="J1117">
        <v>10152</v>
      </c>
      <c r="K1117">
        <v>10800</v>
      </c>
      <c r="L1117">
        <v>648</v>
      </c>
      <c r="M1117">
        <v>32.4</v>
      </c>
      <c r="N1117">
        <f>YEAR(Table3[[#This Row],[Date]])</f>
        <v>2013</v>
      </c>
      <c r="O1117">
        <f>DAY(Table3[[#This Row],[Date]])</f>
        <v>3</v>
      </c>
      <c r="P1117">
        <f>MONTH(Table3[[#This Row],[Date]])</f>
        <v>1</v>
      </c>
    </row>
    <row r="1118" spans="1:16" x14ac:dyDescent="0.3">
      <c r="A1118" s="2">
        <v>41278</v>
      </c>
      <c r="B1118">
        <v>9</v>
      </c>
      <c r="C1118">
        <v>5</v>
      </c>
      <c r="D1118" s="1" t="s">
        <v>1586</v>
      </c>
      <c r="E1118">
        <v>3</v>
      </c>
      <c r="F1118">
        <v>1</v>
      </c>
      <c r="G1118">
        <v>12</v>
      </c>
      <c r="H1118">
        <v>3582</v>
      </c>
      <c r="I1118">
        <v>3870</v>
      </c>
      <c r="J1118">
        <v>51480</v>
      </c>
      <c r="K1118">
        <v>54900</v>
      </c>
      <c r="L1118">
        <v>3420</v>
      </c>
      <c r="M1118">
        <v>171</v>
      </c>
      <c r="N1118">
        <f>YEAR(Table3[[#This Row],[Date]])</f>
        <v>2013</v>
      </c>
      <c r="O1118">
        <f>DAY(Table3[[#This Row],[Date]])</f>
        <v>4</v>
      </c>
      <c r="P1118">
        <f>MONTH(Table3[[#This Row],[Date]])</f>
        <v>1</v>
      </c>
    </row>
    <row r="1119" spans="1:16" x14ac:dyDescent="0.3">
      <c r="A1119" s="2">
        <v>41278</v>
      </c>
      <c r="B1119">
        <v>6</v>
      </c>
      <c r="C1119">
        <v>4</v>
      </c>
      <c r="D1119" s="1" t="s">
        <v>1581</v>
      </c>
      <c r="E1119">
        <v>2</v>
      </c>
      <c r="F1119">
        <v>1</v>
      </c>
      <c r="G1119">
        <v>18</v>
      </c>
      <c r="H1119">
        <v>3978</v>
      </c>
      <c r="I1119">
        <v>4230</v>
      </c>
      <c r="J1119">
        <v>4392</v>
      </c>
      <c r="K1119">
        <v>4680</v>
      </c>
      <c r="L1119">
        <v>288</v>
      </c>
      <c r="M1119">
        <v>14.4</v>
      </c>
      <c r="N1119">
        <f>YEAR(Table3[[#This Row],[Date]])</f>
        <v>2013</v>
      </c>
      <c r="O1119">
        <f>DAY(Table3[[#This Row],[Date]])</f>
        <v>4</v>
      </c>
      <c r="P1119">
        <f>MONTH(Table3[[#This Row],[Date]])</f>
        <v>1</v>
      </c>
    </row>
    <row r="1120" spans="1:16" x14ac:dyDescent="0.3">
      <c r="A1120" s="2">
        <v>41279</v>
      </c>
      <c r="B1120">
        <v>3</v>
      </c>
      <c r="C1120">
        <v>2</v>
      </c>
      <c r="D1120" s="1" t="s">
        <v>1591</v>
      </c>
      <c r="E1120">
        <v>5</v>
      </c>
      <c r="F1120">
        <v>2</v>
      </c>
      <c r="G1120">
        <v>8</v>
      </c>
      <c r="H1120">
        <v>3978</v>
      </c>
      <c r="I1120">
        <v>4230</v>
      </c>
      <c r="J1120">
        <v>39240</v>
      </c>
      <c r="K1120">
        <v>42300</v>
      </c>
      <c r="L1120">
        <v>3060</v>
      </c>
      <c r="M1120">
        <v>153</v>
      </c>
      <c r="N1120">
        <f>YEAR(Table3[[#This Row],[Date]])</f>
        <v>2013</v>
      </c>
      <c r="O1120">
        <f>DAY(Table3[[#This Row],[Date]])</f>
        <v>5</v>
      </c>
      <c r="P1120">
        <f>MONTH(Table3[[#This Row],[Date]])</f>
        <v>1</v>
      </c>
    </row>
    <row r="1121" spans="1:16" x14ac:dyDescent="0.3">
      <c r="A1121" s="2">
        <v>41280</v>
      </c>
      <c r="B1121">
        <v>5</v>
      </c>
      <c r="C1121">
        <v>3</v>
      </c>
      <c r="D1121" s="1" t="s">
        <v>1586</v>
      </c>
      <c r="E1121">
        <v>3</v>
      </c>
      <c r="F1121">
        <v>1</v>
      </c>
      <c r="G1121">
        <v>21</v>
      </c>
      <c r="H1121">
        <v>2034</v>
      </c>
      <c r="I1121">
        <v>2160</v>
      </c>
      <c r="J1121">
        <v>92664</v>
      </c>
      <c r="K1121">
        <v>98820</v>
      </c>
      <c r="L1121">
        <v>6156</v>
      </c>
      <c r="M1121">
        <v>307.8</v>
      </c>
      <c r="N1121">
        <f>YEAR(Table3[[#This Row],[Date]])</f>
        <v>2013</v>
      </c>
      <c r="O1121">
        <f>DAY(Table3[[#This Row],[Date]])</f>
        <v>6</v>
      </c>
      <c r="P1121">
        <f>MONTH(Table3[[#This Row],[Date]])</f>
        <v>1</v>
      </c>
    </row>
    <row r="1122" spans="1:16" x14ac:dyDescent="0.3">
      <c r="A1122" s="2">
        <v>41280</v>
      </c>
      <c r="B1122">
        <v>4</v>
      </c>
      <c r="C1122">
        <v>2</v>
      </c>
      <c r="D1122" s="1" t="s">
        <v>1592</v>
      </c>
      <c r="E1122">
        <v>2</v>
      </c>
      <c r="F1122">
        <v>1</v>
      </c>
      <c r="G1122">
        <v>25</v>
      </c>
      <c r="H1122">
        <v>3042</v>
      </c>
      <c r="I1122">
        <v>3240</v>
      </c>
      <c r="J1122">
        <v>23616</v>
      </c>
      <c r="K1122">
        <v>25200</v>
      </c>
      <c r="L1122">
        <v>1584</v>
      </c>
      <c r="M1122">
        <v>79.2</v>
      </c>
      <c r="N1122">
        <f>YEAR(Table3[[#This Row],[Date]])</f>
        <v>2013</v>
      </c>
      <c r="O1122">
        <f>DAY(Table3[[#This Row],[Date]])</f>
        <v>6</v>
      </c>
      <c r="P1122">
        <f>MONTH(Table3[[#This Row],[Date]])</f>
        <v>1</v>
      </c>
    </row>
    <row r="1123" spans="1:16" x14ac:dyDescent="0.3">
      <c r="A1123" s="2">
        <v>41281</v>
      </c>
      <c r="B1123">
        <v>8</v>
      </c>
      <c r="C1123">
        <v>5</v>
      </c>
      <c r="D1123" s="1" t="s">
        <v>1578</v>
      </c>
      <c r="E1123">
        <v>1</v>
      </c>
      <c r="F1123">
        <v>1</v>
      </c>
      <c r="G1123">
        <v>12</v>
      </c>
      <c r="H1123">
        <v>5148</v>
      </c>
      <c r="I1123">
        <v>5490</v>
      </c>
      <c r="J1123">
        <v>4068</v>
      </c>
      <c r="K1123">
        <v>4320</v>
      </c>
      <c r="L1123">
        <v>252</v>
      </c>
      <c r="M1123">
        <v>12.600000000000001</v>
      </c>
      <c r="N1123">
        <f>YEAR(Table3[[#This Row],[Date]])</f>
        <v>2013</v>
      </c>
      <c r="O1123">
        <f>DAY(Table3[[#This Row],[Date]])</f>
        <v>7</v>
      </c>
      <c r="P1123">
        <f>MONTH(Table3[[#This Row],[Date]])</f>
        <v>1</v>
      </c>
    </row>
    <row r="1124" spans="1:16" x14ac:dyDescent="0.3">
      <c r="A1124" s="2">
        <v>41281</v>
      </c>
      <c r="B1124">
        <v>3</v>
      </c>
      <c r="C1124">
        <v>2</v>
      </c>
      <c r="D1124" s="1" t="s">
        <v>1592</v>
      </c>
      <c r="E1124">
        <v>2</v>
      </c>
      <c r="F1124">
        <v>1</v>
      </c>
      <c r="G1124">
        <v>9</v>
      </c>
      <c r="H1124">
        <v>2106</v>
      </c>
      <c r="I1124">
        <v>2250</v>
      </c>
      <c r="J1124">
        <v>20664</v>
      </c>
      <c r="K1124">
        <v>22050</v>
      </c>
      <c r="L1124">
        <v>1386</v>
      </c>
      <c r="M1124">
        <v>69.3</v>
      </c>
      <c r="N1124">
        <f>YEAR(Table3[[#This Row],[Date]])</f>
        <v>2013</v>
      </c>
      <c r="O1124">
        <f>DAY(Table3[[#This Row],[Date]])</f>
        <v>7</v>
      </c>
      <c r="P1124">
        <f>MONTH(Table3[[#This Row],[Date]])</f>
        <v>1</v>
      </c>
    </row>
    <row r="1125" spans="1:16" x14ac:dyDescent="0.3">
      <c r="A1125" s="2">
        <v>41281</v>
      </c>
      <c r="B1125">
        <v>1</v>
      </c>
      <c r="C1125">
        <v>1</v>
      </c>
      <c r="D1125" s="1" t="s">
        <v>1584</v>
      </c>
      <c r="E1125">
        <v>3</v>
      </c>
      <c r="F1125">
        <v>1</v>
      </c>
      <c r="G1125">
        <v>23</v>
      </c>
      <c r="H1125">
        <v>4482</v>
      </c>
      <c r="I1125">
        <v>4770</v>
      </c>
      <c r="J1125">
        <v>46098</v>
      </c>
      <c r="K1125">
        <v>49140</v>
      </c>
      <c r="L1125">
        <v>3042</v>
      </c>
      <c r="M1125">
        <v>152.1</v>
      </c>
      <c r="N1125">
        <f>YEAR(Table3[[#This Row],[Date]])</f>
        <v>2013</v>
      </c>
      <c r="O1125">
        <f>DAY(Table3[[#This Row],[Date]])</f>
        <v>7</v>
      </c>
      <c r="P1125">
        <f>MONTH(Table3[[#This Row],[Date]])</f>
        <v>1</v>
      </c>
    </row>
    <row r="1126" spans="1:16" x14ac:dyDescent="0.3">
      <c r="A1126" s="2">
        <v>41282</v>
      </c>
      <c r="B1126">
        <v>7</v>
      </c>
      <c r="C1126">
        <v>3</v>
      </c>
      <c r="D1126" s="1" t="s">
        <v>1594</v>
      </c>
      <c r="E1126">
        <v>4</v>
      </c>
      <c r="F1126">
        <v>1</v>
      </c>
      <c r="G1126">
        <v>23</v>
      </c>
      <c r="H1126">
        <v>3546</v>
      </c>
      <c r="I1126">
        <v>3780</v>
      </c>
      <c r="J1126">
        <v>84600</v>
      </c>
      <c r="K1126">
        <v>90000</v>
      </c>
      <c r="L1126">
        <v>5400</v>
      </c>
      <c r="M1126">
        <v>270</v>
      </c>
      <c r="N1126">
        <f>YEAR(Table3[[#This Row],[Date]])</f>
        <v>2013</v>
      </c>
      <c r="O1126">
        <f>DAY(Table3[[#This Row],[Date]])</f>
        <v>8</v>
      </c>
      <c r="P1126">
        <f>MONTH(Table3[[#This Row],[Date]])</f>
        <v>1</v>
      </c>
    </row>
    <row r="1127" spans="1:16" x14ac:dyDescent="0.3">
      <c r="A1127" s="2">
        <v>41282</v>
      </c>
      <c r="B1127">
        <v>8</v>
      </c>
      <c r="C1127">
        <v>5</v>
      </c>
      <c r="D1127" s="1" t="s">
        <v>1587</v>
      </c>
      <c r="E1127">
        <v>2</v>
      </c>
      <c r="F1127">
        <v>1</v>
      </c>
      <c r="G1127">
        <v>20</v>
      </c>
      <c r="H1127">
        <v>4482</v>
      </c>
      <c r="I1127">
        <v>4770</v>
      </c>
      <c r="J1127">
        <v>33696</v>
      </c>
      <c r="K1127">
        <v>36000</v>
      </c>
      <c r="L1127">
        <v>2304</v>
      </c>
      <c r="M1127">
        <v>115.2</v>
      </c>
      <c r="N1127">
        <f>YEAR(Table3[[#This Row],[Date]])</f>
        <v>2013</v>
      </c>
      <c r="O1127">
        <f>DAY(Table3[[#This Row],[Date]])</f>
        <v>8</v>
      </c>
      <c r="P1127">
        <f>MONTH(Table3[[#This Row],[Date]])</f>
        <v>1</v>
      </c>
    </row>
    <row r="1128" spans="1:16" x14ac:dyDescent="0.3">
      <c r="A1128" s="2">
        <v>41283</v>
      </c>
      <c r="B1128">
        <v>10</v>
      </c>
      <c r="C1128">
        <v>4</v>
      </c>
      <c r="D1128" s="1" t="s">
        <v>1591</v>
      </c>
      <c r="E1128">
        <v>5</v>
      </c>
      <c r="F1128">
        <v>2</v>
      </c>
      <c r="G1128">
        <v>25</v>
      </c>
      <c r="H1128">
        <v>4482</v>
      </c>
      <c r="I1128">
        <v>4770</v>
      </c>
      <c r="J1128">
        <v>39240</v>
      </c>
      <c r="K1128">
        <v>42300</v>
      </c>
      <c r="L1128">
        <v>3060</v>
      </c>
      <c r="M1128">
        <v>153</v>
      </c>
      <c r="N1128">
        <f>YEAR(Table3[[#This Row],[Date]])</f>
        <v>2013</v>
      </c>
      <c r="O1128">
        <f>DAY(Table3[[#This Row],[Date]])</f>
        <v>9</v>
      </c>
      <c r="P1128">
        <f>MONTH(Table3[[#This Row],[Date]])</f>
        <v>1</v>
      </c>
    </row>
    <row r="1129" spans="1:16" x14ac:dyDescent="0.3">
      <c r="A1129" s="2">
        <v>41283</v>
      </c>
      <c r="B1129">
        <v>1</v>
      </c>
      <c r="C1129">
        <v>1</v>
      </c>
      <c r="D1129" s="1" t="s">
        <v>1593</v>
      </c>
      <c r="E1129">
        <v>6</v>
      </c>
      <c r="F1129">
        <v>2</v>
      </c>
      <c r="G1129">
        <v>4</v>
      </c>
      <c r="H1129">
        <v>2034</v>
      </c>
      <c r="I1129">
        <v>2160</v>
      </c>
      <c r="J1129">
        <v>112590</v>
      </c>
      <c r="K1129">
        <v>121500</v>
      </c>
      <c r="L1129">
        <v>8910</v>
      </c>
      <c r="M1129">
        <v>445.5</v>
      </c>
      <c r="N1129">
        <f>YEAR(Table3[[#This Row],[Date]])</f>
        <v>2013</v>
      </c>
      <c r="O1129">
        <f>DAY(Table3[[#This Row],[Date]])</f>
        <v>9</v>
      </c>
      <c r="P1129">
        <f>MONTH(Table3[[#This Row],[Date]])</f>
        <v>1</v>
      </c>
    </row>
    <row r="1130" spans="1:16" x14ac:dyDescent="0.3">
      <c r="A1130" s="2">
        <v>41283</v>
      </c>
      <c r="B1130">
        <v>6</v>
      </c>
      <c r="C1130">
        <v>4</v>
      </c>
      <c r="D1130" s="1" t="s">
        <v>1584</v>
      </c>
      <c r="E1130">
        <v>3</v>
      </c>
      <c r="F1130">
        <v>1</v>
      </c>
      <c r="G1130">
        <v>24</v>
      </c>
      <c r="H1130">
        <v>3978</v>
      </c>
      <c r="I1130">
        <v>4230</v>
      </c>
      <c r="J1130">
        <v>3546</v>
      </c>
      <c r="K1130">
        <v>3780</v>
      </c>
      <c r="L1130">
        <v>234</v>
      </c>
      <c r="M1130">
        <v>11.700000000000001</v>
      </c>
      <c r="N1130">
        <f>YEAR(Table3[[#This Row],[Date]])</f>
        <v>2013</v>
      </c>
      <c r="O1130">
        <f>DAY(Table3[[#This Row],[Date]])</f>
        <v>9</v>
      </c>
      <c r="P1130">
        <f>MONTH(Table3[[#This Row],[Date]])</f>
        <v>1</v>
      </c>
    </row>
    <row r="1131" spans="1:16" x14ac:dyDescent="0.3">
      <c r="A1131" s="2">
        <v>41283</v>
      </c>
      <c r="B1131">
        <v>3</v>
      </c>
      <c r="C1131">
        <v>2</v>
      </c>
      <c r="D1131" s="1" t="s">
        <v>1592</v>
      </c>
      <c r="E1131">
        <v>2</v>
      </c>
      <c r="F1131">
        <v>1</v>
      </c>
      <c r="G1131">
        <v>24</v>
      </c>
      <c r="H1131">
        <v>5832</v>
      </c>
      <c r="I1131">
        <v>6210</v>
      </c>
      <c r="J1131">
        <v>70848</v>
      </c>
      <c r="K1131">
        <v>75600</v>
      </c>
      <c r="L1131">
        <v>4752</v>
      </c>
      <c r="M1131">
        <v>237.60000000000002</v>
      </c>
      <c r="N1131">
        <f>YEAR(Table3[[#This Row],[Date]])</f>
        <v>2013</v>
      </c>
      <c r="O1131">
        <f>DAY(Table3[[#This Row],[Date]])</f>
        <v>9</v>
      </c>
      <c r="P1131">
        <f>MONTH(Table3[[#This Row],[Date]])</f>
        <v>1</v>
      </c>
    </row>
    <row r="1132" spans="1:16" x14ac:dyDescent="0.3">
      <c r="A1132" s="2">
        <v>41284</v>
      </c>
      <c r="B1132">
        <v>6</v>
      </c>
      <c r="C1132">
        <v>4</v>
      </c>
      <c r="D1132" s="1" t="s">
        <v>1584</v>
      </c>
      <c r="E1132">
        <v>3</v>
      </c>
      <c r="F1132">
        <v>1</v>
      </c>
      <c r="G1132">
        <v>16</v>
      </c>
      <c r="H1132">
        <v>3978</v>
      </c>
      <c r="I1132">
        <v>4230</v>
      </c>
      <c r="J1132">
        <v>31914</v>
      </c>
      <c r="K1132">
        <v>34020</v>
      </c>
      <c r="L1132">
        <v>2106</v>
      </c>
      <c r="M1132">
        <v>105.30000000000001</v>
      </c>
      <c r="N1132">
        <f>YEAR(Table3[[#This Row],[Date]])</f>
        <v>2013</v>
      </c>
      <c r="O1132">
        <f>DAY(Table3[[#This Row],[Date]])</f>
        <v>10</v>
      </c>
      <c r="P1132">
        <f>MONTH(Table3[[#This Row],[Date]])</f>
        <v>1</v>
      </c>
    </row>
    <row r="1133" spans="1:16" x14ac:dyDescent="0.3">
      <c r="A1133" s="2">
        <v>41284</v>
      </c>
      <c r="B1133">
        <v>4</v>
      </c>
      <c r="C1133">
        <v>2</v>
      </c>
      <c r="D1133" s="1" t="s">
        <v>1589</v>
      </c>
      <c r="E1133">
        <v>4</v>
      </c>
      <c r="F1133">
        <v>1</v>
      </c>
      <c r="G1133">
        <v>6</v>
      </c>
      <c r="H1133">
        <v>3978</v>
      </c>
      <c r="I1133">
        <v>4230</v>
      </c>
      <c r="J1133">
        <v>7092</v>
      </c>
      <c r="K1133">
        <v>7560</v>
      </c>
      <c r="L1133">
        <v>468</v>
      </c>
      <c r="M1133">
        <v>23.400000000000002</v>
      </c>
      <c r="N1133">
        <f>YEAR(Table3[[#This Row],[Date]])</f>
        <v>2013</v>
      </c>
      <c r="O1133">
        <f>DAY(Table3[[#This Row],[Date]])</f>
        <v>10</v>
      </c>
      <c r="P1133">
        <f>MONTH(Table3[[#This Row],[Date]])</f>
        <v>1</v>
      </c>
    </row>
    <row r="1134" spans="1:16" x14ac:dyDescent="0.3">
      <c r="A1134" s="2">
        <v>41284</v>
      </c>
      <c r="B1134">
        <v>9</v>
      </c>
      <c r="C1134">
        <v>5</v>
      </c>
      <c r="D1134" s="1" t="s">
        <v>1581</v>
      </c>
      <c r="E1134">
        <v>2</v>
      </c>
      <c r="F1134">
        <v>1</v>
      </c>
      <c r="G1134">
        <v>4</v>
      </c>
      <c r="H1134">
        <v>5148</v>
      </c>
      <c r="I1134">
        <v>5490</v>
      </c>
      <c r="J1134">
        <v>39528</v>
      </c>
      <c r="K1134">
        <v>42120</v>
      </c>
      <c r="L1134">
        <v>2592</v>
      </c>
      <c r="M1134">
        <v>129.6</v>
      </c>
      <c r="N1134">
        <f>YEAR(Table3[[#This Row],[Date]])</f>
        <v>2013</v>
      </c>
      <c r="O1134">
        <f>DAY(Table3[[#This Row],[Date]])</f>
        <v>10</v>
      </c>
      <c r="P1134">
        <f>MONTH(Table3[[#This Row],[Date]])</f>
        <v>1</v>
      </c>
    </row>
    <row r="1135" spans="1:16" x14ac:dyDescent="0.3">
      <c r="A1135" s="2">
        <v>41284</v>
      </c>
      <c r="B1135">
        <v>1</v>
      </c>
      <c r="C1135">
        <v>1</v>
      </c>
      <c r="D1135" s="1" t="s">
        <v>1584</v>
      </c>
      <c r="E1135">
        <v>3</v>
      </c>
      <c r="F1135">
        <v>1</v>
      </c>
      <c r="G1135">
        <v>24</v>
      </c>
      <c r="H1135">
        <v>5832</v>
      </c>
      <c r="I1135">
        <v>6210</v>
      </c>
      <c r="J1135">
        <v>74466</v>
      </c>
      <c r="K1135">
        <v>79380</v>
      </c>
      <c r="L1135">
        <v>4914</v>
      </c>
      <c r="M1135">
        <v>245.70000000000002</v>
      </c>
      <c r="N1135">
        <f>YEAR(Table3[[#This Row],[Date]])</f>
        <v>2013</v>
      </c>
      <c r="O1135">
        <f>DAY(Table3[[#This Row],[Date]])</f>
        <v>10</v>
      </c>
      <c r="P1135">
        <f>MONTH(Table3[[#This Row],[Date]])</f>
        <v>1</v>
      </c>
    </row>
    <row r="1136" spans="1:16" x14ac:dyDescent="0.3">
      <c r="A1136" s="2">
        <v>41284</v>
      </c>
      <c r="B1136">
        <v>4</v>
      </c>
      <c r="C1136">
        <v>2</v>
      </c>
      <c r="D1136" s="1" t="s">
        <v>1586</v>
      </c>
      <c r="E1136">
        <v>3</v>
      </c>
      <c r="F1136">
        <v>1</v>
      </c>
      <c r="G1136">
        <v>21</v>
      </c>
      <c r="H1136">
        <v>2034</v>
      </c>
      <c r="I1136">
        <v>2160</v>
      </c>
      <c r="J1136">
        <v>46332</v>
      </c>
      <c r="K1136">
        <v>49410</v>
      </c>
      <c r="L1136">
        <v>3078</v>
      </c>
      <c r="M1136">
        <v>153.9</v>
      </c>
      <c r="N1136">
        <f>YEAR(Table3[[#This Row],[Date]])</f>
        <v>2013</v>
      </c>
      <c r="O1136">
        <f>DAY(Table3[[#This Row],[Date]])</f>
        <v>10</v>
      </c>
      <c r="P1136">
        <f>MONTH(Table3[[#This Row],[Date]])</f>
        <v>1</v>
      </c>
    </row>
    <row r="1137" spans="1:16" x14ac:dyDescent="0.3">
      <c r="A1137" s="2">
        <v>41284</v>
      </c>
      <c r="B1137">
        <v>10</v>
      </c>
      <c r="C1137">
        <v>4</v>
      </c>
      <c r="D1137" s="1" t="s">
        <v>1585</v>
      </c>
      <c r="E1137">
        <v>3</v>
      </c>
      <c r="F1137">
        <v>1</v>
      </c>
      <c r="G1137">
        <v>13</v>
      </c>
      <c r="H1137">
        <v>5832</v>
      </c>
      <c r="I1137">
        <v>6210</v>
      </c>
      <c r="J1137">
        <v>63648</v>
      </c>
      <c r="K1137">
        <v>67680</v>
      </c>
      <c r="L1137">
        <v>4032</v>
      </c>
      <c r="M1137">
        <v>201.60000000000002</v>
      </c>
      <c r="N1137">
        <f>YEAR(Table3[[#This Row],[Date]])</f>
        <v>2013</v>
      </c>
      <c r="O1137">
        <f>DAY(Table3[[#This Row],[Date]])</f>
        <v>10</v>
      </c>
      <c r="P1137">
        <f>MONTH(Table3[[#This Row],[Date]])</f>
        <v>1</v>
      </c>
    </row>
    <row r="1138" spans="1:16" x14ac:dyDescent="0.3">
      <c r="A1138" s="2">
        <v>41285</v>
      </c>
      <c r="B1138">
        <v>6</v>
      </c>
      <c r="C1138">
        <v>4</v>
      </c>
      <c r="D1138" s="1" t="s">
        <v>1584</v>
      </c>
      <c r="E1138">
        <v>3</v>
      </c>
      <c r="F1138">
        <v>1</v>
      </c>
      <c r="G1138">
        <v>2</v>
      </c>
      <c r="H1138">
        <v>3546</v>
      </c>
      <c r="I1138">
        <v>3780</v>
      </c>
      <c r="J1138">
        <v>46098</v>
      </c>
      <c r="K1138">
        <v>49140</v>
      </c>
      <c r="L1138">
        <v>3042</v>
      </c>
      <c r="M1138">
        <v>152.1</v>
      </c>
      <c r="N1138">
        <f>YEAR(Table3[[#This Row],[Date]])</f>
        <v>2013</v>
      </c>
      <c r="O1138">
        <f>DAY(Table3[[#This Row],[Date]])</f>
        <v>11</v>
      </c>
      <c r="P1138">
        <f>MONTH(Table3[[#This Row],[Date]])</f>
        <v>1</v>
      </c>
    </row>
    <row r="1139" spans="1:16" x14ac:dyDescent="0.3">
      <c r="A1139" s="2">
        <v>41286</v>
      </c>
      <c r="B1139">
        <v>1</v>
      </c>
      <c r="C1139">
        <v>1</v>
      </c>
      <c r="D1139" s="1" t="s">
        <v>1585</v>
      </c>
      <c r="E1139">
        <v>3</v>
      </c>
      <c r="F1139">
        <v>1</v>
      </c>
      <c r="G1139">
        <v>20</v>
      </c>
      <c r="H1139">
        <v>3726</v>
      </c>
      <c r="I1139">
        <v>3960</v>
      </c>
      <c r="J1139">
        <v>79560</v>
      </c>
      <c r="K1139">
        <v>84600</v>
      </c>
      <c r="L1139">
        <v>5040</v>
      </c>
      <c r="M1139">
        <v>252</v>
      </c>
      <c r="N1139">
        <f>YEAR(Table3[[#This Row],[Date]])</f>
        <v>2013</v>
      </c>
      <c r="O1139">
        <f>DAY(Table3[[#This Row],[Date]])</f>
        <v>12</v>
      </c>
      <c r="P1139">
        <f>MONTH(Table3[[#This Row],[Date]])</f>
        <v>1</v>
      </c>
    </row>
    <row r="1140" spans="1:16" x14ac:dyDescent="0.3">
      <c r="A1140" s="2">
        <v>41287</v>
      </c>
      <c r="B1140">
        <v>8</v>
      </c>
      <c r="C1140">
        <v>5</v>
      </c>
      <c r="D1140" s="1" t="s">
        <v>1586</v>
      </c>
      <c r="E1140">
        <v>3</v>
      </c>
      <c r="F1140">
        <v>1</v>
      </c>
      <c r="G1140">
        <v>21</v>
      </c>
      <c r="H1140">
        <v>3978</v>
      </c>
      <c r="I1140">
        <v>4230</v>
      </c>
      <c r="J1140">
        <v>123552</v>
      </c>
      <c r="K1140">
        <v>131760</v>
      </c>
      <c r="L1140">
        <v>8208</v>
      </c>
      <c r="M1140">
        <v>410.40000000000003</v>
      </c>
      <c r="N1140">
        <f>YEAR(Table3[[#This Row],[Date]])</f>
        <v>2013</v>
      </c>
      <c r="O1140">
        <f>DAY(Table3[[#This Row],[Date]])</f>
        <v>13</v>
      </c>
      <c r="P1140">
        <f>MONTH(Table3[[#This Row],[Date]])</f>
        <v>1</v>
      </c>
    </row>
    <row r="1141" spans="1:16" x14ac:dyDescent="0.3">
      <c r="A1141" s="2">
        <v>41287</v>
      </c>
      <c r="B1141">
        <v>1</v>
      </c>
      <c r="C1141">
        <v>1</v>
      </c>
      <c r="D1141" s="1" t="s">
        <v>1594</v>
      </c>
      <c r="E1141">
        <v>4</v>
      </c>
      <c r="F1141">
        <v>1</v>
      </c>
      <c r="G1141">
        <v>12</v>
      </c>
      <c r="H1141">
        <v>3042</v>
      </c>
      <c r="I1141">
        <v>3240</v>
      </c>
      <c r="J1141">
        <v>50760</v>
      </c>
      <c r="K1141">
        <v>54000</v>
      </c>
      <c r="L1141">
        <v>3240</v>
      </c>
      <c r="M1141">
        <v>162</v>
      </c>
      <c r="N1141">
        <f>YEAR(Table3[[#This Row],[Date]])</f>
        <v>2013</v>
      </c>
      <c r="O1141">
        <f>DAY(Table3[[#This Row],[Date]])</f>
        <v>13</v>
      </c>
      <c r="P1141">
        <f>MONTH(Table3[[#This Row],[Date]])</f>
        <v>1</v>
      </c>
    </row>
    <row r="1142" spans="1:16" x14ac:dyDescent="0.3">
      <c r="A1142" s="2">
        <v>41287</v>
      </c>
      <c r="B1142">
        <v>6</v>
      </c>
      <c r="C1142">
        <v>4</v>
      </c>
      <c r="D1142" s="1" t="s">
        <v>1589</v>
      </c>
      <c r="E1142">
        <v>4</v>
      </c>
      <c r="F1142">
        <v>1</v>
      </c>
      <c r="G1142">
        <v>23</v>
      </c>
      <c r="H1142">
        <v>3546</v>
      </c>
      <c r="I1142">
        <v>3780</v>
      </c>
      <c r="J1142">
        <v>67374</v>
      </c>
      <c r="K1142">
        <v>71820</v>
      </c>
      <c r="L1142">
        <v>4446</v>
      </c>
      <c r="M1142">
        <v>222.3</v>
      </c>
      <c r="N1142">
        <f>YEAR(Table3[[#This Row],[Date]])</f>
        <v>2013</v>
      </c>
      <c r="O1142">
        <f>DAY(Table3[[#This Row],[Date]])</f>
        <v>13</v>
      </c>
      <c r="P1142">
        <f>MONTH(Table3[[#This Row],[Date]])</f>
        <v>1</v>
      </c>
    </row>
    <row r="1143" spans="1:16" x14ac:dyDescent="0.3">
      <c r="A1143" s="2">
        <v>41288</v>
      </c>
      <c r="B1143">
        <v>5</v>
      </c>
      <c r="C1143">
        <v>3</v>
      </c>
      <c r="D1143" s="1" t="s">
        <v>1592</v>
      </c>
      <c r="E1143">
        <v>2</v>
      </c>
      <c r="F1143">
        <v>1</v>
      </c>
      <c r="G1143">
        <v>23</v>
      </c>
      <c r="H1143">
        <v>4482</v>
      </c>
      <c r="I1143">
        <v>4770</v>
      </c>
      <c r="J1143">
        <v>5904</v>
      </c>
      <c r="K1143">
        <v>6300</v>
      </c>
      <c r="L1143">
        <v>396</v>
      </c>
      <c r="M1143">
        <v>19.8</v>
      </c>
      <c r="N1143">
        <f>YEAR(Table3[[#This Row],[Date]])</f>
        <v>2013</v>
      </c>
      <c r="O1143">
        <f>DAY(Table3[[#This Row],[Date]])</f>
        <v>14</v>
      </c>
      <c r="P1143">
        <f>MONTH(Table3[[#This Row],[Date]])</f>
        <v>1</v>
      </c>
    </row>
    <row r="1144" spans="1:16" x14ac:dyDescent="0.3">
      <c r="A1144" s="2">
        <v>41290</v>
      </c>
      <c r="B1144">
        <v>4</v>
      </c>
      <c r="C1144">
        <v>2</v>
      </c>
      <c r="D1144" s="1" t="s">
        <v>1590</v>
      </c>
      <c r="E1144">
        <v>2</v>
      </c>
      <c r="F1144">
        <v>1</v>
      </c>
      <c r="G1144">
        <v>24</v>
      </c>
      <c r="H1144">
        <v>3924</v>
      </c>
      <c r="I1144">
        <v>4230</v>
      </c>
      <c r="J1144">
        <v>22356</v>
      </c>
      <c r="K1144">
        <v>23760</v>
      </c>
      <c r="L1144">
        <v>1404</v>
      </c>
      <c r="M1144">
        <v>70.2</v>
      </c>
      <c r="N1144">
        <f>YEAR(Table3[[#This Row],[Date]])</f>
        <v>2013</v>
      </c>
      <c r="O1144">
        <f>DAY(Table3[[#This Row],[Date]])</f>
        <v>16</v>
      </c>
      <c r="P1144">
        <f>MONTH(Table3[[#This Row],[Date]])</f>
        <v>1</v>
      </c>
    </row>
    <row r="1145" spans="1:16" x14ac:dyDescent="0.3">
      <c r="A1145" s="2">
        <v>41290</v>
      </c>
      <c r="B1145">
        <v>10</v>
      </c>
      <c r="C1145">
        <v>4</v>
      </c>
      <c r="D1145" s="1" t="s">
        <v>1593</v>
      </c>
      <c r="E1145">
        <v>6</v>
      </c>
      <c r="F1145">
        <v>2</v>
      </c>
      <c r="G1145">
        <v>25</v>
      </c>
      <c r="H1145">
        <v>2952</v>
      </c>
      <c r="I1145">
        <v>3150</v>
      </c>
      <c r="J1145">
        <v>172638</v>
      </c>
      <c r="K1145">
        <v>186300</v>
      </c>
      <c r="L1145">
        <v>13662</v>
      </c>
      <c r="M1145">
        <v>683.1</v>
      </c>
      <c r="N1145">
        <f>YEAR(Table3[[#This Row],[Date]])</f>
        <v>2013</v>
      </c>
      <c r="O1145">
        <f>DAY(Table3[[#This Row],[Date]])</f>
        <v>16</v>
      </c>
      <c r="P1145">
        <f>MONTH(Table3[[#This Row],[Date]])</f>
        <v>1</v>
      </c>
    </row>
    <row r="1146" spans="1:16" x14ac:dyDescent="0.3">
      <c r="A1146" s="2">
        <v>41290</v>
      </c>
      <c r="B1146">
        <v>9</v>
      </c>
      <c r="C1146">
        <v>5</v>
      </c>
      <c r="D1146" s="1" t="s">
        <v>1583</v>
      </c>
      <c r="E1146">
        <v>3</v>
      </c>
      <c r="F1146">
        <v>1</v>
      </c>
      <c r="G1146">
        <v>17</v>
      </c>
      <c r="H1146">
        <v>3726</v>
      </c>
      <c r="I1146">
        <v>3960</v>
      </c>
      <c r="J1146">
        <v>29160</v>
      </c>
      <c r="K1146">
        <v>31050</v>
      </c>
      <c r="L1146">
        <v>1890</v>
      </c>
      <c r="M1146">
        <v>94.5</v>
      </c>
      <c r="N1146">
        <f>YEAR(Table3[[#This Row],[Date]])</f>
        <v>2013</v>
      </c>
      <c r="O1146">
        <f>DAY(Table3[[#This Row],[Date]])</f>
        <v>16</v>
      </c>
      <c r="P1146">
        <f>MONTH(Table3[[#This Row],[Date]])</f>
        <v>1</v>
      </c>
    </row>
    <row r="1147" spans="1:16" x14ac:dyDescent="0.3">
      <c r="A1147" s="2">
        <v>41290</v>
      </c>
      <c r="B1147">
        <v>2</v>
      </c>
      <c r="C1147">
        <v>1</v>
      </c>
      <c r="D1147" s="1" t="s">
        <v>1581</v>
      </c>
      <c r="E1147">
        <v>2</v>
      </c>
      <c r="F1147">
        <v>1</v>
      </c>
      <c r="G1147">
        <v>21</v>
      </c>
      <c r="H1147">
        <v>3978</v>
      </c>
      <c r="I1147">
        <v>4230</v>
      </c>
      <c r="J1147">
        <v>52704</v>
      </c>
      <c r="K1147">
        <v>56160</v>
      </c>
      <c r="L1147">
        <v>3456</v>
      </c>
      <c r="M1147">
        <v>172.8</v>
      </c>
      <c r="N1147">
        <f>YEAR(Table3[[#This Row],[Date]])</f>
        <v>2013</v>
      </c>
      <c r="O1147">
        <f>DAY(Table3[[#This Row],[Date]])</f>
        <v>16</v>
      </c>
      <c r="P1147">
        <f>MONTH(Table3[[#This Row],[Date]])</f>
        <v>1</v>
      </c>
    </row>
    <row r="1148" spans="1:16" x14ac:dyDescent="0.3">
      <c r="A1148" s="2">
        <v>41290</v>
      </c>
      <c r="B1148">
        <v>8</v>
      </c>
      <c r="C1148">
        <v>5</v>
      </c>
      <c r="D1148" s="1" t="s">
        <v>1579</v>
      </c>
      <c r="E1148">
        <v>2</v>
      </c>
      <c r="F1148">
        <v>2</v>
      </c>
      <c r="G1148">
        <v>9</v>
      </c>
      <c r="H1148">
        <v>3726</v>
      </c>
      <c r="I1148">
        <v>3960</v>
      </c>
      <c r="J1148">
        <v>25074</v>
      </c>
      <c r="K1148">
        <v>27090</v>
      </c>
      <c r="L1148">
        <v>2016</v>
      </c>
      <c r="M1148">
        <v>100.80000000000001</v>
      </c>
      <c r="N1148">
        <f>YEAR(Table3[[#This Row],[Date]])</f>
        <v>2013</v>
      </c>
      <c r="O1148">
        <f>DAY(Table3[[#This Row],[Date]])</f>
        <v>16</v>
      </c>
      <c r="P1148">
        <f>MONTH(Table3[[#This Row],[Date]])</f>
        <v>1</v>
      </c>
    </row>
    <row r="1149" spans="1:16" x14ac:dyDescent="0.3">
      <c r="A1149" s="2">
        <v>41291</v>
      </c>
      <c r="B1149">
        <v>7</v>
      </c>
      <c r="C1149">
        <v>3</v>
      </c>
      <c r="D1149" s="1" t="s">
        <v>1593</v>
      </c>
      <c r="E1149">
        <v>6</v>
      </c>
      <c r="F1149">
        <v>2</v>
      </c>
      <c r="G1149">
        <v>11</v>
      </c>
      <c r="H1149">
        <v>4482</v>
      </c>
      <c r="I1149">
        <v>4770</v>
      </c>
      <c r="J1149">
        <v>135108</v>
      </c>
      <c r="K1149">
        <v>145800</v>
      </c>
      <c r="L1149">
        <v>10692</v>
      </c>
      <c r="M1149">
        <v>534.6</v>
      </c>
      <c r="N1149">
        <f>YEAR(Table3[[#This Row],[Date]])</f>
        <v>2013</v>
      </c>
      <c r="O1149">
        <f>DAY(Table3[[#This Row],[Date]])</f>
        <v>17</v>
      </c>
      <c r="P1149">
        <f>MONTH(Table3[[#This Row],[Date]])</f>
        <v>1</v>
      </c>
    </row>
    <row r="1150" spans="1:16" x14ac:dyDescent="0.3">
      <c r="A1150" s="2">
        <v>41291</v>
      </c>
      <c r="B1150">
        <v>10</v>
      </c>
      <c r="C1150">
        <v>4</v>
      </c>
      <c r="D1150" s="1" t="s">
        <v>1579</v>
      </c>
      <c r="E1150">
        <v>2</v>
      </c>
      <c r="F1150">
        <v>2</v>
      </c>
      <c r="G1150">
        <v>4</v>
      </c>
      <c r="H1150">
        <v>3582</v>
      </c>
      <c r="I1150">
        <v>3870</v>
      </c>
      <c r="J1150">
        <v>28656</v>
      </c>
      <c r="K1150">
        <v>30960</v>
      </c>
      <c r="L1150">
        <v>2304</v>
      </c>
      <c r="M1150">
        <v>115.2</v>
      </c>
      <c r="N1150">
        <f>YEAR(Table3[[#This Row],[Date]])</f>
        <v>2013</v>
      </c>
      <c r="O1150">
        <f>DAY(Table3[[#This Row],[Date]])</f>
        <v>17</v>
      </c>
      <c r="P1150">
        <f>MONTH(Table3[[#This Row],[Date]])</f>
        <v>1</v>
      </c>
    </row>
    <row r="1151" spans="1:16" x14ac:dyDescent="0.3">
      <c r="A1151" s="2">
        <v>41291</v>
      </c>
      <c r="B1151">
        <v>5</v>
      </c>
      <c r="C1151">
        <v>3</v>
      </c>
      <c r="D1151" s="1" t="s">
        <v>1592</v>
      </c>
      <c r="E1151">
        <v>2</v>
      </c>
      <c r="F1151">
        <v>1</v>
      </c>
      <c r="G1151">
        <v>22</v>
      </c>
      <c r="H1151">
        <v>4482</v>
      </c>
      <c r="I1151">
        <v>4770</v>
      </c>
      <c r="J1151">
        <v>59040</v>
      </c>
      <c r="K1151">
        <v>63000</v>
      </c>
      <c r="L1151">
        <v>3960</v>
      </c>
      <c r="M1151">
        <v>198</v>
      </c>
      <c r="N1151">
        <f>YEAR(Table3[[#This Row],[Date]])</f>
        <v>2013</v>
      </c>
      <c r="O1151">
        <f>DAY(Table3[[#This Row],[Date]])</f>
        <v>17</v>
      </c>
      <c r="P1151">
        <f>MONTH(Table3[[#This Row],[Date]])</f>
        <v>1</v>
      </c>
    </row>
    <row r="1152" spans="1:16" x14ac:dyDescent="0.3">
      <c r="A1152" s="2">
        <v>41292</v>
      </c>
      <c r="B1152">
        <v>9</v>
      </c>
      <c r="C1152">
        <v>5</v>
      </c>
      <c r="D1152" s="1" t="s">
        <v>1578</v>
      </c>
      <c r="E1152">
        <v>1</v>
      </c>
      <c r="F1152">
        <v>1</v>
      </c>
      <c r="G1152">
        <v>15</v>
      </c>
      <c r="H1152">
        <v>3924</v>
      </c>
      <c r="I1152">
        <v>4230</v>
      </c>
      <c r="J1152">
        <v>26442</v>
      </c>
      <c r="K1152">
        <v>28080</v>
      </c>
      <c r="L1152">
        <v>1638</v>
      </c>
      <c r="M1152">
        <v>81.900000000000006</v>
      </c>
      <c r="N1152">
        <f>YEAR(Table3[[#This Row],[Date]])</f>
        <v>2013</v>
      </c>
      <c r="O1152">
        <f>DAY(Table3[[#This Row],[Date]])</f>
        <v>18</v>
      </c>
      <c r="P1152">
        <f>MONTH(Table3[[#This Row],[Date]])</f>
        <v>1</v>
      </c>
    </row>
    <row r="1153" spans="1:16" x14ac:dyDescent="0.3">
      <c r="A1153" s="2">
        <v>41292</v>
      </c>
      <c r="B1153">
        <v>5</v>
      </c>
      <c r="C1153">
        <v>3</v>
      </c>
      <c r="D1153" s="1" t="s">
        <v>1579</v>
      </c>
      <c r="E1153">
        <v>2</v>
      </c>
      <c r="F1153">
        <v>2</v>
      </c>
      <c r="G1153">
        <v>23</v>
      </c>
      <c r="H1153">
        <v>7506</v>
      </c>
      <c r="I1153">
        <v>8100</v>
      </c>
      <c r="J1153">
        <v>82386</v>
      </c>
      <c r="K1153">
        <v>89010</v>
      </c>
      <c r="L1153">
        <v>6624</v>
      </c>
      <c r="M1153">
        <v>331.20000000000005</v>
      </c>
      <c r="N1153">
        <f>YEAR(Table3[[#This Row],[Date]])</f>
        <v>2013</v>
      </c>
      <c r="O1153">
        <f>DAY(Table3[[#This Row],[Date]])</f>
        <v>18</v>
      </c>
      <c r="P1153">
        <f>MONTH(Table3[[#This Row],[Date]])</f>
        <v>1</v>
      </c>
    </row>
    <row r="1154" spans="1:16" x14ac:dyDescent="0.3">
      <c r="A1154" s="2">
        <v>41293</v>
      </c>
      <c r="B1154">
        <v>9</v>
      </c>
      <c r="C1154">
        <v>5</v>
      </c>
      <c r="D1154" s="1" t="s">
        <v>1591</v>
      </c>
      <c r="E1154">
        <v>5</v>
      </c>
      <c r="F1154">
        <v>2</v>
      </c>
      <c r="G1154">
        <v>9</v>
      </c>
      <c r="H1154">
        <v>3546</v>
      </c>
      <c r="I1154">
        <v>3780</v>
      </c>
      <c r="J1154">
        <v>19620</v>
      </c>
      <c r="K1154">
        <v>21150</v>
      </c>
      <c r="L1154">
        <v>1530</v>
      </c>
      <c r="M1154">
        <v>76.5</v>
      </c>
      <c r="N1154">
        <f>YEAR(Table3[[#This Row],[Date]])</f>
        <v>2013</v>
      </c>
      <c r="O1154">
        <f>DAY(Table3[[#This Row],[Date]])</f>
        <v>19</v>
      </c>
      <c r="P1154">
        <f>MONTH(Table3[[#This Row],[Date]])</f>
        <v>1</v>
      </c>
    </row>
    <row r="1155" spans="1:16" x14ac:dyDescent="0.3">
      <c r="A1155" s="2">
        <v>41293</v>
      </c>
      <c r="B1155">
        <v>5</v>
      </c>
      <c r="C1155">
        <v>3</v>
      </c>
      <c r="D1155" s="1" t="s">
        <v>1588</v>
      </c>
      <c r="E1155">
        <v>3</v>
      </c>
      <c r="F1155">
        <v>1</v>
      </c>
      <c r="G1155">
        <v>7</v>
      </c>
      <c r="H1155">
        <v>3042</v>
      </c>
      <c r="I1155">
        <v>3240</v>
      </c>
      <c r="J1155">
        <v>13446</v>
      </c>
      <c r="K1155">
        <v>14310</v>
      </c>
      <c r="L1155">
        <v>864</v>
      </c>
      <c r="M1155">
        <v>43.2</v>
      </c>
      <c r="N1155">
        <f>YEAR(Table3[[#This Row],[Date]])</f>
        <v>2013</v>
      </c>
      <c r="O1155">
        <f>DAY(Table3[[#This Row],[Date]])</f>
        <v>19</v>
      </c>
      <c r="P1155">
        <f>MONTH(Table3[[#This Row],[Date]])</f>
        <v>1</v>
      </c>
    </row>
    <row r="1156" spans="1:16" x14ac:dyDescent="0.3">
      <c r="A1156" s="2">
        <v>41293</v>
      </c>
      <c r="B1156">
        <v>4</v>
      </c>
      <c r="C1156">
        <v>2</v>
      </c>
      <c r="D1156" s="1" t="s">
        <v>1586</v>
      </c>
      <c r="E1156">
        <v>3</v>
      </c>
      <c r="F1156">
        <v>1</v>
      </c>
      <c r="G1156">
        <v>25</v>
      </c>
      <c r="H1156">
        <v>3042</v>
      </c>
      <c r="I1156">
        <v>3240</v>
      </c>
      <c r="J1156">
        <v>102960</v>
      </c>
      <c r="K1156">
        <v>109800</v>
      </c>
      <c r="L1156">
        <v>6840</v>
      </c>
      <c r="M1156">
        <v>342</v>
      </c>
      <c r="N1156">
        <f>YEAR(Table3[[#This Row],[Date]])</f>
        <v>2013</v>
      </c>
      <c r="O1156">
        <f>DAY(Table3[[#This Row],[Date]])</f>
        <v>19</v>
      </c>
      <c r="P1156">
        <f>MONTH(Table3[[#This Row],[Date]])</f>
        <v>1</v>
      </c>
    </row>
    <row r="1157" spans="1:16" x14ac:dyDescent="0.3">
      <c r="A1157" s="2">
        <v>41294</v>
      </c>
      <c r="B1157">
        <v>10</v>
      </c>
      <c r="C1157">
        <v>4</v>
      </c>
      <c r="D1157" s="1" t="s">
        <v>1593</v>
      </c>
      <c r="E1157">
        <v>6</v>
      </c>
      <c r="F1157">
        <v>2</v>
      </c>
      <c r="G1157">
        <v>10</v>
      </c>
      <c r="H1157">
        <v>3978</v>
      </c>
      <c r="I1157">
        <v>4230</v>
      </c>
      <c r="J1157">
        <v>135108</v>
      </c>
      <c r="K1157">
        <v>145800</v>
      </c>
      <c r="L1157">
        <v>10692</v>
      </c>
      <c r="M1157">
        <v>534.6</v>
      </c>
      <c r="N1157">
        <f>YEAR(Table3[[#This Row],[Date]])</f>
        <v>2013</v>
      </c>
      <c r="O1157">
        <f>DAY(Table3[[#This Row],[Date]])</f>
        <v>20</v>
      </c>
      <c r="P1157">
        <f>MONTH(Table3[[#This Row],[Date]])</f>
        <v>1</v>
      </c>
    </row>
    <row r="1158" spans="1:16" x14ac:dyDescent="0.3">
      <c r="A1158" s="2">
        <v>41294</v>
      </c>
      <c r="B1158">
        <v>5</v>
      </c>
      <c r="C1158">
        <v>3</v>
      </c>
      <c r="D1158" s="1" t="s">
        <v>1586</v>
      </c>
      <c r="E1158">
        <v>3</v>
      </c>
      <c r="F1158">
        <v>1</v>
      </c>
      <c r="G1158">
        <v>8</v>
      </c>
      <c r="H1158">
        <v>5148</v>
      </c>
      <c r="I1158">
        <v>5490</v>
      </c>
      <c r="J1158">
        <v>113256</v>
      </c>
      <c r="K1158">
        <v>120780</v>
      </c>
      <c r="L1158">
        <v>7524</v>
      </c>
      <c r="M1158">
        <v>376.20000000000005</v>
      </c>
      <c r="N1158">
        <f>YEAR(Table3[[#This Row],[Date]])</f>
        <v>2013</v>
      </c>
      <c r="O1158">
        <f>DAY(Table3[[#This Row],[Date]])</f>
        <v>20</v>
      </c>
      <c r="P1158">
        <f>MONTH(Table3[[#This Row],[Date]])</f>
        <v>1</v>
      </c>
    </row>
    <row r="1159" spans="1:16" x14ac:dyDescent="0.3">
      <c r="A1159" s="2">
        <v>41295</v>
      </c>
      <c r="B1159">
        <v>4</v>
      </c>
      <c r="C1159">
        <v>2</v>
      </c>
      <c r="D1159" s="1" t="s">
        <v>1593</v>
      </c>
      <c r="E1159">
        <v>6</v>
      </c>
      <c r="F1159">
        <v>2</v>
      </c>
      <c r="G1159">
        <v>18</v>
      </c>
      <c r="H1159">
        <v>3042</v>
      </c>
      <c r="I1159">
        <v>3240</v>
      </c>
      <c r="J1159">
        <v>90072</v>
      </c>
      <c r="K1159">
        <v>97200</v>
      </c>
      <c r="L1159">
        <v>7128</v>
      </c>
      <c r="M1159">
        <v>356.40000000000003</v>
      </c>
      <c r="N1159">
        <f>YEAR(Table3[[#This Row],[Date]])</f>
        <v>2013</v>
      </c>
      <c r="O1159">
        <f>DAY(Table3[[#This Row],[Date]])</f>
        <v>21</v>
      </c>
      <c r="P1159">
        <f>MONTH(Table3[[#This Row],[Date]])</f>
        <v>1</v>
      </c>
    </row>
    <row r="1160" spans="1:16" x14ac:dyDescent="0.3">
      <c r="A1160" s="2">
        <v>41295</v>
      </c>
      <c r="B1160">
        <v>3</v>
      </c>
      <c r="C1160">
        <v>2</v>
      </c>
      <c r="D1160" s="1" t="s">
        <v>1590</v>
      </c>
      <c r="E1160">
        <v>2</v>
      </c>
      <c r="F1160">
        <v>1</v>
      </c>
      <c r="G1160">
        <v>8</v>
      </c>
      <c r="H1160">
        <v>5148</v>
      </c>
      <c r="I1160">
        <v>5490</v>
      </c>
      <c r="J1160">
        <v>52164</v>
      </c>
      <c r="K1160">
        <v>55440</v>
      </c>
      <c r="L1160">
        <v>3276</v>
      </c>
      <c r="M1160">
        <v>163.80000000000001</v>
      </c>
      <c r="N1160">
        <f>YEAR(Table3[[#This Row],[Date]])</f>
        <v>2013</v>
      </c>
      <c r="O1160">
        <f>DAY(Table3[[#This Row],[Date]])</f>
        <v>21</v>
      </c>
      <c r="P1160">
        <f>MONTH(Table3[[#This Row],[Date]])</f>
        <v>1</v>
      </c>
    </row>
    <row r="1161" spans="1:16" x14ac:dyDescent="0.3">
      <c r="A1161" s="2">
        <v>41295</v>
      </c>
      <c r="B1161">
        <v>10</v>
      </c>
      <c r="C1161">
        <v>4</v>
      </c>
      <c r="D1161" s="1" t="s">
        <v>1586</v>
      </c>
      <c r="E1161">
        <v>3</v>
      </c>
      <c r="F1161">
        <v>1</v>
      </c>
      <c r="G1161">
        <v>25</v>
      </c>
      <c r="H1161">
        <v>7506</v>
      </c>
      <c r="I1161">
        <v>8100</v>
      </c>
      <c r="J1161">
        <v>113256</v>
      </c>
      <c r="K1161">
        <v>120780</v>
      </c>
      <c r="L1161">
        <v>7524</v>
      </c>
      <c r="M1161">
        <v>376.20000000000005</v>
      </c>
      <c r="N1161">
        <f>YEAR(Table3[[#This Row],[Date]])</f>
        <v>2013</v>
      </c>
      <c r="O1161">
        <f>DAY(Table3[[#This Row],[Date]])</f>
        <v>21</v>
      </c>
      <c r="P1161">
        <f>MONTH(Table3[[#This Row],[Date]])</f>
        <v>1</v>
      </c>
    </row>
    <row r="1162" spans="1:16" x14ac:dyDescent="0.3">
      <c r="A1162" s="2">
        <v>41295</v>
      </c>
      <c r="B1162">
        <v>4</v>
      </c>
      <c r="C1162">
        <v>2</v>
      </c>
      <c r="D1162" s="1" t="s">
        <v>1579</v>
      </c>
      <c r="E1162">
        <v>2</v>
      </c>
      <c r="F1162">
        <v>2</v>
      </c>
      <c r="G1162">
        <v>7</v>
      </c>
      <c r="H1162">
        <v>3042</v>
      </c>
      <c r="I1162">
        <v>3240</v>
      </c>
      <c r="J1162">
        <v>17910</v>
      </c>
      <c r="K1162">
        <v>19350</v>
      </c>
      <c r="L1162">
        <v>1440</v>
      </c>
      <c r="M1162">
        <v>72</v>
      </c>
      <c r="N1162">
        <f>YEAR(Table3[[#This Row],[Date]])</f>
        <v>2013</v>
      </c>
      <c r="O1162">
        <f>DAY(Table3[[#This Row],[Date]])</f>
        <v>21</v>
      </c>
      <c r="P1162">
        <f>MONTH(Table3[[#This Row],[Date]])</f>
        <v>1</v>
      </c>
    </row>
    <row r="1163" spans="1:16" x14ac:dyDescent="0.3">
      <c r="A1163" s="2">
        <v>41295</v>
      </c>
      <c r="B1163">
        <v>10</v>
      </c>
      <c r="C1163">
        <v>4</v>
      </c>
      <c r="D1163" s="1" t="s">
        <v>1591</v>
      </c>
      <c r="E1163">
        <v>5</v>
      </c>
      <c r="F1163">
        <v>2</v>
      </c>
      <c r="G1163">
        <v>17</v>
      </c>
      <c r="H1163">
        <v>3978</v>
      </c>
      <c r="I1163">
        <v>4230</v>
      </c>
      <c r="J1163">
        <v>58860</v>
      </c>
      <c r="K1163">
        <v>63450</v>
      </c>
      <c r="L1163">
        <v>4590</v>
      </c>
      <c r="M1163">
        <v>229.5</v>
      </c>
      <c r="N1163">
        <f>YEAR(Table3[[#This Row],[Date]])</f>
        <v>2013</v>
      </c>
      <c r="O1163">
        <f>DAY(Table3[[#This Row],[Date]])</f>
        <v>21</v>
      </c>
      <c r="P1163">
        <f>MONTH(Table3[[#This Row],[Date]])</f>
        <v>1</v>
      </c>
    </row>
    <row r="1164" spans="1:16" x14ac:dyDescent="0.3">
      <c r="A1164" s="2">
        <v>41297</v>
      </c>
      <c r="B1164">
        <v>10</v>
      </c>
      <c r="C1164">
        <v>4</v>
      </c>
      <c r="D1164" s="1" t="s">
        <v>1590</v>
      </c>
      <c r="E1164">
        <v>2</v>
      </c>
      <c r="F1164">
        <v>1</v>
      </c>
      <c r="G1164">
        <v>3</v>
      </c>
      <c r="H1164">
        <v>2952</v>
      </c>
      <c r="I1164">
        <v>3150</v>
      </c>
      <c r="J1164">
        <v>67068</v>
      </c>
      <c r="K1164">
        <v>71280</v>
      </c>
      <c r="L1164">
        <v>4212</v>
      </c>
      <c r="M1164">
        <v>210.60000000000002</v>
      </c>
      <c r="N1164">
        <f>YEAR(Table3[[#This Row],[Date]])</f>
        <v>2013</v>
      </c>
      <c r="O1164">
        <f>DAY(Table3[[#This Row],[Date]])</f>
        <v>23</v>
      </c>
      <c r="P1164">
        <f>MONTH(Table3[[#This Row],[Date]])</f>
        <v>1</v>
      </c>
    </row>
    <row r="1165" spans="1:16" x14ac:dyDescent="0.3">
      <c r="A1165" s="2">
        <v>41297</v>
      </c>
      <c r="B1165">
        <v>8</v>
      </c>
      <c r="C1165">
        <v>5</v>
      </c>
      <c r="D1165" s="1" t="s">
        <v>1590</v>
      </c>
      <c r="E1165">
        <v>2</v>
      </c>
      <c r="F1165">
        <v>1</v>
      </c>
      <c r="G1165">
        <v>13</v>
      </c>
      <c r="H1165">
        <v>2034</v>
      </c>
      <c r="I1165">
        <v>2160</v>
      </c>
      <c r="J1165">
        <v>85698</v>
      </c>
      <c r="K1165">
        <v>91080</v>
      </c>
      <c r="L1165">
        <v>5382</v>
      </c>
      <c r="M1165">
        <v>269.10000000000002</v>
      </c>
      <c r="N1165">
        <f>YEAR(Table3[[#This Row],[Date]])</f>
        <v>2013</v>
      </c>
      <c r="O1165">
        <f>DAY(Table3[[#This Row],[Date]])</f>
        <v>23</v>
      </c>
      <c r="P1165">
        <f>MONTH(Table3[[#This Row],[Date]])</f>
        <v>1</v>
      </c>
    </row>
    <row r="1166" spans="1:16" x14ac:dyDescent="0.3">
      <c r="A1166" s="2">
        <v>41298</v>
      </c>
      <c r="B1166">
        <v>8</v>
      </c>
      <c r="C1166">
        <v>5</v>
      </c>
      <c r="D1166" s="1" t="s">
        <v>1585</v>
      </c>
      <c r="E1166">
        <v>3</v>
      </c>
      <c r="F1166">
        <v>1</v>
      </c>
      <c r="G1166">
        <v>17</v>
      </c>
      <c r="H1166">
        <v>3582</v>
      </c>
      <c r="I1166">
        <v>3870</v>
      </c>
      <c r="J1166">
        <v>47736</v>
      </c>
      <c r="K1166">
        <v>50760</v>
      </c>
      <c r="L1166">
        <v>3024</v>
      </c>
      <c r="M1166">
        <v>151.20000000000002</v>
      </c>
      <c r="N1166">
        <f>YEAR(Table3[[#This Row],[Date]])</f>
        <v>2013</v>
      </c>
      <c r="O1166">
        <f>DAY(Table3[[#This Row],[Date]])</f>
        <v>24</v>
      </c>
      <c r="P1166">
        <f>MONTH(Table3[[#This Row],[Date]])</f>
        <v>1</v>
      </c>
    </row>
    <row r="1167" spans="1:16" x14ac:dyDescent="0.3">
      <c r="A1167" s="2">
        <v>41298</v>
      </c>
      <c r="B1167">
        <v>2</v>
      </c>
      <c r="C1167">
        <v>1</v>
      </c>
      <c r="D1167" s="1" t="s">
        <v>1583</v>
      </c>
      <c r="E1167">
        <v>3</v>
      </c>
      <c r="F1167">
        <v>1</v>
      </c>
      <c r="G1167">
        <v>22</v>
      </c>
      <c r="H1167">
        <v>3978</v>
      </c>
      <c r="I1167">
        <v>4230</v>
      </c>
      <c r="J1167">
        <v>69984</v>
      </c>
      <c r="K1167">
        <v>74520</v>
      </c>
      <c r="L1167">
        <v>4536</v>
      </c>
      <c r="M1167">
        <v>226.8</v>
      </c>
      <c r="N1167">
        <f>YEAR(Table3[[#This Row],[Date]])</f>
        <v>2013</v>
      </c>
      <c r="O1167">
        <f>DAY(Table3[[#This Row],[Date]])</f>
        <v>24</v>
      </c>
      <c r="P1167">
        <f>MONTH(Table3[[#This Row],[Date]])</f>
        <v>1</v>
      </c>
    </row>
    <row r="1168" spans="1:16" x14ac:dyDescent="0.3">
      <c r="A1168" s="2">
        <v>41298</v>
      </c>
      <c r="B1168">
        <v>10</v>
      </c>
      <c r="C1168">
        <v>4</v>
      </c>
      <c r="D1168" s="1" t="s">
        <v>1586</v>
      </c>
      <c r="E1168">
        <v>3</v>
      </c>
      <c r="F1168">
        <v>1</v>
      </c>
      <c r="G1168">
        <v>23</v>
      </c>
      <c r="H1168">
        <v>2196</v>
      </c>
      <c r="I1168">
        <v>2340</v>
      </c>
      <c r="J1168">
        <v>113256</v>
      </c>
      <c r="K1168">
        <v>120780</v>
      </c>
      <c r="L1168">
        <v>7524</v>
      </c>
      <c r="M1168">
        <v>376.20000000000005</v>
      </c>
      <c r="N1168">
        <f>YEAR(Table3[[#This Row],[Date]])</f>
        <v>2013</v>
      </c>
      <c r="O1168">
        <f>DAY(Table3[[#This Row],[Date]])</f>
        <v>24</v>
      </c>
      <c r="P1168">
        <f>MONTH(Table3[[#This Row],[Date]])</f>
        <v>1</v>
      </c>
    </row>
    <row r="1169" spans="1:16" x14ac:dyDescent="0.3">
      <c r="A1169" s="2">
        <v>41299</v>
      </c>
      <c r="B1169">
        <v>4</v>
      </c>
      <c r="C1169">
        <v>2</v>
      </c>
      <c r="D1169" s="1" t="s">
        <v>1593</v>
      </c>
      <c r="E1169">
        <v>6</v>
      </c>
      <c r="F1169">
        <v>2</v>
      </c>
      <c r="G1169">
        <v>1</v>
      </c>
      <c r="H1169">
        <v>2034</v>
      </c>
      <c r="I1169">
        <v>2160</v>
      </c>
      <c r="J1169">
        <v>150120</v>
      </c>
      <c r="K1169">
        <v>162000</v>
      </c>
      <c r="L1169">
        <v>11880</v>
      </c>
      <c r="M1169">
        <v>594</v>
      </c>
      <c r="N1169">
        <f>YEAR(Table3[[#This Row],[Date]])</f>
        <v>2013</v>
      </c>
      <c r="O1169">
        <f>DAY(Table3[[#This Row],[Date]])</f>
        <v>25</v>
      </c>
      <c r="P1169">
        <f>MONTH(Table3[[#This Row],[Date]])</f>
        <v>1</v>
      </c>
    </row>
    <row r="1170" spans="1:16" x14ac:dyDescent="0.3">
      <c r="A1170" s="2">
        <v>41299</v>
      </c>
      <c r="B1170">
        <v>4</v>
      </c>
      <c r="C1170">
        <v>2</v>
      </c>
      <c r="D1170" s="1" t="s">
        <v>1585</v>
      </c>
      <c r="E1170">
        <v>3</v>
      </c>
      <c r="F1170">
        <v>1</v>
      </c>
      <c r="G1170">
        <v>25</v>
      </c>
      <c r="H1170">
        <v>5148</v>
      </c>
      <c r="I1170">
        <v>5490</v>
      </c>
      <c r="J1170">
        <v>43758</v>
      </c>
      <c r="K1170">
        <v>46530</v>
      </c>
      <c r="L1170">
        <v>2772</v>
      </c>
      <c r="M1170">
        <v>138.6</v>
      </c>
      <c r="N1170">
        <f>YEAR(Table3[[#This Row],[Date]])</f>
        <v>2013</v>
      </c>
      <c r="O1170">
        <f>DAY(Table3[[#This Row],[Date]])</f>
        <v>25</v>
      </c>
      <c r="P1170">
        <f>MONTH(Table3[[#This Row],[Date]])</f>
        <v>1</v>
      </c>
    </row>
    <row r="1171" spans="1:16" x14ac:dyDescent="0.3">
      <c r="A1171" s="2">
        <v>41300</v>
      </c>
      <c r="B1171">
        <v>5</v>
      </c>
      <c r="C1171">
        <v>3</v>
      </c>
      <c r="D1171" s="1" t="s">
        <v>1587</v>
      </c>
      <c r="E1171">
        <v>2</v>
      </c>
      <c r="F1171">
        <v>1</v>
      </c>
      <c r="G1171">
        <v>22</v>
      </c>
      <c r="H1171">
        <v>3384</v>
      </c>
      <c r="I1171">
        <v>3600</v>
      </c>
      <c r="J1171">
        <v>6318</v>
      </c>
      <c r="K1171">
        <v>6750</v>
      </c>
      <c r="L1171">
        <v>432</v>
      </c>
      <c r="M1171">
        <v>21.6</v>
      </c>
      <c r="N1171">
        <f>YEAR(Table3[[#This Row],[Date]])</f>
        <v>2013</v>
      </c>
      <c r="O1171">
        <f>DAY(Table3[[#This Row],[Date]])</f>
        <v>26</v>
      </c>
      <c r="P1171">
        <f>MONTH(Table3[[#This Row],[Date]])</f>
        <v>1</v>
      </c>
    </row>
    <row r="1172" spans="1:16" x14ac:dyDescent="0.3">
      <c r="A1172" s="2">
        <v>41300</v>
      </c>
      <c r="B1172">
        <v>4</v>
      </c>
      <c r="C1172">
        <v>2</v>
      </c>
      <c r="D1172" s="1" t="s">
        <v>1591</v>
      </c>
      <c r="E1172">
        <v>5</v>
      </c>
      <c r="F1172">
        <v>2</v>
      </c>
      <c r="G1172">
        <v>2</v>
      </c>
      <c r="H1172">
        <v>3978</v>
      </c>
      <c r="I1172">
        <v>4230</v>
      </c>
      <c r="J1172">
        <v>47088</v>
      </c>
      <c r="K1172">
        <v>50760</v>
      </c>
      <c r="L1172">
        <v>3672</v>
      </c>
      <c r="M1172">
        <v>183.60000000000002</v>
      </c>
      <c r="N1172">
        <f>YEAR(Table3[[#This Row],[Date]])</f>
        <v>2013</v>
      </c>
      <c r="O1172">
        <f>DAY(Table3[[#This Row],[Date]])</f>
        <v>26</v>
      </c>
      <c r="P1172">
        <f>MONTH(Table3[[#This Row],[Date]])</f>
        <v>1</v>
      </c>
    </row>
    <row r="1173" spans="1:16" x14ac:dyDescent="0.3">
      <c r="A1173" s="2">
        <v>41300</v>
      </c>
      <c r="B1173">
        <v>8</v>
      </c>
      <c r="C1173">
        <v>5</v>
      </c>
      <c r="D1173" s="1" t="s">
        <v>1593</v>
      </c>
      <c r="E1173">
        <v>6</v>
      </c>
      <c r="F1173">
        <v>2</v>
      </c>
      <c r="G1173">
        <v>11</v>
      </c>
      <c r="H1173">
        <v>3582</v>
      </c>
      <c r="I1173">
        <v>3870</v>
      </c>
      <c r="J1173">
        <v>165132</v>
      </c>
      <c r="K1173">
        <v>178200</v>
      </c>
      <c r="L1173">
        <v>13068</v>
      </c>
      <c r="M1173">
        <v>653.40000000000009</v>
      </c>
      <c r="N1173">
        <f>YEAR(Table3[[#This Row],[Date]])</f>
        <v>2013</v>
      </c>
      <c r="O1173">
        <f>DAY(Table3[[#This Row],[Date]])</f>
        <v>26</v>
      </c>
      <c r="P1173">
        <f>MONTH(Table3[[#This Row],[Date]])</f>
        <v>1</v>
      </c>
    </row>
    <row r="1174" spans="1:16" x14ac:dyDescent="0.3">
      <c r="A1174" s="2">
        <v>41301</v>
      </c>
      <c r="B1174">
        <v>2</v>
      </c>
      <c r="C1174">
        <v>1</v>
      </c>
      <c r="D1174" s="1" t="s">
        <v>1594</v>
      </c>
      <c r="E1174">
        <v>4</v>
      </c>
      <c r="F1174">
        <v>1</v>
      </c>
      <c r="G1174">
        <v>11</v>
      </c>
      <c r="H1174">
        <v>3546</v>
      </c>
      <c r="I1174">
        <v>3780</v>
      </c>
      <c r="J1174">
        <v>23688</v>
      </c>
      <c r="K1174">
        <v>25200</v>
      </c>
      <c r="L1174">
        <v>1512</v>
      </c>
      <c r="M1174">
        <v>75.600000000000009</v>
      </c>
      <c r="N1174">
        <f>YEAR(Table3[[#This Row],[Date]])</f>
        <v>2013</v>
      </c>
      <c r="O1174">
        <f>DAY(Table3[[#This Row],[Date]])</f>
        <v>27</v>
      </c>
      <c r="P1174">
        <f>MONTH(Table3[[#This Row],[Date]])</f>
        <v>1</v>
      </c>
    </row>
    <row r="1175" spans="1:16" x14ac:dyDescent="0.3">
      <c r="A1175" s="2">
        <v>41301</v>
      </c>
      <c r="B1175">
        <v>9</v>
      </c>
      <c r="C1175">
        <v>5</v>
      </c>
      <c r="D1175" s="1" t="s">
        <v>1582</v>
      </c>
      <c r="E1175">
        <v>2</v>
      </c>
      <c r="F1175">
        <v>1</v>
      </c>
      <c r="G1175">
        <v>1</v>
      </c>
      <c r="H1175">
        <v>7506</v>
      </c>
      <c r="I1175">
        <v>8100</v>
      </c>
      <c r="J1175">
        <v>48672</v>
      </c>
      <c r="K1175">
        <v>51840</v>
      </c>
      <c r="L1175">
        <v>3168</v>
      </c>
      <c r="M1175">
        <v>158.4</v>
      </c>
      <c r="N1175">
        <f>YEAR(Table3[[#This Row],[Date]])</f>
        <v>2013</v>
      </c>
      <c r="O1175">
        <f>DAY(Table3[[#This Row],[Date]])</f>
        <v>27</v>
      </c>
      <c r="P1175">
        <f>MONTH(Table3[[#This Row],[Date]])</f>
        <v>1</v>
      </c>
    </row>
    <row r="1176" spans="1:16" x14ac:dyDescent="0.3">
      <c r="A1176" s="2">
        <v>41302</v>
      </c>
      <c r="B1176">
        <v>7</v>
      </c>
      <c r="C1176">
        <v>3</v>
      </c>
      <c r="D1176" s="1" t="s">
        <v>1591</v>
      </c>
      <c r="E1176">
        <v>5</v>
      </c>
      <c r="F1176">
        <v>2</v>
      </c>
      <c r="G1176">
        <v>14</v>
      </c>
      <c r="H1176">
        <v>3978</v>
      </c>
      <c r="I1176">
        <v>4230</v>
      </c>
      <c r="J1176">
        <v>51012</v>
      </c>
      <c r="K1176">
        <v>54990</v>
      </c>
      <c r="L1176">
        <v>3978</v>
      </c>
      <c r="M1176">
        <v>198.9</v>
      </c>
      <c r="N1176">
        <f>YEAR(Table3[[#This Row],[Date]])</f>
        <v>2013</v>
      </c>
      <c r="O1176">
        <f>DAY(Table3[[#This Row],[Date]])</f>
        <v>28</v>
      </c>
      <c r="P1176">
        <f>MONTH(Table3[[#This Row],[Date]])</f>
        <v>1</v>
      </c>
    </row>
    <row r="1177" spans="1:16" x14ac:dyDescent="0.3">
      <c r="A1177" s="2">
        <v>41303</v>
      </c>
      <c r="B1177">
        <v>9</v>
      </c>
      <c r="C1177">
        <v>5</v>
      </c>
      <c r="D1177" s="1" t="s">
        <v>1581</v>
      </c>
      <c r="E1177">
        <v>2</v>
      </c>
      <c r="F1177">
        <v>1</v>
      </c>
      <c r="G1177">
        <v>11</v>
      </c>
      <c r="H1177">
        <v>2034</v>
      </c>
      <c r="I1177">
        <v>2160</v>
      </c>
      <c r="J1177">
        <v>6588</v>
      </c>
      <c r="K1177">
        <v>7020</v>
      </c>
      <c r="L1177">
        <v>432</v>
      </c>
      <c r="M1177">
        <v>21.6</v>
      </c>
      <c r="N1177">
        <f>YEAR(Table3[[#This Row],[Date]])</f>
        <v>2013</v>
      </c>
      <c r="O1177">
        <f>DAY(Table3[[#This Row],[Date]])</f>
        <v>29</v>
      </c>
      <c r="P1177">
        <f>MONTH(Table3[[#This Row],[Date]])</f>
        <v>1</v>
      </c>
    </row>
    <row r="1178" spans="1:16" x14ac:dyDescent="0.3">
      <c r="A1178" s="2">
        <v>41303</v>
      </c>
      <c r="B1178">
        <v>7</v>
      </c>
      <c r="C1178">
        <v>3</v>
      </c>
      <c r="D1178" s="1" t="s">
        <v>1588</v>
      </c>
      <c r="E1178">
        <v>3</v>
      </c>
      <c r="F1178">
        <v>1</v>
      </c>
      <c r="G1178">
        <v>8</v>
      </c>
      <c r="H1178">
        <v>2952</v>
      </c>
      <c r="I1178">
        <v>3150</v>
      </c>
      <c r="J1178">
        <v>85158</v>
      </c>
      <c r="K1178">
        <v>90630</v>
      </c>
      <c r="L1178">
        <v>5472</v>
      </c>
      <c r="M1178">
        <v>273.60000000000002</v>
      </c>
      <c r="N1178">
        <f>YEAR(Table3[[#This Row],[Date]])</f>
        <v>2013</v>
      </c>
      <c r="O1178">
        <f>DAY(Table3[[#This Row],[Date]])</f>
        <v>29</v>
      </c>
      <c r="P1178">
        <f>MONTH(Table3[[#This Row],[Date]])</f>
        <v>1</v>
      </c>
    </row>
    <row r="1179" spans="1:16" x14ac:dyDescent="0.3">
      <c r="A1179" s="2">
        <v>41303</v>
      </c>
      <c r="B1179">
        <v>7</v>
      </c>
      <c r="C1179">
        <v>3</v>
      </c>
      <c r="D1179" s="1" t="s">
        <v>1590</v>
      </c>
      <c r="E1179">
        <v>2</v>
      </c>
      <c r="F1179">
        <v>1</v>
      </c>
      <c r="G1179">
        <v>1</v>
      </c>
      <c r="H1179">
        <v>3546</v>
      </c>
      <c r="I1179">
        <v>3780</v>
      </c>
      <c r="J1179">
        <v>26082</v>
      </c>
      <c r="K1179">
        <v>27720</v>
      </c>
      <c r="L1179">
        <v>1638</v>
      </c>
      <c r="M1179">
        <v>81.900000000000006</v>
      </c>
      <c r="N1179">
        <f>YEAR(Table3[[#This Row],[Date]])</f>
        <v>2013</v>
      </c>
      <c r="O1179">
        <f>DAY(Table3[[#This Row],[Date]])</f>
        <v>29</v>
      </c>
      <c r="P1179">
        <f>MONTH(Table3[[#This Row],[Date]])</f>
        <v>1</v>
      </c>
    </row>
    <row r="1180" spans="1:16" x14ac:dyDescent="0.3">
      <c r="A1180" s="2">
        <v>41304</v>
      </c>
      <c r="B1180">
        <v>3</v>
      </c>
      <c r="C1180">
        <v>2</v>
      </c>
      <c r="D1180" s="1" t="s">
        <v>1592</v>
      </c>
      <c r="E1180">
        <v>2</v>
      </c>
      <c r="F1180">
        <v>1</v>
      </c>
      <c r="G1180">
        <v>24</v>
      </c>
      <c r="H1180">
        <v>3546</v>
      </c>
      <c r="I1180">
        <v>3780</v>
      </c>
      <c r="J1180">
        <v>23616</v>
      </c>
      <c r="K1180">
        <v>25200</v>
      </c>
      <c r="L1180">
        <v>1584</v>
      </c>
      <c r="M1180">
        <v>79.2</v>
      </c>
      <c r="N1180">
        <f>YEAR(Table3[[#This Row],[Date]])</f>
        <v>2013</v>
      </c>
      <c r="O1180">
        <f>DAY(Table3[[#This Row],[Date]])</f>
        <v>30</v>
      </c>
      <c r="P1180">
        <f>MONTH(Table3[[#This Row],[Date]])</f>
        <v>1</v>
      </c>
    </row>
    <row r="1181" spans="1:16" x14ac:dyDescent="0.3">
      <c r="A1181" s="2">
        <v>41304</v>
      </c>
      <c r="B1181">
        <v>2</v>
      </c>
      <c r="C1181">
        <v>1</v>
      </c>
      <c r="D1181" s="1" t="s">
        <v>1589</v>
      </c>
      <c r="E1181">
        <v>4</v>
      </c>
      <c r="F1181">
        <v>1</v>
      </c>
      <c r="G1181">
        <v>15</v>
      </c>
      <c r="H1181">
        <v>3978</v>
      </c>
      <c r="I1181">
        <v>4230</v>
      </c>
      <c r="J1181">
        <v>31914</v>
      </c>
      <c r="K1181">
        <v>34020</v>
      </c>
      <c r="L1181">
        <v>2106</v>
      </c>
      <c r="M1181">
        <v>105.30000000000001</v>
      </c>
      <c r="N1181">
        <f>YEAR(Table3[[#This Row],[Date]])</f>
        <v>2013</v>
      </c>
      <c r="O1181">
        <f>DAY(Table3[[#This Row],[Date]])</f>
        <v>30</v>
      </c>
      <c r="P1181">
        <f>MONTH(Table3[[#This Row],[Date]])</f>
        <v>1</v>
      </c>
    </row>
    <row r="1182" spans="1:16" x14ac:dyDescent="0.3">
      <c r="A1182" s="2">
        <v>41304</v>
      </c>
      <c r="B1182">
        <v>10</v>
      </c>
      <c r="C1182">
        <v>4</v>
      </c>
      <c r="D1182" s="1" t="s">
        <v>1588</v>
      </c>
      <c r="E1182">
        <v>3</v>
      </c>
      <c r="F1182">
        <v>1</v>
      </c>
      <c r="G1182">
        <v>20</v>
      </c>
      <c r="H1182">
        <v>3546</v>
      </c>
      <c r="I1182">
        <v>3780</v>
      </c>
      <c r="J1182">
        <v>67230</v>
      </c>
      <c r="K1182">
        <v>71550</v>
      </c>
      <c r="L1182">
        <v>4320</v>
      </c>
      <c r="M1182">
        <v>216</v>
      </c>
      <c r="N1182">
        <f>YEAR(Table3[[#This Row],[Date]])</f>
        <v>2013</v>
      </c>
      <c r="O1182">
        <f>DAY(Table3[[#This Row],[Date]])</f>
        <v>30</v>
      </c>
      <c r="P1182">
        <f>MONTH(Table3[[#This Row],[Date]])</f>
        <v>1</v>
      </c>
    </row>
    <row r="1183" spans="1:16" x14ac:dyDescent="0.3">
      <c r="A1183" s="2">
        <v>41304</v>
      </c>
      <c r="B1183">
        <v>6</v>
      </c>
      <c r="C1183">
        <v>4</v>
      </c>
      <c r="D1183" s="1" t="s">
        <v>1587</v>
      </c>
      <c r="E1183">
        <v>2</v>
      </c>
      <c r="F1183">
        <v>1</v>
      </c>
      <c r="G1183">
        <v>1</v>
      </c>
      <c r="H1183">
        <v>5148</v>
      </c>
      <c r="I1183">
        <v>5490</v>
      </c>
      <c r="J1183">
        <v>25272</v>
      </c>
      <c r="K1183">
        <v>27000</v>
      </c>
      <c r="L1183">
        <v>1728</v>
      </c>
      <c r="M1183">
        <v>86.4</v>
      </c>
      <c r="N1183">
        <f>YEAR(Table3[[#This Row],[Date]])</f>
        <v>2013</v>
      </c>
      <c r="O1183">
        <f>DAY(Table3[[#This Row],[Date]])</f>
        <v>30</v>
      </c>
      <c r="P1183">
        <f>MONTH(Table3[[#This Row],[Date]])</f>
        <v>1</v>
      </c>
    </row>
    <row r="1184" spans="1:16" x14ac:dyDescent="0.3">
      <c r="A1184" s="2">
        <v>41305</v>
      </c>
      <c r="B1184">
        <v>8</v>
      </c>
      <c r="C1184">
        <v>5</v>
      </c>
      <c r="D1184" s="1" t="s">
        <v>1582</v>
      </c>
      <c r="E1184">
        <v>2</v>
      </c>
      <c r="F1184">
        <v>1</v>
      </c>
      <c r="G1184">
        <v>5</v>
      </c>
      <c r="H1184">
        <v>2196</v>
      </c>
      <c r="I1184">
        <v>2340</v>
      </c>
      <c r="J1184">
        <v>66924</v>
      </c>
      <c r="K1184">
        <v>71280</v>
      </c>
      <c r="L1184">
        <v>4356</v>
      </c>
      <c r="M1184">
        <v>217.8</v>
      </c>
      <c r="N1184">
        <f>YEAR(Table3[[#This Row],[Date]])</f>
        <v>2013</v>
      </c>
      <c r="O1184">
        <f>DAY(Table3[[#This Row],[Date]])</f>
        <v>31</v>
      </c>
      <c r="P1184">
        <f>MONTH(Table3[[#This Row],[Date]])</f>
        <v>1</v>
      </c>
    </row>
    <row r="1185" spans="1:16" x14ac:dyDescent="0.3">
      <c r="A1185" s="2">
        <v>41305</v>
      </c>
      <c r="B1185">
        <v>7</v>
      </c>
      <c r="C1185">
        <v>3</v>
      </c>
      <c r="D1185" s="1" t="s">
        <v>1585</v>
      </c>
      <c r="E1185">
        <v>3</v>
      </c>
      <c r="F1185">
        <v>1</v>
      </c>
      <c r="G1185">
        <v>2</v>
      </c>
      <c r="H1185">
        <v>3924</v>
      </c>
      <c r="I1185">
        <v>4230</v>
      </c>
      <c r="J1185">
        <v>39780</v>
      </c>
      <c r="K1185">
        <v>42300</v>
      </c>
      <c r="L1185">
        <v>2520</v>
      </c>
      <c r="M1185">
        <v>126</v>
      </c>
      <c r="N1185">
        <f>YEAR(Table3[[#This Row],[Date]])</f>
        <v>2013</v>
      </c>
      <c r="O1185">
        <f>DAY(Table3[[#This Row],[Date]])</f>
        <v>31</v>
      </c>
      <c r="P1185">
        <f>MONTH(Table3[[#This Row],[Date]])</f>
        <v>1</v>
      </c>
    </row>
    <row r="1186" spans="1:16" x14ac:dyDescent="0.3">
      <c r="A1186" s="2">
        <v>41305</v>
      </c>
      <c r="B1186">
        <v>3</v>
      </c>
      <c r="C1186">
        <v>2</v>
      </c>
      <c r="D1186" s="1" t="s">
        <v>1578</v>
      </c>
      <c r="E1186">
        <v>1</v>
      </c>
      <c r="F1186">
        <v>1</v>
      </c>
      <c r="G1186">
        <v>15</v>
      </c>
      <c r="H1186">
        <v>3978</v>
      </c>
      <c r="I1186">
        <v>4230</v>
      </c>
      <c r="J1186">
        <v>50850</v>
      </c>
      <c r="K1186">
        <v>54000</v>
      </c>
      <c r="L1186">
        <v>3150</v>
      </c>
      <c r="M1186">
        <v>157.5</v>
      </c>
      <c r="N1186">
        <f>YEAR(Table3[[#This Row],[Date]])</f>
        <v>2013</v>
      </c>
      <c r="O1186">
        <f>DAY(Table3[[#This Row],[Date]])</f>
        <v>31</v>
      </c>
      <c r="P1186">
        <f>MONTH(Table3[[#This Row],[Date]])</f>
        <v>1</v>
      </c>
    </row>
    <row r="1187" spans="1:16" x14ac:dyDescent="0.3">
      <c r="A1187" s="2">
        <v>41305</v>
      </c>
      <c r="B1187">
        <v>9</v>
      </c>
      <c r="C1187">
        <v>5</v>
      </c>
      <c r="D1187" s="1" t="s">
        <v>1587</v>
      </c>
      <c r="E1187">
        <v>2</v>
      </c>
      <c r="F1187">
        <v>1</v>
      </c>
      <c r="G1187">
        <v>24</v>
      </c>
      <c r="H1187">
        <v>2106</v>
      </c>
      <c r="I1187">
        <v>2250</v>
      </c>
      <c r="J1187">
        <v>29484</v>
      </c>
      <c r="K1187">
        <v>31500</v>
      </c>
      <c r="L1187">
        <v>2016</v>
      </c>
      <c r="M1187">
        <v>100.80000000000001</v>
      </c>
      <c r="N1187">
        <f>YEAR(Table3[[#This Row],[Date]])</f>
        <v>2013</v>
      </c>
      <c r="O1187">
        <f>DAY(Table3[[#This Row],[Date]])</f>
        <v>31</v>
      </c>
      <c r="P1187">
        <f>MONTH(Table3[[#This Row],[Date]])</f>
        <v>1</v>
      </c>
    </row>
    <row r="1188" spans="1:16" x14ac:dyDescent="0.3">
      <c r="A1188" s="2">
        <v>41305</v>
      </c>
      <c r="B1188">
        <v>9</v>
      </c>
      <c r="C1188">
        <v>5</v>
      </c>
      <c r="D1188" s="1" t="s">
        <v>1579</v>
      </c>
      <c r="E1188">
        <v>2</v>
      </c>
      <c r="F1188">
        <v>2</v>
      </c>
      <c r="G1188">
        <v>23</v>
      </c>
      <c r="H1188">
        <v>5148</v>
      </c>
      <c r="I1188">
        <v>5490</v>
      </c>
      <c r="J1188">
        <v>68058</v>
      </c>
      <c r="K1188">
        <v>73530</v>
      </c>
      <c r="L1188">
        <v>5472</v>
      </c>
      <c r="M1188">
        <v>273.60000000000002</v>
      </c>
      <c r="N1188">
        <f>YEAR(Table3[[#This Row],[Date]])</f>
        <v>2013</v>
      </c>
      <c r="O1188">
        <f>DAY(Table3[[#This Row],[Date]])</f>
        <v>31</v>
      </c>
      <c r="P1188">
        <f>MONTH(Table3[[#This Row],[Date]])</f>
        <v>1</v>
      </c>
    </row>
    <row r="1189" spans="1:16" x14ac:dyDescent="0.3">
      <c r="A1189" s="2">
        <v>41306</v>
      </c>
      <c r="B1189">
        <v>1</v>
      </c>
      <c r="C1189">
        <v>1</v>
      </c>
      <c r="D1189" s="1" t="s">
        <v>1592</v>
      </c>
      <c r="E1189">
        <v>2</v>
      </c>
      <c r="F1189">
        <v>1</v>
      </c>
      <c r="G1189">
        <v>20</v>
      </c>
      <c r="H1189">
        <v>3546</v>
      </c>
      <c r="I1189">
        <v>3780</v>
      </c>
      <c r="J1189">
        <v>50184</v>
      </c>
      <c r="K1189">
        <v>53550</v>
      </c>
      <c r="L1189">
        <v>3366</v>
      </c>
      <c r="M1189">
        <v>168.3</v>
      </c>
      <c r="N1189">
        <f>YEAR(Table3[[#This Row],[Date]])</f>
        <v>2013</v>
      </c>
      <c r="O1189">
        <f>DAY(Table3[[#This Row],[Date]])</f>
        <v>1</v>
      </c>
      <c r="P1189">
        <f>MONTH(Table3[[#This Row],[Date]])</f>
        <v>2</v>
      </c>
    </row>
    <row r="1190" spans="1:16" x14ac:dyDescent="0.3">
      <c r="A1190" s="2">
        <v>41308</v>
      </c>
      <c r="B1190">
        <v>3</v>
      </c>
      <c r="C1190">
        <v>2</v>
      </c>
      <c r="D1190" s="1" t="s">
        <v>1581</v>
      </c>
      <c r="E1190">
        <v>2</v>
      </c>
      <c r="F1190">
        <v>1</v>
      </c>
      <c r="G1190">
        <v>23</v>
      </c>
      <c r="H1190">
        <v>3546</v>
      </c>
      <c r="I1190">
        <v>3780</v>
      </c>
      <c r="J1190">
        <v>35136</v>
      </c>
      <c r="K1190">
        <v>37440</v>
      </c>
      <c r="L1190">
        <v>2304</v>
      </c>
      <c r="M1190">
        <v>115.2</v>
      </c>
      <c r="N1190">
        <f>YEAR(Table3[[#This Row],[Date]])</f>
        <v>2013</v>
      </c>
      <c r="O1190">
        <f>DAY(Table3[[#This Row],[Date]])</f>
        <v>3</v>
      </c>
      <c r="P1190">
        <f>MONTH(Table3[[#This Row],[Date]])</f>
        <v>2</v>
      </c>
    </row>
    <row r="1191" spans="1:16" x14ac:dyDescent="0.3">
      <c r="A1191" s="2">
        <v>41310</v>
      </c>
      <c r="B1191">
        <v>1</v>
      </c>
      <c r="C1191">
        <v>1</v>
      </c>
      <c r="D1191" s="1" t="s">
        <v>1589</v>
      </c>
      <c r="E1191">
        <v>4</v>
      </c>
      <c r="F1191">
        <v>1</v>
      </c>
      <c r="G1191">
        <v>22</v>
      </c>
      <c r="H1191">
        <v>5148</v>
      </c>
      <c r="I1191">
        <v>5490</v>
      </c>
      <c r="J1191">
        <v>3546</v>
      </c>
      <c r="K1191">
        <v>3780</v>
      </c>
      <c r="L1191">
        <v>234</v>
      </c>
      <c r="M1191">
        <v>11.700000000000001</v>
      </c>
      <c r="N1191">
        <f>YEAR(Table3[[#This Row],[Date]])</f>
        <v>2013</v>
      </c>
      <c r="O1191">
        <f>DAY(Table3[[#This Row],[Date]])</f>
        <v>5</v>
      </c>
      <c r="P1191">
        <f>MONTH(Table3[[#This Row],[Date]])</f>
        <v>2</v>
      </c>
    </row>
    <row r="1192" spans="1:16" x14ac:dyDescent="0.3">
      <c r="A1192" s="2">
        <v>41310</v>
      </c>
      <c r="B1192">
        <v>6</v>
      </c>
      <c r="C1192">
        <v>4</v>
      </c>
      <c r="D1192" s="1" t="s">
        <v>1592</v>
      </c>
      <c r="E1192">
        <v>2</v>
      </c>
      <c r="F1192">
        <v>1</v>
      </c>
      <c r="G1192">
        <v>10</v>
      </c>
      <c r="H1192">
        <v>3384</v>
      </c>
      <c r="I1192">
        <v>3600</v>
      </c>
      <c r="J1192">
        <v>73800</v>
      </c>
      <c r="K1192">
        <v>78750</v>
      </c>
      <c r="L1192">
        <v>4950</v>
      </c>
      <c r="M1192">
        <v>247.5</v>
      </c>
      <c r="N1192">
        <f>YEAR(Table3[[#This Row],[Date]])</f>
        <v>2013</v>
      </c>
      <c r="O1192">
        <f>DAY(Table3[[#This Row],[Date]])</f>
        <v>5</v>
      </c>
      <c r="P1192">
        <f>MONTH(Table3[[#This Row],[Date]])</f>
        <v>2</v>
      </c>
    </row>
    <row r="1193" spans="1:16" x14ac:dyDescent="0.3">
      <c r="A1193" s="2">
        <v>41311</v>
      </c>
      <c r="B1193">
        <v>9</v>
      </c>
      <c r="C1193">
        <v>5</v>
      </c>
      <c r="D1193" s="1" t="s">
        <v>1581</v>
      </c>
      <c r="E1193">
        <v>2</v>
      </c>
      <c r="F1193">
        <v>1</v>
      </c>
      <c r="G1193">
        <v>5</v>
      </c>
      <c r="H1193">
        <v>3042</v>
      </c>
      <c r="I1193">
        <v>3240</v>
      </c>
      <c r="J1193">
        <v>52704</v>
      </c>
      <c r="K1193">
        <v>56160</v>
      </c>
      <c r="L1193">
        <v>3456</v>
      </c>
      <c r="M1193">
        <v>172.8</v>
      </c>
      <c r="N1193">
        <f>YEAR(Table3[[#This Row],[Date]])</f>
        <v>2013</v>
      </c>
      <c r="O1193">
        <f>DAY(Table3[[#This Row],[Date]])</f>
        <v>6</v>
      </c>
      <c r="P1193">
        <f>MONTH(Table3[[#This Row],[Date]])</f>
        <v>2</v>
      </c>
    </row>
    <row r="1194" spans="1:16" x14ac:dyDescent="0.3">
      <c r="A1194" s="2">
        <v>41311</v>
      </c>
      <c r="B1194">
        <v>10</v>
      </c>
      <c r="C1194">
        <v>4</v>
      </c>
      <c r="D1194" s="1" t="s">
        <v>1581</v>
      </c>
      <c r="E1194">
        <v>2</v>
      </c>
      <c r="F1194">
        <v>1</v>
      </c>
      <c r="G1194">
        <v>12</v>
      </c>
      <c r="H1194">
        <v>3978</v>
      </c>
      <c r="I1194">
        <v>4230</v>
      </c>
      <c r="J1194">
        <v>39528</v>
      </c>
      <c r="K1194">
        <v>42120</v>
      </c>
      <c r="L1194">
        <v>2592</v>
      </c>
      <c r="M1194">
        <v>129.6</v>
      </c>
      <c r="N1194">
        <f>YEAR(Table3[[#This Row],[Date]])</f>
        <v>2013</v>
      </c>
      <c r="O1194">
        <f>DAY(Table3[[#This Row],[Date]])</f>
        <v>6</v>
      </c>
      <c r="P1194">
        <f>MONTH(Table3[[#This Row],[Date]])</f>
        <v>2</v>
      </c>
    </row>
    <row r="1195" spans="1:16" x14ac:dyDescent="0.3">
      <c r="A1195" s="2">
        <v>41312</v>
      </c>
      <c r="B1195">
        <v>8</v>
      </c>
      <c r="C1195">
        <v>5</v>
      </c>
      <c r="D1195" s="1" t="s">
        <v>1590</v>
      </c>
      <c r="E1195">
        <v>2</v>
      </c>
      <c r="F1195">
        <v>1</v>
      </c>
      <c r="G1195">
        <v>19</v>
      </c>
      <c r="H1195">
        <v>3978</v>
      </c>
      <c r="I1195">
        <v>4230</v>
      </c>
      <c r="J1195">
        <v>37260</v>
      </c>
      <c r="K1195">
        <v>39600</v>
      </c>
      <c r="L1195">
        <v>2340</v>
      </c>
      <c r="M1195">
        <v>117</v>
      </c>
      <c r="N1195">
        <f>YEAR(Table3[[#This Row],[Date]])</f>
        <v>2013</v>
      </c>
      <c r="O1195">
        <f>DAY(Table3[[#This Row],[Date]])</f>
        <v>7</v>
      </c>
      <c r="P1195">
        <f>MONTH(Table3[[#This Row],[Date]])</f>
        <v>2</v>
      </c>
    </row>
    <row r="1196" spans="1:16" x14ac:dyDescent="0.3">
      <c r="A1196" s="2">
        <v>41313</v>
      </c>
      <c r="B1196">
        <v>4</v>
      </c>
      <c r="C1196">
        <v>2</v>
      </c>
      <c r="D1196" s="1" t="s">
        <v>1582</v>
      </c>
      <c r="E1196">
        <v>2</v>
      </c>
      <c r="F1196">
        <v>1</v>
      </c>
      <c r="G1196">
        <v>18</v>
      </c>
      <c r="H1196">
        <v>3924</v>
      </c>
      <c r="I1196">
        <v>4230</v>
      </c>
      <c r="J1196">
        <v>45630</v>
      </c>
      <c r="K1196">
        <v>48600</v>
      </c>
      <c r="L1196">
        <v>2970</v>
      </c>
      <c r="M1196">
        <v>148.5</v>
      </c>
      <c r="N1196">
        <f>YEAR(Table3[[#This Row],[Date]])</f>
        <v>2013</v>
      </c>
      <c r="O1196">
        <f>DAY(Table3[[#This Row],[Date]])</f>
        <v>8</v>
      </c>
      <c r="P1196">
        <f>MONTH(Table3[[#This Row],[Date]])</f>
        <v>2</v>
      </c>
    </row>
    <row r="1197" spans="1:16" x14ac:dyDescent="0.3">
      <c r="A1197" s="2">
        <v>41314</v>
      </c>
      <c r="B1197">
        <v>9</v>
      </c>
      <c r="C1197">
        <v>5</v>
      </c>
      <c r="D1197" s="1" t="s">
        <v>1593</v>
      </c>
      <c r="E1197">
        <v>6</v>
      </c>
      <c r="F1197">
        <v>2</v>
      </c>
      <c r="G1197">
        <v>1</v>
      </c>
      <c r="H1197">
        <v>2952</v>
      </c>
      <c r="I1197">
        <v>3150</v>
      </c>
      <c r="J1197">
        <v>157626</v>
      </c>
      <c r="K1197">
        <v>170100</v>
      </c>
      <c r="L1197">
        <v>12474</v>
      </c>
      <c r="M1197">
        <v>623.70000000000005</v>
      </c>
      <c r="N1197">
        <f>YEAR(Table3[[#This Row],[Date]])</f>
        <v>2013</v>
      </c>
      <c r="O1197">
        <f>DAY(Table3[[#This Row],[Date]])</f>
        <v>9</v>
      </c>
      <c r="P1197">
        <f>MONTH(Table3[[#This Row],[Date]])</f>
        <v>2</v>
      </c>
    </row>
    <row r="1198" spans="1:16" x14ac:dyDescent="0.3">
      <c r="A1198" s="2">
        <v>41314</v>
      </c>
      <c r="B1198">
        <v>5</v>
      </c>
      <c r="C1198">
        <v>3</v>
      </c>
      <c r="D1198" s="1" t="s">
        <v>1579</v>
      </c>
      <c r="E1198">
        <v>2</v>
      </c>
      <c r="F1198">
        <v>2</v>
      </c>
      <c r="G1198">
        <v>15</v>
      </c>
      <c r="H1198">
        <v>3042</v>
      </c>
      <c r="I1198">
        <v>3240</v>
      </c>
      <c r="J1198">
        <v>75222</v>
      </c>
      <c r="K1198">
        <v>81270</v>
      </c>
      <c r="L1198">
        <v>6048</v>
      </c>
      <c r="M1198">
        <v>302.40000000000003</v>
      </c>
      <c r="N1198">
        <f>YEAR(Table3[[#This Row],[Date]])</f>
        <v>2013</v>
      </c>
      <c r="O1198">
        <f>DAY(Table3[[#This Row],[Date]])</f>
        <v>9</v>
      </c>
      <c r="P1198">
        <f>MONTH(Table3[[#This Row],[Date]])</f>
        <v>2</v>
      </c>
    </row>
    <row r="1199" spans="1:16" x14ac:dyDescent="0.3">
      <c r="A1199" s="2">
        <v>41314</v>
      </c>
      <c r="B1199">
        <v>6</v>
      </c>
      <c r="C1199">
        <v>4</v>
      </c>
      <c r="D1199" s="1" t="s">
        <v>1587</v>
      </c>
      <c r="E1199">
        <v>2</v>
      </c>
      <c r="F1199">
        <v>1</v>
      </c>
      <c r="G1199">
        <v>4</v>
      </c>
      <c r="H1199">
        <v>3978</v>
      </c>
      <c r="I1199">
        <v>4230</v>
      </c>
      <c r="J1199">
        <v>12636</v>
      </c>
      <c r="K1199">
        <v>13500</v>
      </c>
      <c r="L1199">
        <v>864</v>
      </c>
      <c r="M1199">
        <v>43.2</v>
      </c>
      <c r="N1199">
        <f>YEAR(Table3[[#This Row],[Date]])</f>
        <v>2013</v>
      </c>
      <c r="O1199">
        <f>DAY(Table3[[#This Row],[Date]])</f>
        <v>9</v>
      </c>
      <c r="P1199">
        <f>MONTH(Table3[[#This Row],[Date]])</f>
        <v>2</v>
      </c>
    </row>
    <row r="1200" spans="1:16" x14ac:dyDescent="0.3">
      <c r="A1200" s="2">
        <v>41314</v>
      </c>
      <c r="B1200">
        <v>2</v>
      </c>
      <c r="C1200">
        <v>1</v>
      </c>
      <c r="D1200" s="1" t="s">
        <v>1584</v>
      </c>
      <c r="E1200">
        <v>3</v>
      </c>
      <c r="F1200">
        <v>1</v>
      </c>
      <c r="G1200">
        <v>16</v>
      </c>
      <c r="H1200">
        <v>2106</v>
      </c>
      <c r="I1200">
        <v>2250</v>
      </c>
      <c r="J1200">
        <v>31914</v>
      </c>
      <c r="K1200">
        <v>34020</v>
      </c>
      <c r="L1200">
        <v>2106</v>
      </c>
      <c r="M1200">
        <v>105.30000000000001</v>
      </c>
      <c r="N1200">
        <f>YEAR(Table3[[#This Row],[Date]])</f>
        <v>2013</v>
      </c>
      <c r="O1200">
        <f>DAY(Table3[[#This Row],[Date]])</f>
        <v>9</v>
      </c>
      <c r="P1200">
        <f>MONTH(Table3[[#This Row],[Date]])</f>
        <v>2</v>
      </c>
    </row>
    <row r="1201" spans="1:16" x14ac:dyDescent="0.3">
      <c r="A1201" s="2">
        <v>41315</v>
      </c>
      <c r="B1201">
        <v>9</v>
      </c>
      <c r="C1201">
        <v>5</v>
      </c>
      <c r="D1201" s="1" t="s">
        <v>1584</v>
      </c>
      <c r="E1201">
        <v>3</v>
      </c>
      <c r="F1201">
        <v>1</v>
      </c>
      <c r="G1201">
        <v>10</v>
      </c>
      <c r="H1201">
        <v>2034</v>
      </c>
      <c r="I1201">
        <v>2160</v>
      </c>
      <c r="J1201">
        <v>88650</v>
      </c>
      <c r="K1201">
        <v>94500</v>
      </c>
      <c r="L1201">
        <v>5850</v>
      </c>
      <c r="M1201">
        <v>292.5</v>
      </c>
      <c r="N1201">
        <f>YEAR(Table3[[#This Row],[Date]])</f>
        <v>2013</v>
      </c>
      <c r="O1201">
        <f>DAY(Table3[[#This Row],[Date]])</f>
        <v>10</v>
      </c>
      <c r="P1201">
        <f>MONTH(Table3[[#This Row],[Date]])</f>
        <v>2</v>
      </c>
    </row>
    <row r="1202" spans="1:16" x14ac:dyDescent="0.3">
      <c r="A1202" s="2">
        <v>41315</v>
      </c>
      <c r="B1202">
        <v>6</v>
      </c>
      <c r="C1202">
        <v>4</v>
      </c>
      <c r="D1202" s="1" t="s">
        <v>1590</v>
      </c>
      <c r="E1202">
        <v>2</v>
      </c>
      <c r="F1202">
        <v>1</v>
      </c>
      <c r="G1202">
        <v>21</v>
      </c>
      <c r="H1202">
        <v>4482</v>
      </c>
      <c r="I1202">
        <v>4770</v>
      </c>
      <c r="J1202">
        <v>18630</v>
      </c>
      <c r="K1202">
        <v>19800</v>
      </c>
      <c r="L1202">
        <v>1170</v>
      </c>
      <c r="M1202">
        <v>58.5</v>
      </c>
      <c r="N1202">
        <f>YEAR(Table3[[#This Row],[Date]])</f>
        <v>2013</v>
      </c>
      <c r="O1202">
        <f>DAY(Table3[[#This Row],[Date]])</f>
        <v>10</v>
      </c>
      <c r="P1202">
        <f>MONTH(Table3[[#This Row],[Date]])</f>
        <v>2</v>
      </c>
    </row>
    <row r="1203" spans="1:16" x14ac:dyDescent="0.3">
      <c r="A1203" s="2">
        <v>41316</v>
      </c>
      <c r="B1203">
        <v>2</v>
      </c>
      <c r="C1203">
        <v>1</v>
      </c>
      <c r="D1203" s="1" t="s">
        <v>1593</v>
      </c>
      <c r="E1203">
        <v>6</v>
      </c>
      <c r="F1203">
        <v>2</v>
      </c>
      <c r="G1203">
        <v>7</v>
      </c>
      <c r="H1203">
        <v>3726</v>
      </c>
      <c r="I1203">
        <v>3960</v>
      </c>
      <c r="J1203">
        <v>105084</v>
      </c>
      <c r="K1203">
        <v>113400</v>
      </c>
      <c r="L1203">
        <v>8316</v>
      </c>
      <c r="M1203">
        <v>415.8</v>
      </c>
      <c r="N1203">
        <f>YEAR(Table3[[#This Row],[Date]])</f>
        <v>2013</v>
      </c>
      <c r="O1203">
        <f>DAY(Table3[[#This Row],[Date]])</f>
        <v>11</v>
      </c>
      <c r="P1203">
        <f>MONTH(Table3[[#This Row],[Date]])</f>
        <v>2</v>
      </c>
    </row>
    <row r="1204" spans="1:16" x14ac:dyDescent="0.3">
      <c r="A1204" s="2">
        <v>41316</v>
      </c>
      <c r="B1204">
        <v>5</v>
      </c>
      <c r="C1204">
        <v>3</v>
      </c>
      <c r="D1204" s="1" t="s">
        <v>1579</v>
      </c>
      <c r="E1204">
        <v>2</v>
      </c>
      <c r="F1204">
        <v>2</v>
      </c>
      <c r="G1204">
        <v>22</v>
      </c>
      <c r="H1204">
        <v>2952</v>
      </c>
      <c r="I1204">
        <v>3150</v>
      </c>
      <c r="J1204">
        <v>85968</v>
      </c>
      <c r="K1204">
        <v>92880</v>
      </c>
      <c r="L1204">
        <v>6912</v>
      </c>
      <c r="M1204">
        <v>345.6</v>
      </c>
      <c r="N1204">
        <f>YEAR(Table3[[#This Row],[Date]])</f>
        <v>2013</v>
      </c>
      <c r="O1204">
        <f>DAY(Table3[[#This Row],[Date]])</f>
        <v>11</v>
      </c>
      <c r="P1204">
        <f>MONTH(Table3[[#This Row],[Date]])</f>
        <v>2</v>
      </c>
    </row>
    <row r="1205" spans="1:16" x14ac:dyDescent="0.3">
      <c r="A1205" s="2">
        <v>41316</v>
      </c>
      <c r="B1205">
        <v>10</v>
      </c>
      <c r="C1205">
        <v>4</v>
      </c>
      <c r="D1205" s="1" t="s">
        <v>1590</v>
      </c>
      <c r="E1205">
        <v>2</v>
      </c>
      <c r="F1205">
        <v>1</v>
      </c>
      <c r="G1205">
        <v>15</v>
      </c>
      <c r="H1205">
        <v>3384</v>
      </c>
      <c r="I1205">
        <v>3600</v>
      </c>
      <c r="J1205">
        <v>78246</v>
      </c>
      <c r="K1205">
        <v>83160</v>
      </c>
      <c r="L1205">
        <v>4914</v>
      </c>
      <c r="M1205">
        <v>245.70000000000002</v>
      </c>
      <c r="N1205">
        <f>YEAR(Table3[[#This Row],[Date]])</f>
        <v>2013</v>
      </c>
      <c r="O1205">
        <f>DAY(Table3[[#This Row],[Date]])</f>
        <v>11</v>
      </c>
      <c r="P1205">
        <f>MONTH(Table3[[#This Row],[Date]])</f>
        <v>2</v>
      </c>
    </row>
    <row r="1206" spans="1:16" x14ac:dyDescent="0.3">
      <c r="A1206" s="2">
        <v>41317</v>
      </c>
      <c r="B1206">
        <v>7</v>
      </c>
      <c r="C1206">
        <v>3</v>
      </c>
      <c r="D1206" s="1" t="s">
        <v>1589</v>
      </c>
      <c r="E1206">
        <v>4</v>
      </c>
      <c r="F1206">
        <v>1</v>
      </c>
      <c r="G1206">
        <v>7</v>
      </c>
      <c r="H1206">
        <v>3546</v>
      </c>
      <c r="I1206">
        <v>3780</v>
      </c>
      <c r="J1206">
        <v>10638</v>
      </c>
      <c r="K1206">
        <v>11340</v>
      </c>
      <c r="L1206">
        <v>702</v>
      </c>
      <c r="M1206">
        <v>35.1</v>
      </c>
      <c r="N1206">
        <f>YEAR(Table3[[#This Row],[Date]])</f>
        <v>2013</v>
      </c>
      <c r="O1206">
        <f>DAY(Table3[[#This Row],[Date]])</f>
        <v>12</v>
      </c>
      <c r="P1206">
        <f>MONTH(Table3[[#This Row],[Date]])</f>
        <v>2</v>
      </c>
    </row>
    <row r="1207" spans="1:16" x14ac:dyDescent="0.3">
      <c r="A1207" s="2">
        <v>41317</v>
      </c>
      <c r="B1207">
        <v>9</v>
      </c>
      <c r="C1207">
        <v>5</v>
      </c>
      <c r="D1207" s="1" t="s">
        <v>1587</v>
      </c>
      <c r="E1207">
        <v>2</v>
      </c>
      <c r="F1207">
        <v>1</v>
      </c>
      <c r="G1207">
        <v>17</v>
      </c>
      <c r="H1207">
        <v>5148</v>
      </c>
      <c r="I1207">
        <v>5490</v>
      </c>
      <c r="J1207">
        <v>40014</v>
      </c>
      <c r="K1207">
        <v>42750</v>
      </c>
      <c r="L1207">
        <v>2736</v>
      </c>
      <c r="M1207">
        <v>136.80000000000001</v>
      </c>
      <c r="N1207">
        <f>YEAR(Table3[[#This Row],[Date]])</f>
        <v>2013</v>
      </c>
      <c r="O1207">
        <f>DAY(Table3[[#This Row],[Date]])</f>
        <v>12</v>
      </c>
      <c r="P1207">
        <f>MONTH(Table3[[#This Row],[Date]])</f>
        <v>2</v>
      </c>
    </row>
    <row r="1208" spans="1:16" x14ac:dyDescent="0.3">
      <c r="A1208" s="2">
        <v>41317</v>
      </c>
      <c r="B1208">
        <v>7</v>
      </c>
      <c r="C1208">
        <v>3</v>
      </c>
      <c r="D1208" s="1" t="s">
        <v>1584</v>
      </c>
      <c r="E1208">
        <v>3</v>
      </c>
      <c r="F1208">
        <v>1</v>
      </c>
      <c r="G1208">
        <v>20</v>
      </c>
      <c r="H1208">
        <v>2034</v>
      </c>
      <c r="I1208">
        <v>2160</v>
      </c>
      <c r="J1208">
        <v>70920</v>
      </c>
      <c r="K1208">
        <v>75600</v>
      </c>
      <c r="L1208">
        <v>4680</v>
      </c>
      <c r="M1208">
        <v>234</v>
      </c>
      <c r="N1208">
        <f>YEAR(Table3[[#This Row],[Date]])</f>
        <v>2013</v>
      </c>
      <c r="O1208">
        <f>DAY(Table3[[#This Row],[Date]])</f>
        <v>12</v>
      </c>
      <c r="P1208">
        <f>MONTH(Table3[[#This Row],[Date]])</f>
        <v>2</v>
      </c>
    </row>
    <row r="1209" spans="1:16" x14ac:dyDescent="0.3">
      <c r="A1209" s="2">
        <v>41317</v>
      </c>
      <c r="B1209">
        <v>7</v>
      </c>
      <c r="C1209">
        <v>3</v>
      </c>
      <c r="D1209" s="1" t="s">
        <v>1587</v>
      </c>
      <c r="E1209">
        <v>2</v>
      </c>
      <c r="F1209">
        <v>1</v>
      </c>
      <c r="G1209">
        <v>5</v>
      </c>
      <c r="H1209">
        <v>2196</v>
      </c>
      <c r="I1209">
        <v>2340</v>
      </c>
      <c r="J1209">
        <v>14742</v>
      </c>
      <c r="K1209">
        <v>15750</v>
      </c>
      <c r="L1209">
        <v>1008</v>
      </c>
      <c r="M1209">
        <v>50.400000000000006</v>
      </c>
      <c r="N1209">
        <f>YEAR(Table3[[#This Row],[Date]])</f>
        <v>2013</v>
      </c>
      <c r="O1209">
        <f>DAY(Table3[[#This Row],[Date]])</f>
        <v>12</v>
      </c>
      <c r="P1209">
        <f>MONTH(Table3[[#This Row],[Date]])</f>
        <v>2</v>
      </c>
    </row>
    <row r="1210" spans="1:16" x14ac:dyDescent="0.3">
      <c r="A1210" s="2">
        <v>41317</v>
      </c>
      <c r="B1210">
        <v>4</v>
      </c>
      <c r="C1210">
        <v>2</v>
      </c>
      <c r="D1210" s="1" t="s">
        <v>1590</v>
      </c>
      <c r="E1210">
        <v>2</v>
      </c>
      <c r="F1210">
        <v>1</v>
      </c>
      <c r="G1210">
        <v>14</v>
      </c>
      <c r="H1210">
        <v>3546</v>
      </c>
      <c r="I1210">
        <v>3780</v>
      </c>
      <c r="J1210">
        <v>89424</v>
      </c>
      <c r="K1210">
        <v>95040</v>
      </c>
      <c r="L1210">
        <v>5616</v>
      </c>
      <c r="M1210">
        <v>280.8</v>
      </c>
      <c r="N1210">
        <f>YEAR(Table3[[#This Row],[Date]])</f>
        <v>2013</v>
      </c>
      <c r="O1210">
        <f>DAY(Table3[[#This Row],[Date]])</f>
        <v>12</v>
      </c>
      <c r="P1210">
        <f>MONTH(Table3[[#This Row],[Date]])</f>
        <v>2</v>
      </c>
    </row>
    <row r="1211" spans="1:16" x14ac:dyDescent="0.3">
      <c r="A1211" s="2">
        <v>41318</v>
      </c>
      <c r="B1211">
        <v>10</v>
      </c>
      <c r="C1211">
        <v>4</v>
      </c>
      <c r="D1211" s="1" t="s">
        <v>1591</v>
      </c>
      <c r="E1211">
        <v>5</v>
      </c>
      <c r="F1211">
        <v>2</v>
      </c>
      <c r="G1211">
        <v>6</v>
      </c>
      <c r="H1211">
        <v>3546</v>
      </c>
      <c r="I1211">
        <v>3780</v>
      </c>
      <c r="J1211">
        <v>86328</v>
      </c>
      <c r="K1211">
        <v>93060</v>
      </c>
      <c r="L1211">
        <v>6732</v>
      </c>
      <c r="M1211">
        <v>336.6</v>
      </c>
      <c r="N1211">
        <f>YEAR(Table3[[#This Row],[Date]])</f>
        <v>2013</v>
      </c>
      <c r="O1211">
        <f>DAY(Table3[[#This Row],[Date]])</f>
        <v>13</v>
      </c>
      <c r="P1211">
        <f>MONTH(Table3[[#This Row],[Date]])</f>
        <v>2</v>
      </c>
    </row>
    <row r="1212" spans="1:16" x14ac:dyDescent="0.3">
      <c r="A1212" s="2">
        <v>41318</v>
      </c>
      <c r="B1212">
        <v>3</v>
      </c>
      <c r="C1212">
        <v>2</v>
      </c>
      <c r="D1212" s="1" t="s">
        <v>1590</v>
      </c>
      <c r="E1212">
        <v>2</v>
      </c>
      <c r="F1212">
        <v>1</v>
      </c>
      <c r="G1212">
        <v>22</v>
      </c>
      <c r="H1212">
        <v>7506</v>
      </c>
      <c r="I1212">
        <v>8100</v>
      </c>
      <c r="J1212">
        <v>33534</v>
      </c>
      <c r="K1212">
        <v>35640</v>
      </c>
      <c r="L1212">
        <v>2106</v>
      </c>
      <c r="M1212">
        <v>105.30000000000001</v>
      </c>
      <c r="N1212">
        <f>YEAR(Table3[[#This Row],[Date]])</f>
        <v>2013</v>
      </c>
      <c r="O1212">
        <f>DAY(Table3[[#This Row],[Date]])</f>
        <v>13</v>
      </c>
      <c r="P1212">
        <f>MONTH(Table3[[#This Row],[Date]])</f>
        <v>2</v>
      </c>
    </row>
    <row r="1213" spans="1:16" x14ac:dyDescent="0.3">
      <c r="A1213" s="2">
        <v>41318</v>
      </c>
      <c r="B1213">
        <v>5</v>
      </c>
      <c r="C1213">
        <v>3</v>
      </c>
      <c r="D1213" s="1" t="s">
        <v>1583</v>
      </c>
      <c r="E1213">
        <v>3</v>
      </c>
      <c r="F1213">
        <v>1</v>
      </c>
      <c r="G1213">
        <v>6</v>
      </c>
      <c r="H1213">
        <v>3924</v>
      </c>
      <c r="I1213">
        <v>4230</v>
      </c>
      <c r="J1213">
        <v>99144</v>
      </c>
      <c r="K1213">
        <v>105570</v>
      </c>
      <c r="L1213">
        <v>6426</v>
      </c>
      <c r="M1213">
        <v>321.3</v>
      </c>
      <c r="N1213">
        <f>YEAR(Table3[[#This Row],[Date]])</f>
        <v>2013</v>
      </c>
      <c r="O1213">
        <f>DAY(Table3[[#This Row],[Date]])</f>
        <v>13</v>
      </c>
      <c r="P1213">
        <f>MONTH(Table3[[#This Row],[Date]])</f>
        <v>2</v>
      </c>
    </row>
    <row r="1214" spans="1:16" x14ac:dyDescent="0.3">
      <c r="A1214" s="2">
        <v>41318</v>
      </c>
      <c r="B1214">
        <v>2</v>
      </c>
      <c r="C1214">
        <v>1</v>
      </c>
      <c r="D1214" s="1" t="s">
        <v>1583</v>
      </c>
      <c r="E1214">
        <v>3</v>
      </c>
      <c r="F1214">
        <v>1</v>
      </c>
      <c r="G1214">
        <v>6</v>
      </c>
      <c r="H1214">
        <v>4482</v>
      </c>
      <c r="I1214">
        <v>4770</v>
      </c>
      <c r="J1214">
        <v>128304</v>
      </c>
      <c r="K1214">
        <v>136620</v>
      </c>
      <c r="L1214">
        <v>8316</v>
      </c>
      <c r="M1214">
        <v>415.8</v>
      </c>
      <c r="N1214">
        <f>YEAR(Table3[[#This Row],[Date]])</f>
        <v>2013</v>
      </c>
      <c r="O1214">
        <f>DAY(Table3[[#This Row],[Date]])</f>
        <v>13</v>
      </c>
      <c r="P1214">
        <f>MONTH(Table3[[#This Row],[Date]])</f>
        <v>2</v>
      </c>
    </row>
    <row r="1215" spans="1:16" x14ac:dyDescent="0.3">
      <c r="A1215" s="2">
        <v>41319</v>
      </c>
      <c r="B1215">
        <v>10</v>
      </c>
      <c r="C1215">
        <v>4</v>
      </c>
      <c r="D1215" s="1" t="s">
        <v>1585</v>
      </c>
      <c r="E1215">
        <v>3</v>
      </c>
      <c r="F1215">
        <v>1</v>
      </c>
      <c r="G1215">
        <v>2</v>
      </c>
      <c r="H1215">
        <v>3546</v>
      </c>
      <c r="I1215">
        <v>3780</v>
      </c>
      <c r="J1215">
        <v>79560</v>
      </c>
      <c r="K1215">
        <v>84600</v>
      </c>
      <c r="L1215">
        <v>5040</v>
      </c>
      <c r="M1215">
        <v>252</v>
      </c>
      <c r="N1215">
        <f>YEAR(Table3[[#This Row],[Date]])</f>
        <v>2013</v>
      </c>
      <c r="O1215">
        <f>DAY(Table3[[#This Row],[Date]])</f>
        <v>14</v>
      </c>
      <c r="P1215">
        <f>MONTH(Table3[[#This Row],[Date]])</f>
        <v>2</v>
      </c>
    </row>
    <row r="1216" spans="1:16" x14ac:dyDescent="0.3">
      <c r="A1216" s="2">
        <v>41319</v>
      </c>
      <c r="B1216">
        <v>1</v>
      </c>
      <c r="C1216">
        <v>1</v>
      </c>
      <c r="D1216" s="1" t="s">
        <v>1586</v>
      </c>
      <c r="E1216">
        <v>3</v>
      </c>
      <c r="F1216">
        <v>1</v>
      </c>
      <c r="G1216">
        <v>24</v>
      </c>
      <c r="H1216">
        <v>3726</v>
      </c>
      <c r="I1216">
        <v>3960</v>
      </c>
      <c r="J1216">
        <v>56628</v>
      </c>
      <c r="K1216">
        <v>60390</v>
      </c>
      <c r="L1216">
        <v>3762</v>
      </c>
      <c r="M1216">
        <v>188.10000000000002</v>
      </c>
      <c r="N1216">
        <f>YEAR(Table3[[#This Row],[Date]])</f>
        <v>2013</v>
      </c>
      <c r="O1216">
        <f>DAY(Table3[[#This Row],[Date]])</f>
        <v>14</v>
      </c>
      <c r="P1216">
        <f>MONTH(Table3[[#This Row],[Date]])</f>
        <v>2</v>
      </c>
    </row>
    <row r="1217" spans="1:16" x14ac:dyDescent="0.3">
      <c r="A1217" s="2">
        <v>41319</v>
      </c>
      <c r="B1217">
        <v>2</v>
      </c>
      <c r="C1217">
        <v>1</v>
      </c>
      <c r="D1217" s="1" t="s">
        <v>1578</v>
      </c>
      <c r="E1217">
        <v>1</v>
      </c>
      <c r="F1217">
        <v>1</v>
      </c>
      <c r="G1217">
        <v>11</v>
      </c>
      <c r="H1217">
        <v>2106</v>
      </c>
      <c r="I1217">
        <v>2250</v>
      </c>
      <c r="J1217">
        <v>36612</v>
      </c>
      <c r="K1217">
        <v>38880</v>
      </c>
      <c r="L1217">
        <v>2268</v>
      </c>
      <c r="M1217">
        <v>113.4</v>
      </c>
      <c r="N1217">
        <f>YEAR(Table3[[#This Row],[Date]])</f>
        <v>2013</v>
      </c>
      <c r="O1217">
        <f>DAY(Table3[[#This Row],[Date]])</f>
        <v>14</v>
      </c>
      <c r="P1217">
        <f>MONTH(Table3[[#This Row],[Date]])</f>
        <v>2</v>
      </c>
    </row>
    <row r="1218" spans="1:16" x14ac:dyDescent="0.3">
      <c r="A1218" s="2">
        <v>41319</v>
      </c>
      <c r="B1218">
        <v>6</v>
      </c>
      <c r="C1218">
        <v>4</v>
      </c>
      <c r="D1218" s="1" t="s">
        <v>1579</v>
      </c>
      <c r="E1218">
        <v>2</v>
      </c>
      <c r="F1218">
        <v>2</v>
      </c>
      <c r="G1218">
        <v>10</v>
      </c>
      <c r="H1218">
        <v>3546</v>
      </c>
      <c r="I1218">
        <v>3780</v>
      </c>
      <c r="J1218">
        <v>60894</v>
      </c>
      <c r="K1218">
        <v>65790</v>
      </c>
      <c r="L1218">
        <v>4896</v>
      </c>
      <c r="M1218">
        <v>244.8</v>
      </c>
      <c r="N1218">
        <f>YEAR(Table3[[#This Row],[Date]])</f>
        <v>2013</v>
      </c>
      <c r="O1218">
        <f>DAY(Table3[[#This Row],[Date]])</f>
        <v>14</v>
      </c>
      <c r="P1218">
        <f>MONTH(Table3[[#This Row],[Date]])</f>
        <v>2</v>
      </c>
    </row>
    <row r="1219" spans="1:16" x14ac:dyDescent="0.3">
      <c r="A1219" s="2">
        <v>41319</v>
      </c>
      <c r="B1219">
        <v>6</v>
      </c>
      <c r="C1219">
        <v>4</v>
      </c>
      <c r="D1219" s="1" t="s">
        <v>1592</v>
      </c>
      <c r="E1219">
        <v>2</v>
      </c>
      <c r="F1219">
        <v>1</v>
      </c>
      <c r="G1219">
        <v>7</v>
      </c>
      <c r="H1219">
        <v>3384</v>
      </c>
      <c r="I1219">
        <v>3600</v>
      </c>
      <c r="J1219">
        <v>2952</v>
      </c>
      <c r="K1219">
        <v>3150</v>
      </c>
      <c r="L1219">
        <v>198</v>
      </c>
      <c r="M1219">
        <v>9.9</v>
      </c>
      <c r="N1219">
        <f>YEAR(Table3[[#This Row],[Date]])</f>
        <v>2013</v>
      </c>
      <c r="O1219">
        <f>DAY(Table3[[#This Row],[Date]])</f>
        <v>14</v>
      </c>
      <c r="P1219">
        <f>MONTH(Table3[[#This Row],[Date]])</f>
        <v>2</v>
      </c>
    </row>
    <row r="1220" spans="1:16" x14ac:dyDescent="0.3">
      <c r="A1220" s="2">
        <v>41320</v>
      </c>
      <c r="B1220">
        <v>3</v>
      </c>
      <c r="C1220">
        <v>2</v>
      </c>
      <c r="D1220" s="1" t="s">
        <v>1584</v>
      </c>
      <c r="E1220">
        <v>3</v>
      </c>
      <c r="F1220">
        <v>1</v>
      </c>
      <c r="G1220">
        <v>22</v>
      </c>
      <c r="H1220">
        <v>2106</v>
      </c>
      <c r="I1220">
        <v>2250</v>
      </c>
      <c r="J1220">
        <v>67374</v>
      </c>
      <c r="K1220">
        <v>71820</v>
      </c>
      <c r="L1220">
        <v>4446</v>
      </c>
      <c r="M1220">
        <v>222.3</v>
      </c>
      <c r="N1220">
        <f>YEAR(Table3[[#This Row],[Date]])</f>
        <v>2013</v>
      </c>
      <c r="O1220">
        <f>DAY(Table3[[#This Row],[Date]])</f>
        <v>15</v>
      </c>
      <c r="P1220">
        <f>MONTH(Table3[[#This Row],[Date]])</f>
        <v>2</v>
      </c>
    </row>
    <row r="1221" spans="1:16" x14ac:dyDescent="0.3">
      <c r="A1221" s="2">
        <v>41320</v>
      </c>
      <c r="B1221">
        <v>9</v>
      </c>
      <c r="C1221">
        <v>5</v>
      </c>
      <c r="D1221" s="1" t="s">
        <v>1587</v>
      </c>
      <c r="E1221">
        <v>2</v>
      </c>
      <c r="F1221">
        <v>1</v>
      </c>
      <c r="G1221">
        <v>7</v>
      </c>
      <c r="H1221">
        <v>3924</v>
      </c>
      <c r="I1221">
        <v>4230</v>
      </c>
      <c r="J1221">
        <v>18954</v>
      </c>
      <c r="K1221">
        <v>20250</v>
      </c>
      <c r="L1221">
        <v>1296</v>
      </c>
      <c r="M1221">
        <v>64.8</v>
      </c>
      <c r="N1221">
        <f>YEAR(Table3[[#This Row],[Date]])</f>
        <v>2013</v>
      </c>
      <c r="O1221">
        <f>DAY(Table3[[#This Row],[Date]])</f>
        <v>15</v>
      </c>
      <c r="P1221">
        <f>MONTH(Table3[[#This Row],[Date]])</f>
        <v>2</v>
      </c>
    </row>
    <row r="1222" spans="1:16" x14ac:dyDescent="0.3">
      <c r="A1222" s="2">
        <v>41320</v>
      </c>
      <c r="B1222">
        <v>8</v>
      </c>
      <c r="C1222">
        <v>5</v>
      </c>
      <c r="D1222" s="1" t="s">
        <v>1589</v>
      </c>
      <c r="E1222">
        <v>4</v>
      </c>
      <c r="F1222">
        <v>1</v>
      </c>
      <c r="G1222">
        <v>18</v>
      </c>
      <c r="H1222">
        <v>3582</v>
      </c>
      <c r="I1222">
        <v>3870</v>
      </c>
      <c r="J1222">
        <v>42552</v>
      </c>
      <c r="K1222">
        <v>45360</v>
      </c>
      <c r="L1222">
        <v>2808</v>
      </c>
      <c r="M1222">
        <v>140.4</v>
      </c>
      <c r="N1222">
        <f>YEAR(Table3[[#This Row],[Date]])</f>
        <v>2013</v>
      </c>
      <c r="O1222">
        <f>DAY(Table3[[#This Row],[Date]])</f>
        <v>15</v>
      </c>
      <c r="P1222">
        <f>MONTH(Table3[[#This Row],[Date]])</f>
        <v>2</v>
      </c>
    </row>
    <row r="1223" spans="1:16" x14ac:dyDescent="0.3">
      <c r="A1223" s="2">
        <v>41321</v>
      </c>
      <c r="B1223">
        <v>2</v>
      </c>
      <c r="C1223">
        <v>1</v>
      </c>
      <c r="D1223" s="1" t="s">
        <v>1587</v>
      </c>
      <c r="E1223">
        <v>2</v>
      </c>
      <c r="F1223">
        <v>1</v>
      </c>
      <c r="G1223">
        <v>12</v>
      </c>
      <c r="H1223">
        <v>3582</v>
      </c>
      <c r="I1223">
        <v>3870</v>
      </c>
      <c r="J1223">
        <v>2106</v>
      </c>
      <c r="K1223">
        <v>2250</v>
      </c>
      <c r="L1223">
        <v>144</v>
      </c>
      <c r="M1223">
        <v>7.2</v>
      </c>
      <c r="N1223">
        <f>YEAR(Table3[[#This Row],[Date]])</f>
        <v>2013</v>
      </c>
      <c r="O1223">
        <f>DAY(Table3[[#This Row],[Date]])</f>
        <v>16</v>
      </c>
      <c r="P1223">
        <f>MONTH(Table3[[#This Row],[Date]])</f>
        <v>2</v>
      </c>
    </row>
    <row r="1224" spans="1:16" x14ac:dyDescent="0.3">
      <c r="A1224" s="2">
        <v>41321</v>
      </c>
      <c r="B1224">
        <v>9</v>
      </c>
      <c r="C1224">
        <v>5</v>
      </c>
      <c r="D1224" s="1" t="s">
        <v>1579</v>
      </c>
      <c r="E1224">
        <v>2</v>
      </c>
      <c r="F1224">
        <v>2</v>
      </c>
      <c r="G1224">
        <v>19</v>
      </c>
      <c r="H1224">
        <v>3726</v>
      </c>
      <c r="I1224">
        <v>3960</v>
      </c>
      <c r="J1224">
        <v>14328</v>
      </c>
      <c r="K1224">
        <v>15480</v>
      </c>
      <c r="L1224">
        <v>1152</v>
      </c>
      <c r="M1224">
        <v>57.6</v>
      </c>
      <c r="N1224">
        <f>YEAR(Table3[[#This Row],[Date]])</f>
        <v>2013</v>
      </c>
      <c r="O1224">
        <f>DAY(Table3[[#This Row],[Date]])</f>
        <v>16</v>
      </c>
      <c r="P1224">
        <f>MONTH(Table3[[#This Row],[Date]])</f>
        <v>2</v>
      </c>
    </row>
    <row r="1225" spans="1:16" x14ac:dyDescent="0.3">
      <c r="A1225" s="2">
        <v>41321</v>
      </c>
      <c r="B1225">
        <v>7</v>
      </c>
      <c r="C1225">
        <v>3</v>
      </c>
      <c r="D1225" s="1" t="s">
        <v>1579</v>
      </c>
      <c r="E1225">
        <v>2</v>
      </c>
      <c r="F1225">
        <v>2</v>
      </c>
      <c r="G1225">
        <v>23</v>
      </c>
      <c r="H1225">
        <v>3582</v>
      </c>
      <c r="I1225">
        <v>3870</v>
      </c>
      <c r="J1225">
        <v>64476</v>
      </c>
      <c r="K1225">
        <v>69660</v>
      </c>
      <c r="L1225">
        <v>5184</v>
      </c>
      <c r="M1225">
        <v>259.2</v>
      </c>
      <c r="N1225">
        <f>YEAR(Table3[[#This Row],[Date]])</f>
        <v>2013</v>
      </c>
      <c r="O1225">
        <f>DAY(Table3[[#This Row],[Date]])</f>
        <v>16</v>
      </c>
      <c r="P1225">
        <f>MONTH(Table3[[#This Row],[Date]])</f>
        <v>2</v>
      </c>
    </row>
    <row r="1226" spans="1:16" x14ac:dyDescent="0.3">
      <c r="A1226" s="2">
        <v>41322</v>
      </c>
      <c r="B1226">
        <v>7</v>
      </c>
      <c r="C1226">
        <v>3</v>
      </c>
      <c r="D1226" s="1" t="s">
        <v>1580</v>
      </c>
      <c r="E1226">
        <v>2</v>
      </c>
      <c r="F1226">
        <v>1</v>
      </c>
      <c r="G1226">
        <v>3</v>
      </c>
      <c r="H1226">
        <v>2952</v>
      </c>
      <c r="I1226">
        <v>3150</v>
      </c>
      <c r="J1226">
        <v>11934</v>
      </c>
      <c r="K1226">
        <v>12690</v>
      </c>
      <c r="L1226">
        <v>756</v>
      </c>
      <c r="M1226">
        <v>37.800000000000004</v>
      </c>
      <c r="N1226">
        <f>YEAR(Table3[[#This Row],[Date]])</f>
        <v>2013</v>
      </c>
      <c r="O1226">
        <f>DAY(Table3[[#This Row],[Date]])</f>
        <v>17</v>
      </c>
      <c r="P1226">
        <f>MONTH(Table3[[#This Row],[Date]])</f>
        <v>2</v>
      </c>
    </row>
    <row r="1227" spans="1:16" x14ac:dyDescent="0.3">
      <c r="A1227" s="2">
        <v>41322</v>
      </c>
      <c r="B1227">
        <v>7</v>
      </c>
      <c r="C1227">
        <v>3</v>
      </c>
      <c r="D1227" s="1" t="s">
        <v>1591</v>
      </c>
      <c r="E1227">
        <v>5</v>
      </c>
      <c r="F1227">
        <v>2</v>
      </c>
      <c r="G1227">
        <v>24</v>
      </c>
      <c r="H1227">
        <v>3978</v>
      </c>
      <c r="I1227">
        <v>4230</v>
      </c>
      <c r="J1227">
        <v>19620</v>
      </c>
      <c r="K1227">
        <v>21150</v>
      </c>
      <c r="L1227">
        <v>1530</v>
      </c>
      <c r="M1227">
        <v>76.5</v>
      </c>
      <c r="N1227">
        <f>YEAR(Table3[[#This Row],[Date]])</f>
        <v>2013</v>
      </c>
      <c r="O1227">
        <f>DAY(Table3[[#This Row],[Date]])</f>
        <v>17</v>
      </c>
      <c r="P1227">
        <f>MONTH(Table3[[#This Row],[Date]])</f>
        <v>2</v>
      </c>
    </row>
    <row r="1228" spans="1:16" x14ac:dyDescent="0.3">
      <c r="A1228" s="2">
        <v>41323</v>
      </c>
      <c r="B1228">
        <v>10</v>
      </c>
      <c r="C1228">
        <v>4</v>
      </c>
      <c r="D1228" s="1" t="s">
        <v>1581</v>
      </c>
      <c r="E1228">
        <v>2</v>
      </c>
      <c r="F1228">
        <v>1</v>
      </c>
      <c r="G1228">
        <v>25</v>
      </c>
      <c r="H1228">
        <v>2034</v>
      </c>
      <c r="I1228">
        <v>2160</v>
      </c>
      <c r="J1228">
        <v>48312</v>
      </c>
      <c r="K1228">
        <v>51480</v>
      </c>
      <c r="L1228">
        <v>3168</v>
      </c>
      <c r="M1228">
        <v>158.4</v>
      </c>
      <c r="N1228">
        <f>YEAR(Table3[[#This Row],[Date]])</f>
        <v>2013</v>
      </c>
      <c r="O1228">
        <f>DAY(Table3[[#This Row],[Date]])</f>
        <v>18</v>
      </c>
      <c r="P1228">
        <f>MONTH(Table3[[#This Row],[Date]])</f>
        <v>2</v>
      </c>
    </row>
    <row r="1229" spans="1:16" x14ac:dyDescent="0.3">
      <c r="A1229" s="2">
        <v>41323</v>
      </c>
      <c r="B1229">
        <v>5</v>
      </c>
      <c r="C1229">
        <v>3</v>
      </c>
      <c r="D1229" s="1" t="s">
        <v>1591</v>
      </c>
      <c r="E1229">
        <v>5</v>
      </c>
      <c r="F1229">
        <v>2</v>
      </c>
      <c r="G1229">
        <v>5</v>
      </c>
      <c r="H1229">
        <v>3924</v>
      </c>
      <c r="I1229">
        <v>4230</v>
      </c>
      <c r="J1229">
        <v>62784</v>
      </c>
      <c r="K1229">
        <v>67680</v>
      </c>
      <c r="L1229">
        <v>4896</v>
      </c>
      <c r="M1229">
        <v>244.8</v>
      </c>
      <c r="N1229">
        <f>YEAR(Table3[[#This Row],[Date]])</f>
        <v>2013</v>
      </c>
      <c r="O1229">
        <f>DAY(Table3[[#This Row],[Date]])</f>
        <v>18</v>
      </c>
      <c r="P1229">
        <f>MONTH(Table3[[#This Row],[Date]])</f>
        <v>2</v>
      </c>
    </row>
    <row r="1230" spans="1:16" x14ac:dyDescent="0.3">
      <c r="A1230" s="2">
        <v>41324</v>
      </c>
      <c r="B1230">
        <v>2</v>
      </c>
      <c r="C1230">
        <v>1</v>
      </c>
      <c r="D1230" s="1" t="s">
        <v>1584</v>
      </c>
      <c r="E1230">
        <v>3</v>
      </c>
      <c r="F1230">
        <v>1</v>
      </c>
      <c r="G1230">
        <v>2</v>
      </c>
      <c r="H1230">
        <v>5832</v>
      </c>
      <c r="I1230">
        <v>6210</v>
      </c>
      <c r="J1230">
        <v>78012</v>
      </c>
      <c r="K1230">
        <v>83160</v>
      </c>
      <c r="L1230">
        <v>5148</v>
      </c>
      <c r="M1230">
        <v>257.40000000000003</v>
      </c>
      <c r="N1230">
        <f>YEAR(Table3[[#This Row],[Date]])</f>
        <v>2013</v>
      </c>
      <c r="O1230">
        <f>DAY(Table3[[#This Row],[Date]])</f>
        <v>19</v>
      </c>
      <c r="P1230">
        <f>MONTH(Table3[[#This Row],[Date]])</f>
        <v>2</v>
      </c>
    </row>
    <row r="1231" spans="1:16" x14ac:dyDescent="0.3">
      <c r="A1231" s="2">
        <v>41324</v>
      </c>
      <c r="B1231">
        <v>9</v>
      </c>
      <c r="C1231">
        <v>5</v>
      </c>
      <c r="D1231" s="1" t="s">
        <v>1580</v>
      </c>
      <c r="E1231">
        <v>2</v>
      </c>
      <c r="F1231">
        <v>1</v>
      </c>
      <c r="G1231">
        <v>14</v>
      </c>
      <c r="H1231">
        <v>3546</v>
      </c>
      <c r="I1231">
        <v>3780</v>
      </c>
      <c r="J1231">
        <v>15912</v>
      </c>
      <c r="K1231">
        <v>16920</v>
      </c>
      <c r="L1231">
        <v>1008</v>
      </c>
      <c r="M1231">
        <v>50.400000000000006</v>
      </c>
      <c r="N1231">
        <f>YEAR(Table3[[#This Row],[Date]])</f>
        <v>2013</v>
      </c>
      <c r="O1231">
        <f>DAY(Table3[[#This Row],[Date]])</f>
        <v>19</v>
      </c>
      <c r="P1231">
        <f>MONTH(Table3[[#This Row],[Date]])</f>
        <v>2</v>
      </c>
    </row>
    <row r="1232" spans="1:16" x14ac:dyDescent="0.3">
      <c r="A1232" s="2">
        <v>41324</v>
      </c>
      <c r="B1232">
        <v>1</v>
      </c>
      <c r="C1232">
        <v>1</v>
      </c>
      <c r="D1232" s="1" t="s">
        <v>1585</v>
      </c>
      <c r="E1232">
        <v>3</v>
      </c>
      <c r="F1232">
        <v>1</v>
      </c>
      <c r="G1232">
        <v>6</v>
      </c>
      <c r="H1232">
        <v>2034</v>
      </c>
      <c r="I1232">
        <v>2160</v>
      </c>
      <c r="J1232">
        <v>59670</v>
      </c>
      <c r="K1232">
        <v>63450</v>
      </c>
      <c r="L1232">
        <v>3780</v>
      </c>
      <c r="M1232">
        <v>189</v>
      </c>
      <c r="N1232">
        <f>YEAR(Table3[[#This Row],[Date]])</f>
        <v>2013</v>
      </c>
      <c r="O1232">
        <f>DAY(Table3[[#This Row],[Date]])</f>
        <v>19</v>
      </c>
      <c r="P1232">
        <f>MONTH(Table3[[#This Row],[Date]])</f>
        <v>2</v>
      </c>
    </row>
    <row r="1233" spans="1:16" x14ac:dyDescent="0.3">
      <c r="A1233" s="2">
        <v>41325</v>
      </c>
      <c r="B1233">
        <v>9</v>
      </c>
      <c r="C1233">
        <v>5</v>
      </c>
      <c r="D1233" s="1" t="s">
        <v>1581</v>
      </c>
      <c r="E1233">
        <v>2</v>
      </c>
      <c r="F1233">
        <v>1</v>
      </c>
      <c r="G1233">
        <v>13</v>
      </c>
      <c r="H1233">
        <v>2034</v>
      </c>
      <c r="I1233">
        <v>2160</v>
      </c>
      <c r="J1233">
        <v>28548</v>
      </c>
      <c r="K1233">
        <v>30420</v>
      </c>
      <c r="L1233">
        <v>1872</v>
      </c>
      <c r="M1233">
        <v>93.600000000000009</v>
      </c>
      <c r="N1233">
        <f>YEAR(Table3[[#This Row],[Date]])</f>
        <v>2013</v>
      </c>
      <c r="O1233">
        <f>DAY(Table3[[#This Row],[Date]])</f>
        <v>20</v>
      </c>
      <c r="P1233">
        <f>MONTH(Table3[[#This Row],[Date]])</f>
        <v>2</v>
      </c>
    </row>
    <row r="1234" spans="1:16" x14ac:dyDescent="0.3">
      <c r="A1234" s="2">
        <v>41325</v>
      </c>
      <c r="B1234">
        <v>7</v>
      </c>
      <c r="C1234">
        <v>3</v>
      </c>
      <c r="D1234" s="1" t="s">
        <v>1589</v>
      </c>
      <c r="E1234">
        <v>4</v>
      </c>
      <c r="F1234">
        <v>1</v>
      </c>
      <c r="G1234">
        <v>4</v>
      </c>
      <c r="H1234">
        <v>3042</v>
      </c>
      <c r="I1234">
        <v>3240</v>
      </c>
      <c r="J1234">
        <v>3546</v>
      </c>
      <c r="K1234">
        <v>3780</v>
      </c>
      <c r="L1234">
        <v>234</v>
      </c>
      <c r="M1234">
        <v>11.700000000000001</v>
      </c>
      <c r="N1234">
        <f>YEAR(Table3[[#This Row],[Date]])</f>
        <v>2013</v>
      </c>
      <c r="O1234">
        <f>DAY(Table3[[#This Row],[Date]])</f>
        <v>20</v>
      </c>
      <c r="P1234">
        <f>MONTH(Table3[[#This Row],[Date]])</f>
        <v>2</v>
      </c>
    </row>
    <row r="1235" spans="1:16" x14ac:dyDescent="0.3">
      <c r="A1235" s="2">
        <v>41326</v>
      </c>
      <c r="B1235">
        <v>7</v>
      </c>
      <c r="C1235">
        <v>3</v>
      </c>
      <c r="D1235" s="1" t="s">
        <v>1591</v>
      </c>
      <c r="E1235">
        <v>5</v>
      </c>
      <c r="F1235">
        <v>2</v>
      </c>
      <c r="G1235">
        <v>21</v>
      </c>
      <c r="H1235">
        <v>3042</v>
      </c>
      <c r="I1235">
        <v>3240</v>
      </c>
      <c r="J1235">
        <v>23544</v>
      </c>
      <c r="K1235">
        <v>25380</v>
      </c>
      <c r="L1235">
        <v>1836</v>
      </c>
      <c r="M1235">
        <v>91.800000000000011</v>
      </c>
      <c r="N1235">
        <f>YEAR(Table3[[#This Row],[Date]])</f>
        <v>2013</v>
      </c>
      <c r="O1235">
        <f>DAY(Table3[[#This Row],[Date]])</f>
        <v>21</v>
      </c>
      <c r="P1235">
        <f>MONTH(Table3[[#This Row],[Date]])</f>
        <v>2</v>
      </c>
    </row>
    <row r="1236" spans="1:16" x14ac:dyDescent="0.3">
      <c r="A1236" s="2">
        <v>41326</v>
      </c>
      <c r="B1236">
        <v>3</v>
      </c>
      <c r="C1236">
        <v>2</v>
      </c>
      <c r="D1236" s="1" t="s">
        <v>1579</v>
      </c>
      <c r="E1236">
        <v>2</v>
      </c>
      <c r="F1236">
        <v>2</v>
      </c>
      <c r="G1236">
        <v>16</v>
      </c>
      <c r="H1236">
        <v>3726</v>
      </c>
      <c r="I1236">
        <v>3960</v>
      </c>
      <c r="J1236">
        <v>53730</v>
      </c>
      <c r="K1236">
        <v>58050</v>
      </c>
      <c r="L1236">
        <v>4320</v>
      </c>
      <c r="M1236">
        <v>216</v>
      </c>
      <c r="N1236">
        <f>YEAR(Table3[[#This Row],[Date]])</f>
        <v>2013</v>
      </c>
      <c r="O1236">
        <f>DAY(Table3[[#This Row],[Date]])</f>
        <v>21</v>
      </c>
      <c r="P1236">
        <f>MONTH(Table3[[#This Row],[Date]])</f>
        <v>2</v>
      </c>
    </row>
    <row r="1237" spans="1:16" x14ac:dyDescent="0.3">
      <c r="A1237" s="2">
        <v>41327</v>
      </c>
      <c r="B1237">
        <v>3</v>
      </c>
      <c r="C1237">
        <v>2</v>
      </c>
      <c r="D1237" s="1" t="s">
        <v>1583</v>
      </c>
      <c r="E1237">
        <v>3</v>
      </c>
      <c r="F1237">
        <v>1</v>
      </c>
      <c r="G1237">
        <v>10</v>
      </c>
      <c r="H1237">
        <v>2196</v>
      </c>
      <c r="I1237">
        <v>2340</v>
      </c>
      <c r="J1237">
        <v>52488</v>
      </c>
      <c r="K1237">
        <v>55890</v>
      </c>
      <c r="L1237">
        <v>3402</v>
      </c>
      <c r="M1237">
        <v>170.10000000000002</v>
      </c>
      <c r="N1237">
        <f>YEAR(Table3[[#This Row],[Date]])</f>
        <v>2013</v>
      </c>
      <c r="O1237">
        <f>DAY(Table3[[#This Row],[Date]])</f>
        <v>22</v>
      </c>
      <c r="P1237">
        <f>MONTH(Table3[[#This Row],[Date]])</f>
        <v>2</v>
      </c>
    </row>
    <row r="1238" spans="1:16" x14ac:dyDescent="0.3">
      <c r="A1238" s="2">
        <v>41328</v>
      </c>
      <c r="B1238">
        <v>1</v>
      </c>
      <c r="C1238">
        <v>1</v>
      </c>
      <c r="D1238" s="1" t="s">
        <v>1593</v>
      </c>
      <c r="E1238">
        <v>6</v>
      </c>
      <c r="F1238">
        <v>2</v>
      </c>
      <c r="G1238">
        <v>3</v>
      </c>
      <c r="H1238">
        <v>4482</v>
      </c>
      <c r="I1238">
        <v>4770</v>
      </c>
      <c r="J1238">
        <v>157626</v>
      </c>
      <c r="K1238">
        <v>170100</v>
      </c>
      <c r="L1238">
        <v>12474</v>
      </c>
      <c r="M1238">
        <v>623.70000000000005</v>
      </c>
      <c r="N1238">
        <f>YEAR(Table3[[#This Row],[Date]])</f>
        <v>2013</v>
      </c>
      <c r="O1238">
        <f>DAY(Table3[[#This Row],[Date]])</f>
        <v>23</v>
      </c>
      <c r="P1238">
        <f>MONTH(Table3[[#This Row],[Date]])</f>
        <v>2</v>
      </c>
    </row>
    <row r="1239" spans="1:16" x14ac:dyDescent="0.3">
      <c r="A1239" s="2">
        <v>41329</v>
      </c>
      <c r="B1239">
        <v>6</v>
      </c>
      <c r="C1239">
        <v>4</v>
      </c>
      <c r="D1239" s="1" t="s">
        <v>1594</v>
      </c>
      <c r="E1239">
        <v>4</v>
      </c>
      <c r="F1239">
        <v>1</v>
      </c>
      <c r="G1239">
        <v>1</v>
      </c>
      <c r="H1239">
        <v>5148</v>
      </c>
      <c r="I1239">
        <v>5490</v>
      </c>
      <c r="J1239">
        <v>33840</v>
      </c>
      <c r="K1239">
        <v>36000</v>
      </c>
      <c r="L1239">
        <v>2160</v>
      </c>
      <c r="M1239">
        <v>108</v>
      </c>
      <c r="N1239">
        <f>YEAR(Table3[[#This Row],[Date]])</f>
        <v>2013</v>
      </c>
      <c r="O1239">
        <f>DAY(Table3[[#This Row],[Date]])</f>
        <v>24</v>
      </c>
      <c r="P1239">
        <f>MONTH(Table3[[#This Row],[Date]])</f>
        <v>2</v>
      </c>
    </row>
    <row r="1240" spans="1:16" x14ac:dyDescent="0.3">
      <c r="A1240" s="2">
        <v>41329</v>
      </c>
      <c r="B1240">
        <v>6</v>
      </c>
      <c r="C1240">
        <v>4</v>
      </c>
      <c r="D1240" s="1" t="s">
        <v>1587</v>
      </c>
      <c r="E1240">
        <v>2</v>
      </c>
      <c r="F1240">
        <v>1</v>
      </c>
      <c r="G1240">
        <v>13</v>
      </c>
      <c r="H1240">
        <v>3978</v>
      </c>
      <c r="I1240">
        <v>4230</v>
      </c>
      <c r="J1240">
        <v>50544</v>
      </c>
      <c r="K1240">
        <v>54000</v>
      </c>
      <c r="L1240">
        <v>3456</v>
      </c>
      <c r="M1240">
        <v>172.8</v>
      </c>
      <c r="N1240">
        <f>YEAR(Table3[[#This Row],[Date]])</f>
        <v>2013</v>
      </c>
      <c r="O1240">
        <f>DAY(Table3[[#This Row],[Date]])</f>
        <v>24</v>
      </c>
      <c r="P1240">
        <f>MONTH(Table3[[#This Row],[Date]])</f>
        <v>2</v>
      </c>
    </row>
    <row r="1241" spans="1:16" x14ac:dyDescent="0.3">
      <c r="A1241" s="2">
        <v>41329</v>
      </c>
      <c r="B1241">
        <v>10</v>
      </c>
      <c r="C1241">
        <v>4</v>
      </c>
      <c r="D1241" s="1" t="s">
        <v>1580</v>
      </c>
      <c r="E1241">
        <v>2</v>
      </c>
      <c r="F1241">
        <v>1</v>
      </c>
      <c r="G1241">
        <v>15</v>
      </c>
      <c r="H1241">
        <v>2106</v>
      </c>
      <c r="I1241">
        <v>2250</v>
      </c>
      <c r="J1241">
        <v>59670</v>
      </c>
      <c r="K1241">
        <v>63450</v>
      </c>
      <c r="L1241">
        <v>3780</v>
      </c>
      <c r="M1241">
        <v>189</v>
      </c>
      <c r="N1241">
        <f>YEAR(Table3[[#This Row],[Date]])</f>
        <v>2013</v>
      </c>
      <c r="O1241">
        <f>DAY(Table3[[#This Row],[Date]])</f>
        <v>24</v>
      </c>
      <c r="P1241">
        <f>MONTH(Table3[[#This Row],[Date]])</f>
        <v>2</v>
      </c>
    </row>
    <row r="1242" spans="1:16" x14ac:dyDescent="0.3">
      <c r="A1242" s="2">
        <v>41330</v>
      </c>
      <c r="B1242">
        <v>3</v>
      </c>
      <c r="C1242">
        <v>2</v>
      </c>
      <c r="D1242" s="1" t="s">
        <v>1580</v>
      </c>
      <c r="E1242">
        <v>2</v>
      </c>
      <c r="F1242">
        <v>1</v>
      </c>
      <c r="G1242">
        <v>5</v>
      </c>
      <c r="H1242">
        <v>3978</v>
      </c>
      <c r="I1242">
        <v>4230</v>
      </c>
      <c r="J1242">
        <v>83538</v>
      </c>
      <c r="K1242">
        <v>88830</v>
      </c>
      <c r="L1242">
        <v>5292</v>
      </c>
      <c r="M1242">
        <v>264.60000000000002</v>
      </c>
      <c r="N1242">
        <f>YEAR(Table3[[#This Row],[Date]])</f>
        <v>2013</v>
      </c>
      <c r="O1242">
        <f>DAY(Table3[[#This Row],[Date]])</f>
        <v>25</v>
      </c>
      <c r="P1242">
        <f>MONTH(Table3[[#This Row],[Date]])</f>
        <v>2</v>
      </c>
    </row>
    <row r="1243" spans="1:16" x14ac:dyDescent="0.3">
      <c r="A1243" s="2">
        <v>41330</v>
      </c>
      <c r="B1243">
        <v>7</v>
      </c>
      <c r="C1243">
        <v>3</v>
      </c>
      <c r="D1243" s="1" t="s">
        <v>1579</v>
      </c>
      <c r="E1243">
        <v>2</v>
      </c>
      <c r="F1243">
        <v>2</v>
      </c>
      <c r="G1243">
        <v>25</v>
      </c>
      <c r="H1243">
        <v>2034</v>
      </c>
      <c r="I1243">
        <v>2160</v>
      </c>
      <c r="J1243">
        <v>7164</v>
      </c>
      <c r="K1243">
        <v>7740</v>
      </c>
      <c r="L1243">
        <v>576</v>
      </c>
      <c r="M1243">
        <v>28.8</v>
      </c>
      <c r="N1243">
        <f>YEAR(Table3[[#This Row],[Date]])</f>
        <v>2013</v>
      </c>
      <c r="O1243">
        <f>DAY(Table3[[#This Row],[Date]])</f>
        <v>25</v>
      </c>
      <c r="P1243">
        <f>MONTH(Table3[[#This Row],[Date]])</f>
        <v>2</v>
      </c>
    </row>
    <row r="1244" spans="1:16" x14ac:dyDescent="0.3">
      <c r="A1244" s="2">
        <v>41330</v>
      </c>
      <c r="B1244">
        <v>5</v>
      </c>
      <c r="C1244">
        <v>3</v>
      </c>
      <c r="D1244" s="1" t="s">
        <v>1582</v>
      </c>
      <c r="E1244">
        <v>2</v>
      </c>
      <c r="F1244">
        <v>1</v>
      </c>
      <c r="G1244">
        <v>8</v>
      </c>
      <c r="H1244">
        <v>2034</v>
      </c>
      <c r="I1244">
        <v>2160</v>
      </c>
      <c r="J1244">
        <v>66924</v>
      </c>
      <c r="K1244">
        <v>71280</v>
      </c>
      <c r="L1244">
        <v>4356</v>
      </c>
      <c r="M1244">
        <v>217.8</v>
      </c>
      <c r="N1244">
        <f>YEAR(Table3[[#This Row],[Date]])</f>
        <v>2013</v>
      </c>
      <c r="O1244">
        <f>DAY(Table3[[#This Row],[Date]])</f>
        <v>25</v>
      </c>
      <c r="P1244">
        <f>MONTH(Table3[[#This Row],[Date]])</f>
        <v>2</v>
      </c>
    </row>
    <row r="1245" spans="1:16" x14ac:dyDescent="0.3">
      <c r="A1245" s="2">
        <v>41330</v>
      </c>
      <c r="B1245">
        <v>7</v>
      </c>
      <c r="C1245">
        <v>3</v>
      </c>
      <c r="D1245" s="1" t="s">
        <v>1583</v>
      </c>
      <c r="E1245">
        <v>3</v>
      </c>
      <c r="F1245">
        <v>1</v>
      </c>
      <c r="G1245">
        <v>21</v>
      </c>
      <c r="H1245">
        <v>3582</v>
      </c>
      <c r="I1245">
        <v>3870</v>
      </c>
      <c r="J1245">
        <v>128304</v>
      </c>
      <c r="K1245">
        <v>136620</v>
      </c>
      <c r="L1245">
        <v>8316</v>
      </c>
      <c r="M1245">
        <v>415.8</v>
      </c>
      <c r="N1245">
        <f>YEAR(Table3[[#This Row],[Date]])</f>
        <v>2013</v>
      </c>
      <c r="O1245">
        <f>DAY(Table3[[#This Row],[Date]])</f>
        <v>25</v>
      </c>
      <c r="P1245">
        <f>MONTH(Table3[[#This Row],[Date]])</f>
        <v>2</v>
      </c>
    </row>
    <row r="1246" spans="1:16" x14ac:dyDescent="0.3">
      <c r="A1246" s="2">
        <v>41330</v>
      </c>
      <c r="B1246">
        <v>2</v>
      </c>
      <c r="C1246">
        <v>1</v>
      </c>
      <c r="D1246" s="1" t="s">
        <v>1584</v>
      </c>
      <c r="E1246">
        <v>3</v>
      </c>
      <c r="F1246">
        <v>1</v>
      </c>
      <c r="G1246">
        <v>16</v>
      </c>
      <c r="H1246">
        <v>3978</v>
      </c>
      <c r="I1246">
        <v>4230</v>
      </c>
      <c r="J1246">
        <v>74466</v>
      </c>
      <c r="K1246">
        <v>79380</v>
      </c>
      <c r="L1246">
        <v>4914</v>
      </c>
      <c r="M1246">
        <v>245.70000000000002</v>
      </c>
      <c r="N1246">
        <f>YEAR(Table3[[#This Row],[Date]])</f>
        <v>2013</v>
      </c>
      <c r="O1246">
        <f>DAY(Table3[[#This Row],[Date]])</f>
        <v>25</v>
      </c>
      <c r="P1246">
        <f>MONTH(Table3[[#This Row],[Date]])</f>
        <v>2</v>
      </c>
    </row>
    <row r="1247" spans="1:16" x14ac:dyDescent="0.3">
      <c r="A1247" s="2">
        <v>41331</v>
      </c>
      <c r="B1247">
        <v>5</v>
      </c>
      <c r="C1247">
        <v>3</v>
      </c>
      <c r="D1247" s="1" t="s">
        <v>1588</v>
      </c>
      <c r="E1247">
        <v>3</v>
      </c>
      <c r="F1247">
        <v>1</v>
      </c>
      <c r="G1247">
        <v>23</v>
      </c>
      <c r="H1247">
        <v>2196</v>
      </c>
      <c r="I1247">
        <v>2340</v>
      </c>
      <c r="J1247">
        <v>8964</v>
      </c>
      <c r="K1247">
        <v>9540</v>
      </c>
      <c r="L1247">
        <v>576</v>
      </c>
      <c r="M1247">
        <v>28.8</v>
      </c>
      <c r="N1247">
        <f>YEAR(Table3[[#This Row],[Date]])</f>
        <v>2013</v>
      </c>
      <c r="O1247">
        <f>DAY(Table3[[#This Row],[Date]])</f>
        <v>26</v>
      </c>
      <c r="P1247">
        <f>MONTH(Table3[[#This Row],[Date]])</f>
        <v>2</v>
      </c>
    </row>
    <row r="1248" spans="1:16" x14ac:dyDescent="0.3">
      <c r="A1248" s="2">
        <v>41331</v>
      </c>
      <c r="B1248">
        <v>9</v>
      </c>
      <c r="C1248">
        <v>5</v>
      </c>
      <c r="D1248" s="1" t="s">
        <v>1587</v>
      </c>
      <c r="E1248">
        <v>2</v>
      </c>
      <c r="F1248">
        <v>1</v>
      </c>
      <c r="G1248">
        <v>22</v>
      </c>
      <c r="H1248">
        <v>3978</v>
      </c>
      <c r="I1248">
        <v>4230</v>
      </c>
      <c r="J1248">
        <v>18954</v>
      </c>
      <c r="K1248">
        <v>20250</v>
      </c>
      <c r="L1248">
        <v>1296</v>
      </c>
      <c r="M1248">
        <v>64.8</v>
      </c>
      <c r="N1248">
        <f>YEAR(Table3[[#This Row],[Date]])</f>
        <v>2013</v>
      </c>
      <c r="O1248">
        <f>DAY(Table3[[#This Row],[Date]])</f>
        <v>26</v>
      </c>
      <c r="P1248">
        <f>MONTH(Table3[[#This Row],[Date]])</f>
        <v>2</v>
      </c>
    </row>
    <row r="1249" spans="1:16" x14ac:dyDescent="0.3">
      <c r="A1249" s="2">
        <v>41333</v>
      </c>
      <c r="B1249">
        <v>10</v>
      </c>
      <c r="C1249">
        <v>4</v>
      </c>
      <c r="D1249" s="1" t="s">
        <v>1578</v>
      </c>
      <c r="E1249">
        <v>1</v>
      </c>
      <c r="F1249">
        <v>1</v>
      </c>
      <c r="G1249">
        <v>13</v>
      </c>
      <c r="H1249">
        <v>3978</v>
      </c>
      <c r="I1249">
        <v>4230</v>
      </c>
      <c r="J1249">
        <v>50850</v>
      </c>
      <c r="K1249">
        <v>54000</v>
      </c>
      <c r="L1249">
        <v>3150</v>
      </c>
      <c r="M1249">
        <v>157.5</v>
      </c>
      <c r="N1249">
        <f>YEAR(Table3[[#This Row],[Date]])</f>
        <v>2013</v>
      </c>
      <c r="O1249">
        <f>DAY(Table3[[#This Row],[Date]])</f>
        <v>28</v>
      </c>
      <c r="P1249">
        <f>MONTH(Table3[[#This Row],[Date]])</f>
        <v>2</v>
      </c>
    </row>
    <row r="1250" spans="1:16" x14ac:dyDescent="0.3">
      <c r="A1250" s="2">
        <v>41333</v>
      </c>
      <c r="B1250">
        <v>3</v>
      </c>
      <c r="C1250">
        <v>2</v>
      </c>
      <c r="D1250" s="1" t="s">
        <v>1582</v>
      </c>
      <c r="E1250">
        <v>2</v>
      </c>
      <c r="F1250">
        <v>1</v>
      </c>
      <c r="G1250">
        <v>27</v>
      </c>
      <c r="H1250">
        <v>3042</v>
      </c>
      <c r="I1250">
        <v>3240</v>
      </c>
      <c r="J1250">
        <v>51714</v>
      </c>
      <c r="K1250">
        <v>55080</v>
      </c>
      <c r="L1250">
        <v>3366</v>
      </c>
      <c r="M1250">
        <v>168.3</v>
      </c>
      <c r="N1250">
        <f>YEAR(Table3[[#This Row],[Date]])</f>
        <v>2013</v>
      </c>
      <c r="O1250">
        <f>DAY(Table3[[#This Row],[Date]])</f>
        <v>28</v>
      </c>
      <c r="P1250">
        <f>MONTH(Table3[[#This Row],[Date]])</f>
        <v>2</v>
      </c>
    </row>
    <row r="1251" spans="1:16" x14ac:dyDescent="0.3">
      <c r="A1251" s="2">
        <v>41334</v>
      </c>
      <c r="B1251">
        <v>5</v>
      </c>
      <c r="C1251">
        <v>3</v>
      </c>
      <c r="D1251" s="1" t="s">
        <v>1591</v>
      </c>
      <c r="E1251">
        <v>5</v>
      </c>
      <c r="F1251">
        <v>2</v>
      </c>
      <c r="G1251">
        <v>27</v>
      </c>
      <c r="H1251">
        <v>3978</v>
      </c>
      <c r="I1251">
        <v>4230</v>
      </c>
      <c r="J1251">
        <v>90252</v>
      </c>
      <c r="K1251">
        <v>97290</v>
      </c>
      <c r="L1251">
        <v>7038</v>
      </c>
      <c r="M1251">
        <v>351.90000000000003</v>
      </c>
      <c r="N1251">
        <f>YEAR(Table3[[#This Row],[Date]])</f>
        <v>2013</v>
      </c>
      <c r="O1251">
        <f>DAY(Table3[[#This Row],[Date]])</f>
        <v>1</v>
      </c>
      <c r="P1251">
        <f>MONTH(Table3[[#This Row],[Date]])</f>
        <v>3</v>
      </c>
    </row>
    <row r="1252" spans="1:16" x14ac:dyDescent="0.3">
      <c r="A1252" s="2">
        <v>41334</v>
      </c>
      <c r="B1252">
        <v>5</v>
      </c>
      <c r="C1252">
        <v>3</v>
      </c>
      <c r="D1252" s="1" t="s">
        <v>1590</v>
      </c>
      <c r="E1252">
        <v>2</v>
      </c>
      <c r="F1252">
        <v>1</v>
      </c>
      <c r="G1252">
        <v>27</v>
      </c>
      <c r="H1252">
        <v>3978</v>
      </c>
      <c r="I1252">
        <v>4230</v>
      </c>
      <c r="J1252">
        <v>26082</v>
      </c>
      <c r="K1252">
        <v>27720</v>
      </c>
      <c r="L1252">
        <v>1638</v>
      </c>
      <c r="M1252">
        <v>81.900000000000006</v>
      </c>
      <c r="N1252">
        <f>YEAR(Table3[[#This Row],[Date]])</f>
        <v>2013</v>
      </c>
      <c r="O1252">
        <f>DAY(Table3[[#This Row],[Date]])</f>
        <v>1</v>
      </c>
      <c r="P1252">
        <f>MONTH(Table3[[#This Row],[Date]])</f>
        <v>3</v>
      </c>
    </row>
    <row r="1253" spans="1:16" x14ac:dyDescent="0.3">
      <c r="A1253" s="2">
        <v>41335</v>
      </c>
      <c r="B1253">
        <v>7</v>
      </c>
      <c r="C1253">
        <v>3</v>
      </c>
      <c r="D1253" s="1" t="s">
        <v>1580</v>
      </c>
      <c r="E1253">
        <v>2</v>
      </c>
      <c r="F1253">
        <v>1</v>
      </c>
      <c r="G1253">
        <v>27</v>
      </c>
      <c r="H1253">
        <v>5832</v>
      </c>
      <c r="I1253">
        <v>6210</v>
      </c>
      <c r="J1253">
        <v>59670</v>
      </c>
      <c r="K1253">
        <v>63450</v>
      </c>
      <c r="L1253">
        <v>3780</v>
      </c>
      <c r="M1253">
        <v>189</v>
      </c>
      <c r="N1253">
        <f>YEAR(Table3[[#This Row],[Date]])</f>
        <v>2013</v>
      </c>
      <c r="O1253">
        <f>DAY(Table3[[#This Row],[Date]])</f>
        <v>2</v>
      </c>
      <c r="P1253">
        <f>MONTH(Table3[[#This Row],[Date]])</f>
        <v>3</v>
      </c>
    </row>
    <row r="1254" spans="1:16" x14ac:dyDescent="0.3">
      <c r="A1254" s="2">
        <v>41335</v>
      </c>
      <c r="B1254">
        <v>4</v>
      </c>
      <c r="C1254">
        <v>2</v>
      </c>
      <c r="D1254" s="1" t="s">
        <v>1585</v>
      </c>
      <c r="E1254">
        <v>3</v>
      </c>
      <c r="F1254">
        <v>1</v>
      </c>
      <c r="G1254">
        <v>27</v>
      </c>
      <c r="H1254">
        <v>2196</v>
      </c>
      <c r="I1254">
        <v>2340</v>
      </c>
      <c r="J1254">
        <v>11934</v>
      </c>
      <c r="K1254">
        <v>12690</v>
      </c>
      <c r="L1254">
        <v>756</v>
      </c>
      <c r="M1254">
        <v>37.800000000000004</v>
      </c>
      <c r="N1254">
        <f>YEAR(Table3[[#This Row],[Date]])</f>
        <v>2013</v>
      </c>
      <c r="O1254">
        <f>DAY(Table3[[#This Row],[Date]])</f>
        <v>2</v>
      </c>
      <c r="P1254">
        <f>MONTH(Table3[[#This Row],[Date]])</f>
        <v>3</v>
      </c>
    </row>
    <row r="1255" spans="1:16" x14ac:dyDescent="0.3">
      <c r="A1255" s="2">
        <v>41335</v>
      </c>
      <c r="B1255">
        <v>6</v>
      </c>
      <c r="C1255">
        <v>4</v>
      </c>
      <c r="D1255" s="1" t="s">
        <v>1591</v>
      </c>
      <c r="E1255">
        <v>5</v>
      </c>
      <c r="F1255">
        <v>2</v>
      </c>
      <c r="G1255">
        <v>27</v>
      </c>
      <c r="H1255">
        <v>3546</v>
      </c>
      <c r="I1255">
        <v>3780</v>
      </c>
      <c r="J1255">
        <v>19620</v>
      </c>
      <c r="K1255">
        <v>21150</v>
      </c>
      <c r="L1255">
        <v>1530</v>
      </c>
      <c r="M1255">
        <v>76.5</v>
      </c>
      <c r="N1255">
        <f>YEAR(Table3[[#This Row],[Date]])</f>
        <v>2013</v>
      </c>
      <c r="O1255">
        <f>DAY(Table3[[#This Row],[Date]])</f>
        <v>2</v>
      </c>
      <c r="P1255">
        <f>MONTH(Table3[[#This Row],[Date]])</f>
        <v>3</v>
      </c>
    </row>
    <row r="1256" spans="1:16" x14ac:dyDescent="0.3">
      <c r="A1256" s="2">
        <v>41335</v>
      </c>
      <c r="B1256">
        <v>10</v>
      </c>
      <c r="C1256">
        <v>4</v>
      </c>
      <c r="D1256" s="1" t="s">
        <v>1582</v>
      </c>
      <c r="E1256">
        <v>2</v>
      </c>
      <c r="F1256">
        <v>1</v>
      </c>
      <c r="G1256">
        <v>12</v>
      </c>
      <c r="H1256">
        <v>3582</v>
      </c>
      <c r="I1256">
        <v>3870</v>
      </c>
      <c r="J1256">
        <v>33462</v>
      </c>
      <c r="K1256">
        <v>35640</v>
      </c>
      <c r="L1256">
        <v>2178</v>
      </c>
      <c r="M1256">
        <v>108.9</v>
      </c>
      <c r="N1256">
        <f>YEAR(Table3[[#This Row],[Date]])</f>
        <v>2013</v>
      </c>
      <c r="O1256">
        <f>DAY(Table3[[#This Row],[Date]])</f>
        <v>2</v>
      </c>
      <c r="P1256">
        <f>MONTH(Table3[[#This Row],[Date]])</f>
        <v>3</v>
      </c>
    </row>
    <row r="1257" spans="1:16" x14ac:dyDescent="0.3">
      <c r="A1257" s="2">
        <v>41336</v>
      </c>
      <c r="B1257">
        <v>4</v>
      </c>
      <c r="C1257">
        <v>2</v>
      </c>
      <c r="D1257" s="1" t="s">
        <v>1584</v>
      </c>
      <c r="E1257">
        <v>3</v>
      </c>
      <c r="F1257">
        <v>1</v>
      </c>
      <c r="G1257">
        <v>18</v>
      </c>
      <c r="H1257">
        <v>3978</v>
      </c>
      <c r="I1257">
        <v>4230</v>
      </c>
      <c r="J1257">
        <v>21276</v>
      </c>
      <c r="K1257">
        <v>22680</v>
      </c>
      <c r="L1257">
        <v>1404</v>
      </c>
      <c r="M1257">
        <v>70.2</v>
      </c>
      <c r="N1257">
        <f>YEAR(Table3[[#This Row],[Date]])</f>
        <v>2013</v>
      </c>
      <c r="O1257">
        <f>DAY(Table3[[#This Row],[Date]])</f>
        <v>3</v>
      </c>
      <c r="P1257">
        <f>MONTH(Table3[[#This Row],[Date]])</f>
        <v>3</v>
      </c>
    </row>
    <row r="1258" spans="1:16" x14ac:dyDescent="0.3">
      <c r="A1258" s="2">
        <v>41337</v>
      </c>
      <c r="B1258">
        <v>7</v>
      </c>
      <c r="C1258">
        <v>3</v>
      </c>
      <c r="D1258" s="1" t="s">
        <v>1586</v>
      </c>
      <c r="E1258">
        <v>3</v>
      </c>
      <c r="F1258">
        <v>1</v>
      </c>
      <c r="G1258">
        <v>8</v>
      </c>
      <c r="H1258">
        <v>3978</v>
      </c>
      <c r="I1258">
        <v>4230</v>
      </c>
      <c r="J1258">
        <v>108108</v>
      </c>
      <c r="K1258">
        <v>115290</v>
      </c>
      <c r="L1258">
        <v>7182</v>
      </c>
      <c r="M1258">
        <v>359.1</v>
      </c>
      <c r="N1258">
        <f>YEAR(Table3[[#This Row],[Date]])</f>
        <v>2013</v>
      </c>
      <c r="O1258">
        <f>DAY(Table3[[#This Row],[Date]])</f>
        <v>4</v>
      </c>
      <c r="P1258">
        <f>MONTH(Table3[[#This Row],[Date]])</f>
        <v>3</v>
      </c>
    </row>
    <row r="1259" spans="1:16" x14ac:dyDescent="0.3">
      <c r="A1259" s="2">
        <v>41338</v>
      </c>
      <c r="B1259">
        <v>7</v>
      </c>
      <c r="C1259">
        <v>3</v>
      </c>
      <c r="D1259" s="1" t="s">
        <v>1593</v>
      </c>
      <c r="E1259">
        <v>6</v>
      </c>
      <c r="F1259">
        <v>2</v>
      </c>
      <c r="G1259">
        <v>21</v>
      </c>
      <c r="H1259">
        <v>2034</v>
      </c>
      <c r="I1259">
        <v>2160</v>
      </c>
      <c r="J1259">
        <v>180144</v>
      </c>
      <c r="K1259">
        <v>194400</v>
      </c>
      <c r="L1259">
        <v>14256</v>
      </c>
      <c r="M1259">
        <v>712.80000000000007</v>
      </c>
      <c r="N1259">
        <f>YEAR(Table3[[#This Row],[Date]])</f>
        <v>2013</v>
      </c>
      <c r="O1259">
        <f>DAY(Table3[[#This Row],[Date]])</f>
        <v>5</v>
      </c>
      <c r="P1259">
        <f>MONTH(Table3[[#This Row],[Date]])</f>
        <v>3</v>
      </c>
    </row>
    <row r="1260" spans="1:16" x14ac:dyDescent="0.3">
      <c r="A1260" s="2">
        <v>41338</v>
      </c>
      <c r="B1260">
        <v>1</v>
      </c>
      <c r="C1260">
        <v>1</v>
      </c>
      <c r="D1260" s="1" t="s">
        <v>1585</v>
      </c>
      <c r="E1260">
        <v>3</v>
      </c>
      <c r="F1260">
        <v>1</v>
      </c>
      <c r="G1260">
        <v>25</v>
      </c>
      <c r="H1260">
        <v>3042</v>
      </c>
      <c r="I1260">
        <v>3240</v>
      </c>
      <c r="J1260">
        <v>39780</v>
      </c>
      <c r="K1260">
        <v>42300</v>
      </c>
      <c r="L1260">
        <v>2520</v>
      </c>
      <c r="M1260">
        <v>126</v>
      </c>
      <c r="N1260">
        <f>YEAR(Table3[[#This Row],[Date]])</f>
        <v>2013</v>
      </c>
      <c r="O1260">
        <f>DAY(Table3[[#This Row],[Date]])</f>
        <v>5</v>
      </c>
      <c r="P1260">
        <f>MONTH(Table3[[#This Row],[Date]])</f>
        <v>3</v>
      </c>
    </row>
    <row r="1261" spans="1:16" x14ac:dyDescent="0.3">
      <c r="A1261" s="2">
        <v>41338</v>
      </c>
      <c r="B1261">
        <v>1</v>
      </c>
      <c r="C1261">
        <v>1</v>
      </c>
      <c r="D1261" s="1" t="s">
        <v>1586</v>
      </c>
      <c r="E1261">
        <v>3</v>
      </c>
      <c r="F1261">
        <v>1</v>
      </c>
      <c r="G1261">
        <v>12</v>
      </c>
      <c r="H1261">
        <v>5148</v>
      </c>
      <c r="I1261">
        <v>5490</v>
      </c>
      <c r="J1261">
        <v>118404</v>
      </c>
      <c r="K1261">
        <v>126270</v>
      </c>
      <c r="L1261">
        <v>7866</v>
      </c>
      <c r="M1261">
        <v>393.3</v>
      </c>
      <c r="N1261">
        <f>YEAR(Table3[[#This Row],[Date]])</f>
        <v>2013</v>
      </c>
      <c r="O1261">
        <f>DAY(Table3[[#This Row],[Date]])</f>
        <v>5</v>
      </c>
      <c r="P1261">
        <f>MONTH(Table3[[#This Row],[Date]])</f>
        <v>3</v>
      </c>
    </row>
    <row r="1262" spans="1:16" x14ac:dyDescent="0.3">
      <c r="A1262" s="2">
        <v>41339</v>
      </c>
      <c r="B1262">
        <v>2</v>
      </c>
      <c r="C1262">
        <v>1</v>
      </c>
      <c r="D1262" s="1" t="s">
        <v>1590</v>
      </c>
      <c r="E1262">
        <v>2</v>
      </c>
      <c r="F1262">
        <v>1</v>
      </c>
      <c r="G1262">
        <v>9</v>
      </c>
      <c r="H1262">
        <v>2106</v>
      </c>
      <c r="I1262">
        <v>2250</v>
      </c>
      <c r="J1262">
        <v>59616</v>
      </c>
      <c r="K1262">
        <v>63360</v>
      </c>
      <c r="L1262">
        <v>3744</v>
      </c>
      <c r="M1262">
        <v>187.20000000000002</v>
      </c>
      <c r="N1262">
        <f>YEAR(Table3[[#This Row],[Date]])</f>
        <v>2013</v>
      </c>
      <c r="O1262">
        <f>DAY(Table3[[#This Row],[Date]])</f>
        <v>6</v>
      </c>
      <c r="P1262">
        <f>MONTH(Table3[[#This Row],[Date]])</f>
        <v>3</v>
      </c>
    </row>
    <row r="1263" spans="1:16" x14ac:dyDescent="0.3">
      <c r="A1263" s="2">
        <v>41339</v>
      </c>
      <c r="B1263">
        <v>9</v>
      </c>
      <c r="C1263">
        <v>5</v>
      </c>
      <c r="D1263" s="1" t="s">
        <v>1588</v>
      </c>
      <c r="E1263">
        <v>3</v>
      </c>
      <c r="F1263">
        <v>1</v>
      </c>
      <c r="G1263">
        <v>23</v>
      </c>
      <c r="H1263">
        <v>4482</v>
      </c>
      <c r="I1263">
        <v>4770</v>
      </c>
      <c r="J1263">
        <v>49302</v>
      </c>
      <c r="K1263">
        <v>52470</v>
      </c>
      <c r="L1263">
        <v>3168</v>
      </c>
      <c r="M1263">
        <v>158.4</v>
      </c>
      <c r="N1263">
        <f>YEAR(Table3[[#This Row],[Date]])</f>
        <v>2013</v>
      </c>
      <c r="O1263">
        <f>DAY(Table3[[#This Row],[Date]])</f>
        <v>6</v>
      </c>
      <c r="P1263">
        <f>MONTH(Table3[[#This Row],[Date]])</f>
        <v>3</v>
      </c>
    </row>
    <row r="1264" spans="1:16" x14ac:dyDescent="0.3">
      <c r="A1264" s="2">
        <v>41339</v>
      </c>
      <c r="B1264">
        <v>10</v>
      </c>
      <c r="C1264">
        <v>4</v>
      </c>
      <c r="D1264" s="1" t="s">
        <v>1584</v>
      </c>
      <c r="E1264">
        <v>3</v>
      </c>
      <c r="F1264">
        <v>1</v>
      </c>
      <c r="G1264">
        <v>23</v>
      </c>
      <c r="H1264">
        <v>3546</v>
      </c>
      <c r="I1264">
        <v>3780</v>
      </c>
      <c r="J1264">
        <v>74466</v>
      </c>
      <c r="K1264">
        <v>79380</v>
      </c>
      <c r="L1264">
        <v>4914</v>
      </c>
      <c r="M1264">
        <v>245.70000000000002</v>
      </c>
      <c r="N1264">
        <f>YEAR(Table3[[#This Row],[Date]])</f>
        <v>2013</v>
      </c>
      <c r="O1264">
        <f>DAY(Table3[[#This Row],[Date]])</f>
        <v>6</v>
      </c>
      <c r="P1264">
        <f>MONTH(Table3[[#This Row],[Date]])</f>
        <v>3</v>
      </c>
    </row>
    <row r="1265" spans="1:16" x14ac:dyDescent="0.3">
      <c r="A1265" s="2">
        <v>41340</v>
      </c>
      <c r="B1265">
        <v>5</v>
      </c>
      <c r="C1265">
        <v>3</v>
      </c>
      <c r="D1265" s="1" t="s">
        <v>1592</v>
      </c>
      <c r="E1265">
        <v>2</v>
      </c>
      <c r="F1265">
        <v>1</v>
      </c>
      <c r="G1265">
        <v>20</v>
      </c>
      <c r="H1265">
        <v>4482</v>
      </c>
      <c r="I1265">
        <v>4770</v>
      </c>
      <c r="J1265">
        <v>50184</v>
      </c>
      <c r="K1265">
        <v>53550</v>
      </c>
      <c r="L1265">
        <v>3366</v>
      </c>
      <c r="M1265">
        <v>168.3</v>
      </c>
      <c r="N1265">
        <f>YEAR(Table3[[#This Row],[Date]])</f>
        <v>2013</v>
      </c>
      <c r="O1265">
        <f>DAY(Table3[[#This Row],[Date]])</f>
        <v>7</v>
      </c>
      <c r="P1265">
        <f>MONTH(Table3[[#This Row],[Date]])</f>
        <v>3</v>
      </c>
    </row>
    <row r="1266" spans="1:16" x14ac:dyDescent="0.3">
      <c r="A1266" s="2">
        <v>41340</v>
      </c>
      <c r="B1266">
        <v>8</v>
      </c>
      <c r="C1266">
        <v>5</v>
      </c>
      <c r="D1266" s="1" t="s">
        <v>1582</v>
      </c>
      <c r="E1266">
        <v>2</v>
      </c>
      <c r="F1266">
        <v>1</v>
      </c>
      <c r="G1266">
        <v>25</v>
      </c>
      <c r="H1266">
        <v>4482</v>
      </c>
      <c r="I1266">
        <v>4770</v>
      </c>
      <c r="J1266">
        <v>54756</v>
      </c>
      <c r="K1266">
        <v>58320</v>
      </c>
      <c r="L1266">
        <v>3564</v>
      </c>
      <c r="M1266">
        <v>178.20000000000002</v>
      </c>
      <c r="N1266">
        <f>YEAR(Table3[[#This Row],[Date]])</f>
        <v>2013</v>
      </c>
      <c r="O1266">
        <f>DAY(Table3[[#This Row],[Date]])</f>
        <v>7</v>
      </c>
      <c r="P1266">
        <f>MONTH(Table3[[#This Row],[Date]])</f>
        <v>3</v>
      </c>
    </row>
    <row r="1267" spans="1:16" x14ac:dyDescent="0.3">
      <c r="A1267" s="2">
        <v>41340</v>
      </c>
      <c r="B1267">
        <v>8</v>
      </c>
      <c r="C1267">
        <v>5</v>
      </c>
      <c r="D1267" s="1" t="s">
        <v>1588</v>
      </c>
      <c r="E1267">
        <v>3</v>
      </c>
      <c r="F1267">
        <v>1</v>
      </c>
      <c r="G1267">
        <v>4</v>
      </c>
      <c r="H1267">
        <v>2034</v>
      </c>
      <c r="I1267">
        <v>2160</v>
      </c>
      <c r="J1267">
        <v>44820</v>
      </c>
      <c r="K1267">
        <v>47700</v>
      </c>
      <c r="L1267">
        <v>2880</v>
      </c>
      <c r="M1267">
        <v>144</v>
      </c>
      <c r="N1267">
        <f>YEAR(Table3[[#This Row],[Date]])</f>
        <v>2013</v>
      </c>
      <c r="O1267">
        <f>DAY(Table3[[#This Row],[Date]])</f>
        <v>7</v>
      </c>
      <c r="P1267">
        <f>MONTH(Table3[[#This Row],[Date]])</f>
        <v>3</v>
      </c>
    </row>
    <row r="1268" spans="1:16" x14ac:dyDescent="0.3">
      <c r="A1268" s="2">
        <v>41340</v>
      </c>
      <c r="B1268">
        <v>10</v>
      </c>
      <c r="C1268">
        <v>4</v>
      </c>
      <c r="D1268" s="1" t="s">
        <v>1580</v>
      </c>
      <c r="E1268">
        <v>2</v>
      </c>
      <c r="F1268">
        <v>1</v>
      </c>
      <c r="G1268">
        <v>24</v>
      </c>
      <c r="H1268">
        <v>3978</v>
      </c>
      <c r="I1268">
        <v>4230</v>
      </c>
      <c r="J1268">
        <v>67626</v>
      </c>
      <c r="K1268">
        <v>71910</v>
      </c>
      <c r="L1268">
        <v>4284</v>
      </c>
      <c r="M1268">
        <v>214.20000000000002</v>
      </c>
      <c r="N1268">
        <f>YEAR(Table3[[#This Row],[Date]])</f>
        <v>2013</v>
      </c>
      <c r="O1268">
        <f>DAY(Table3[[#This Row],[Date]])</f>
        <v>7</v>
      </c>
      <c r="P1268">
        <f>MONTH(Table3[[#This Row],[Date]])</f>
        <v>3</v>
      </c>
    </row>
    <row r="1269" spans="1:16" x14ac:dyDescent="0.3">
      <c r="A1269" s="2">
        <v>41341</v>
      </c>
      <c r="B1269">
        <v>5</v>
      </c>
      <c r="C1269">
        <v>3</v>
      </c>
      <c r="D1269" s="1" t="s">
        <v>1588</v>
      </c>
      <c r="E1269">
        <v>3</v>
      </c>
      <c r="F1269">
        <v>1</v>
      </c>
      <c r="G1269">
        <v>24</v>
      </c>
      <c r="H1269">
        <v>5832</v>
      </c>
      <c r="I1269">
        <v>6210</v>
      </c>
      <c r="J1269">
        <v>76194</v>
      </c>
      <c r="K1269">
        <v>81090</v>
      </c>
      <c r="L1269">
        <v>4896</v>
      </c>
      <c r="M1269">
        <v>244.8</v>
      </c>
      <c r="N1269">
        <f>YEAR(Table3[[#This Row],[Date]])</f>
        <v>2013</v>
      </c>
      <c r="O1269">
        <f>DAY(Table3[[#This Row],[Date]])</f>
        <v>8</v>
      </c>
      <c r="P1269">
        <f>MONTH(Table3[[#This Row],[Date]])</f>
        <v>3</v>
      </c>
    </row>
    <row r="1270" spans="1:16" x14ac:dyDescent="0.3">
      <c r="A1270" s="2">
        <v>41341</v>
      </c>
      <c r="B1270">
        <v>2</v>
      </c>
      <c r="C1270">
        <v>1</v>
      </c>
      <c r="D1270" s="1" t="s">
        <v>1581</v>
      </c>
      <c r="E1270">
        <v>2</v>
      </c>
      <c r="F1270">
        <v>1</v>
      </c>
      <c r="G1270">
        <v>16</v>
      </c>
      <c r="H1270">
        <v>3978</v>
      </c>
      <c r="I1270">
        <v>4230</v>
      </c>
      <c r="J1270">
        <v>32940</v>
      </c>
      <c r="K1270">
        <v>35100</v>
      </c>
      <c r="L1270">
        <v>2160</v>
      </c>
      <c r="M1270">
        <v>108</v>
      </c>
      <c r="N1270">
        <f>YEAR(Table3[[#This Row],[Date]])</f>
        <v>2013</v>
      </c>
      <c r="O1270">
        <f>DAY(Table3[[#This Row],[Date]])</f>
        <v>8</v>
      </c>
      <c r="P1270">
        <f>MONTH(Table3[[#This Row],[Date]])</f>
        <v>3</v>
      </c>
    </row>
    <row r="1271" spans="1:16" x14ac:dyDescent="0.3">
      <c r="A1271" s="2">
        <v>41342</v>
      </c>
      <c r="B1271">
        <v>3</v>
      </c>
      <c r="C1271">
        <v>2</v>
      </c>
      <c r="D1271" s="1" t="s">
        <v>1590</v>
      </c>
      <c r="E1271">
        <v>2</v>
      </c>
      <c r="F1271">
        <v>1</v>
      </c>
      <c r="G1271">
        <v>6</v>
      </c>
      <c r="H1271">
        <v>3978</v>
      </c>
      <c r="I1271">
        <v>4230</v>
      </c>
      <c r="J1271">
        <v>55890</v>
      </c>
      <c r="K1271">
        <v>59400</v>
      </c>
      <c r="L1271">
        <v>3510</v>
      </c>
      <c r="M1271">
        <v>175.5</v>
      </c>
      <c r="N1271">
        <f>YEAR(Table3[[#This Row],[Date]])</f>
        <v>2013</v>
      </c>
      <c r="O1271">
        <f>DAY(Table3[[#This Row],[Date]])</f>
        <v>9</v>
      </c>
      <c r="P1271">
        <f>MONTH(Table3[[#This Row],[Date]])</f>
        <v>3</v>
      </c>
    </row>
    <row r="1272" spans="1:16" x14ac:dyDescent="0.3">
      <c r="A1272" s="2">
        <v>41342</v>
      </c>
      <c r="B1272">
        <v>9</v>
      </c>
      <c r="C1272">
        <v>5</v>
      </c>
      <c r="D1272" s="1" t="s">
        <v>1590</v>
      </c>
      <c r="E1272">
        <v>2</v>
      </c>
      <c r="F1272">
        <v>1</v>
      </c>
      <c r="G1272">
        <v>4</v>
      </c>
      <c r="H1272">
        <v>5148</v>
      </c>
      <c r="I1272">
        <v>5490</v>
      </c>
      <c r="J1272">
        <v>74520</v>
      </c>
      <c r="K1272">
        <v>79200</v>
      </c>
      <c r="L1272">
        <v>4680</v>
      </c>
      <c r="M1272">
        <v>234</v>
      </c>
      <c r="N1272">
        <f>YEAR(Table3[[#This Row],[Date]])</f>
        <v>2013</v>
      </c>
      <c r="O1272">
        <f>DAY(Table3[[#This Row],[Date]])</f>
        <v>9</v>
      </c>
      <c r="P1272">
        <f>MONTH(Table3[[#This Row],[Date]])</f>
        <v>3</v>
      </c>
    </row>
    <row r="1273" spans="1:16" x14ac:dyDescent="0.3">
      <c r="A1273" s="2">
        <v>41343</v>
      </c>
      <c r="B1273">
        <v>3</v>
      </c>
      <c r="C1273">
        <v>2</v>
      </c>
      <c r="D1273" s="1" t="s">
        <v>1581</v>
      </c>
      <c r="E1273">
        <v>2</v>
      </c>
      <c r="F1273">
        <v>1</v>
      </c>
      <c r="G1273">
        <v>24</v>
      </c>
      <c r="H1273">
        <v>5832</v>
      </c>
      <c r="I1273">
        <v>6210</v>
      </c>
      <c r="J1273">
        <v>8784</v>
      </c>
      <c r="K1273">
        <v>9360</v>
      </c>
      <c r="L1273">
        <v>576</v>
      </c>
      <c r="M1273">
        <v>28.8</v>
      </c>
      <c r="N1273">
        <f>YEAR(Table3[[#This Row],[Date]])</f>
        <v>2013</v>
      </c>
      <c r="O1273">
        <f>DAY(Table3[[#This Row],[Date]])</f>
        <v>10</v>
      </c>
      <c r="P1273">
        <f>MONTH(Table3[[#This Row],[Date]])</f>
        <v>3</v>
      </c>
    </row>
    <row r="1274" spans="1:16" x14ac:dyDescent="0.3">
      <c r="A1274" s="2">
        <v>41343</v>
      </c>
      <c r="B1274">
        <v>6</v>
      </c>
      <c r="C1274">
        <v>4</v>
      </c>
      <c r="D1274" s="1" t="s">
        <v>1585</v>
      </c>
      <c r="E1274">
        <v>3</v>
      </c>
      <c r="F1274">
        <v>1</v>
      </c>
      <c r="G1274">
        <v>21</v>
      </c>
      <c r="H1274">
        <v>2034</v>
      </c>
      <c r="I1274">
        <v>2160</v>
      </c>
      <c r="J1274">
        <v>31824</v>
      </c>
      <c r="K1274">
        <v>33840</v>
      </c>
      <c r="L1274">
        <v>2016</v>
      </c>
      <c r="M1274">
        <v>100.80000000000001</v>
      </c>
      <c r="N1274">
        <f>YEAR(Table3[[#This Row],[Date]])</f>
        <v>2013</v>
      </c>
      <c r="O1274">
        <f>DAY(Table3[[#This Row],[Date]])</f>
        <v>10</v>
      </c>
      <c r="P1274">
        <f>MONTH(Table3[[#This Row],[Date]])</f>
        <v>3</v>
      </c>
    </row>
    <row r="1275" spans="1:16" x14ac:dyDescent="0.3">
      <c r="A1275" s="2">
        <v>41343</v>
      </c>
      <c r="B1275">
        <v>6</v>
      </c>
      <c r="C1275">
        <v>4</v>
      </c>
      <c r="D1275" s="1" t="s">
        <v>1593</v>
      </c>
      <c r="E1275">
        <v>6</v>
      </c>
      <c r="F1275">
        <v>2</v>
      </c>
      <c r="G1275">
        <v>13</v>
      </c>
      <c r="H1275">
        <v>5832</v>
      </c>
      <c r="I1275">
        <v>6210</v>
      </c>
      <c r="J1275">
        <v>37530</v>
      </c>
      <c r="K1275">
        <v>40500</v>
      </c>
      <c r="L1275">
        <v>2970</v>
      </c>
      <c r="M1275">
        <v>148.5</v>
      </c>
      <c r="N1275">
        <f>YEAR(Table3[[#This Row],[Date]])</f>
        <v>2013</v>
      </c>
      <c r="O1275">
        <f>DAY(Table3[[#This Row],[Date]])</f>
        <v>10</v>
      </c>
      <c r="P1275">
        <f>MONTH(Table3[[#This Row],[Date]])</f>
        <v>3</v>
      </c>
    </row>
    <row r="1276" spans="1:16" x14ac:dyDescent="0.3">
      <c r="A1276" s="2">
        <v>41343</v>
      </c>
      <c r="B1276">
        <v>1</v>
      </c>
      <c r="C1276">
        <v>1</v>
      </c>
      <c r="D1276" s="1" t="s">
        <v>1588</v>
      </c>
      <c r="E1276">
        <v>3</v>
      </c>
      <c r="F1276">
        <v>1</v>
      </c>
      <c r="G1276">
        <v>2</v>
      </c>
      <c r="H1276">
        <v>3546</v>
      </c>
      <c r="I1276">
        <v>3780</v>
      </c>
      <c r="J1276">
        <v>98604</v>
      </c>
      <c r="K1276">
        <v>104940</v>
      </c>
      <c r="L1276">
        <v>6336</v>
      </c>
      <c r="M1276">
        <v>316.8</v>
      </c>
      <c r="N1276">
        <f>YEAR(Table3[[#This Row],[Date]])</f>
        <v>2013</v>
      </c>
      <c r="O1276">
        <f>DAY(Table3[[#This Row],[Date]])</f>
        <v>10</v>
      </c>
      <c r="P1276">
        <f>MONTH(Table3[[#This Row],[Date]])</f>
        <v>3</v>
      </c>
    </row>
    <row r="1277" spans="1:16" x14ac:dyDescent="0.3">
      <c r="A1277" s="2">
        <v>41343</v>
      </c>
      <c r="B1277">
        <v>8</v>
      </c>
      <c r="C1277">
        <v>5</v>
      </c>
      <c r="D1277" s="1" t="s">
        <v>1593</v>
      </c>
      <c r="E1277">
        <v>6</v>
      </c>
      <c r="F1277">
        <v>2</v>
      </c>
      <c r="G1277">
        <v>20</v>
      </c>
      <c r="H1277">
        <v>3726</v>
      </c>
      <c r="I1277">
        <v>3960</v>
      </c>
      <c r="J1277">
        <v>82566</v>
      </c>
      <c r="K1277">
        <v>89100</v>
      </c>
      <c r="L1277">
        <v>6534</v>
      </c>
      <c r="M1277">
        <v>326.70000000000005</v>
      </c>
      <c r="N1277">
        <f>YEAR(Table3[[#This Row],[Date]])</f>
        <v>2013</v>
      </c>
      <c r="O1277">
        <f>DAY(Table3[[#This Row],[Date]])</f>
        <v>10</v>
      </c>
      <c r="P1277">
        <f>MONTH(Table3[[#This Row],[Date]])</f>
        <v>3</v>
      </c>
    </row>
    <row r="1278" spans="1:16" x14ac:dyDescent="0.3">
      <c r="A1278" s="2">
        <v>41343</v>
      </c>
      <c r="B1278">
        <v>10</v>
      </c>
      <c r="C1278">
        <v>4</v>
      </c>
      <c r="D1278" s="1" t="s">
        <v>1579</v>
      </c>
      <c r="E1278">
        <v>2</v>
      </c>
      <c r="F1278">
        <v>2</v>
      </c>
      <c r="G1278">
        <v>21</v>
      </c>
      <c r="H1278">
        <v>3978</v>
      </c>
      <c r="I1278">
        <v>4230</v>
      </c>
      <c r="J1278">
        <v>89550</v>
      </c>
      <c r="K1278">
        <v>96750</v>
      </c>
      <c r="L1278">
        <v>7200</v>
      </c>
      <c r="M1278">
        <v>360</v>
      </c>
      <c r="N1278">
        <f>YEAR(Table3[[#This Row],[Date]])</f>
        <v>2013</v>
      </c>
      <c r="O1278">
        <f>DAY(Table3[[#This Row],[Date]])</f>
        <v>10</v>
      </c>
      <c r="P1278">
        <f>MONTH(Table3[[#This Row],[Date]])</f>
        <v>3</v>
      </c>
    </row>
    <row r="1279" spans="1:16" x14ac:dyDescent="0.3">
      <c r="A1279" s="2">
        <v>41343</v>
      </c>
      <c r="B1279">
        <v>6</v>
      </c>
      <c r="C1279">
        <v>4</v>
      </c>
      <c r="D1279" s="1" t="s">
        <v>1582</v>
      </c>
      <c r="E1279">
        <v>2</v>
      </c>
      <c r="F1279">
        <v>1</v>
      </c>
      <c r="G1279">
        <v>12</v>
      </c>
      <c r="H1279">
        <v>3042</v>
      </c>
      <c r="I1279">
        <v>3240</v>
      </c>
      <c r="J1279">
        <v>33462</v>
      </c>
      <c r="K1279">
        <v>35640</v>
      </c>
      <c r="L1279">
        <v>2178</v>
      </c>
      <c r="M1279">
        <v>108.9</v>
      </c>
      <c r="N1279">
        <f>YEAR(Table3[[#This Row],[Date]])</f>
        <v>2013</v>
      </c>
      <c r="O1279">
        <f>DAY(Table3[[#This Row],[Date]])</f>
        <v>10</v>
      </c>
      <c r="P1279">
        <f>MONTH(Table3[[#This Row],[Date]])</f>
        <v>3</v>
      </c>
    </row>
    <row r="1280" spans="1:16" x14ac:dyDescent="0.3">
      <c r="A1280" s="2">
        <v>41343</v>
      </c>
      <c r="B1280">
        <v>10</v>
      </c>
      <c r="C1280">
        <v>4</v>
      </c>
      <c r="D1280" s="1" t="s">
        <v>1578</v>
      </c>
      <c r="E1280">
        <v>1</v>
      </c>
      <c r="F1280">
        <v>1</v>
      </c>
      <c r="G1280">
        <v>23</v>
      </c>
      <c r="H1280">
        <v>3546</v>
      </c>
      <c r="I1280">
        <v>3780</v>
      </c>
      <c r="J1280">
        <v>22374</v>
      </c>
      <c r="K1280">
        <v>23760</v>
      </c>
      <c r="L1280">
        <v>1386</v>
      </c>
      <c r="M1280">
        <v>69.3</v>
      </c>
      <c r="N1280">
        <f>YEAR(Table3[[#This Row],[Date]])</f>
        <v>2013</v>
      </c>
      <c r="O1280">
        <f>DAY(Table3[[#This Row],[Date]])</f>
        <v>10</v>
      </c>
      <c r="P1280">
        <f>MONTH(Table3[[#This Row],[Date]])</f>
        <v>3</v>
      </c>
    </row>
    <row r="1281" spans="1:16" x14ac:dyDescent="0.3">
      <c r="A1281" s="2">
        <v>41344</v>
      </c>
      <c r="B1281">
        <v>7</v>
      </c>
      <c r="C1281">
        <v>3</v>
      </c>
      <c r="D1281" s="1" t="s">
        <v>1578</v>
      </c>
      <c r="E1281">
        <v>1</v>
      </c>
      <c r="F1281">
        <v>1</v>
      </c>
      <c r="G1281">
        <v>23</v>
      </c>
      <c r="H1281">
        <v>4482</v>
      </c>
      <c r="I1281">
        <v>4770</v>
      </c>
      <c r="J1281">
        <v>26442</v>
      </c>
      <c r="K1281">
        <v>28080</v>
      </c>
      <c r="L1281">
        <v>1638</v>
      </c>
      <c r="M1281">
        <v>81.900000000000006</v>
      </c>
      <c r="N1281">
        <f>YEAR(Table3[[#This Row],[Date]])</f>
        <v>2013</v>
      </c>
      <c r="O1281">
        <f>DAY(Table3[[#This Row],[Date]])</f>
        <v>11</v>
      </c>
      <c r="P1281">
        <f>MONTH(Table3[[#This Row],[Date]])</f>
        <v>3</v>
      </c>
    </row>
    <row r="1282" spans="1:16" x14ac:dyDescent="0.3">
      <c r="A1282" s="2">
        <v>41344</v>
      </c>
      <c r="B1282">
        <v>2</v>
      </c>
      <c r="C1282">
        <v>1</v>
      </c>
      <c r="D1282" s="1" t="s">
        <v>1579</v>
      </c>
      <c r="E1282">
        <v>2</v>
      </c>
      <c r="F1282">
        <v>2</v>
      </c>
      <c r="G1282">
        <v>24</v>
      </c>
      <c r="H1282">
        <v>3924</v>
      </c>
      <c r="I1282">
        <v>4230</v>
      </c>
      <c r="J1282">
        <v>17910</v>
      </c>
      <c r="K1282">
        <v>19350</v>
      </c>
      <c r="L1282">
        <v>1440</v>
      </c>
      <c r="M1282">
        <v>72</v>
      </c>
      <c r="N1282">
        <f>YEAR(Table3[[#This Row],[Date]])</f>
        <v>2013</v>
      </c>
      <c r="O1282">
        <f>DAY(Table3[[#This Row],[Date]])</f>
        <v>11</v>
      </c>
      <c r="P1282">
        <f>MONTH(Table3[[#This Row],[Date]])</f>
        <v>3</v>
      </c>
    </row>
    <row r="1283" spans="1:16" x14ac:dyDescent="0.3">
      <c r="A1283" s="2">
        <v>41344</v>
      </c>
      <c r="B1283">
        <v>8</v>
      </c>
      <c r="C1283">
        <v>5</v>
      </c>
      <c r="D1283" s="1" t="s">
        <v>1581</v>
      </c>
      <c r="E1283">
        <v>2</v>
      </c>
      <c r="F1283">
        <v>1</v>
      </c>
      <c r="G1283">
        <v>25</v>
      </c>
      <c r="H1283">
        <v>2952</v>
      </c>
      <c r="I1283">
        <v>3150</v>
      </c>
      <c r="J1283">
        <v>50508</v>
      </c>
      <c r="K1283">
        <v>53820</v>
      </c>
      <c r="L1283">
        <v>3312</v>
      </c>
      <c r="M1283">
        <v>165.60000000000002</v>
      </c>
      <c r="N1283">
        <f>YEAR(Table3[[#This Row],[Date]])</f>
        <v>2013</v>
      </c>
      <c r="O1283">
        <f>DAY(Table3[[#This Row],[Date]])</f>
        <v>11</v>
      </c>
      <c r="P1283">
        <f>MONTH(Table3[[#This Row],[Date]])</f>
        <v>3</v>
      </c>
    </row>
    <row r="1284" spans="1:16" x14ac:dyDescent="0.3">
      <c r="A1284" s="2">
        <v>41345</v>
      </c>
      <c r="B1284">
        <v>3</v>
      </c>
      <c r="C1284">
        <v>2</v>
      </c>
      <c r="D1284" s="1" t="s">
        <v>1593</v>
      </c>
      <c r="E1284">
        <v>6</v>
      </c>
      <c r="F1284">
        <v>2</v>
      </c>
      <c r="G1284">
        <v>17</v>
      </c>
      <c r="H1284">
        <v>3726</v>
      </c>
      <c r="I1284">
        <v>3960</v>
      </c>
      <c r="J1284">
        <v>7506</v>
      </c>
      <c r="K1284">
        <v>8100</v>
      </c>
      <c r="L1284">
        <v>594</v>
      </c>
      <c r="M1284">
        <v>29.700000000000003</v>
      </c>
      <c r="N1284">
        <f>YEAR(Table3[[#This Row],[Date]])</f>
        <v>2013</v>
      </c>
      <c r="O1284">
        <f>DAY(Table3[[#This Row],[Date]])</f>
        <v>12</v>
      </c>
      <c r="P1284">
        <f>MONTH(Table3[[#This Row],[Date]])</f>
        <v>3</v>
      </c>
    </row>
    <row r="1285" spans="1:16" x14ac:dyDescent="0.3">
      <c r="A1285" s="2">
        <v>41345</v>
      </c>
      <c r="B1285">
        <v>3</v>
      </c>
      <c r="C1285">
        <v>2</v>
      </c>
      <c r="D1285" s="1" t="s">
        <v>1579</v>
      </c>
      <c r="E1285">
        <v>2</v>
      </c>
      <c r="F1285">
        <v>2</v>
      </c>
      <c r="G1285">
        <v>21</v>
      </c>
      <c r="H1285">
        <v>3978</v>
      </c>
      <c r="I1285">
        <v>4230</v>
      </c>
      <c r="J1285">
        <v>78804</v>
      </c>
      <c r="K1285">
        <v>85140</v>
      </c>
      <c r="L1285">
        <v>6336</v>
      </c>
      <c r="M1285">
        <v>316.8</v>
      </c>
      <c r="N1285">
        <f>YEAR(Table3[[#This Row],[Date]])</f>
        <v>2013</v>
      </c>
      <c r="O1285">
        <f>DAY(Table3[[#This Row],[Date]])</f>
        <v>12</v>
      </c>
      <c r="P1285">
        <f>MONTH(Table3[[#This Row],[Date]])</f>
        <v>3</v>
      </c>
    </row>
    <row r="1286" spans="1:16" x14ac:dyDescent="0.3">
      <c r="A1286" s="2">
        <v>41345</v>
      </c>
      <c r="B1286">
        <v>3</v>
      </c>
      <c r="C1286">
        <v>2</v>
      </c>
      <c r="D1286" s="1" t="s">
        <v>1586</v>
      </c>
      <c r="E1286">
        <v>3</v>
      </c>
      <c r="F1286">
        <v>1</v>
      </c>
      <c r="G1286">
        <v>9</v>
      </c>
      <c r="H1286">
        <v>3726</v>
      </c>
      <c r="I1286">
        <v>3960</v>
      </c>
      <c r="J1286">
        <v>25740</v>
      </c>
      <c r="K1286">
        <v>27450</v>
      </c>
      <c r="L1286">
        <v>1710</v>
      </c>
      <c r="M1286">
        <v>85.5</v>
      </c>
      <c r="N1286">
        <f>YEAR(Table3[[#This Row],[Date]])</f>
        <v>2013</v>
      </c>
      <c r="O1286">
        <f>DAY(Table3[[#This Row],[Date]])</f>
        <v>12</v>
      </c>
      <c r="P1286">
        <f>MONTH(Table3[[#This Row],[Date]])</f>
        <v>3</v>
      </c>
    </row>
    <row r="1287" spans="1:16" x14ac:dyDescent="0.3">
      <c r="A1287" s="2">
        <v>41346</v>
      </c>
      <c r="B1287">
        <v>1</v>
      </c>
      <c r="C1287">
        <v>1</v>
      </c>
      <c r="D1287" s="1" t="s">
        <v>1586</v>
      </c>
      <c r="E1287">
        <v>3</v>
      </c>
      <c r="F1287">
        <v>1</v>
      </c>
      <c r="G1287">
        <v>11</v>
      </c>
      <c r="H1287">
        <v>4482</v>
      </c>
      <c r="I1287">
        <v>4770</v>
      </c>
      <c r="J1287">
        <v>41184</v>
      </c>
      <c r="K1287">
        <v>43920</v>
      </c>
      <c r="L1287">
        <v>2736</v>
      </c>
      <c r="M1287">
        <v>136.80000000000001</v>
      </c>
      <c r="N1287">
        <f>YEAR(Table3[[#This Row],[Date]])</f>
        <v>2013</v>
      </c>
      <c r="O1287">
        <f>DAY(Table3[[#This Row],[Date]])</f>
        <v>13</v>
      </c>
      <c r="P1287">
        <f>MONTH(Table3[[#This Row],[Date]])</f>
        <v>3</v>
      </c>
    </row>
    <row r="1288" spans="1:16" x14ac:dyDescent="0.3">
      <c r="A1288" s="2">
        <v>41347</v>
      </c>
      <c r="B1288">
        <v>4</v>
      </c>
      <c r="C1288">
        <v>2</v>
      </c>
      <c r="D1288" s="1" t="s">
        <v>1586</v>
      </c>
      <c r="E1288">
        <v>3</v>
      </c>
      <c r="F1288">
        <v>1</v>
      </c>
      <c r="G1288">
        <v>4</v>
      </c>
      <c r="H1288">
        <v>3582</v>
      </c>
      <c r="I1288">
        <v>3870</v>
      </c>
      <c r="J1288">
        <v>46332</v>
      </c>
      <c r="K1288">
        <v>49410</v>
      </c>
      <c r="L1288">
        <v>3078</v>
      </c>
      <c r="M1288">
        <v>153.9</v>
      </c>
      <c r="N1288">
        <f>YEAR(Table3[[#This Row],[Date]])</f>
        <v>2013</v>
      </c>
      <c r="O1288">
        <f>DAY(Table3[[#This Row],[Date]])</f>
        <v>14</v>
      </c>
      <c r="P1288">
        <f>MONTH(Table3[[#This Row],[Date]])</f>
        <v>3</v>
      </c>
    </row>
    <row r="1289" spans="1:16" x14ac:dyDescent="0.3">
      <c r="A1289" s="2">
        <v>41347</v>
      </c>
      <c r="B1289">
        <v>6</v>
      </c>
      <c r="C1289">
        <v>4</v>
      </c>
      <c r="D1289" s="1" t="s">
        <v>1580</v>
      </c>
      <c r="E1289">
        <v>2</v>
      </c>
      <c r="F1289">
        <v>1</v>
      </c>
      <c r="G1289">
        <v>22</v>
      </c>
      <c r="H1289">
        <v>4482</v>
      </c>
      <c r="I1289">
        <v>4770</v>
      </c>
      <c r="J1289">
        <v>23868</v>
      </c>
      <c r="K1289">
        <v>25380</v>
      </c>
      <c r="L1289">
        <v>1512</v>
      </c>
      <c r="M1289">
        <v>75.600000000000009</v>
      </c>
      <c r="N1289">
        <f>YEAR(Table3[[#This Row],[Date]])</f>
        <v>2013</v>
      </c>
      <c r="O1289">
        <f>DAY(Table3[[#This Row],[Date]])</f>
        <v>14</v>
      </c>
      <c r="P1289">
        <f>MONTH(Table3[[#This Row],[Date]])</f>
        <v>3</v>
      </c>
    </row>
    <row r="1290" spans="1:16" x14ac:dyDescent="0.3">
      <c r="A1290" s="2">
        <v>41348</v>
      </c>
      <c r="B1290">
        <v>2</v>
      </c>
      <c r="C1290">
        <v>1</v>
      </c>
      <c r="D1290" s="1" t="s">
        <v>1594</v>
      </c>
      <c r="E1290">
        <v>4</v>
      </c>
      <c r="F1290">
        <v>1</v>
      </c>
      <c r="G1290">
        <v>15</v>
      </c>
      <c r="H1290">
        <v>3924</v>
      </c>
      <c r="I1290">
        <v>4230</v>
      </c>
      <c r="J1290">
        <v>10152</v>
      </c>
      <c r="K1290">
        <v>10800</v>
      </c>
      <c r="L1290">
        <v>648</v>
      </c>
      <c r="M1290">
        <v>32.4</v>
      </c>
      <c r="N1290">
        <f>YEAR(Table3[[#This Row],[Date]])</f>
        <v>2013</v>
      </c>
      <c r="O1290">
        <f>DAY(Table3[[#This Row],[Date]])</f>
        <v>15</v>
      </c>
      <c r="P1290">
        <f>MONTH(Table3[[#This Row],[Date]])</f>
        <v>3</v>
      </c>
    </row>
    <row r="1291" spans="1:16" x14ac:dyDescent="0.3">
      <c r="A1291" s="2">
        <v>41348</v>
      </c>
      <c r="B1291">
        <v>8</v>
      </c>
      <c r="C1291">
        <v>5</v>
      </c>
      <c r="D1291" s="1" t="s">
        <v>1579</v>
      </c>
      <c r="E1291">
        <v>2</v>
      </c>
      <c r="F1291">
        <v>2</v>
      </c>
      <c r="G1291">
        <v>23</v>
      </c>
      <c r="H1291">
        <v>7506</v>
      </c>
      <c r="I1291">
        <v>8100</v>
      </c>
      <c r="J1291">
        <v>82386</v>
      </c>
      <c r="K1291">
        <v>89010</v>
      </c>
      <c r="L1291">
        <v>6624</v>
      </c>
      <c r="M1291">
        <v>331.20000000000005</v>
      </c>
      <c r="N1291">
        <f>YEAR(Table3[[#This Row],[Date]])</f>
        <v>2013</v>
      </c>
      <c r="O1291">
        <f>DAY(Table3[[#This Row],[Date]])</f>
        <v>15</v>
      </c>
      <c r="P1291">
        <f>MONTH(Table3[[#This Row],[Date]])</f>
        <v>3</v>
      </c>
    </row>
    <row r="1292" spans="1:16" x14ac:dyDescent="0.3">
      <c r="A1292" s="2">
        <v>41349</v>
      </c>
      <c r="B1292">
        <v>6</v>
      </c>
      <c r="C1292">
        <v>4</v>
      </c>
      <c r="D1292" s="1" t="s">
        <v>1592</v>
      </c>
      <c r="E1292">
        <v>2</v>
      </c>
      <c r="F1292">
        <v>1</v>
      </c>
      <c r="G1292">
        <v>9</v>
      </c>
      <c r="H1292">
        <v>3546</v>
      </c>
      <c r="I1292">
        <v>3780</v>
      </c>
      <c r="J1292">
        <v>38376</v>
      </c>
      <c r="K1292">
        <v>40950</v>
      </c>
      <c r="L1292">
        <v>2574</v>
      </c>
      <c r="M1292">
        <v>128.70000000000002</v>
      </c>
      <c r="N1292">
        <f>YEAR(Table3[[#This Row],[Date]])</f>
        <v>2013</v>
      </c>
      <c r="O1292">
        <f>DAY(Table3[[#This Row],[Date]])</f>
        <v>16</v>
      </c>
      <c r="P1292">
        <f>MONTH(Table3[[#This Row],[Date]])</f>
        <v>3</v>
      </c>
    </row>
    <row r="1293" spans="1:16" x14ac:dyDescent="0.3">
      <c r="A1293" s="2">
        <v>41349</v>
      </c>
      <c r="B1293">
        <v>2</v>
      </c>
      <c r="C1293">
        <v>1</v>
      </c>
      <c r="D1293" s="1" t="s">
        <v>1578</v>
      </c>
      <c r="E1293">
        <v>1</v>
      </c>
      <c r="F1293">
        <v>1</v>
      </c>
      <c r="G1293">
        <v>7</v>
      </c>
      <c r="H1293">
        <v>3042</v>
      </c>
      <c r="I1293">
        <v>3240</v>
      </c>
      <c r="J1293">
        <v>6102</v>
      </c>
      <c r="K1293">
        <v>6480</v>
      </c>
      <c r="L1293">
        <v>378</v>
      </c>
      <c r="M1293">
        <v>18.900000000000002</v>
      </c>
      <c r="N1293">
        <f>YEAR(Table3[[#This Row],[Date]])</f>
        <v>2013</v>
      </c>
      <c r="O1293">
        <f>DAY(Table3[[#This Row],[Date]])</f>
        <v>16</v>
      </c>
      <c r="P1293">
        <f>MONTH(Table3[[#This Row],[Date]])</f>
        <v>3</v>
      </c>
    </row>
    <row r="1294" spans="1:16" x14ac:dyDescent="0.3">
      <c r="A1294" s="2">
        <v>41349</v>
      </c>
      <c r="B1294">
        <v>1</v>
      </c>
      <c r="C1294">
        <v>1</v>
      </c>
      <c r="D1294" s="1" t="s">
        <v>1590</v>
      </c>
      <c r="E1294">
        <v>2</v>
      </c>
      <c r="F1294">
        <v>1</v>
      </c>
      <c r="G1294">
        <v>25</v>
      </c>
      <c r="H1294">
        <v>3042</v>
      </c>
      <c r="I1294">
        <v>3240</v>
      </c>
      <c r="J1294">
        <v>93150</v>
      </c>
      <c r="K1294">
        <v>99000</v>
      </c>
      <c r="L1294">
        <v>5850</v>
      </c>
      <c r="M1294">
        <v>292.5</v>
      </c>
      <c r="N1294">
        <f>YEAR(Table3[[#This Row],[Date]])</f>
        <v>2013</v>
      </c>
      <c r="O1294">
        <f>DAY(Table3[[#This Row],[Date]])</f>
        <v>16</v>
      </c>
      <c r="P1294">
        <f>MONTH(Table3[[#This Row],[Date]])</f>
        <v>3</v>
      </c>
    </row>
    <row r="1295" spans="1:16" x14ac:dyDescent="0.3">
      <c r="A1295" s="2">
        <v>41350</v>
      </c>
      <c r="B1295">
        <v>6</v>
      </c>
      <c r="C1295">
        <v>4</v>
      </c>
      <c r="D1295" s="1" t="s">
        <v>1594</v>
      </c>
      <c r="E1295">
        <v>4</v>
      </c>
      <c r="F1295">
        <v>1</v>
      </c>
      <c r="G1295">
        <v>10</v>
      </c>
      <c r="H1295">
        <v>3978</v>
      </c>
      <c r="I1295">
        <v>4230</v>
      </c>
      <c r="J1295">
        <v>20304</v>
      </c>
      <c r="K1295">
        <v>21600</v>
      </c>
      <c r="L1295">
        <v>1296</v>
      </c>
      <c r="M1295">
        <v>64.8</v>
      </c>
      <c r="N1295">
        <f>YEAR(Table3[[#This Row],[Date]])</f>
        <v>2013</v>
      </c>
      <c r="O1295">
        <f>DAY(Table3[[#This Row],[Date]])</f>
        <v>17</v>
      </c>
      <c r="P1295">
        <f>MONTH(Table3[[#This Row],[Date]])</f>
        <v>3</v>
      </c>
    </row>
    <row r="1296" spans="1:16" x14ac:dyDescent="0.3">
      <c r="A1296" s="2">
        <v>41350</v>
      </c>
      <c r="B1296">
        <v>5</v>
      </c>
      <c r="C1296">
        <v>3</v>
      </c>
      <c r="D1296" s="1" t="s">
        <v>1594</v>
      </c>
      <c r="E1296">
        <v>4</v>
      </c>
      <c r="F1296">
        <v>1</v>
      </c>
      <c r="G1296">
        <v>8</v>
      </c>
      <c r="H1296">
        <v>5148</v>
      </c>
      <c r="I1296">
        <v>5490</v>
      </c>
      <c r="J1296">
        <v>54144</v>
      </c>
      <c r="K1296">
        <v>57600</v>
      </c>
      <c r="L1296">
        <v>3456</v>
      </c>
      <c r="M1296">
        <v>172.8</v>
      </c>
      <c r="N1296">
        <f>YEAR(Table3[[#This Row],[Date]])</f>
        <v>2013</v>
      </c>
      <c r="O1296">
        <f>DAY(Table3[[#This Row],[Date]])</f>
        <v>17</v>
      </c>
      <c r="P1296">
        <f>MONTH(Table3[[#This Row],[Date]])</f>
        <v>3</v>
      </c>
    </row>
    <row r="1297" spans="1:16" x14ac:dyDescent="0.3">
      <c r="A1297" s="2">
        <v>41351</v>
      </c>
      <c r="B1297">
        <v>8</v>
      </c>
      <c r="C1297">
        <v>5</v>
      </c>
      <c r="D1297" s="1" t="s">
        <v>1592</v>
      </c>
      <c r="E1297">
        <v>2</v>
      </c>
      <c r="F1297">
        <v>1</v>
      </c>
      <c r="G1297">
        <v>18</v>
      </c>
      <c r="H1297">
        <v>3042</v>
      </c>
      <c r="I1297">
        <v>3240</v>
      </c>
      <c r="J1297">
        <v>53136</v>
      </c>
      <c r="K1297">
        <v>56700</v>
      </c>
      <c r="L1297">
        <v>3564</v>
      </c>
      <c r="M1297">
        <v>178.20000000000002</v>
      </c>
      <c r="N1297">
        <f>YEAR(Table3[[#This Row],[Date]])</f>
        <v>2013</v>
      </c>
      <c r="O1297">
        <f>DAY(Table3[[#This Row],[Date]])</f>
        <v>18</v>
      </c>
      <c r="P1297">
        <f>MONTH(Table3[[#This Row],[Date]])</f>
        <v>3</v>
      </c>
    </row>
    <row r="1298" spans="1:16" x14ac:dyDescent="0.3">
      <c r="A1298" s="2">
        <v>41351</v>
      </c>
      <c r="B1298">
        <v>7</v>
      </c>
      <c r="C1298">
        <v>3</v>
      </c>
      <c r="D1298" s="1" t="s">
        <v>1593</v>
      </c>
      <c r="E1298">
        <v>6</v>
      </c>
      <c r="F1298">
        <v>2</v>
      </c>
      <c r="G1298">
        <v>8</v>
      </c>
      <c r="H1298">
        <v>5148</v>
      </c>
      <c r="I1298">
        <v>5490</v>
      </c>
      <c r="J1298">
        <v>135108</v>
      </c>
      <c r="K1298">
        <v>145800</v>
      </c>
      <c r="L1298">
        <v>10692</v>
      </c>
      <c r="M1298">
        <v>534.6</v>
      </c>
      <c r="N1298">
        <f>YEAR(Table3[[#This Row],[Date]])</f>
        <v>2013</v>
      </c>
      <c r="O1298">
        <f>DAY(Table3[[#This Row],[Date]])</f>
        <v>18</v>
      </c>
      <c r="P1298">
        <f>MONTH(Table3[[#This Row],[Date]])</f>
        <v>3</v>
      </c>
    </row>
    <row r="1299" spans="1:16" x14ac:dyDescent="0.3">
      <c r="A1299" s="2">
        <v>41352</v>
      </c>
      <c r="B1299">
        <v>4</v>
      </c>
      <c r="C1299">
        <v>2</v>
      </c>
      <c r="D1299" s="1" t="s">
        <v>1591</v>
      </c>
      <c r="E1299">
        <v>5</v>
      </c>
      <c r="F1299">
        <v>2</v>
      </c>
      <c r="G1299">
        <v>25</v>
      </c>
      <c r="H1299">
        <v>7506</v>
      </c>
      <c r="I1299">
        <v>8100</v>
      </c>
      <c r="J1299">
        <v>94176</v>
      </c>
      <c r="K1299">
        <v>101520</v>
      </c>
      <c r="L1299">
        <v>7344</v>
      </c>
      <c r="M1299">
        <v>367.20000000000005</v>
      </c>
      <c r="N1299">
        <f>YEAR(Table3[[#This Row],[Date]])</f>
        <v>2013</v>
      </c>
      <c r="O1299">
        <f>DAY(Table3[[#This Row],[Date]])</f>
        <v>19</v>
      </c>
      <c r="P1299">
        <f>MONTH(Table3[[#This Row],[Date]])</f>
        <v>3</v>
      </c>
    </row>
    <row r="1300" spans="1:16" x14ac:dyDescent="0.3">
      <c r="A1300" s="2">
        <v>41352</v>
      </c>
      <c r="B1300">
        <v>2</v>
      </c>
      <c r="C1300">
        <v>1</v>
      </c>
      <c r="D1300" s="1" t="s">
        <v>1581</v>
      </c>
      <c r="E1300">
        <v>2</v>
      </c>
      <c r="F1300">
        <v>1</v>
      </c>
      <c r="G1300">
        <v>7</v>
      </c>
      <c r="H1300">
        <v>3042</v>
      </c>
      <c r="I1300">
        <v>3240</v>
      </c>
      <c r="J1300">
        <v>24156</v>
      </c>
      <c r="K1300">
        <v>25740</v>
      </c>
      <c r="L1300">
        <v>1584</v>
      </c>
      <c r="M1300">
        <v>79.2</v>
      </c>
      <c r="N1300">
        <f>YEAR(Table3[[#This Row],[Date]])</f>
        <v>2013</v>
      </c>
      <c r="O1300">
        <f>DAY(Table3[[#This Row],[Date]])</f>
        <v>19</v>
      </c>
      <c r="P1300">
        <f>MONTH(Table3[[#This Row],[Date]])</f>
        <v>3</v>
      </c>
    </row>
    <row r="1301" spans="1:16" x14ac:dyDescent="0.3">
      <c r="A1301" s="2">
        <v>41352</v>
      </c>
      <c r="B1301">
        <v>9</v>
      </c>
      <c r="C1301">
        <v>5</v>
      </c>
      <c r="D1301" s="1" t="s">
        <v>1582</v>
      </c>
      <c r="E1301">
        <v>2</v>
      </c>
      <c r="F1301">
        <v>1</v>
      </c>
      <c r="G1301">
        <v>17</v>
      </c>
      <c r="H1301">
        <v>3978</v>
      </c>
      <c r="I1301">
        <v>4230</v>
      </c>
      <c r="J1301">
        <v>73008</v>
      </c>
      <c r="K1301">
        <v>77760</v>
      </c>
      <c r="L1301">
        <v>4752</v>
      </c>
      <c r="M1301">
        <v>237.60000000000002</v>
      </c>
      <c r="N1301">
        <f>YEAR(Table3[[#This Row],[Date]])</f>
        <v>2013</v>
      </c>
      <c r="O1301">
        <f>DAY(Table3[[#This Row],[Date]])</f>
        <v>19</v>
      </c>
      <c r="P1301">
        <f>MONTH(Table3[[#This Row],[Date]])</f>
        <v>3</v>
      </c>
    </row>
    <row r="1302" spans="1:16" x14ac:dyDescent="0.3">
      <c r="A1302" s="2">
        <v>41352</v>
      </c>
      <c r="B1302">
        <v>3</v>
      </c>
      <c r="C1302">
        <v>2</v>
      </c>
      <c r="D1302" s="1" t="s">
        <v>1578</v>
      </c>
      <c r="E1302">
        <v>1</v>
      </c>
      <c r="F1302">
        <v>1</v>
      </c>
      <c r="G1302">
        <v>3</v>
      </c>
      <c r="H1302">
        <v>2952</v>
      </c>
      <c r="I1302">
        <v>3150</v>
      </c>
      <c r="J1302">
        <v>50850</v>
      </c>
      <c r="K1302">
        <v>54000</v>
      </c>
      <c r="L1302">
        <v>3150</v>
      </c>
      <c r="M1302">
        <v>157.5</v>
      </c>
      <c r="N1302">
        <f>YEAR(Table3[[#This Row],[Date]])</f>
        <v>2013</v>
      </c>
      <c r="O1302">
        <f>DAY(Table3[[#This Row],[Date]])</f>
        <v>19</v>
      </c>
      <c r="P1302">
        <f>MONTH(Table3[[#This Row],[Date]])</f>
        <v>3</v>
      </c>
    </row>
    <row r="1303" spans="1:16" x14ac:dyDescent="0.3">
      <c r="A1303" s="2">
        <v>41352</v>
      </c>
      <c r="B1303">
        <v>3</v>
      </c>
      <c r="C1303">
        <v>2</v>
      </c>
      <c r="D1303" s="1" t="s">
        <v>1593</v>
      </c>
      <c r="E1303">
        <v>6</v>
      </c>
      <c r="F1303">
        <v>2</v>
      </c>
      <c r="G1303">
        <v>13</v>
      </c>
      <c r="H1303">
        <v>2034</v>
      </c>
      <c r="I1303">
        <v>2160</v>
      </c>
      <c r="J1303">
        <v>180144</v>
      </c>
      <c r="K1303">
        <v>194400</v>
      </c>
      <c r="L1303">
        <v>14256</v>
      </c>
      <c r="M1303">
        <v>712.80000000000007</v>
      </c>
      <c r="N1303">
        <f>YEAR(Table3[[#This Row],[Date]])</f>
        <v>2013</v>
      </c>
      <c r="O1303">
        <f>DAY(Table3[[#This Row],[Date]])</f>
        <v>19</v>
      </c>
      <c r="P1303">
        <f>MONTH(Table3[[#This Row],[Date]])</f>
        <v>3</v>
      </c>
    </row>
    <row r="1304" spans="1:16" x14ac:dyDescent="0.3">
      <c r="A1304" s="2">
        <v>41353</v>
      </c>
      <c r="B1304">
        <v>5</v>
      </c>
      <c r="C1304">
        <v>3</v>
      </c>
      <c r="D1304" s="1" t="s">
        <v>1586</v>
      </c>
      <c r="E1304">
        <v>3</v>
      </c>
      <c r="F1304">
        <v>1</v>
      </c>
      <c r="G1304">
        <v>17</v>
      </c>
      <c r="H1304">
        <v>3582</v>
      </c>
      <c r="I1304">
        <v>3870</v>
      </c>
      <c r="J1304">
        <v>118404</v>
      </c>
      <c r="K1304">
        <v>126270</v>
      </c>
      <c r="L1304">
        <v>7866</v>
      </c>
      <c r="M1304">
        <v>393.3</v>
      </c>
      <c r="N1304">
        <f>YEAR(Table3[[#This Row],[Date]])</f>
        <v>2013</v>
      </c>
      <c r="O1304">
        <f>DAY(Table3[[#This Row],[Date]])</f>
        <v>20</v>
      </c>
      <c r="P1304">
        <f>MONTH(Table3[[#This Row],[Date]])</f>
        <v>3</v>
      </c>
    </row>
    <row r="1305" spans="1:16" x14ac:dyDescent="0.3">
      <c r="A1305" s="2">
        <v>41353</v>
      </c>
      <c r="B1305">
        <v>10</v>
      </c>
      <c r="C1305">
        <v>4</v>
      </c>
      <c r="D1305" s="1" t="s">
        <v>1578</v>
      </c>
      <c r="E1305">
        <v>1</v>
      </c>
      <c r="F1305">
        <v>1</v>
      </c>
      <c r="G1305">
        <v>22</v>
      </c>
      <c r="H1305">
        <v>3978</v>
      </c>
      <c r="I1305">
        <v>4230</v>
      </c>
      <c r="J1305">
        <v>14238</v>
      </c>
      <c r="K1305">
        <v>15120</v>
      </c>
      <c r="L1305">
        <v>882</v>
      </c>
      <c r="M1305">
        <v>44.1</v>
      </c>
      <c r="N1305">
        <f>YEAR(Table3[[#This Row],[Date]])</f>
        <v>2013</v>
      </c>
      <c r="O1305">
        <f>DAY(Table3[[#This Row],[Date]])</f>
        <v>20</v>
      </c>
      <c r="P1305">
        <f>MONTH(Table3[[#This Row],[Date]])</f>
        <v>3</v>
      </c>
    </row>
    <row r="1306" spans="1:16" x14ac:dyDescent="0.3">
      <c r="A1306" s="2">
        <v>41353</v>
      </c>
      <c r="B1306">
        <v>2</v>
      </c>
      <c r="C1306">
        <v>1</v>
      </c>
      <c r="D1306" s="1" t="s">
        <v>1581</v>
      </c>
      <c r="E1306">
        <v>2</v>
      </c>
      <c r="F1306">
        <v>1</v>
      </c>
      <c r="G1306">
        <v>23</v>
      </c>
      <c r="H1306">
        <v>2196</v>
      </c>
      <c r="I1306">
        <v>2340</v>
      </c>
      <c r="J1306">
        <v>39528</v>
      </c>
      <c r="K1306">
        <v>42120</v>
      </c>
      <c r="L1306">
        <v>2592</v>
      </c>
      <c r="M1306">
        <v>129.6</v>
      </c>
      <c r="N1306">
        <f>YEAR(Table3[[#This Row],[Date]])</f>
        <v>2013</v>
      </c>
      <c r="O1306">
        <f>DAY(Table3[[#This Row],[Date]])</f>
        <v>20</v>
      </c>
      <c r="P1306">
        <f>MONTH(Table3[[#This Row],[Date]])</f>
        <v>3</v>
      </c>
    </row>
    <row r="1307" spans="1:16" x14ac:dyDescent="0.3">
      <c r="A1307" s="2">
        <v>41353</v>
      </c>
      <c r="B1307">
        <v>2</v>
      </c>
      <c r="C1307">
        <v>1</v>
      </c>
      <c r="D1307" s="1" t="s">
        <v>1592</v>
      </c>
      <c r="E1307">
        <v>2</v>
      </c>
      <c r="F1307">
        <v>1</v>
      </c>
      <c r="G1307">
        <v>1</v>
      </c>
      <c r="H1307">
        <v>2034</v>
      </c>
      <c r="I1307">
        <v>2160</v>
      </c>
      <c r="J1307">
        <v>56088</v>
      </c>
      <c r="K1307">
        <v>59850</v>
      </c>
      <c r="L1307">
        <v>3762</v>
      </c>
      <c r="M1307">
        <v>188.10000000000002</v>
      </c>
      <c r="N1307">
        <f>YEAR(Table3[[#This Row],[Date]])</f>
        <v>2013</v>
      </c>
      <c r="O1307">
        <f>DAY(Table3[[#This Row],[Date]])</f>
        <v>20</v>
      </c>
      <c r="P1307">
        <f>MONTH(Table3[[#This Row],[Date]])</f>
        <v>3</v>
      </c>
    </row>
    <row r="1308" spans="1:16" x14ac:dyDescent="0.3">
      <c r="A1308" s="2">
        <v>41354</v>
      </c>
      <c r="B1308">
        <v>2</v>
      </c>
      <c r="C1308">
        <v>1</v>
      </c>
      <c r="D1308" s="1" t="s">
        <v>1590</v>
      </c>
      <c r="E1308">
        <v>2</v>
      </c>
      <c r="F1308">
        <v>1</v>
      </c>
      <c r="G1308">
        <v>25</v>
      </c>
      <c r="H1308">
        <v>5148</v>
      </c>
      <c r="I1308">
        <v>5490</v>
      </c>
      <c r="J1308">
        <v>70794</v>
      </c>
      <c r="K1308">
        <v>75240</v>
      </c>
      <c r="L1308">
        <v>4446</v>
      </c>
      <c r="M1308">
        <v>222.3</v>
      </c>
      <c r="N1308">
        <f>YEAR(Table3[[#This Row],[Date]])</f>
        <v>2013</v>
      </c>
      <c r="O1308">
        <f>DAY(Table3[[#This Row],[Date]])</f>
        <v>21</v>
      </c>
      <c r="P1308">
        <f>MONTH(Table3[[#This Row],[Date]])</f>
        <v>3</v>
      </c>
    </row>
    <row r="1309" spans="1:16" x14ac:dyDescent="0.3">
      <c r="A1309" s="2">
        <v>41354</v>
      </c>
      <c r="B1309">
        <v>4</v>
      </c>
      <c r="C1309">
        <v>2</v>
      </c>
      <c r="D1309" s="1" t="s">
        <v>1579</v>
      </c>
      <c r="E1309">
        <v>2</v>
      </c>
      <c r="F1309">
        <v>2</v>
      </c>
      <c r="G1309">
        <v>22</v>
      </c>
      <c r="H1309">
        <v>3384</v>
      </c>
      <c r="I1309">
        <v>3600</v>
      </c>
      <c r="J1309">
        <v>53730</v>
      </c>
      <c r="K1309">
        <v>58050</v>
      </c>
      <c r="L1309">
        <v>4320</v>
      </c>
      <c r="M1309">
        <v>216</v>
      </c>
      <c r="N1309">
        <f>YEAR(Table3[[#This Row],[Date]])</f>
        <v>2013</v>
      </c>
      <c r="O1309">
        <f>DAY(Table3[[#This Row],[Date]])</f>
        <v>21</v>
      </c>
      <c r="P1309">
        <f>MONTH(Table3[[#This Row],[Date]])</f>
        <v>3</v>
      </c>
    </row>
    <row r="1310" spans="1:16" x14ac:dyDescent="0.3">
      <c r="A1310" s="2">
        <v>41355</v>
      </c>
      <c r="B1310">
        <v>10</v>
      </c>
      <c r="C1310">
        <v>4</v>
      </c>
      <c r="D1310" s="1" t="s">
        <v>1592</v>
      </c>
      <c r="E1310">
        <v>2</v>
      </c>
      <c r="F1310">
        <v>1</v>
      </c>
      <c r="G1310">
        <v>2</v>
      </c>
      <c r="H1310">
        <v>3978</v>
      </c>
      <c r="I1310">
        <v>4230</v>
      </c>
      <c r="J1310">
        <v>29520</v>
      </c>
      <c r="K1310">
        <v>31500</v>
      </c>
      <c r="L1310">
        <v>1980</v>
      </c>
      <c r="M1310">
        <v>99</v>
      </c>
      <c r="N1310">
        <f>YEAR(Table3[[#This Row],[Date]])</f>
        <v>2013</v>
      </c>
      <c r="O1310">
        <f>DAY(Table3[[#This Row],[Date]])</f>
        <v>22</v>
      </c>
      <c r="P1310">
        <f>MONTH(Table3[[#This Row],[Date]])</f>
        <v>3</v>
      </c>
    </row>
    <row r="1311" spans="1:16" x14ac:dyDescent="0.3">
      <c r="A1311" s="2">
        <v>41356</v>
      </c>
      <c r="B1311">
        <v>5</v>
      </c>
      <c r="C1311">
        <v>3</v>
      </c>
      <c r="D1311" s="1" t="s">
        <v>1586</v>
      </c>
      <c r="E1311">
        <v>3</v>
      </c>
      <c r="F1311">
        <v>1</v>
      </c>
      <c r="G1311">
        <v>11</v>
      </c>
      <c r="H1311">
        <v>3582</v>
      </c>
      <c r="I1311">
        <v>3870</v>
      </c>
      <c r="J1311">
        <v>123552</v>
      </c>
      <c r="K1311">
        <v>131760</v>
      </c>
      <c r="L1311">
        <v>8208</v>
      </c>
      <c r="M1311">
        <v>410.40000000000003</v>
      </c>
      <c r="N1311">
        <f>YEAR(Table3[[#This Row],[Date]])</f>
        <v>2013</v>
      </c>
      <c r="O1311">
        <f>DAY(Table3[[#This Row],[Date]])</f>
        <v>23</v>
      </c>
      <c r="P1311">
        <f>MONTH(Table3[[#This Row],[Date]])</f>
        <v>3</v>
      </c>
    </row>
    <row r="1312" spans="1:16" x14ac:dyDescent="0.3">
      <c r="A1312" s="2">
        <v>41357</v>
      </c>
      <c r="B1312">
        <v>8</v>
      </c>
      <c r="C1312">
        <v>5</v>
      </c>
      <c r="D1312" s="1" t="s">
        <v>1584</v>
      </c>
      <c r="E1312">
        <v>3</v>
      </c>
      <c r="F1312">
        <v>1</v>
      </c>
      <c r="G1312">
        <v>11</v>
      </c>
      <c r="H1312">
        <v>3546</v>
      </c>
      <c r="I1312">
        <v>3780</v>
      </c>
      <c r="J1312">
        <v>35460</v>
      </c>
      <c r="K1312">
        <v>37800</v>
      </c>
      <c r="L1312">
        <v>2340</v>
      </c>
      <c r="M1312">
        <v>117</v>
      </c>
      <c r="N1312">
        <f>YEAR(Table3[[#This Row],[Date]])</f>
        <v>2013</v>
      </c>
      <c r="O1312">
        <f>DAY(Table3[[#This Row],[Date]])</f>
        <v>24</v>
      </c>
      <c r="P1312">
        <f>MONTH(Table3[[#This Row],[Date]])</f>
        <v>3</v>
      </c>
    </row>
    <row r="1313" spans="1:16" x14ac:dyDescent="0.3">
      <c r="A1313" s="2">
        <v>41357</v>
      </c>
      <c r="B1313">
        <v>1</v>
      </c>
      <c r="C1313">
        <v>1</v>
      </c>
      <c r="D1313" s="1" t="s">
        <v>1593</v>
      </c>
      <c r="E1313">
        <v>6</v>
      </c>
      <c r="F1313">
        <v>2</v>
      </c>
      <c r="G1313">
        <v>1</v>
      </c>
      <c r="H1313">
        <v>7506</v>
      </c>
      <c r="I1313">
        <v>8100</v>
      </c>
      <c r="J1313">
        <v>127602</v>
      </c>
      <c r="K1313">
        <v>137700</v>
      </c>
      <c r="L1313">
        <v>10098</v>
      </c>
      <c r="M1313">
        <v>504.90000000000003</v>
      </c>
      <c r="N1313">
        <f>YEAR(Table3[[#This Row],[Date]])</f>
        <v>2013</v>
      </c>
      <c r="O1313">
        <f>DAY(Table3[[#This Row],[Date]])</f>
        <v>24</v>
      </c>
      <c r="P1313">
        <f>MONTH(Table3[[#This Row],[Date]])</f>
        <v>3</v>
      </c>
    </row>
    <row r="1314" spans="1:16" x14ac:dyDescent="0.3">
      <c r="A1314" s="2">
        <v>41357</v>
      </c>
      <c r="B1314">
        <v>9</v>
      </c>
      <c r="C1314">
        <v>5</v>
      </c>
      <c r="D1314" s="1" t="s">
        <v>1587</v>
      </c>
      <c r="E1314">
        <v>2</v>
      </c>
      <c r="F1314">
        <v>1</v>
      </c>
      <c r="G1314">
        <v>14</v>
      </c>
      <c r="H1314">
        <v>3978</v>
      </c>
      <c r="I1314">
        <v>4230</v>
      </c>
      <c r="J1314">
        <v>23166</v>
      </c>
      <c r="K1314">
        <v>24750</v>
      </c>
      <c r="L1314">
        <v>1584</v>
      </c>
      <c r="M1314">
        <v>79.2</v>
      </c>
      <c r="N1314">
        <f>YEAR(Table3[[#This Row],[Date]])</f>
        <v>2013</v>
      </c>
      <c r="O1314">
        <f>DAY(Table3[[#This Row],[Date]])</f>
        <v>24</v>
      </c>
      <c r="P1314">
        <f>MONTH(Table3[[#This Row],[Date]])</f>
        <v>3</v>
      </c>
    </row>
    <row r="1315" spans="1:16" x14ac:dyDescent="0.3">
      <c r="A1315" s="2">
        <v>41357</v>
      </c>
      <c r="B1315">
        <v>3</v>
      </c>
      <c r="C1315">
        <v>2</v>
      </c>
      <c r="D1315" s="1" t="s">
        <v>1588</v>
      </c>
      <c r="E1315">
        <v>3</v>
      </c>
      <c r="F1315">
        <v>1</v>
      </c>
      <c r="G1315">
        <v>11</v>
      </c>
      <c r="H1315">
        <v>2034</v>
      </c>
      <c r="I1315">
        <v>2160</v>
      </c>
      <c r="J1315">
        <v>80676</v>
      </c>
      <c r="K1315">
        <v>85860</v>
      </c>
      <c r="L1315">
        <v>5184</v>
      </c>
      <c r="M1315">
        <v>259.2</v>
      </c>
      <c r="N1315">
        <f>YEAR(Table3[[#This Row],[Date]])</f>
        <v>2013</v>
      </c>
      <c r="O1315">
        <f>DAY(Table3[[#This Row],[Date]])</f>
        <v>24</v>
      </c>
      <c r="P1315">
        <f>MONTH(Table3[[#This Row],[Date]])</f>
        <v>3</v>
      </c>
    </row>
    <row r="1316" spans="1:16" x14ac:dyDescent="0.3">
      <c r="A1316" s="2">
        <v>41359</v>
      </c>
      <c r="B1316">
        <v>5</v>
      </c>
      <c r="C1316">
        <v>3</v>
      </c>
      <c r="D1316" s="1" t="s">
        <v>1581</v>
      </c>
      <c r="E1316">
        <v>2</v>
      </c>
      <c r="F1316">
        <v>1</v>
      </c>
      <c r="G1316">
        <v>8</v>
      </c>
      <c r="H1316">
        <v>2952</v>
      </c>
      <c r="I1316">
        <v>3150</v>
      </c>
      <c r="J1316">
        <v>8784</v>
      </c>
      <c r="K1316">
        <v>9360</v>
      </c>
      <c r="L1316">
        <v>576</v>
      </c>
      <c r="M1316">
        <v>28.8</v>
      </c>
      <c r="N1316">
        <f>YEAR(Table3[[#This Row],[Date]])</f>
        <v>2013</v>
      </c>
      <c r="O1316">
        <f>DAY(Table3[[#This Row],[Date]])</f>
        <v>26</v>
      </c>
      <c r="P1316">
        <f>MONTH(Table3[[#This Row],[Date]])</f>
        <v>3</v>
      </c>
    </row>
    <row r="1317" spans="1:16" x14ac:dyDescent="0.3">
      <c r="A1317" s="2">
        <v>41359</v>
      </c>
      <c r="B1317">
        <v>3</v>
      </c>
      <c r="C1317">
        <v>2</v>
      </c>
      <c r="D1317" s="1" t="s">
        <v>1588</v>
      </c>
      <c r="E1317">
        <v>3</v>
      </c>
      <c r="F1317">
        <v>1</v>
      </c>
      <c r="G1317">
        <v>1</v>
      </c>
      <c r="H1317">
        <v>3546</v>
      </c>
      <c r="I1317">
        <v>3780</v>
      </c>
      <c r="J1317">
        <v>67230</v>
      </c>
      <c r="K1317">
        <v>71550</v>
      </c>
      <c r="L1317">
        <v>4320</v>
      </c>
      <c r="M1317">
        <v>216</v>
      </c>
      <c r="N1317">
        <f>YEAR(Table3[[#This Row],[Date]])</f>
        <v>2013</v>
      </c>
      <c r="O1317">
        <f>DAY(Table3[[#This Row],[Date]])</f>
        <v>26</v>
      </c>
      <c r="P1317">
        <f>MONTH(Table3[[#This Row],[Date]])</f>
        <v>3</v>
      </c>
    </row>
    <row r="1318" spans="1:16" x14ac:dyDescent="0.3">
      <c r="A1318" s="2">
        <v>41359</v>
      </c>
      <c r="B1318">
        <v>8</v>
      </c>
      <c r="C1318">
        <v>5</v>
      </c>
      <c r="D1318" s="1" t="s">
        <v>1580</v>
      </c>
      <c r="E1318">
        <v>2</v>
      </c>
      <c r="F1318">
        <v>1</v>
      </c>
      <c r="G1318">
        <v>24</v>
      </c>
      <c r="H1318">
        <v>3546</v>
      </c>
      <c r="I1318">
        <v>3780</v>
      </c>
      <c r="J1318">
        <v>67626</v>
      </c>
      <c r="K1318">
        <v>71910</v>
      </c>
      <c r="L1318">
        <v>4284</v>
      </c>
      <c r="M1318">
        <v>214.20000000000002</v>
      </c>
      <c r="N1318">
        <f>YEAR(Table3[[#This Row],[Date]])</f>
        <v>2013</v>
      </c>
      <c r="O1318">
        <f>DAY(Table3[[#This Row],[Date]])</f>
        <v>26</v>
      </c>
      <c r="P1318">
        <f>MONTH(Table3[[#This Row],[Date]])</f>
        <v>3</v>
      </c>
    </row>
    <row r="1319" spans="1:16" x14ac:dyDescent="0.3">
      <c r="A1319" s="2">
        <v>41360</v>
      </c>
      <c r="B1319">
        <v>10</v>
      </c>
      <c r="C1319">
        <v>4</v>
      </c>
      <c r="D1319" s="1" t="s">
        <v>1581</v>
      </c>
      <c r="E1319">
        <v>2</v>
      </c>
      <c r="F1319">
        <v>1</v>
      </c>
      <c r="G1319">
        <v>15</v>
      </c>
      <c r="H1319">
        <v>3978</v>
      </c>
      <c r="I1319">
        <v>4230</v>
      </c>
      <c r="J1319">
        <v>43920</v>
      </c>
      <c r="K1319">
        <v>46800</v>
      </c>
      <c r="L1319">
        <v>2880</v>
      </c>
      <c r="M1319">
        <v>144</v>
      </c>
      <c r="N1319">
        <f>YEAR(Table3[[#This Row],[Date]])</f>
        <v>2013</v>
      </c>
      <c r="O1319">
        <f>DAY(Table3[[#This Row],[Date]])</f>
        <v>27</v>
      </c>
      <c r="P1319">
        <f>MONTH(Table3[[#This Row],[Date]])</f>
        <v>3</v>
      </c>
    </row>
    <row r="1320" spans="1:16" x14ac:dyDescent="0.3">
      <c r="A1320" s="2">
        <v>41361</v>
      </c>
      <c r="B1320">
        <v>4</v>
      </c>
      <c r="C1320">
        <v>2</v>
      </c>
      <c r="D1320" s="1" t="s">
        <v>1590</v>
      </c>
      <c r="E1320">
        <v>2</v>
      </c>
      <c r="F1320">
        <v>1</v>
      </c>
      <c r="G1320">
        <v>20</v>
      </c>
      <c r="H1320">
        <v>3546</v>
      </c>
      <c r="I1320">
        <v>3780</v>
      </c>
      <c r="J1320">
        <v>55890</v>
      </c>
      <c r="K1320">
        <v>59400</v>
      </c>
      <c r="L1320">
        <v>3510</v>
      </c>
      <c r="M1320">
        <v>175.5</v>
      </c>
      <c r="N1320">
        <f>YEAR(Table3[[#This Row],[Date]])</f>
        <v>2013</v>
      </c>
      <c r="O1320">
        <f>DAY(Table3[[#This Row],[Date]])</f>
        <v>28</v>
      </c>
      <c r="P1320">
        <f>MONTH(Table3[[#This Row],[Date]])</f>
        <v>3</v>
      </c>
    </row>
    <row r="1321" spans="1:16" x14ac:dyDescent="0.3">
      <c r="A1321" s="2">
        <v>41362</v>
      </c>
      <c r="B1321">
        <v>9</v>
      </c>
      <c r="C1321">
        <v>5</v>
      </c>
      <c r="D1321" s="1" t="s">
        <v>1586</v>
      </c>
      <c r="E1321">
        <v>3</v>
      </c>
      <c r="F1321">
        <v>1</v>
      </c>
      <c r="G1321">
        <v>1</v>
      </c>
      <c r="H1321">
        <v>5148</v>
      </c>
      <c r="I1321">
        <v>5490</v>
      </c>
      <c r="J1321">
        <v>113256</v>
      </c>
      <c r="K1321">
        <v>120780</v>
      </c>
      <c r="L1321">
        <v>7524</v>
      </c>
      <c r="M1321">
        <v>376.20000000000005</v>
      </c>
      <c r="N1321">
        <f>YEAR(Table3[[#This Row],[Date]])</f>
        <v>2013</v>
      </c>
      <c r="O1321">
        <f>DAY(Table3[[#This Row],[Date]])</f>
        <v>29</v>
      </c>
      <c r="P1321">
        <f>MONTH(Table3[[#This Row],[Date]])</f>
        <v>3</v>
      </c>
    </row>
    <row r="1322" spans="1:16" x14ac:dyDescent="0.3">
      <c r="A1322" s="2">
        <v>41362</v>
      </c>
      <c r="B1322">
        <v>10</v>
      </c>
      <c r="C1322">
        <v>4</v>
      </c>
      <c r="D1322" s="1" t="s">
        <v>1584</v>
      </c>
      <c r="E1322">
        <v>3</v>
      </c>
      <c r="F1322">
        <v>1</v>
      </c>
      <c r="G1322">
        <v>5</v>
      </c>
      <c r="H1322">
        <v>2196</v>
      </c>
      <c r="I1322">
        <v>2340</v>
      </c>
      <c r="J1322">
        <v>67374</v>
      </c>
      <c r="K1322">
        <v>71820</v>
      </c>
      <c r="L1322">
        <v>4446</v>
      </c>
      <c r="M1322">
        <v>222.3</v>
      </c>
      <c r="N1322">
        <f>YEAR(Table3[[#This Row],[Date]])</f>
        <v>2013</v>
      </c>
      <c r="O1322">
        <f>DAY(Table3[[#This Row],[Date]])</f>
        <v>29</v>
      </c>
      <c r="P1322">
        <f>MONTH(Table3[[#This Row],[Date]])</f>
        <v>3</v>
      </c>
    </row>
    <row r="1323" spans="1:16" x14ac:dyDescent="0.3">
      <c r="A1323" s="2">
        <v>41363</v>
      </c>
      <c r="B1323">
        <v>1</v>
      </c>
      <c r="C1323">
        <v>1</v>
      </c>
      <c r="D1323" s="1" t="s">
        <v>1584</v>
      </c>
      <c r="E1323">
        <v>3</v>
      </c>
      <c r="F1323">
        <v>1</v>
      </c>
      <c r="G1323">
        <v>2</v>
      </c>
      <c r="H1323">
        <v>3924</v>
      </c>
      <c r="I1323">
        <v>4230</v>
      </c>
      <c r="J1323">
        <v>46098</v>
      </c>
      <c r="K1323">
        <v>49140</v>
      </c>
      <c r="L1323">
        <v>3042</v>
      </c>
      <c r="M1323">
        <v>152.1</v>
      </c>
      <c r="N1323">
        <f>YEAR(Table3[[#This Row],[Date]])</f>
        <v>2013</v>
      </c>
      <c r="O1323">
        <f>DAY(Table3[[#This Row],[Date]])</f>
        <v>30</v>
      </c>
      <c r="P1323">
        <f>MONTH(Table3[[#This Row],[Date]])</f>
        <v>3</v>
      </c>
    </row>
    <row r="1324" spans="1:16" x14ac:dyDescent="0.3">
      <c r="A1324" s="2">
        <v>41363</v>
      </c>
      <c r="B1324">
        <v>8</v>
      </c>
      <c r="C1324">
        <v>5</v>
      </c>
      <c r="D1324" s="1" t="s">
        <v>1580</v>
      </c>
      <c r="E1324">
        <v>2</v>
      </c>
      <c r="F1324">
        <v>1</v>
      </c>
      <c r="G1324">
        <v>15</v>
      </c>
      <c r="H1324">
        <v>3978</v>
      </c>
      <c r="I1324">
        <v>4230</v>
      </c>
      <c r="J1324">
        <v>23868</v>
      </c>
      <c r="K1324">
        <v>25380</v>
      </c>
      <c r="L1324">
        <v>1512</v>
      </c>
      <c r="M1324">
        <v>75.600000000000009</v>
      </c>
      <c r="N1324">
        <f>YEAR(Table3[[#This Row],[Date]])</f>
        <v>2013</v>
      </c>
      <c r="O1324">
        <f>DAY(Table3[[#This Row],[Date]])</f>
        <v>30</v>
      </c>
      <c r="P1324">
        <f>MONTH(Table3[[#This Row],[Date]])</f>
        <v>3</v>
      </c>
    </row>
    <row r="1325" spans="1:16" x14ac:dyDescent="0.3">
      <c r="A1325" s="2">
        <v>41364</v>
      </c>
      <c r="B1325">
        <v>8</v>
      </c>
      <c r="C1325">
        <v>5</v>
      </c>
      <c r="D1325" s="1" t="s">
        <v>1594</v>
      </c>
      <c r="E1325">
        <v>4</v>
      </c>
      <c r="F1325">
        <v>1</v>
      </c>
      <c r="G1325">
        <v>24</v>
      </c>
      <c r="H1325">
        <v>2106</v>
      </c>
      <c r="I1325">
        <v>2250</v>
      </c>
      <c r="J1325">
        <v>84600</v>
      </c>
      <c r="K1325">
        <v>90000</v>
      </c>
      <c r="L1325">
        <v>5400</v>
      </c>
      <c r="M1325">
        <v>270</v>
      </c>
      <c r="N1325">
        <f>YEAR(Table3[[#This Row],[Date]])</f>
        <v>2013</v>
      </c>
      <c r="O1325">
        <f>DAY(Table3[[#This Row],[Date]])</f>
        <v>31</v>
      </c>
      <c r="P1325">
        <f>MONTH(Table3[[#This Row],[Date]])</f>
        <v>3</v>
      </c>
    </row>
    <row r="1326" spans="1:16" x14ac:dyDescent="0.3">
      <c r="A1326" s="2">
        <v>41365</v>
      </c>
      <c r="B1326">
        <v>5</v>
      </c>
      <c r="C1326">
        <v>3</v>
      </c>
      <c r="D1326" s="1" t="s">
        <v>1594</v>
      </c>
      <c r="E1326">
        <v>4</v>
      </c>
      <c r="F1326">
        <v>1</v>
      </c>
      <c r="G1326">
        <v>23</v>
      </c>
      <c r="H1326">
        <v>5148</v>
      </c>
      <c r="I1326">
        <v>5490</v>
      </c>
      <c r="J1326">
        <v>40608</v>
      </c>
      <c r="K1326">
        <v>43200</v>
      </c>
      <c r="L1326">
        <v>2592</v>
      </c>
      <c r="M1326">
        <v>129.6</v>
      </c>
      <c r="N1326">
        <f>YEAR(Table3[[#This Row],[Date]])</f>
        <v>2013</v>
      </c>
      <c r="O1326">
        <f>DAY(Table3[[#This Row],[Date]])</f>
        <v>1</v>
      </c>
      <c r="P1326">
        <f>MONTH(Table3[[#This Row],[Date]])</f>
        <v>4</v>
      </c>
    </row>
    <row r="1327" spans="1:16" x14ac:dyDescent="0.3">
      <c r="A1327" s="2">
        <v>41366</v>
      </c>
      <c r="B1327">
        <v>5</v>
      </c>
      <c r="C1327">
        <v>3</v>
      </c>
      <c r="D1327" s="1" t="s">
        <v>1594</v>
      </c>
      <c r="E1327">
        <v>4</v>
      </c>
      <c r="F1327">
        <v>1</v>
      </c>
      <c r="G1327">
        <v>20</v>
      </c>
      <c r="H1327">
        <v>3546</v>
      </c>
      <c r="I1327">
        <v>3780</v>
      </c>
      <c r="J1327">
        <v>84600</v>
      </c>
      <c r="K1327">
        <v>90000</v>
      </c>
      <c r="L1327">
        <v>5400</v>
      </c>
      <c r="M1327">
        <v>270</v>
      </c>
      <c r="N1327">
        <f>YEAR(Table3[[#This Row],[Date]])</f>
        <v>2013</v>
      </c>
      <c r="O1327">
        <f>DAY(Table3[[#This Row],[Date]])</f>
        <v>2</v>
      </c>
      <c r="P1327">
        <f>MONTH(Table3[[#This Row],[Date]])</f>
        <v>4</v>
      </c>
    </row>
    <row r="1328" spans="1:16" x14ac:dyDescent="0.3">
      <c r="A1328" s="2">
        <v>41366</v>
      </c>
      <c r="B1328">
        <v>5</v>
      </c>
      <c r="C1328">
        <v>3</v>
      </c>
      <c r="D1328" s="1" t="s">
        <v>1581</v>
      </c>
      <c r="E1328">
        <v>2</v>
      </c>
      <c r="F1328">
        <v>1</v>
      </c>
      <c r="G1328">
        <v>23</v>
      </c>
      <c r="H1328">
        <v>3546</v>
      </c>
      <c r="I1328">
        <v>3780</v>
      </c>
      <c r="J1328">
        <v>15372</v>
      </c>
      <c r="K1328">
        <v>16380</v>
      </c>
      <c r="L1328">
        <v>1008</v>
      </c>
      <c r="M1328">
        <v>50.400000000000006</v>
      </c>
      <c r="N1328">
        <f>YEAR(Table3[[#This Row],[Date]])</f>
        <v>2013</v>
      </c>
      <c r="O1328">
        <f>DAY(Table3[[#This Row],[Date]])</f>
        <v>2</v>
      </c>
      <c r="P1328">
        <f>MONTH(Table3[[#This Row],[Date]])</f>
        <v>4</v>
      </c>
    </row>
    <row r="1329" spans="1:16" x14ac:dyDescent="0.3">
      <c r="A1329" s="2">
        <v>41368</v>
      </c>
      <c r="B1329">
        <v>5</v>
      </c>
      <c r="C1329">
        <v>3</v>
      </c>
      <c r="D1329" s="1" t="s">
        <v>1578</v>
      </c>
      <c r="E1329">
        <v>1</v>
      </c>
      <c r="F1329">
        <v>1</v>
      </c>
      <c r="G1329">
        <v>22</v>
      </c>
      <c r="H1329">
        <v>5148</v>
      </c>
      <c r="I1329">
        <v>5490</v>
      </c>
      <c r="J1329">
        <v>40680</v>
      </c>
      <c r="K1329">
        <v>43200</v>
      </c>
      <c r="L1329">
        <v>2520</v>
      </c>
      <c r="M1329">
        <v>126</v>
      </c>
      <c r="N1329">
        <f>YEAR(Table3[[#This Row],[Date]])</f>
        <v>2013</v>
      </c>
      <c r="O1329">
        <f>DAY(Table3[[#This Row],[Date]])</f>
        <v>4</v>
      </c>
      <c r="P1329">
        <f>MONTH(Table3[[#This Row],[Date]])</f>
        <v>4</v>
      </c>
    </row>
    <row r="1330" spans="1:16" x14ac:dyDescent="0.3">
      <c r="A1330" s="2">
        <v>41368</v>
      </c>
      <c r="B1330">
        <v>6</v>
      </c>
      <c r="C1330">
        <v>4</v>
      </c>
      <c r="D1330" s="1" t="s">
        <v>1579</v>
      </c>
      <c r="E1330">
        <v>2</v>
      </c>
      <c r="F1330">
        <v>2</v>
      </c>
      <c r="G1330">
        <v>10</v>
      </c>
      <c r="H1330">
        <v>3384</v>
      </c>
      <c r="I1330">
        <v>3600</v>
      </c>
      <c r="J1330">
        <v>14328</v>
      </c>
      <c r="K1330">
        <v>15480</v>
      </c>
      <c r="L1330">
        <v>1152</v>
      </c>
      <c r="M1330">
        <v>57.6</v>
      </c>
      <c r="N1330">
        <f>YEAR(Table3[[#This Row],[Date]])</f>
        <v>2013</v>
      </c>
      <c r="O1330">
        <f>DAY(Table3[[#This Row],[Date]])</f>
        <v>4</v>
      </c>
      <c r="P1330">
        <f>MONTH(Table3[[#This Row],[Date]])</f>
        <v>4</v>
      </c>
    </row>
    <row r="1331" spans="1:16" x14ac:dyDescent="0.3">
      <c r="A1331" s="2">
        <v>41368</v>
      </c>
      <c r="B1331">
        <v>7</v>
      </c>
      <c r="C1331">
        <v>3</v>
      </c>
      <c r="D1331" s="1" t="s">
        <v>1583</v>
      </c>
      <c r="E1331">
        <v>3</v>
      </c>
      <c r="F1331">
        <v>1</v>
      </c>
      <c r="G1331">
        <v>5</v>
      </c>
      <c r="H1331">
        <v>3042</v>
      </c>
      <c r="I1331">
        <v>3240</v>
      </c>
      <c r="J1331">
        <v>128304</v>
      </c>
      <c r="K1331">
        <v>136620</v>
      </c>
      <c r="L1331">
        <v>8316</v>
      </c>
      <c r="M1331">
        <v>415.8</v>
      </c>
      <c r="N1331">
        <f>YEAR(Table3[[#This Row],[Date]])</f>
        <v>2013</v>
      </c>
      <c r="O1331">
        <f>DAY(Table3[[#This Row],[Date]])</f>
        <v>4</v>
      </c>
      <c r="P1331">
        <f>MONTH(Table3[[#This Row],[Date]])</f>
        <v>4</v>
      </c>
    </row>
    <row r="1332" spans="1:16" x14ac:dyDescent="0.3">
      <c r="A1332" s="2">
        <v>41368</v>
      </c>
      <c r="B1332">
        <v>2</v>
      </c>
      <c r="C1332">
        <v>1</v>
      </c>
      <c r="D1332" s="1" t="s">
        <v>1581</v>
      </c>
      <c r="E1332">
        <v>2</v>
      </c>
      <c r="F1332">
        <v>1</v>
      </c>
      <c r="G1332">
        <v>12</v>
      </c>
      <c r="H1332">
        <v>3978</v>
      </c>
      <c r="I1332">
        <v>4230</v>
      </c>
      <c r="J1332">
        <v>8784</v>
      </c>
      <c r="K1332">
        <v>9360</v>
      </c>
      <c r="L1332">
        <v>576</v>
      </c>
      <c r="M1332">
        <v>28.8</v>
      </c>
      <c r="N1332">
        <f>YEAR(Table3[[#This Row],[Date]])</f>
        <v>2013</v>
      </c>
      <c r="O1332">
        <f>DAY(Table3[[#This Row],[Date]])</f>
        <v>4</v>
      </c>
      <c r="P1332">
        <f>MONTH(Table3[[#This Row],[Date]])</f>
        <v>4</v>
      </c>
    </row>
    <row r="1333" spans="1:16" x14ac:dyDescent="0.3">
      <c r="A1333" s="2">
        <v>41369</v>
      </c>
      <c r="B1333">
        <v>1</v>
      </c>
      <c r="C1333">
        <v>1</v>
      </c>
      <c r="D1333" s="1" t="s">
        <v>1594</v>
      </c>
      <c r="E1333">
        <v>4</v>
      </c>
      <c r="F1333">
        <v>1</v>
      </c>
      <c r="G1333">
        <v>19</v>
      </c>
      <c r="H1333">
        <v>3978</v>
      </c>
      <c r="I1333">
        <v>4230</v>
      </c>
      <c r="J1333">
        <v>23688</v>
      </c>
      <c r="K1333">
        <v>25200</v>
      </c>
      <c r="L1333">
        <v>1512</v>
      </c>
      <c r="M1333">
        <v>75.600000000000009</v>
      </c>
      <c r="N1333">
        <f>YEAR(Table3[[#This Row],[Date]])</f>
        <v>2013</v>
      </c>
      <c r="O1333">
        <f>DAY(Table3[[#This Row],[Date]])</f>
        <v>5</v>
      </c>
      <c r="P1333">
        <f>MONTH(Table3[[#This Row],[Date]])</f>
        <v>4</v>
      </c>
    </row>
    <row r="1334" spans="1:16" x14ac:dyDescent="0.3">
      <c r="A1334" s="2">
        <v>41369</v>
      </c>
      <c r="B1334">
        <v>5</v>
      </c>
      <c r="C1334">
        <v>3</v>
      </c>
      <c r="D1334" s="1" t="s">
        <v>1586</v>
      </c>
      <c r="E1334">
        <v>3</v>
      </c>
      <c r="F1334">
        <v>1</v>
      </c>
      <c r="G1334">
        <v>18</v>
      </c>
      <c r="H1334">
        <v>3924</v>
      </c>
      <c r="I1334">
        <v>4230</v>
      </c>
      <c r="J1334">
        <v>72072</v>
      </c>
      <c r="K1334">
        <v>76860</v>
      </c>
      <c r="L1334">
        <v>4788</v>
      </c>
      <c r="M1334">
        <v>239.4</v>
      </c>
      <c r="N1334">
        <f>YEAR(Table3[[#This Row],[Date]])</f>
        <v>2013</v>
      </c>
      <c r="O1334">
        <f>DAY(Table3[[#This Row],[Date]])</f>
        <v>5</v>
      </c>
      <c r="P1334">
        <f>MONTH(Table3[[#This Row],[Date]])</f>
        <v>4</v>
      </c>
    </row>
    <row r="1335" spans="1:16" x14ac:dyDescent="0.3">
      <c r="A1335" s="2">
        <v>41369</v>
      </c>
      <c r="B1335">
        <v>6</v>
      </c>
      <c r="C1335">
        <v>4</v>
      </c>
      <c r="D1335" s="1" t="s">
        <v>1590</v>
      </c>
      <c r="E1335">
        <v>2</v>
      </c>
      <c r="F1335">
        <v>1</v>
      </c>
      <c r="G1335">
        <v>1</v>
      </c>
      <c r="H1335">
        <v>2952</v>
      </c>
      <c r="I1335">
        <v>3150</v>
      </c>
      <c r="J1335">
        <v>37260</v>
      </c>
      <c r="K1335">
        <v>39600</v>
      </c>
      <c r="L1335">
        <v>2340</v>
      </c>
      <c r="M1335">
        <v>117</v>
      </c>
      <c r="N1335">
        <f>YEAR(Table3[[#This Row],[Date]])</f>
        <v>2013</v>
      </c>
      <c r="O1335">
        <f>DAY(Table3[[#This Row],[Date]])</f>
        <v>5</v>
      </c>
      <c r="P1335">
        <f>MONTH(Table3[[#This Row],[Date]])</f>
        <v>4</v>
      </c>
    </row>
    <row r="1336" spans="1:16" x14ac:dyDescent="0.3">
      <c r="A1336" s="2">
        <v>41369</v>
      </c>
      <c r="B1336">
        <v>6</v>
      </c>
      <c r="C1336">
        <v>4</v>
      </c>
      <c r="D1336" s="1" t="s">
        <v>1580</v>
      </c>
      <c r="E1336">
        <v>2</v>
      </c>
      <c r="F1336">
        <v>1</v>
      </c>
      <c r="G1336">
        <v>15</v>
      </c>
      <c r="H1336">
        <v>3042</v>
      </c>
      <c r="I1336">
        <v>3240</v>
      </c>
      <c r="J1336">
        <v>55692</v>
      </c>
      <c r="K1336">
        <v>59220</v>
      </c>
      <c r="L1336">
        <v>3528</v>
      </c>
      <c r="M1336">
        <v>176.4</v>
      </c>
      <c r="N1336">
        <f>YEAR(Table3[[#This Row],[Date]])</f>
        <v>2013</v>
      </c>
      <c r="O1336">
        <f>DAY(Table3[[#This Row],[Date]])</f>
        <v>5</v>
      </c>
      <c r="P1336">
        <f>MONTH(Table3[[#This Row],[Date]])</f>
        <v>4</v>
      </c>
    </row>
    <row r="1337" spans="1:16" x14ac:dyDescent="0.3">
      <c r="A1337" s="2">
        <v>41370</v>
      </c>
      <c r="B1337">
        <v>10</v>
      </c>
      <c r="C1337">
        <v>4</v>
      </c>
      <c r="D1337" s="1" t="s">
        <v>1579</v>
      </c>
      <c r="E1337">
        <v>2</v>
      </c>
      <c r="F1337">
        <v>2</v>
      </c>
      <c r="G1337">
        <v>4</v>
      </c>
      <c r="H1337">
        <v>3978</v>
      </c>
      <c r="I1337">
        <v>4230</v>
      </c>
      <c r="J1337">
        <v>3582</v>
      </c>
      <c r="K1337">
        <v>3870</v>
      </c>
      <c r="L1337">
        <v>288</v>
      </c>
      <c r="M1337">
        <v>14.4</v>
      </c>
      <c r="N1337">
        <f>YEAR(Table3[[#This Row],[Date]])</f>
        <v>2013</v>
      </c>
      <c r="O1337">
        <f>DAY(Table3[[#This Row],[Date]])</f>
        <v>6</v>
      </c>
      <c r="P1337">
        <f>MONTH(Table3[[#This Row],[Date]])</f>
        <v>4</v>
      </c>
    </row>
    <row r="1338" spans="1:16" x14ac:dyDescent="0.3">
      <c r="A1338" s="2">
        <v>41370</v>
      </c>
      <c r="B1338">
        <v>10</v>
      </c>
      <c r="C1338">
        <v>4</v>
      </c>
      <c r="D1338" s="1" t="s">
        <v>1589</v>
      </c>
      <c r="E1338">
        <v>4</v>
      </c>
      <c r="F1338">
        <v>1</v>
      </c>
      <c r="G1338">
        <v>16</v>
      </c>
      <c r="H1338">
        <v>2106</v>
      </c>
      <c r="I1338">
        <v>2250</v>
      </c>
      <c r="J1338">
        <v>56736</v>
      </c>
      <c r="K1338">
        <v>60480</v>
      </c>
      <c r="L1338">
        <v>3744</v>
      </c>
      <c r="M1338">
        <v>187.20000000000002</v>
      </c>
      <c r="N1338">
        <f>YEAR(Table3[[#This Row],[Date]])</f>
        <v>2013</v>
      </c>
      <c r="O1338">
        <f>DAY(Table3[[#This Row],[Date]])</f>
        <v>6</v>
      </c>
      <c r="P1338">
        <f>MONTH(Table3[[#This Row],[Date]])</f>
        <v>4</v>
      </c>
    </row>
    <row r="1339" spans="1:16" x14ac:dyDescent="0.3">
      <c r="A1339" s="2">
        <v>41370</v>
      </c>
      <c r="B1339">
        <v>4</v>
      </c>
      <c r="C1339">
        <v>2</v>
      </c>
      <c r="D1339" s="1" t="s">
        <v>1585</v>
      </c>
      <c r="E1339">
        <v>3</v>
      </c>
      <c r="F1339">
        <v>1</v>
      </c>
      <c r="G1339">
        <v>10</v>
      </c>
      <c r="H1339">
        <v>2034</v>
      </c>
      <c r="I1339">
        <v>2160</v>
      </c>
      <c r="J1339">
        <v>39780</v>
      </c>
      <c r="K1339">
        <v>42300</v>
      </c>
      <c r="L1339">
        <v>2520</v>
      </c>
      <c r="M1339">
        <v>126</v>
      </c>
      <c r="N1339">
        <f>YEAR(Table3[[#This Row],[Date]])</f>
        <v>2013</v>
      </c>
      <c r="O1339">
        <f>DAY(Table3[[#This Row],[Date]])</f>
        <v>6</v>
      </c>
      <c r="P1339">
        <f>MONTH(Table3[[#This Row],[Date]])</f>
        <v>4</v>
      </c>
    </row>
    <row r="1340" spans="1:16" x14ac:dyDescent="0.3">
      <c r="A1340" s="2">
        <v>41371</v>
      </c>
      <c r="B1340">
        <v>2</v>
      </c>
      <c r="C1340">
        <v>1</v>
      </c>
      <c r="D1340" s="1" t="s">
        <v>1584</v>
      </c>
      <c r="E1340">
        <v>3</v>
      </c>
      <c r="F1340">
        <v>1</v>
      </c>
      <c r="G1340">
        <v>21</v>
      </c>
      <c r="H1340">
        <v>4482</v>
      </c>
      <c r="I1340">
        <v>4770</v>
      </c>
      <c r="J1340">
        <v>46098</v>
      </c>
      <c r="K1340">
        <v>49140</v>
      </c>
      <c r="L1340">
        <v>3042</v>
      </c>
      <c r="M1340">
        <v>152.1</v>
      </c>
      <c r="N1340">
        <f>YEAR(Table3[[#This Row],[Date]])</f>
        <v>2013</v>
      </c>
      <c r="O1340">
        <f>DAY(Table3[[#This Row],[Date]])</f>
        <v>7</v>
      </c>
      <c r="P1340">
        <f>MONTH(Table3[[#This Row],[Date]])</f>
        <v>4</v>
      </c>
    </row>
    <row r="1341" spans="1:16" x14ac:dyDescent="0.3">
      <c r="A1341" s="2">
        <v>41371</v>
      </c>
      <c r="B1341">
        <v>10</v>
      </c>
      <c r="C1341">
        <v>4</v>
      </c>
      <c r="D1341" s="1" t="s">
        <v>1590</v>
      </c>
      <c r="E1341">
        <v>2</v>
      </c>
      <c r="F1341">
        <v>1</v>
      </c>
      <c r="G1341">
        <v>7</v>
      </c>
      <c r="H1341">
        <v>3726</v>
      </c>
      <c r="I1341">
        <v>3960</v>
      </c>
      <c r="J1341">
        <v>55890</v>
      </c>
      <c r="K1341">
        <v>59400</v>
      </c>
      <c r="L1341">
        <v>3510</v>
      </c>
      <c r="M1341">
        <v>175.5</v>
      </c>
      <c r="N1341">
        <f>YEAR(Table3[[#This Row],[Date]])</f>
        <v>2013</v>
      </c>
      <c r="O1341">
        <f>DAY(Table3[[#This Row],[Date]])</f>
        <v>7</v>
      </c>
      <c r="P1341">
        <f>MONTH(Table3[[#This Row],[Date]])</f>
        <v>4</v>
      </c>
    </row>
    <row r="1342" spans="1:16" x14ac:dyDescent="0.3">
      <c r="A1342" s="2">
        <v>41371</v>
      </c>
      <c r="B1342">
        <v>2</v>
      </c>
      <c r="C1342">
        <v>1</v>
      </c>
      <c r="D1342" s="1" t="s">
        <v>1580</v>
      </c>
      <c r="E1342">
        <v>2</v>
      </c>
      <c r="F1342">
        <v>1</v>
      </c>
      <c r="G1342">
        <v>22</v>
      </c>
      <c r="H1342">
        <v>2952</v>
      </c>
      <c r="I1342">
        <v>3150</v>
      </c>
      <c r="J1342">
        <v>19890</v>
      </c>
      <c r="K1342">
        <v>21150</v>
      </c>
      <c r="L1342">
        <v>1260</v>
      </c>
      <c r="M1342">
        <v>63</v>
      </c>
      <c r="N1342">
        <f>YEAR(Table3[[#This Row],[Date]])</f>
        <v>2013</v>
      </c>
      <c r="O1342">
        <f>DAY(Table3[[#This Row],[Date]])</f>
        <v>7</v>
      </c>
      <c r="P1342">
        <f>MONTH(Table3[[#This Row],[Date]])</f>
        <v>4</v>
      </c>
    </row>
    <row r="1343" spans="1:16" x14ac:dyDescent="0.3">
      <c r="A1343" s="2">
        <v>41371</v>
      </c>
      <c r="B1343">
        <v>10</v>
      </c>
      <c r="C1343">
        <v>4</v>
      </c>
      <c r="D1343" s="1" t="s">
        <v>1584</v>
      </c>
      <c r="E1343">
        <v>3</v>
      </c>
      <c r="F1343">
        <v>1</v>
      </c>
      <c r="G1343">
        <v>15</v>
      </c>
      <c r="H1343">
        <v>3384</v>
      </c>
      <c r="I1343">
        <v>3600</v>
      </c>
      <c r="J1343">
        <v>24822</v>
      </c>
      <c r="K1343">
        <v>26460</v>
      </c>
      <c r="L1343">
        <v>1638</v>
      </c>
      <c r="M1343">
        <v>81.900000000000006</v>
      </c>
      <c r="N1343">
        <f>YEAR(Table3[[#This Row],[Date]])</f>
        <v>2013</v>
      </c>
      <c r="O1343">
        <f>DAY(Table3[[#This Row],[Date]])</f>
        <v>7</v>
      </c>
      <c r="P1343">
        <f>MONTH(Table3[[#This Row],[Date]])</f>
        <v>4</v>
      </c>
    </row>
    <row r="1344" spans="1:16" x14ac:dyDescent="0.3">
      <c r="A1344" s="2">
        <v>41371</v>
      </c>
      <c r="B1344">
        <v>9</v>
      </c>
      <c r="C1344">
        <v>5</v>
      </c>
      <c r="D1344" s="1" t="s">
        <v>1580</v>
      </c>
      <c r="E1344">
        <v>2</v>
      </c>
      <c r="F1344">
        <v>1</v>
      </c>
      <c r="G1344">
        <v>7</v>
      </c>
      <c r="H1344">
        <v>3546</v>
      </c>
      <c r="I1344">
        <v>3780</v>
      </c>
      <c r="J1344">
        <v>3978</v>
      </c>
      <c r="K1344">
        <v>4230</v>
      </c>
      <c r="L1344">
        <v>252</v>
      </c>
      <c r="M1344">
        <v>12.600000000000001</v>
      </c>
      <c r="N1344">
        <f>YEAR(Table3[[#This Row],[Date]])</f>
        <v>2013</v>
      </c>
      <c r="O1344">
        <f>DAY(Table3[[#This Row],[Date]])</f>
        <v>7</v>
      </c>
      <c r="P1344">
        <f>MONTH(Table3[[#This Row],[Date]])</f>
        <v>4</v>
      </c>
    </row>
    <row r="1345" spans="1:16" x14ac:dyDescent="0.3">
      <c r="A1345" s="2">
        <v>41371</v>
      </c>
      <c r="B1345">
        <v>8</v>
      </c>
      <c r="C1345">
        <v>5</v>
      </c>
      <c r="D1345" s="1" t="s">
        <v>1580</v>
      </c>
      <c r="E1345">
        <v>2</v>
      </c>
      <c r="F1345">
        <v>1</v>
      </c>
      <c r="G1345">
        <v>17</v>
      </c>
      <c r="H1345">
        <v>5148</v>
      </c>
      <c r="I1345">
        <v>5490</v>
      </c>
      <c r="J1345">
        <v>63648</v>
      </c>
      <c r="K1345">
        <v>67680</v>
      </c>
      <c r="L1345">
        <v>4032</v>
      </c>
      <c r="M1345">
        <v>201.60000000000002</v>
      </c>
      <c r="N1345">
        <f>YEAR(Table3[[#This Row],[Date]])</f>
        <v>2013</v>
      </c>
      <c r="O1345">
        <f>DAY(Table3[[#This Row],[Date]])</f>
        <v>7</v>
      </c>
      <c r="P1345">
        <f>MONTH(Table3[[#This Row],[Date]])</f>
        <v>4</v>
      </c>
    </row>
    <row r="1346" spans="1:16" x14ac:dyDescent="0.3">
      <c r="A1346" s="2">
        <v>41371</v>
      </c>
      <c r="B1346">
        <v>2</v>
      </c>
      <c r="C1346">
        <v>1</v>
      </c>
      <c r="D1346" s="1" t="s">
        <v>1589</v>
      </c>
      <c r="E1346">
        <v>4</v>
      </c>
      <c r="F1346">
        <v>1</v>
      </c>
      <c r="G1346">
        <v>20</v>
      </c>
      <c r="H1346">
        <v>2034</v>
      </c>
      <c r="I1346">
        <v>2160</v>
      </c>
      <c r="J1346">
        <v>24822</v>
      </c>
      <c r="K1346">
        <v>26460</v>
      </c>
      <c r="L1346">
        <v>1638</v>
      </c>
      <c r="M1346">
        <v>81.900000000000006</v>
      </c>
      <c r="N1346">
        <f>YEAR(Table3[[#This Row],[Date]])</f>
        <v>2013</v>
      </c>
      <c r="O1346">
        <f>DAY(Table3[[#This Row],[Date]])</f>
        <v>7</v>
      </c>
      <c r="P1346">
        <f>MONTH(Table3[[#This Row],[Date]])</f>
        <v>4</v>
      </c>
    </row>
    <row r="1347" spans="1:16" x14ac:dyDescent="0.3">
      <c r="A1347" s="2">
        <v>41371</v>
      </c>
      <c r="B1347">
        <v>2</v>
      </c>
      <c r="C1347">
        <v>1</v>
      </c>
      <c r="D1347" s="1" t="s">
        <v>1587</v>
      </c>
      <c r="E1347">
        <v>2</v>
      </c>
      <c r="F1347">
        <v>1</v>
      </c>
      <c r="G1347">
        <v>5</v>
      </c>
      <c r="H1347">
        <v>2196</v>
      </c>
      <c r="I1347">
        <v>2340</v>
      </c>
      <c r="J1347">
        <v>31590</v>
      </c>
      <c r="K1347">
        <v>33750</v>
      </c>
      <c r="L1347">
        <v>2160</v>
      </c>
      <c r="M1347">
        <v>108</v>
      </c>
      <c r="N1347">
        <f>YEAR(Table3[[#This Row],[Date]])</f>
        <v>2013</v>
      </c>
      <c r="O1347">
        <f>DAY(Table3[[#This Row],[Date]])</f>
        <v>7</v>
      </c>
      <c r="P1347">
        <f>MONTH(Table3[[#This Row],[Date]])</f>
        <v>4</v>
      </c>
    </row>
    <row r="1348" spans="1:16" x14ac:dyDescent="0.3">
      <c r="A1348" s="2">
        <v>41372</v>
      </c>
      <c r="B1348">
        <v>3</v>
      </c>
      <c r="C1348">
        <v>2</v>
      </c>
      <c r="D1348" s="1" t="s">
        <v>1582</v>
      </c>
      <c r="E1348">
        <v>2</v>
      </c>
      <c r="F1348">
        <v>1</v>
      </c>
      <c r="G1348">
        <v>14</v>
      </c>
      <c r="H1348">
        <v>3546</v>
      </c>
      <c r="I1348">
        <v>3780</v>
      </c>
      <c r="J1348">
        <v>60840</v>
      </c>
      <c r="K1348">
        <v>64800</v>
      </c>
      <c r="L1348">
        <v>3960</v>
      </c>
      <c r="M1348">
        <v>198</v>
      </c>
      <c r="N1348">
        <f>YEAR(Table3[[#This Row],[Date]])</f>
        <v>2013</v>
      </c>
      <c r="O1348">
        <f>DAY(Table3[[#This Row],[Date]])</f>
        <v>8</v>
      </c>
      <c r="P1348">
        <f>MONTH(Table3[[#This Row],[Date]])</f>
        <v>4</v>
      </c>
    </row>
    <row r="1349" spans="1:16" x14ac:dyDescent="0.3">
      <c r="A1349" s="2">
        <v>41372</v>
      </c>
      <c r="B1349">
        <v>10</v>
      </c>
      <c r="C1349">
        <v>4</v>
      </c>
      <c r="D1349" s="1" t="s">
        <v>1587</v>
      </c>
      <c r="E1349">
        <v>2</v>
      </c>
      <c r="F1349">
        <v>1</v>
      </c>
      <c r="G1349">
        <v>6</v>
      </c>
      <c r="H1349">
        <v>3546</v>
      </c>
      <c r="I1349">
        <v>3780</v>
      </c>
      <c r="J1349">
        <v>35802</v>
      </c>
      <c r="K1349">
        <v>38250</v>
      </c>
      <c r="L1349">
        <v>2448</v>
      </c>
      <c r="M1349">
        <v>122.4</v>
      </c>
      <c r="N1349">
        <f>YEAR(Table3[[#This Row],[Date]])</f>
        <v>2013</v>
      </c>
      <c r="O1349">
        <f>DAY(Table3[[#This Row],[Date]])</f>
        <v>8</v>
      </c>
      <c r="P1349">
        <f>MONTH(Table3[[#This Row],[Date]])</f>
        <v>4</v>
      </c>
    </row>
    <row r="1350" spans="1:16" x14ac:dyDescent="0.3">
      <c r="A1350" s="2">
        <v>41372</v>
      </c>
      <c r="B1350">
        <v>6</v>
      </c>
      <c r="C1350">
        <v>4</v>
      </c>
      <c r="D1350" s="1" t="s">
        <v>1585</v>
      </c>
      <c r="E1350">
        <v>3</v>
      </c>
      <c r="F1350">
        <v>1</v>
      </c>
      <c r="G1350">
        <v>22</v>
      </c>
      <c r="H1350">
        <v>7506</v>
      </c>
      <c r="I1350">
        <v>8100</v>
      </c>
      <c r="J1350">
        <v>19890</v>
      </c>
      <c r="K1350">
        <v>21150</v>
      </c>
      <c r="L1350">
        <v>1260</v>
      </c>
      <c r="M1350">
        <v>63</v>
      </c>
      <c r="N1350">
        <f>YEAR(Table3[[#This Row],[Date]])</f>
        <v>2013</v>
      </c>
      <c r="O1350">
        <f>DAY(Table3[[#This Row],[Date]])</f>
        <v>8</v>
      </c>
      <c r="P1350">
        <f>MONTH(Table3[[#This Row],[Date]])</f>
        <v>4</v>
      </c>
    </row>
    <row r="1351" spans="1:16" x14ac:dyDescent="0.3">
      <c r="A1351" s="2">
        <v>41372</v>
      </c>
      <c r="B1351">
        <v>8</v>
      </c>
      <c r="C1351">
        <v>5</v>
      </c>
      <c r="D1351" s="1" t="s">
        <v>1593</v>
      </c>
      <c r="E1351">
        <v>6</v>
      </c>
      <c r="F1351">
        <v>2</v>
      </c>
      <c r="G1351">
        <v>6</v>
      </c>
      <c r="H1351">
        <v>3924</v>
      </c>
      <c r="I1351">
        <v>4230</v>
      </c>
      <c r="J1351">
        <v>22518</v>
      </c>
      <c r="K1351">
        <v>24300</v>
      </c>
      <c r="L1351">
        <v>1782</v>
      </c>
      <c r="M1351">
        <v>89.100000000000009</v>
      </c>
      <c r="N1351">
        <f>YEAR(Table3[[#This Row],[Date]])</f>
        <v>2013</v>
      </c>
      <c r="O1351">
        <f>DAY(Table3[[#This Row],[Date]])</f>
        <v>8</v>
      </c>
      <c r="P1351">
        <f>MONTH(Table3[[#This Row],[Date]])</f>
        <v>4</v>
      </c>
    </row>
    <row r="1352" spans="1:16" x14ac:dyDescent="0.3">
      <c r="A1352" s="2">
        <v>41374</v>
      </c>
      <c r="B1352">
        <v>4</v>
      </c>
      <c r="C1352">
        <v>2</v>
      </c>
      <c r="D1352" s="1" t="s">
        <v>1585</v>
      </c>
      <c r="E1352">
        <v>3</v>
      </c>
      <c r="F1352">
        <v>1</v>
      </c>
      <c r="G1352">
        <v>6</v>
      </c>
      <c r="H1352">
        <v>4482</v>
      </c>
      <c r="I1352">
        <v>4770</v>
      </c>
      <c r="J1352">
        <v>59670</v>
      </c>
      <c r="K1352">
        <v>63450</v>
      </c>
      <c r="L1352">
        <v>3780</v>
      </c>
      <c r="M1352">
        <v>189</v>
      </c>
      <c r="N1352">
        <f>YEAR(Table3[[#This Row],[Date]])</f>
        <v>2013</v>
      </c>
      <c r="O1352">
        <f>DAY(Table3[[#This Row],[Date]])</f>
        <v>10</v>
      </c>
      <c r="P1352">
        <f>MONTH(Table3[[#This Row],[Date]])</f>
        <v>4</v>
      </c>
    </row>
    <row r="1353" spans="1:16" x14ac:dyDescent="0.3">
      <c r="A1353" s="2">
        <v>41375</v>
      </c>
      <c r="B1353">
        <v>3</v>
      </c>
      <c r="C1353">
        <v>2</v>
      </c>
      <c r="D1353" s="1" t="s">
        <v>1579</v>
      </c>
      <c r="E1353">
        <v>2</v>
      </c>
      <c r="F1353">
        <v>2</v>
      </c>
      <c r="G1353">
        <v>2</v>
      </c>
      <c r="H1353">
        <v>3546</v>
      </c>
      <c r="I1353">
        <v>3780</v>
      </c>
      <c r="J1353">
        <v>64476</v>
      </c>
      <c r="K1353">
        <v>69660</v>
      </c>
      <c r="L1353">
        <v>5184</v>
      </c>
      <c r="M1353">
        <v>259.2</v>
      </c>
      <c r="N1353">
        <f>YEAR(Table3[[#This Row],[Date]])</f>
        <v>2013</v>
      </c>
      <c r="O1353">
        <f>DAY(Table3[[#This Row],[Date]])</f>
        <v>11</v>
      </c>
      <c r="P1353">
        <f>MONTH(Table3[[#This Row],[Date]])</f>
        <v>4</v>
      </c>
    </row>
    <row r="1354" spans="1:16" x14ac:dyDescent="0.3">
      <c r="A1354" s="2">
        <v>41375</v>
      </c>
      <c r="B1354">
        <v>7</v>
      </c>
      <c r="C1354">
        <v>3</v>
      </c>
      <c r="D1354" s="1" t="s">
        <v>1593</v>
      </c>
      <c r="E1354">
        <v>6</v>
      </c>
      <c r="F1354">
        <v>2</v>
      </c>
      <c r="G1354">
        <v>24</v>
      </c>
      <c r="H1354">
        <v>3726</v>
      </c>
      <c r="I1354">
        <v>3960</v>
      </c>
      <c r="J1354">
        <v>105084</v>
      </c>
      <c r="K1354">
        <v>113400</v>
      </c>
      <c r="L1354">
        <v>8316</v>
      </c>
      <c r="M1354">
        <v>415.8</v>
      </c>
      <c r="N1354">
        <f>YEAR(Table3[[#This Row],[Date]])</f>
        <v>2013</v>
      </c>
      <c r="O1354">
        <f>DAY(Table3[[#This Row],[Date]])</f>
        <v>11</v>
      </c>
      <c r="P1354">
        <f>MONTH(Table3[[#This Row],[Date]])</f>
        <v>4</v>
      </c>
    </row>
    <row r="1355" spans="1:16" x14ac:dyDescent="0.3">
      <c r="A1355" s="2">
        <v>41375</v>
      </c>
      <c r="B1355">
        <v>8</v>
      </c>
      <c r="C1355">
        <v>5</v>
      </c>
      <c r="D1355" s="1" t="s">
        <v>1578</v>
      </c>
      <c r="E1355">
        <v>1</v>
      </c>
      <c r="F1355">
        <v>1</v>
      </c>
      <c r="G1355">
        <v>11</v>
      </c>
      <c r="H1355">
        <v>2106</v>
      </c>
      <c r="I1355">
        <v>2250</v>
      </c>
      <c r="J1355">
        <v>26442</v>
      </c>
      <c r="K1355">
        <v>28080</v>
      </c>
      <c r="L1355">
        <v>1638</v>
      </c>
      <c r="M1355">
        <v>81.900000000000006</v>
      </c>
      <c r="N1355">
        <f>YEAR(Table3[[#This Row],[Date]])</f>
        <v>2013</v>
      </c>
      <c r="O1355">
        <f>DAY(Table3[[#This Row],[Date]])</f>
        <v>11</v>
      </c>
      <c r="P1355">
        <f>MONTH(Table3[[#This Row],[Date]])</f>
        <v>4</v>
      </c>
    </row>
    <row r="1356" spans="1:16" x14ac:dyDescent="0.3">
      <c r="A1356" s="2">
        <v>41375</v>
      </c>
      <c r="B1356">
        <v>10</v>
      </c>
      <c r="C1356">
        <v>4</v>
      </c>
      <c r="D1356" s="1" t="s">
        <v>1589</v>
      </c>
      <c r="E1356">
        <v>4</v>
      </c>
      <c r="F1356">
        <v>1</v>
      </c>
      <c r="G1356">
        <v>10</v>
      </c>
      <c r="H1356">
        <v>3546</v>
      </c>
      <c r="I1356">
        <v>3780</v>
      </c>
      <c r="J1356">
        <v>28368</v>
      </c>
      <c r="K1356">
        <v>30240</v>
      </c>
      <c r="L1356">
        <v>1872</v>
      </c>
      <c r="M1356">
        <v>93.600000000000009</v>
      </c>
      <c r="N1356">
        <f>YEAR(Table3[[#This Row],[Date]])</f>
        <v>2013</v>
      </c>
      <c r="O1356">
        <f>DAY(Table3[[#This Row],[Date]])</f>
        <v>11</v>
      </c>
      <c r="P1356">
        <f>MONTH(Table3[[#This Row],[Date]])</f>
        <v>4</v>
      </c>
    </row>
    <row r="1357" spans="1:16" x14ac:dyDescent="0.3">
      <c r="A1357" s="2">
        <v>41376</v>
      </c>
      <c r="B1357">
        <v>3</v>
      </c>
      <c r="C1357">
        <v>2</v>
      </c>
      <c r="D1357" s="1" t="s">
        <v>1578</v>
      </c>
      <c r="E1357">
        <v>1</v>
      </c>
      <c r="F1357">
        <v>1</v>
      </c>
      <c r="G1357">
        <v>7</v>
      </c>
      <c r="H1357">
        <v>3384</v>
      </c>
      <c r="I1357">
        <v>3600</v>
      </c>
      <c r="J1357">
        <v>50850</v>
      </c>
      <c r="K1357">
        <v>54000</v>
      </c>
      <c r="L1357">
        <v>3150</v>
      </c>
      <c r="M1357">
        <v>157.5</v>
      </c>
      <c r="N1357">
        <f>YEAR(Table3[[#This Row],[Date]])</f>
        <v>2013</v>
      </c>
      <c r="O1357">
        <f>DAY(Table3[[#This Row],[Date]])</f>
        <v>12</v>
      </c>
      <c r="P1357">
        <f>MONTH(Table3[[#This Row],[Date]])</f>
        <v>4</v>
      </c>
    </row>
    <row r="1358" spans="1:16" x14ac:dyDescent="0.3">
      <c r="A1358" s="2">
        <v>41376</v>
      </c>
      <c r="B1358">
        <v>9</v>
      </c>
      <c r="C1358">
        <v>5</v>
      </c>
      <c r="D1358" s="1" t="s">
        <v>1593</v>
      </c>
      <c r="E1358">
        <v>6</v>
      </c>
      <c r="F1358">
        <v>2</v>
      </c>
      <c r="G1358">
        <v>22</v>
      </c>
      <c r="H1358">
        <v>2106</v>
      </c>
      <c r="I1358">
        <v>2250</v>
      </c>
      <c r="J1358">
        <v>60048</v>
      </c>
      <c r="K1358">
        <v>64800</v>
      </c>
      <c r="L1358">
        <v>4752</v>
      </c>
      <c r="M1358">
        <v>237.60000000000002</v>
      </c>
      <c r="N1358">
        <f>YEAR(Table3[[#This Row],[Date]])</f>
        <v>2013</v>
      </c>
      <c r="O1358">
        <f>DAY(Table3[[#This Row],[Date]])</f>
        <v>12</v>
      </c>
      <c r="P1358">
        <f>MONTH(Table3[[#This Row],[Date]])</f>
        <v>4</v>
      </c>
    </row>
    <row r="1359" spans="1:16" x14ac:dyDescent="0.3">
      <c r="A1359" s="2">
        <v>41376</v>
      </c>
      <c r="B1359">
        <v>3</v>
      </c>
      <c r="C1359">
        <v>2</v>
      </c>
      <c r="D1359" s="1" t="s">
        <v>1588</v>
      </c>
      <c r="E1359">
        <v>3</v>
      </c>
      <c r="F1359">
        <v>1</v>
      </c>
      <c r="G1359">
        <v>7</v>
      </c>
      <c r="H1359">
        <v>3924</v>
      </c>
      <c r="I1359">
        <v>4230</v>
      </c>
      <c r="J1359">
        <v>94122</v>
      </c>
      <c r="K1359">
        <v>100170</v>
      </c>
      <c r="L1359">
        <v>6048</v>
      </c>
      <c r="M1359">
        <v>302.40000000000003</v>
      </c>
      <c r="N1359">
        <f>YEAR(Table3[[#This Row],[Date]])</f>
        <v>2013</v>
      </c>
      <c r="O1359">
        <f>DAY(Table3[[#This Row],[Date]])</f>
        <v>12</v>
      </c>
      <c r="P1359">
        <f>MONTH(Table3[[#This Row],[Date]])</f>
        <v>4</v>
      </c>
    </row>
    <row r="1360" spans="1:16" x14ac:dyDescent="0.3">
      <c r="A1360" s="2">
        <v>41377</v>
      </c>
      <c r="B1360">
        <v>6</v>
      </c>
      <c r="C1360">
        <v>4</v>
      </c>
      <c r="D1360" s="1" t="s">
        <v>1592</v>
      </c>
      <c r="E1360">
        <v>2</v>
      </c>
      <c r="F1360">
        <v>1</v>
      </c>
      <c r="G1360">
        <v>18</v>
      </c>
      <c r="H1360">
        <v>3582</v>
      </c>
      <c r="I1360">
        <v>3870</v>
      </c>
      <c r="J1360">
        <v>73800</v>
      </c>
      <c r="K1360">
        <v>78750</v>
      </c>
      <c r="L1360">
        <v>4950</v>
      </c>
      <c r="M1360">
        <v>247.5</v>
      </c>
      <c r="N1360">
        <f>YEAR(Table3[[#This Row],[Date]])</f>
        <v>2013</v>
      </c>
      <c r="O1360">
        <f>DAY(Table3[[#This Row],[Date]])</f>
        <v>13</v>
      </c>
      <c r="P1360">
        <f>MONTH(Table3[[#This Row],[Date]])</f>
        <v>4</v>
      </c>
    </row>
    <row r="1361" spans="1:16" x14ac:dyDescent="0.3">
      <c r="A1361" s="2">
        <v>41377</v>
      </c>
      <c r="B1361">
        <v>8</v>
      </c>
      <c r="C1361">
        <v>5</v>
      </c>
      <c r="D1361" s="1" t="s">
        <v>1582</v>
      </c>
      <c r="E1361">
        <v>2</v>
      </c>
      <c r="F1361">
        <v>1</v>
      </c>
      <c r="G1361">
        <v>12</v>
      </c>
      <c r="H1361">
        <v>3582</v>
      </c>
      <c r="I1361">
        <v>3870</v>
      </c>
      <c r="J1361">
        <v>73008</v>
      </c>
      <c r="K1361">
        <v>77760</v>
      </c>
      <c r="L1361">
        <v>4752</v>
      </c>
      <c r="M1361">
        <v>237.60000000000002</v>
      </c>
      <c r="N1361">
        <f>YEAR(Table3[[#This Row],[Date]])</f>
        <v>2013</v>
      </c>
      <c r="O1361">
        <f>DAY(Table3[[#This Row],[Date]])</f>
        <v>13</v>
      </c>
      <c r="P1361">
        <f>MONTH(Table3[[#This Row],[Date]])</f>
        <v>4</v>
      </c>
    </row>
    <row r="1362" spans="1:16" x14ac:dyDescent="0.3">
      <c r="A1362" s="2">
        <v>41377</v>
      </c>
      <c r="B1362">
        <v>6</v>
      </c>
      <c r="C1362">
        <v>4</v>
      </c>
      <c r="D1362" s="1" t="s">
        <v>1581</v>
      </c>
      <c r="E1362">
        <v>2</v>
      </c>
      <c r="F1362">
        <v>1</v>
      </c>
      <c r="G1362">
        <v>19</v>
      </c>
      <c r="H1362">
        <v>3726</v>
      </c>
      <c r="I1362">
        <v>3960</v>
      </c>
      <c r="J1362">
        <v>35136</v>
      </c>
      <c r="K1362">
        <v>37440</v>
      </c>
      <c r="L1362">
        <v>2304</v>
      </c>
      <c r="M1362">
        <v>115.2</v>
      </c>
      <c r="N1362">
        <f>YEAR(Table3[[#This Row],[Date]])</f>
        <v>2013</v>
      </c>
      <c r="O1362">
        <f>DAY(Table3[[#This Row],[Date]])</f>
        <v>13</v>
      </c>
      <c r="P1362">
        <f>MONTH(Table3[[#This Row],[Date]])</f>
        <v>4</v>
      </c>
    </row>
    <row r="1363" spans="1:16" x14ac:dyDescent="0.3">
      <c r="A1363" s="2">
        <v>41377</v>
      </c>
      <c r="B1363">
        <v>8</v>
      </c>
      <c r="C1363">
        <v>5</v>
      </c>
      <c r="D1363" s="1" t="s">
        <v>1587</v>
      </c>
      <c r="E1363">
        <v>2</v>
      </c>
      <c r="F1363">
        <v>1</v>
      </c>
      <c r="G1363">
        <v>23</v>
      </c>
      <c r="H1363">
        <v>3582</v>
      </c>
      <c r="I1363">
        <v>3870</v>
      </c>
      <c r="J1363">
        <v>8424</v>
      </c>
      <c r="K1363">
        <v>9000</v>
      </c>
      <c r="L1363">
        <v>576</v>
      </c>
      <c r="M1363">
        <v>28.8</v>
      </c>
      <c r="N1363">
        <f>YEAR(Table3[[#This Row],[Date]])</f>
        <v>2013</v>
      </c>
      <c r="O1363">
        <f>DAY(Table3[[#This Row],[Date]])</f>
        <v>13</v>
      </c>
      <c r="P1363">
        <f>MONTH(Table3[[#This Row],[Date]])</f>
        <v>4</v>
      </c>
    </row>
    <row r="1364" spans="1:16" x14ac:dyDescent="0.3">
      <c r="A1364" s="2">
        <v>41380</v>
      </c>
      <c r="B1364">
        <v>7</v>
      </c>
      <c r="C1364">
        <v>3</v>
      </c>
      <c r="D1364" s="1" t="s">
        <v>1584</v>
      </c>
      <c r="E1364">
        <v>3</v>
      </c>
      <c r="F1364">
        <v>1</v>
      </c>
      <c r="G1364">
        <v>3</v>
      </c>
      <c r="H1364">
        <v>2952</v>
      </c>
      <c r="I1364">
        <v>3150</v>
      </c>
      <c r="J1364">
        <v>31914</v>
      </c>
      <c r="K1364">
        <v>34020</v>
      </c>
      <c r="L1364">
        <v>2106</v>
      </c>
      <c r="M1364">
        <v>105.30000000000001</v>
      </c>
      <c r="N1364">
        <f>YEAR(Table3[[#This Row],[Date]])</f>
        <v>2013</v>
      </c>
      <c r="O1364">
        <f>DAY(Table3[[#This Row],[Date]])</f>
        <v>16</v>
      </c>
      <c r="P1364">
        <f>MONTH(Table3[[#This Row],[Date]])</f>
        <v>4</v>
      </c>
    </row>
    <row r="1365" spans="1:16" x14ac:dyDescent="0.3">
      <c r="A1365" s="2">
        <v>41380</v>
      </c>
      <c r="B1365">
        <v>4</v>
      </c>
      <c r="C1365">
        <v>2</v>
      </c>
      <c r="D1365" s="1" t="s">
        <v>1594</v>
      </c>
      <c r="E1365">
        <v>4</v>
      </c>
      <c r="F1365">
        <v>1</v>
      </c>
      <c r="G1365">
        <v>24</v>
      </c>
      <c r="H1365">
        <v>3978</v>
      </c>
      <c r="I1365">
        <v>4230</v>
      </c>
      <c r="J1365">
        <v>67680</v>
      </c>
      <c r="K1365">
        <v>72000</v>
      </c>
      <c r="L1365">
        <v>4320</v>
      </c>
      <c r="M1365">
        <v>216</v>
      </c>
      <c r="N1365">
        <f>YEAR(Table3[[#This Row],[Date]])</f>
        <v>2013</v>
      </c>
      <c r="O1365">
        <f>DAY(Table3[[#This Row],[Date]])</f>
        <v>16</v>
      </c>
      <c r="P1365">
        <f>MONTH(Table3[[#This Row],[Date]])</f>
        <v>4</v>
      </c>
    </row>
    <row r="1366" spans="1:16" x14ac:dyDescent="0.3">
      <c r="A1366" s="2">
        <v>41380</v>
      </c>
      <c r="B1366">
        <v>6</v>
      </c>
      <c r="C1366">
        <v>4</v>
      </c>
      <c r="D1366" s="1" t="s">
        <v>1588</v>
      </c>
      <c r="E1366">
        <v>3</v>
      </c>
      <c r="F1366">
        <v>1</v>
      </c>
      <c r="G1366">
        <v>25</v>
      </c>
      <c r="H1366">
        <v>2034</v>
      </c>
      <c r="I1366">
        <v>2160</v>
      </c>
      <c r="J1366">
        <v>4482</v>
      </c>
      <c r="K1366">
        <v>4770</v>
      </c>
      <c r="L1366">
        <v>288</v>
      </c>
      <c r="M1366">
        <v>14.4</v>
      </c>
      <c r="N1366">
        <f>YEAR(Table3[[#This Row],[Date]])</f>
        <v>2013</v>
      </c>
      <c r="O1366">
        <f>DAY(Table3[[#This Row],[Date]])</f>
        <v>16</v>
      </c>
      <c r="P1366">
        <f>MONTH(Table3[[#This Row],[Date]])</f>
        <v>4</v>
      </c>
    </row>
    <row r="1367" spans="1:16" x14ac:dyDescent="0.3">
      <c r="A1367" s="2">
        <v>41380</v>
      </c>
      <c r="B1367">
        <v>7</v>
      </c>
      <c r="C1367">
        <v>3</v>
      </c>
      <c r="D1367" s="1" t="s">
        <v>1587</v>
      </c>
      <c r="E1367">
        <v>2</v>
      </c>
      <c r="F1367">
        <v>1</v>
      </c>
      <c r="G1367">
        <v>5</v>
      </c>
      <c r="H1367">
        <v>3924</v>
      </c>
      <c r="I1367">
        <v>4230</v>
      </c>
      <c r="J1367">
        <v>18954</v>
      </c>
      <c r="K1367">
        <v>20250</v>
      </c>
      <c r="L1367">
        <v>1296</v>
      </c>
      <c r="M1367">
        <v>64.8</v>
      </c>
      <c r="N1367">
        <f>YEAR(Table3[[#This Row],[Date]])</f>
        <v>2013</v>
      </c>
      <c r="O1367">
        <f>DAY(Table3[[#This Row],[Date]])</f>
        <v>16</v>
      </c>
      <c r="P1367">
        <f>MONTH(Table3[[#This Row],[Date]])</f>
        <v>4</v>
      </c>
    </row>
    <row r="1368" spans="1:16" x14ac:dyDescent="0.3">
      <c r="A1368" s="2">
        <v>41381</v>
      </c>
      <c r="B1368">
        <v>2</v>
      </c>
      <c r="C1368">
        <v>1</v>
      </c>
      <c r="D1368" s="1" t="s">
        <v>1591</v>
      </c>
      <c r="E1368">
        <v>5</v>
      </c>
      <c r="F1368">
        <v>2</v>
      </c>
      <c r="G1368">
        <v>2</v>
      </c>
      <c r="H1368">
        <v>5832</v>
      </c>
      <c r="I1368">
        <v>6210</v>
      </c>
      <c r="J1368">
        <v>15696</v>
      </c>
      <c r="K1368">
        <v>16920</v>
      </c>
      <c r="L1368">
        <v>1224</v>
      </c>
      <c r="M1368">
        <v>61.2</v>
      </c>
      <c r="N1368">
        <f>YEAR(Table3[[#This Row],[Date]])</f>
        <v>2013</v>
      </c>
      <c r="O1368">
        <f>DAY(Table3[[#This Row],[Date]])</f>
        <v>17</v>
      </c>
      <c r="P1368">
        <f>MONTH(Table3[[#This Row],[Date]])</f>
        <v>4</v>
      </c>
    </row>
    <row r="1369" spans="1:16" x14ac:dyDescent="0.3">
      <c r="A1369" s="2">
        <v>41381</v>
      </c>
      <c r="B1369">
        <v>6</v>
      </c>
      <c r="C1369">
        <v>4</v>
      </c>
      <c r="D1369" s="1" t="s">
        <v>1578</v>
      </c>
      <c r="E1369">
        <v>1</v>
      </c>
      <c r="F1369">
        <v>1</v>
      </c>
      <c r="G1369">
        <v>14</v>
      </c>
      <c r="H1369">
        <v>3546</v>
      </c>
      <c r="I1369">
        <v>3780</v>
      </c>
      <c r="J1369">
        <v>32544</v>
      </c>
      <c r="K1369">
        <v>34560</v>
      </c>
      <c r="L1369">
        <v>2016</v>
      </c>
      <c r="M1369">
        <v>100.80000000000001</v>
      </c>
      <c r="N1369">
        <f>YEAR(Table3[[#This Row],[Date]])</f>
        <v>2013</v>
      </c>
      <c r="O1369">
        <f>DAY(Table3[[#This Row],[Date]])</f>
        <v>17</v>
      </c>
      <c r="P1369">
        <f>MONTH(Table3[[#This Row],[Date]])</f>
        <v>4</v>
      </c>
    </row>
    <row r="1370" spans="1:16" x14ac:dyDescent="0.3">
      <c r="A1370" s="2">
        <v>41381</v>
      </c>
      <c r="B1370">
        <v>3</v>
      </c>
      <c r="C1370">
        <v>2</v>
      </c>
      <c r="D1370" s="1" t="s">
        <v>1594</v>
      </c>
      <c r="E1370">
        <v>4</v>
      </c>
      <c r="F1370">
        <v>1</v>
      </c>
      <c r="G1370">
        <v>6</v>
      </c>
      <c r="H1370">
        <v>2034</v>
      </c>
      <c r="I1370">
        <v>2160</v>
      </c>
      <c r="J1370">
        <v>47376</v>
      </c>
      <c r="K1370">
        <v>50400</v>
      </c>
      <c r="L1370">
        <v>3024</v>
      </c>
      <c r="M1370">
        <v>151.20000000000002</v>
      </c>
      <c r="N1370">
        <f>YEAR(Table3[[#This Row],[Date]])</f>
        <v>2013</v>
      </c>
      <c r="O1370">
        <f>DAY(Table3[[#This Row],[Date]])</f>
        <v>17</v>
      </c>
      <c r="P1370">
        <f>MONTH(Table3[[#This Row],[Date]])</f>
        <v>4</v>
      </c>
    </row>
    <row r="1371" spans="1:16" x14ac:dyDescent="0.3">
      <c r="A1371" s="2">
        <v>41381</v>
      </c>
      <c r="B1371">
        <v>3</v>
      </c>
      <c r="C1371">
        <v>2</v>
      </c>
      <c r="D1371" s="1" t="s">
        <v>1589</v>
      </c>
      <c r="E1371">
        <v>4</v>
      </c>
      <c r="F1371">
        <v>1</v>
      </c>
      <c r="G1371">
        <v>13</v>
      </c>
      <c r="H1371">
        <v>2034</v>
      </c>
      <c r="I1371">
        <v>2160</v>
      </c>
      <c r="J1371">
        <v>39006</v>
      </c>
      <c r="K1371">
        <v>41580</v>
      </c>
      <c r="L1371">
        <v>2574</v>
      </c>
      <c r="M1371">
        <v>128.70000000000002</v>
      </c>
      <c r="N1371">
        <f>YEAR(Table3[[#This Row],[Date]])</f>
        <v>2013</v>
      </c>
      <c r="O1371">
        <f>DAY(Table3[[#This Row],[Date]])</f>
        <v>17</v>
      </c>
      <c r="P1371">
        <f>MONTH(Table3[[#This Row],[Date]])</f>
        <v>4</v>
      </c>
    </row>
    <row r="1372" spans="1:16" x14ac:dyDescent="0.3">
      <c r="A1372" s="2">
        <v>41382</v>
      </c>
      <c r="B1372">
        <v>1</v>
      </c>
      <c r="C1372">
        <v>1</v>
      </c>
      <c r="D1372" s="1" t="s">
        <v>1593</v>
      </c>
      <c r="E1372">
        <v>6</v>
      </c>
      <c r="F1372">
        <v>2</v>
      </c>
      <c r="G1372">
        <v>4</v>
      </c>
      <c r="H1372">
        <v>3042</v>
      </c>
      <c r="I1372">
        <v>3240</v>
      </c>
      <c r="J1372">
        <v>90072</v>
      </c>
      <c r="K1372">
        <v>97200</v>
      </c>
      <c r="L1372">
        <v>7128</v>
      </c>
      <c r="M1372">
        <v>356.40000000000003</v>
      </c>
      <c r="N1372">
        <f>YEAR(Table3[[#This Row],[Date]])</f>
        <v>2013</v>
      </c>
      <c r="O1372">
        <f>DAY(Table3[[#This Row],[Date]])</f>
        <v>18</v>
      </c>
      <c r="P1372">
        <f>MONTH(Table3[[#This Row],[Date]])</f>
        <v>4</v>
      </c>
    </row>
    <row r="1373" spans="1:16" x14ac:dyDescent="0.3">
      <c r="A1373" s="2">
        <v>41382</v>
      </c>
      <c r="B1373">
        <v>4</v>
      </c>
      <c r="C1373">
        <v>2</v>
      </c>
      <c r="D1373" s="1" t="s">
        <v>1594</v>
      </c>
      <c r="E1373">
        <v>4</v>
      </c>
      <c r="F1373">
        <v>1</v>
      </c>
      <c r="G1373">
        <v>21</v>
      </c>
      <c r="H1373">
        <v>3042</v>
      </c>
      <c r="I1373">
        <v>3240</v>
      </c>
      <c r="J1373">
        <v>23688</v>
      </c>
      <c r="K1373">
        <v>25200</v>
      </c>
      <c r="L1373">
        <v>1512</v>
      </c>
      <c r="M1373">
        <v>75.600000000000009</v>
      </c>
      <c r="N1373">
        <f>YEAR(Table3[[#This Row],[Date]])</f>
        <v>2013</v>
      </c>
      <c r="O1373">
        <f>DAY(Table3[[#This Row],[Date]])</f>
        <v>18</v>
      </c>
      <c r="P1373">
        <f>MONTH(Table3[[#This Row],[Date]])</f>
        <v>4</v>
      </c>
    </row>
    <row r="1374" spans="1:16" x14ac:dyDescent="0.3">
      <c r="A1374" s="2">
        <v>41382</v>
      </c>
      <c r="B1374">
        <v>10</v>
      </c>
      <c r="C1374">
        <v>4</v>
      </c>
      <c r="D1374" s="1" t="s">
        <v>1592</v>
      </c>
      <c r="E1374">
        <v>2</v>
      </c>
      <c r="F1374">
        <v>1</v>
      </c>
      <c r="G1374">
        <v>16</v>
      </c>
      <c r="H1374">
        <v>3726</v>
      </c>
      <c r="I1374">
        <v>3960</v>
      </c>
      <c r="J1374">
        <v>26568</v>
      </c>
      <c r="K1374">
        <v>28350</v>
      </c>
      <c r="L1374">
        <v>1782</v>
      </c>
      <c r="M1374">
        <v>89.100000000000009</v>
      </c>
      <c r="N1374">
        <f>YEAR(Table3[[#This Row],[Date]])</f>
        <v>2013</v>
      </c>
      <c r="O1374">
        <f>DAY(Table3[[#This Row],[Date]])</f>
        <v>18</v>
      </c>
      <c r="P1374">
        <f>MONTH(Table3[[#This Row],[Date]])</f>
        <v>4</v>
      </c>
    </row>
    <row r="1375" spans="1:16" x14ac:dyDescent="0.3">
      <c r="A1375" s="2">
        <v>41382</v>
      </c>
      <c r="B1375">
        <v>2</v>
      </c>
      <c r="C1375">
        <v>1</v>
      </c>
      <c r="D1375" s="1" t="s">
        <v>1587</v>
      </c>
      <c r="E1375">
        <v>2</v>
      </c>
      <c r="F1375">
        <v>1</v>
      </c>
      <c r="G1375">
        <v>10</v>
      </c>
      <c r="H1375">
        <v>2196</v>
      </c>
      <c r="I1375">
        <v>2340</v>
      </c>
      <c r="J1375">
        <v>16848</v>
      </c>
      <c r="K1375">
        <v>18000</v>
      </c>
      <c r="L1375">
        <v>1152</v>
      </c>
      <c r="M1375">
        <v>57.6</v>
      </c>
      <c r="N1375">
        <f>YEAR(Table3[[#This Row],[Date]])</f>
        <v>2013</v>
      </c>
      <c r="O1375">
        <f>DAY(Table3[[#This Row],[Date]])</f>
        <v>18</v>
      </c>
      <c r="P1375">
        <f>MONTH(Table3[[#This Row],[Date]])</f>
        <v>4</v>
      </c>
    </row>
    <row r="1376" spans="1:16" x14ac:dyDescent="0.3">
      <c r="A1376" s="2">
        <v>41382</v>
      </c>
      <c r="B1376">
        <v>4</v>
      </c>
      <c r="C1376">
        <v>2</v>
      </c>
      <c r="D1376" s="1" t="s">
        <v>1584</v>
      </c>
      <c r="E1376">
        <v>3</v>
      </c>
      <c r="F1376">
        <v>1</v>
      </c>
      <c r="G1376">
        <v>3</v>
      </c>
      <c r="H1376">
        <v>4482</v>
      </c>
      <c r="I1376">
        <v>4770</v>
      </c>
      <c r="J1376">
        <v>21276</v>
      </c>
      <c r="K1376">
        <v>22680</v>
      </c>
      <c r="L1376">
        <v>1404</v>
      </c>
      <c r="M1376">
        <v>70.2</v>
      </c>
      <c r="N1376">
        <f>YEAR(Table3[[#This Row],[Date]])</f>
        <v>2013</v>
      </c>
      <c r="O1376">
        <f>DAY(Table3[[#This Row],[Date]])</f>
        <v>18</v>
      </c>
      <c r="P1376">
        <f>MONTH(Table3[[#This Row],[Date]])</f>
        <v>4</v>
      </c>
    </row>
    <row r="1377" spans="1:16" x14ac:dyDescent="0.3">
      <c r="A1377" s="2">
        <v>41382</v>
      </c>
      <c r="B1377">
        <v>7</v>
      </c>
      <c r="C1377">
        <v>3</v>
      </c>
      <c r="D1377" s="1" t="s">
        <v>1581</v>
      </c>
      <c r="E1377">
        <v>2</v>
      </c>
      <c r="F1377">
        <v>1</v>
      </c>
      <c r="G1377">
        <v>1</v>
      </c>
      <c r="H1377">
        <v>5148</v>
      </c>
      <c r="I1377">
        <v>5490</v>
      </c>
      <c r="J1377">
        <v>54900</v>
      </c>
      <c r="K1377">
        <v>58500</v>
      </c>
      <c r="L1377">
        <v>3600</v>
      </c>
      <c r="M1377">
        <v>180</v>
      </c>
      <c r="N1377">
        <f>YEAR(Table3[[#This Row],[Date]])</f>
        <v>2013</v>
      </c>
      <c r="O1377">
        <f>DAY(Table3[[#This Row],[Date]])</f>
        <v>18</v>
      </c>
      <c r="P1377">
        <f>MONTH(Table3[[#This Row],[Date]])</f>
        <v>4</v>
      </c>
    </row>
    <row r="1378" spans="1:16" x14ac:dyDescent="0.3">
      <c r="A1378" s="2">
        <v>41382</v>
      </c>
      <c r="B1378">
        <v>10</v>
      </c>
      <c r="C1378">
        <v>4</v>
      </c>
      <c r="D1378" s="1" t="s">
        <v>1580</v>
      </c>
      <c r="E1378">
        <v>2</v>
      </c>
      <c r="F1378">
        <v>1</v>
      </c>
      <c r="G1378">
        <v>13</v>
      </c>
      <c r="H1378">
        <v>3978</v>
      </c>
      <c r="I1378">
        <v>4230</v>
      </c>
      <c r="J1378">
        <v>47736</v>
      </c>
      <c r="K1378">
        <v>50760</v>
      </c>
      <c r="L1378">
        <v>3024</v>
      </c>
      <c r="M1378">
        <v>151.20000000000002</v>
      </c>
      <c r="N1378">
        <f>YEAR(Table3[[#This Row],[Date]])</f>
        <v>2013</v>
      </c>
      <c r="O1378">
        <f>DAY(Table3[[#This Row],[Date]])</f>
        <v>18</v>
      </c>
      <c r="P1378">
        <f>MONTH(Table3[[#This Row],[Date]])</f>
        <v>4</v>
      </c>
    </row>
    <row r="1379" spans="1:16" x14ac:dyDescent="0.3">
      <c r="A1379" s="2">
        <v>41383</v>
      </c>
      <c r="B1379">
        <v>7</v>
      </c>
      <c r="C1379">
        <v>3</v>
      </c>
      <c r="D1379" s="1" t="s">
        <v>1584</v>
      </c>
      <c r="E1379">
        <v>3</v>
      </c>
      <c r="F1379">
        <v>1</v>
      </c>
      <c r="G1379">
        <v>15</v>
      </c>
      <c r="H1379">
        <v>2106</v>
      </c>
      <c r="I1379">
        <v>2250</v>
      </c>
      <c r="J1379">
        <v>31914</v>
      </c>
      <c r="K1379">
        <v>34020</v>
      </c>
      <c r="L1379">
        <v>2106</v>
      </c>
      <c r="M1379">
        <v>105.30000000000001</v>
      </c>
      <c r="N1379">
        <f>YEAR(Table3[[#This Row],[Date]])</f>
        <v>2013</v>
      </c>
      <c r="O1379">
        <f>DAY(Table3[[#This Row],[Date]])</f>
        <v>19</v>
      </c>
      <c r="P1379">
        <f>MONTH(Table3[[#This Row],[Date]])</f>
        <v>4</v>
      </c>
    </row>
    <row r="1380" spans="1:16" x14ac:dyDescent="0.3">
      <c r="A1380" s="2">
        <v>41383</v>
      </c>
      <c r="B1380">
        <v>10</v>
      </c>
      <c r="C1380">
        <v>4</v>
      </c>
      <c r="D1380" s="1" t="s">
        <v>1581</v>
      </c>
      <c r="E1380">
        <v>2</v>
      </c>
      <c r="F1380">
        <v>1</v>
      </c>
      <c r="G1380">
        <v>5</v>
      </c>
      <c r="H1380">
        <v>3978</v>
      </c>
      <c r="I1380">
        <v>4230</v>
      </c>
      <c r="J1380">
        <v>13176</v>
      </c>
      <c r="K1380">
        <v>14040</v>
      </c>
      <c r="L1380">
        <v>864</v>
      </c>
      <c r="M1380">
        <v>43.2</v>
      </c>
      <c r="N1380">
        <f>YEAR(Table3[[#This Row],[Date]])</f>
        <v>2013</v>
      </c>
      <c r="O1380">
        <f>DAY(Table3[[#This Row],[Date]])</f>
        <v>19</v>
      </c>
      <c r="P1380">
        <f>MONTH(Table3[[#This Row],[Date]])</f>
        <v>4</v>
      </c>
    </row>
    <row r="1381" spans="1:16" x14ac:dyDescent="0.3">
      <c r="A1381" s="2">
        <v>41384</v>
      </c>
      <c r="B1381">
        <v>4</v>
      </c>
      <c r="C1381">
        <v>2</v>
      </c>
      <c r="D1381" s="1" t="s">
        <v>1579</v>
      </c>
      <c r="E1381">
        <v>2</v>
      </c>
      <c r="F1381">
        <v>2</v>
      </c>
      <c r="G1381">
        <v>25</v>
      </c>
      <c r="H1381">
        <v>2034</v>
      </c>
      <c r="I1381">
        <v>2160</v>
      </c>
      <c r="J1381">
        <v>71640</v>
      </c>
      <c r="K1381">
        <v>77400</v>
      </c>
      <c r="L1381">
        <v>5760</v>
      </c>
      <c r="M1381">
        <v>288</v>
      </c>
      <c r="N1381">
        <f>YEAR(Table3[[#This Row],[Date]])</f>
        <v>2013</v>
      </c>
      <c r="O1381">
        <f>DAY(Table3[[#This Row],[Date]])</f>
        <v>20</v>
      </c>
      <c r="P1381">
        <f>MONTH(Table3[[#This Row],[Date]])</f>
        <v>4</v>
      </c>
    </row>
    <row r="1382" spans="1:16" x14ac:dyDescent="0.3">
      <c r="A1382" s="2">
        <v>41384</v>
      </c>
      <c r="B1382">
        <v>3</v>
      </c>
      <c r="C1382">
        <v>2</v>
      </c>
      <c r="D1382" s="1" t="s">
        <v>1582</v>
      </c>
      <c r="E1382">
        <v>2</v>
      </c>
      <c r="F1382">
        <v>1</v>
      </c>
      <c r="G1382">
        <v>8</v>
      </c>
      <c r="H1382">
        <v>2034</v>
      </c>
      <c r="I1382">
        <v>2160</v>
      </c>
      <c r="J1382">
        <v>36504</v>
      </c>
      <c r="K1382">
        <v>38880</v>
      </c>
      <c r="L1382">
        <v>2376</v>
      </c>
      <c r="M1382">
        <v>118.80000000000001</v>
      </c>
      <c r="N1382">
        <f>YEAR(Table3[[#This Row],[Date]])</f>
        <v>2013</v>
      </c>
      <c r="O1382">
        <f>DAY(Table3[[#This Row],[Date]])</f>
        <v>20</v>
      </c>
      <c r="P1382">
        <f>MONTH(Table3[[#This Row],[Date]])</f>
        <v>4</v>
      </c>
    </row>
    <row r="1383" spans="1:16" x14ac:dyDescent="0.3">
      <c r="A1383" s="2">
        <v>41384</v>
      </c>
      <c r="B1383">
        <v>4</v>
      </c>
      <c r="C1383">
        <v>2</v>
      </c>
      <c r="D1383" s="1" t="s">
        <v>1590</v>
      </c>
      <c r="E1383">
        <v>2</v>
      </c>
      <c r="F1383">
        <v>1</v>
      </c>
      <c r="G1383">
        <v>21</v>
      </c>
      <c r="H1383">
        <v>3582</v>
      </c>
      <c r="I1383">
        <v>3870</v>
      </c>
      <c r="J1383">
        <v>81972</v>
      </c>
      <c r="K1383">
        <v>87120</v>
      </c>
      <c r="L1383">
        <v>5148</v>
      </c>
      <c r="M1383">
        <v>257.40000000000003</v>
      </c>
      <c r="N1383">
        <f>YEAR(Table3[[#This Row],[Date]])</f>
        <v>2013</v>
      </c>
      <c r="O1383">
        <f>DAY(Table3[[#This Row],[Date]])</f>
        <v>20</v>
      </c>
      <c r="P1383">
        <f>MONTH(Table3[[#This Row],[Date]])</f>
        <v>4</v>
      </c>
    </row>
    <row r="1384" spans="1:16" x14ac:dyDescent="0.3">
      <c r="A1384" s="2">
        <v>41384</v>
      </c>
      <c r="B1384">
        <v>6</v>
      </c>
      <c r="C1384">
        <v>4</v>
      </c>
      <c r="D1384" s="1" t="s">
        <v>1591</v>
      </c>
      <c r="E1384">
        <v>5</v>
      </c>
      <c r="F1384">
        <v>2</v>
      </c>
      <c r="G1384">
        <v>16</v>
      </c>
      <c r="H1384">
        <v>3978</v>
      </c>
      <c r="I1384">
        <v>4230</v>
      </c>
      <c r="J1384">
        <v>86328</v>
      </c>
      <c r="K1384">
        <v>93060</v>
      </c>
      <c r="L1384">
        <v>6732</v>
      </c>
      <c r="M1384">
        <v>336.6</v>
      </c>
      <c r="N1384">
        <f>YEAR(Table3[[#This Row],[Date]])</f>
        <v>2013</v>
      </c>
      <c r="O1384">
        <f>DAY(Table3[[#This Row],[Date]])</f>
        <v>20</v>
      </c>
      <c r="P1384">
        <f>MONTH(Table3[[#This Row],[Date]])</f>
        <v>4</v>
      </c>
    </row>
    <row r="1385" spans="1:16" x14ac:dyDescent="0.3">
      <c r="A1385" s="2">
        <v>41385</v>
      </c>
      <c r="B1385">
        <v>4</v>
      </c>
      <c r="C1385">
        <v>2</v>
      </c>
      <c r="D1385" s="1" t="s">
        <v>1591</v>
      </c>
      <c r="E1385">
        <v>5</v>
      </c>
      <c r="F1385">
        <v>2</v>
      </c>
      <c r="G1385">
        <v>23</v>
      </c>
      <c r="H1385">
        <v>2196</v>
      </c>
      <c r="I1385">
        <v>2340</v>
      </c>
      <c r="J1385">
        <v>43164</v>
      </c>
      <c r="K1385">
        <v>46530</v>
      </c>
      <c r="L1385">
        <v>3366</v>
      </c>
      <c r="M1385">
        <v>168.3</v>
      </c>
      <c r="N1385">
        <f>YEAR(Table3[[#This Row],[Date]])</f>
        <v>2013</v>
      </c>
      <c r="O1385">
        <f>DAY(Table3[[#This Row],[Date]])</f>
        <v>21</v>
      </c>
      <c r="P1385">
        <f>MONTH(Table3[[#This Row],[Date]])</f>
        <v>4</v>
      </c>
    </row>
    <row r="1386" spans="1:16" x14ac:dyDescent="0.3">
      <c r="A1386" s="2">
        <v>41385</v>
      </c>
      <c r="B1386">
        <v>2</v>
      </c>
      <c r="C1386">
        <v>1</v>
      </c>
      <c r="D1386" s="1" t="s">
        <v>1579</v>
      </c>
      <c r="E1386">
        <v>2</v>
      </c>
      <c r="F1386">
        <v>2</v>
      </c>
      <c r="G1386">
        <v>22</v>
      </c>
      <c r="H1386">
        <v>3978</v>
      </c>
      <c r="I1386">
        <v>4230</v>
      </c>
      <c r="J1386">
        <v>75222</v>
      </c>
      <c r="K1386">
        <v>81270</v>
      </c>
      <c r="L1386">
        <v>6048</v>
      </c>
      <c r="M1386">
        <v>302.40000000000003</v>
      </c>
      <c r="N1386">
        <f>YEAR(Table3[[#This Row],[Date]])</f>
        <v>2013</v>
      </c>
      <c r="O1386">
        <f>DAY(Table3[[#This Row],[Date]])</f>
        <v>21</v>
      </c>
      <c r="P1386">
        <f>MONTH(Table3[[#This Row],[Date]])</f>
        <v>4</v>
      </c>
    </row>
    <row r="1387" spans="1:16" x14ac:dyDescent="0.3">
      <c r="A1387" s="2">
        <v>41385</v>
      </c>
      <c r="B1387">
        <v>10</v>
      </c>
      <c r="C1387">
        <v>4</v>
      </c>
      <c r="D1387" s="1" t="s">
        <v>1591</v>
      </c>
      <c r="E1387">
        <v>5</v>
      </c>
      <c r="F1387">
        <v>2</v>
      </c>
      <c r="G1387">
        <v>13</v>
      </c>
      <c r="H1387">
        <v>3978</v>
      </c>
      <c r="I1387">
        <v>4230</v>
      </c>
      <c r="J1387">
        <v>62784</v>
      </c>
      <c r="K1387">
        <v>67680</v>
      </c>
      <c r="L1387">
        <v>4896</v>
      </c>
      <c r="M1387">
        <v>244.8</v>
      </c>
      <c r="N1387">
        <f>YEAR(Table3[[#This Row],[Date]])</f>
        <v>2013</v>
      </c>
      <c r="O1387">
        <f>DAY(Table3[[#This Row],[Date]])</f>
        <v>21</v>
      </c>
      <c r="P1387">
        <f>MONTH(Table3[[#This Row],[Date]])</f>
        <v>4</v>
      </c>
    </row>
    <row r="1388" spans="1:16" x14ac:dyDescent="0.3">
      <c r="A1388" s="2">
        <v>41385</v>
      </c>
      <c r="B1388">
        <v>5</v>
      </c>
      <c r="C1388">
        <v>3</v>
      </c>
      <c r="D1388" s="1" t="s">
        <v>1585</v>
      </c>
      <c r="E1388">
        <v>3</v>
      </c>
      <c r="F1388">
        <v>1</v>
      </c>
      <c r="G1388">
        <v>27</v>
      </c>
      <c r="H1388">
        <v>3042</v>
      </c>
      <c r="I1388">
        <v>3240</v>
      </c>
      <c r="J1388">
        <v>7956</v>
      </c>
      <c r="K1388">
        <v>8460</v>
      </c>
      <c r="L1388">
        <v>504</v>
      </c>
      <c r="M1388">
        <v>25.200000000000003</v>
      </c>
      <c r="N1388">
        <f>YEAR(Table3[[#This Row],[Date]])</f>
        <v>2013</v>
      </c>
      <c r="O1388">
        <f>DAY(Table3[[#This Row],[Date]])</f>
        <v>21</v>
      </c>
      <c r="P1388">
        <f>MONTH(Table3[[#This Row],[Date]])</f>
        <v>4</v>
      </c>
    </row>
    <row r="1389" spans="1:16" x14ac:dyDescent="0.3">
      <c r="A1389" s="2">
        <v>41385</v>
      </c>
      <c r="B1389">
        <v>7</v>
      </c>
      <c r="C1389">
        <v>3</v>
      </c>
      <c r="D1389" s="1" t="s">
        <v>1582</v>
      </c>
      <c r="E1389">
        <v>2</v>
      </c>
      <c r="F1389">
        <v>1</v>
      </c>
      <c r="G1389">
        <v>27</v>
      </c>
      <c r="H1389">
        <v>3978</v>
      </c>
      <c r="I1389">
        <v>4230</v>
      </c>
      <c r="J1389">
        <v>57798</v>
      </c>
      <c r="K1389">
        <v>61560</v>
      </c>
      <c r="L1389">
        <v>3762</v>
      </c>
      <c r="M1389">
        <v>188.10000000000002</v>
      </c>
      <c r="N1389">
        <f>YEAR(Table3[[#This Row],[Date]])</f>
        <v>2013</v>
      </c>
      <c r="O1389">
        <f>DAY(Table3[[#This Row],[Date]])</f>
        <v>21</v>
      </c>
      <c r="P1389">
        <f>MONTH(Table3[[#This Row],[Date]])</f>
        <v>4</v>
      </c>
    </row>
    <row r="1390" spans="1:16" x14ac:dyDescent="0.3">
      <c r="A1390" s="2">
        <v>41386</v>
      </c>
      <c r="B1390">
        <v>6</v>
      </c>
      <c r="C1390">
        <v>4</v>
      </c>
      <c r="D1390" s="1" t="s">
        <v>1587</v>
      </c>
      <c r="E1390">
        <v>2</v>
      </c>
      <c r="F1390">
        <v>1</v>
      </c>
      <c r="G1390">
        <v>27</v>
      </c>
      <c r="H1390">
        <v>3978</v>
      </c>
      <c r="I1390">
        <v>4230</v>
      </c>
      <c r="J1390">
        <v>27378</v>
      </c>
      <c r="K1390">
        <v>29250</v>
      </c>
      <c r="L1390">
        <v>1872</v>
      </c>
      <c r="M1390">
        <v>93.600000000000009</v>
      </c>
      <c r="N1390">
        <f>YEAR(Table3[[#This Row],[Date]])</f>
        <v>2013</v>
      </c>
      <c r="O1390">
        <f>DAY(Table3[[#This Row],[Date]])</f>
        <v>22</v>
      </c>
      <c r="P1390">
        <f>MONTH(Table3[[#This Row],[Date]])</f>
        <v>4</v>
      </c>
    </row>
    <row r="1391" spans="1:16" x14ac:dyDescent="0.3">
      <c r="A1391" s="2">
        <v>41386</v>
      </c>
      <c r="B1391">
        <v>8</v>
      </c>
      <c r="C1391">
        <v>5</v>
      </c>
      <c r="D1391" s="1" t="s">
        <v>1584</v>
      </c>
      <c r="E1391">
        <v>3</v>
      </c>
      <c r="F1391">
        <v>1</v>
      </c>
      <c r="G1391">
        <v>27</v>
      </c>
      <c r="H1391">
        <v>5832</v>
      </c>
      <c r="I1391">
        <v>6210</v>
      </c>
      <c r="J1391">
        <v>39006</v>
      </c>
      <c r="K1391">
        <v>41580</v>
      </c>
      <c r="L1391">
        <v>2574</v>
      </c>
      <c r="M1391">
        <v>128.70000000000002</v>
      </c>
      <c r="N1391">
        <f>YEAR(Table3[[#This Row],[Date]])</f>
        <v>2013</v>
      </c>
      <c r="O1391">
        <f>DAY(Table3[[#This Row],[Date]])</f>
        <v>22</v>
      </c>
      <c r="P1391">
        <f>MONTH(Table3[[#This Row],[Date]])</f>
        <v>4</v>
      </c>
    </row>
    <row r="1392" spans="1:16" x14ac:dyDescent="0.3">
      <c r="A1392" s="2">
        <v>41386</v>
      </c>
      <c r="B1392">
        <v>2</v>
      </c>
      <c r="C1392">
        <v>1</v>
      </c>
      <c r="D1392" s="1" t="s">
        <v>1583</v>
      </c>
      <c r="E1392">
        <v>3</v>
      </c>
      <c r="F1392">
        <v>1</v>
      </c>
      <c r="G1392">
        <v>27</v>
      </c>
      <c r="H1392">
        <v>2196</v>
      </c>
      <c r="I1392">
        <v>2340</v>
      </c>
      <c r="J1392">
        <v>64152</v>
      </c>
      <c r="K1392">
        <v>68310</v>
      </c>
      <c r="L1392">
        <v>4158</v>
      </c>
      <c r="M1392">
        <v>207.9</v>
      </c>
      <c r="N1392">
        <f>YEAR(Table3[[#This Row],[Date]])</f>
        <v>2013</v>
      </c>
      <c r="O1392">
        <f>DAY(Table3[[#This Row],[Date]])</f>
        <v>22</v>
      </c>
      <c r="P1392">
        <f>MONTH(Table3[[#This Row],[Date]])</f>
        <v>4</v>
      </c>
    </row>
    <row r="1393" spans="1:16" x14ac:dyDescent="0.3">
      <c r="A1393" s="2">
        <v>41387</v>
      </c>
      <c r="B1393">
        <v>6</v>
      </c>
      <c r="C1393">
        <v>4</v>
      </c>
      <c r="D1393" s="1" t="s">
        <v>1591</v>
      </c>
      <c r="E1393">
        <v>5</v>
      </c>
      <c r="F1393">
        <v>2</v>
      </c>
      <c r="G1393">
        <v>27</v>
      </c>
      <c r="H1393">
        <v>3546</v>
      </c>
      <c r="I1393">
        <v>3780</v>
      </c>
      <c r="J1393">
        <v>43164</v>
      </c>
      <c r="K1393">
        <v>46530</v>
      </c>
      <c r="L1393">
        <v>3366</v>
      </c>
      <c r="M1393">
        <v>168.3</v>
      </c>
      <c r="N1393">
        <f>YEAR(Table3[[#This Row],[Date]])</f>
        <v>2013</v>
      </c>
      <c r="O1393">
        <f>DAY(Table3[[#This Row],[Date]])</f>
        <v>23</v>
      </c>
      <c r="P1393">
        <f>MONTH(Table3[[#This Row],[Date]])</f>
        <v>4</v>
      </c>
    </row>
    <row r="1394" spans="1:16" x14ac:dyDescent="0.3">
      <c r="A1394" s="2">
        <v>41387</v>
      </c>
      <c r="B1394">
        <v>2</v>
      </c>
      <c r="C1394">
        <v>1</v>
      </c>
      <c r="D1394" s="1" t="s">
        <v>1583</v>
      </c>
      <c r="E1394">
        <v>3</v>
      </c>
      <c r="F1394">
        <v>1</v>
      </c>
      <c r="G1394">
        <v>12</v>
      </c>
      <c r="H1394">
        <v>3582</v>
      </c>
      <c r="I1394">
        <v>3870</v>
      </c>
      <c r="J1394">
        <v>134136</v>
      </c>
      <c r="K1394">
        <v>142830</v>
      </c>
      <c r="L1394">
        <v>8694</v>
      </c>
      <c r="M1394">
        <v>434.70000000000005</v>
      </c>
      <c r="N1394">
        <f>YEAR(Table3[[#This Row],[Date]])</f>
        <v>2013</v>
      </c>
      <c r="O1394">
        <f>DAY(Table3[[#This Row],[Date]])</f>
        <v>23</v>
      </c>
      <c r="P1394">
        <f>MONTH(Table3[[#This Row],[Date]])</f>
        <v>4</v>
      </c>
    </row>
    <row r="1395" spans="1:16" x14ac:dyDescent="0.3">
      <c r="A1395" s="2">
        <v>41387</v>
      </c>
      <c r="B1395">
        <v>1</v>
      </c>
      <c r="C1395">
        <v>1</v>
      </c>
      <c r="D1395" s="1" t="s">
        <v>1586</v>
      </c>
      <c r="E1395">
        <v>3</v>
      </c>
      <c r="F1395">
        <v>1</v>
      </c>
      <c r="G1395">
        <v>18</v>
      </c>
      <c r="H1395">
        <v>3978</v>
      </c>
      <c r="I1395">
        <v>4230</v>
      </c>
      <c r="J1395">
        <v>102960</v>
      </c>
      <c r="K1395">
        <v>109800</v>
      </c>
      <c r="L1395">
        <v>6840</v>
      </c>
      <c r="M1395">
        <v>342</v>
      </c>
      <c r="N1395">
        <f>YEAR(Table3[[#This Row],[Date]])</f>
        <v>2013</v>
      </c>
      <c r="O1395">
        <f>DAY(Table3[[#This Row],[Date]])</f>
        <v>23</v>
      </c>
      <c r="P1395">
        <f>MONTH(Table3[[#This Row],[Date]])</f>
        <v>4</v>
      </c>
    </row>
    <row r="1396" spans="1:16" x14ac:dyDescent="0.3">
      <c r="A1396" s="2">
        <v>41387</v>
      </c>
      <c r="B1396">
        <v>6</v>
      </c>
      <c r="C1396">
        <v>4</v>
      </c>
      <c r="D1396" s="1" t="s">
        <v>1582</v>
      </c>
      <c r="E1396">
        <v>2</v>
      </c>
      <c r="F1396">
        <v>1</v>
      </c>
      <c r="G1396">
        <v>8</v>
      </c>
      <c r="H1396">
        <v>3978</v>
      </c>
      <c r="I1396">
        <v>4230</v>
      </c>
      <c r="J1396">
        <v>63882</v>
      </c>
      <c r="K1396">
        <v>68040</v>
      </c>
      <c r="L1396">
        <v>4158</v>
      </c>
      <c r="M1396">
        <v>207.9</v>
      </c>
      <c r="N1396">
        <f>YEAR(Table3[[#This Row],[Date]])</f>
        <v>2013</v>
      </c>
      <c r="O1396">
        <f>DAY(Table3[[#This Row],[Date]])</f>
        <v>23</v>
      </c>
      <c r="P1396">
        <f>MONTH(Table3[[#This Row],[Date]])</f>
        <v>4</v>
      </c>
    </row>
    <row r="1397" spans="1:16" x14ac:dyDescent="0.3">
      <c r="A1397" s="2">
        <v>41388</v>
      </c>
      <c r="B1397">
        <v>6</v>
      </c>
      <c r="C1397">
        <v>4</v>
      </c>
      <c r="D1397" s="1" t="s">
        <v>1594</v>
      </c>
      <c r="E1397">
        <v>4</v>
      </c>
      <c r="F1397">
        <v>1</v>
      </c>
      <c r="G1397">
        <v>21</v>
      </c>
      <c r="H1397">
        <v>2034</v>
      </c>
      <c r="I1397">
        <v>2160</v>
      </c>
      <c r="J1397">
        <v>6768</v>
      </c>
      <c r="K1397">
        <v>7200</v>
      </c>
      <c r="L1397">
        <v>432</v>
      </c>
      <c r="M1397">
        <v>21.6</v>
      </c>
      <c r="N1397">
        <f>YEAR(Table3[[#This Row],[Date]])</f>
        <v>2013</v>
      </c>
      <c r="O1397">
        <f>DAY(Table3[[#This Row],[Date]])</f>
        <v>24</v>
      </c>
      <c r="P1397">
        <f>MONTH(Table3[[#This Row],[Date]])</f>
        <v>4</v>
      </c>
    </row>
    <row r="1398" spans="1:16" x14ac:dyDescent="0.3">
      <c r="A1398" s="2">
        <v>41388</v>
      </c>
      <c r="B1398">
        <v>9</v>
      </c>
      <c r="C1398">
        <v>5</v>
      </c>
      <c r="D1398" s="1" t="s">
        <v>1589</v>
      </c>
      <c r="E1398">
        <v>4</v>
      </c>
      <c r="F1398">
        <v>1</v>
      </c>
      <c r="G1398">
        <v>25</v>
      </c>
      <c r="H1398">
        <v>3042</v>
      </c>
      <c r="I1398">
        <v>3240</v>
      </c>
      <c r="J1398">
        <v>31914</v>
      </c>
      <c r="K1398">
        <v>34020</v>
      </c>
      <c r="L1398">
        <v>2106</v>
      </c>
      <c r="M1398">
        <v>105.30000000000001</v>
      </c>
      <c r="N1398">
        <f>YEAR(Table3[[#This Row],[Date]])</f>
        <v>2013</v>
      </c>
      <c r="O1398">
        <f>DAY(Table3[[#This Row],[Date]])</f>
        <v>24</v>
      </c>
      <c r="P1398">
        <f>MONTH(Table3[[#This Row],[Date]])</f>
        <v>4</v>
      </c>
    </row>
    <row r="1399" spans="1:16" x14ac:dyDescent="0.3">
      <c r="A1399" s="2">
        <v>41388</v>
      </c>
      <c r="B1399">
        <v>2</v>
      </c>
      <c r="C1399">
        <v>1</v>
      </c>
      <c r="D1399" s="1" t="s">
        <v>1591</v>
      </c>
      <c r="E1399">
        <v>5</v>
      </c>
      <c r="F1399">
        <v>2</v>
      </c>
      <c r="G1399">
        <v>12</v>
      </c>
      <c r="H1399">
        <v>5148</v>
      </c>
      <c r="I1399">
        <v>5490</v>
      </c>
      <c r="J1399">
        <v>51012</v>
      </c>
      <c r="K1399">
        <v>54990</v>
      </c>
      <c r="L1399">
        <v>3978</v>
      </c>
      <c r="M1399">
        <v>198.9</v>
      </c>
      <c r="N1399">
        <f>YEAR(Table3[[#This Row],[Date]])</f>
        <v>2013</v>
      </c>
      <c r="O1399">
        <f>DAY(Table3[[#This Row],[Date]])</f>
        <v>24</v>
      </c>
      <c r="P1399">
        <f>MONTH(Table3[[#This Row],[Date]])</f>
        <v>4</v>
      </c>
    </row>
    <row r="1400" spans="1:16" x14ac:dyDescent="0.3">
      <c r="A1400" s="2">
        <v>41388</v>
      </c>
      <c r="B1400">
        <v>8</v>
      </c>
      <c r="C1400">
        <v>5</v>
      </c>
      <c r="D1400" s="1" t="s">
        <v>1583</v>
      </c>
      <c r="E1400">
        <v>3</v>
      </c>
      <c r="F1400">
        <v>1</v>
      </c>
      <c r="G1400">
        <v>9</v>
      </c>
      <c r="H1400">
        <v>2106</v>
      </c>
      <c r="I1400">
        <v>2250</v>
      </c>
      <c r="J1400">
        <v>134136</v>
      </c>
      <c r="K1400">
        <v>142830</v>
      </c>
      <c r="L1400">
        <v>8694</v>
      </c>
      <c r="M1400">
        <v>434.70000000000005</v>
      </c>
      <c r="N1400">
        <f>YEAR(Table3[[#This Row],[Date]])</f>
        <v>2013</v>
      </c>
      <c r="O1400">
        <f>DAY(Table3[[#This Row],[Date]])</f>
        <v>24</v>
      </c>
      <c r="P1400">
        <f>MONTH(Table3[[#This Row],[Date]])</f>
        <v>4</v>
      </c>
    </row>
    <row r="1401" spans="1:16" x14ac:dyDescent="0.3">
      <c r="A1401" s="2">
        <v>41389</v>
      </c>
      <c r="B1401">
        <v>8</v>
      </c>
      <c r="C1401">
        <v>5</v>
      </c>
      <c r="D1401" s="1" t="s">
        <v>1578</v>
      </c>
      <c r="E1401">
        <v>1</v>
      </c>
      <c r="F1401">
        <v>1</v>
      </c>
      <c r="G1401">
        <v>23</v>
      </c>
      <c r="H1401">
        <v>4482</v>
      </c>
      <c r="I1401">
        <v>4770</v>
      </c>
      <c r="J1401">
        <v>26442</v>
      </c>
      <c r="K1401">
        <v>28080</v>
      </c>
      <c r="L1401">
        <v>1638</v>
      </c>
      <c r="M1401">
        <v>81.900000000000006</v>
      </c>
      <c r="N1401">
        <f>YEAR(Table3[[#This Row],[Date]])</f>
        <v>2013</v>
      </c>
      <c r="O1401">
        <f>DAY(Table3[[#This Row],[Date]])</f>
        <v>25</v>
      </c>
      <c r="P1401">
        <f>MONTH(Table3[[#This Row],[Date]])</f>
        <v>4</v>
      </c>
    </row>
    <row r="1402" spans="1:16" x14ac:dyDescent="0.3">
      <c r="A1402" s="2">
        <v>41389</v>
      </c>
      <c r="B1402">
        <v>7</v>
      </c>
      <c r="C1402">
        <v>3</v>
      </c>
      <c r="D1402" s="1" t="s">
        <v>1581</v>
      </c>
      <c r="E1402">
        <v>2</v>
      </c>
      <c r="F1402">
        <v>1</v>
      </c>
      <c r="G1402">
        <v>23</v>
      </c>
      <c r="H1402">
        <v>3546</v>
      </c>
      <c r="I1402">
        <v>3780</v>
      </c>
      <c r="J1402">
        <v>24156</v>
      </c>
      <c r="K1402">
        <v>25740</v>
      </c>
      <c r="L1402">
        <v>1584</v>
      </c>
      <c r="M1402">
        <v>79.2</v>
      </c>
      <c r="N1402">
        <f>YEAR(Table3[[#This Row],[Date]])</f>
        <v>2013</v>
      </c>
      <c r="O1402">
        <f>DAY(Table3[[#This Row],[Date]])</f>
        <v>25</v>
      </c>
      <c r="P1402">
        <f>MONTH(Table3[[#This Row],[Date]])</f>
        <v>4</v>
      </c>
    </row>
    <row r="1403" spans="1:16" x14ac:dyDescent="0.3">
      <c r="A1403" s="2">
        <v>41390</v>
      </c>
      <c r="B1403">
        <v>2</v>
      </c>
      <c r="C1403">
        <v>1</v>
      </c>
      <c r="D1403" s="1" t="s">
        <v>1594</v>
      </c>
      <c r="E1403">
        <v>4</v>
      </c>
      <c r="F1403">
        <v>1</v>
      </c>
      <c r="G1403">
        <v>20</v>
      </c>
      <c r="H1403">
        <v>4482</v>
      </c>
      <c r="I1403">
        <v>4770</v>
      </c>
      <c r="J1403">
        <v>6768</v>
      </c>
      <c r="K1403">
        <v>7200</v>
      </c>
      <c r="L1403">
        <v>432</v>
      </c>
      <c r="M1403">
        <v>21.6</v>
      </c>
      <c r="N1403">
        <f>YEAR(Table3[[#This Row],[Date]])</f>
        <v>2013</v>
      </c>
      <c r="O1403">
        <f>DAY(Table3[[#This Row],[Date]])</f>
        <v>26</v>
      </c>
      <c r="P1403">
        <f>MONTH(Table3[[#This Row],[Date]])</f>
        <v>4</v>
      </c>
    </row>
    <row r="1404" spans="1:16" x14ac:dyDescent="0.3">
      <c r="A1404" s="2">
        <v>41390</v>
      </c>
      <c r="B1404">
        <v>7</v>
      </c>
      <c r="C1404">
        <v>3</v>
      </c>
      <c r="D1404" s="1" t="s">
        <v>1583</v>
      </c>
      <c r="E1404">
        <v>3</v>
      </c>
      <c r="F1404">
        <v>1</v>
      </c>
      <c r="G1404">
        <v>25</v>
      </c>
      <c r="H1404">
        <v>4482</v>
      </c>
      <c r="I1404">
        <v>4770</v>
      </c>
      <c r="J1404">
        <v>139968</v>
      </c>
      <c r="K1404">
        <v>149040</v>
      </c>
      <c r="L1404">
        <v>9072</v>
      </c>
      <c r="M1404">
        <v>453.6</v>
      </c>
      <c r="N1404">
        <f>YEAR(Table3[[#This Row],[Date]])</f>
        <v>2013</v>
      </c>
      <c r="O1404">
        <f>DAY(Table3[[#This Row],[Date]])</f>
        <v>26</v>
      </c>
      <c r="P1404">
        <f>MONTH(Table3[[#This Row],[Date]])</f>
        <v>4</v>
      </c>
    </row>
    <row r="1405" spans="1:16" x14ac:dyDescent="0.3">
      <c r="A1405" s="2">
        <v>41391</v>
      </c>
      <c r="B1405">
        <v>1</v>
      </c>
      <c r="C1405">
        <v>1</v>
      </c>
      <c r="D1405" s="1" t="s">
        <v>1582</v>
      </c>
      <c r="E1405">
        <v>2</v>
      </c>
      <c r="F1405">
        <v>1</v>
      </c>
      <c r="G1405">
        <v>4</v>
      </c>
      <c r="H1405">
        <v>2034</v>
      </c>
      <c r="I1405">
        <v>2160</v>
      </c>
      <c r="J1405">
        <v>57798</v>
      </c>
      <c r="K1405">
        <v>61560</v>
      </c>
      <c r="L1405">
        <v>3762</v>
      </c>
      <c r="M1405">
        <v>188.10000000000002</v>
      </c>
      <c r="N1405">
        <f>YEAR(Table3[[#This Row],[Date]])</f>
        <v>2013</v>
      </c>
      <c r="O1405">
        <f>DAY(Table3[[#This Row],[Date]])</f>
        <v>27</v>
      </c>
      <c r="P1405">
        <f>MONTH(Table3[[#This Row],[Date]])</f>
        <v>4</v>
      </c>
    </row>
    <row r="1406" spans="1:16" x14ac:dyDescent="0.3">
      <c r="A1406" s="2">
        <v>41392</v>
      </c>
      <c r="B1406">
        <v>2</v>
      </c>
      <c r="C1406">
        <v>1</v>
      </c>
      <c r="D1406" s="1" t="s">
        <v>1592</v>
      </c>
      <c r="E1406">
        <v>2</v>
      </c>
      <c r="F1406">
        <v>1</v>
      </c>
      <c r="G1406">
        <v>24</v>
      </c>
      <c r="H1406">
        <v>3978</v>
      </c>
      <c r="I1406">
        <v>4230</v>
      </c>
      <c r="J1406">
        <v>61992</v>
      </c>
      <c r="K1406">
        <v>66150</v>
      </c>
      <c r="L1406">
        <v>4158</v>
      </c>
      <c r="M1406">
        <v>207.9</v>
      </c>
      <c r="N1406">
        <f>YEAR(Table3[[#This Row],[Date]])</f>
        <v>2013</v>
      </c>
      <c r="O1406">
        <f>DAY(Table3[[#This Row],[Date]])</f>
        <v>28</v>
      </c>
      <c r="P1406">
        <f>MONTH(Table3[[#This Row],[Date]])</f>
        <v>4</v>
      </c>
    </row>
    <row r="1407" spans="1:16" x14ac:dyDescent="0.3">
      <c r="A1407" s="2">
        <v>41392</v>
      </c>
      <c r="B1407">
        <v>6</v>
      </c>
      <c r="C1407">
        <v>4</v>
      </c>
      <c r="D1407" s="1" t="s">
        <v>1579</v>
      </c>
      <c r="E1407">
        <v>2</v>
      </c>
      <c r="F1407">
        <v>2</v>
      </c>
      <c r="G1407">
        <v>24</v>
      </c>
      <c r="H1407">
        <v>5832</v>
      </c>
      <c r="I1407">
        <v>6210</v>
      </c>
      <c r="J1407">
        <v>28656</v>
      </c>
      <c r="K1407">
        <v>30960</v>
      </c>
      <c r="L1407">
        <v>2304</v>
      </c>
      <c r="M1407">
        <v>115.2</v>
      </c>
      <c r="N1407">
        <f>YEAR(Table3[[#This Row],[Date]])</f>
        <v>2013</v>
      </c>
      <c r="O1407">
        <f>DAY(Table3[[#This Row],[Date]])</f>
        <v>28</v>
      </c>
      <c r="P1407">
        <f>MONTH(Table3[[#This Row],[Date]])</f>
        <v>4</v>
      </c>
    </row>
    <row r="1408" spans="1:16" x14ac:dyDescent="0.3">
      <c r="A1408" s="2">
        <v>41392</v>
      </c>
      <c r="B1408">
        <v>1</v>
      </c>
      <c r="C1408">
        <v>1</v>
      </c>
      <c r="D1408" s="1" t="s">
        <v>1581</v>
      </c>
      <c r="E1408">
        <v>2</v>
      </c>
      <c r="F1408">
        <v>1</v>
      </c>
      <c r="G1408">
        <v>16</v>
      </c>
      <c r="H1408">
        <v>3978</v>
      </c>
      <c r="I1408">
        <v>4230</v>
      </c>
      <c r="J1408">
        <v>52704</v>
      </c>
      <c r="K1408">
        <v>56160</v>
      </c>
      <c r="L1408">
        <v>3456</v>
      </c>
      <c r="M1408">
        <v>172.8</v>
      </c>
      <c r="N1408">
        <f>YEAR(Table3[[#This Row],[Date]])</f>
        <v>2013</v>
      </c>
      <c r="O1408">
        <f>DAY(Table3[[#This Row],[Date]])</f>
        <v>28</v>
      </c>
      <c r="P1408">
        <f>MONTH(Table3[[#This Row],[Date]])</f>
        <v>4</v>
      </c>
    </row>
    <row r="1409" spans="1:16" x14ac:dyDescent="0.3">
      <c r="A1409" s="2">
        <v>41392</v>
      </c>
      <c r="B1409">
        <v>9</v>
      </c>
      <c r="C1409">
        <v>5</v>
      </c>
      <c r="D1409" s="1" t="s">
        <v>1587</v>
      </c>
      <c r="E1409">
        <v>2</v>
      </c>
      <c r="F1409">
        <v>1</v>
      </c>
      <c r="G1409">
        <v>6</v>
      </c>
      <c r="H1409">
        <v>3978</v>
      </c>
      <c r="I1409">
        <v>4230</v>
      </c>
      <c r="J1409">
        <v>14742</v>
      </c>
      <c r="K1409">
        <v>15750</v>
      </c>
      <c r="L1409">
        <v>1008</v>
      </c>
      <c r="M1409">
        <v>50.400000000000006</v>
      </c>
      <c r="N1409">
        <f>YEAR(Table3[[#This Row],[Date]])</f>
        <v>2013</v>
      </c>
      <c r="O1409">
        <f>DAY(Table3[[#This Row],[Date]])</f>
        <v>28</v>
      </c>
      <c r="P1409">
        <f>MONTH(Table3[[#This Row],[Date]])</f>
        <v>4</v>
      </c>
    </row>
    <row r="1410" spans="1:16" x14ac:dyDescent="0.3">
      <c r="A1410" s="2">
        <v>41393</v>
      </c>
      <c r="B1410">
        <v>2</v>
      </c>
      <c r="C1410">
        <v>1</v>
      </c>
      <c r="D1410" s="1" t="s">
        <v>1585</v>
      </c>
      <c r="E1410">
        <v>3</v>
      </c>
      <c r="F1410">
        <v>1</v>
      </c>
      <c r="G1410">
        <v>4</v>
      </c>
      <c r="H1410">
        <v>5148</v>
      </c>
      <c r="I1410">
        <v>5490</v>
      </c>
      <c r="J1410">
        <v>19890</v>
      </c>
      <c r="K1410">
        <v>21150</v>
      </c>
      <c r="L1410">
        <v>1260</v>
      </c>
      <c r="M1410">
        <v>63</v>
      </c>
      <c r="N1410">
        <f>YEAR(Table3[[#This Row],[Date]])</f>
        <v>2013</v>
      </c>
      <c r="O1410">
        <f>DAY(Table3[[#This Row],[Date]])</f>
        <v>29</v>
      </c>
      <c r="P1410">
        <f>MONTH(Table3[[#This Row],[Date]])</f>
        <v>4</v>
      </c>
    </row>
    <row r="1411" spans="1:16" x14ac:dyDescent="0.3">
      <c r="A1411" s="2">
        <v>41393</v>
      </c>
      <c r="B1411">
        <v>3</v>
      </c>
      <c r="C1411">
        <v>2</v>
      </c>
      <c r="D1411" s="1" t="s">
        <v>1588</v>
      </c>
      <c r="E1411">
        <v>3</v>
      </c>
      <c r="F1411">
        <v>1</v>
      </c>
      <c r="G1411">
        <v>24</v>
      </c>
      <c r="H1411">
        <v>5832</v>
      </c>
      <c r="I1411">
        <v>6210</v>
      </c>
      <c r="J1411">
        <v>35856</v>
      </c>
      <c r="K1411">
        <v>38160</v>
      </c>
      <c r="L1411">
        <v>2304</v>
      </c>
      <c r="M1411">
        <v>115.2</v>
      </c>
      <c r="N1411">
        <f>YEAR(Table3[[#This Row],[Date]])</f>
        <v>2013</v>
      </c>
      <c r="O1411">
        <f>DAY(Table3[[#This Row],[Date]])</f>
        <v>29</v>
      </c>
      <c r="P1411">
        <f>MONTH(Table3[[#This Row],[Date]])</f>
        <v>4</v>
      </c>
    </row>
    <row r="1412" spans="1:16" x14ac:dyDescent="0.3">
      <c r="A1412" s="2">
        <v>41394</v>
      </c>
      <c r="B1412">
        <v>10</v>
      </c>
      <c r="C1412">
        <v>4</v>
      </c>
      <c r="D1412" s="1" t="s">
        <v>1584</v>
      </c>
      <c r="E1412">
        <v>3</v>
      </c>
      <c r="F1412">
        <v>1</v>
      </c>
      <c r="G1412">
        <v>21</v>
      </c>
      <c r="H1412">
        <v>2034</v>
      </c>
      <c r="I1412">
        <v>2160</v>
      </c>
      <c r="J1412">
        <v>21276</v>
      </c>
      <c r="K1412">
        <v>22680</v>
      </c>
      <c r="L1412">
        <v>1404</v>
      </c>
      <c r="M1412">
        <v>70.2</v>
      </c>
      <c r="N1412">
        <f>YEAR(Table3[[#This Row],[Date]])</f>
        <v>2013</v>
      </c>
      <c r="O1412">
        <f>DAY(Table3[[#This Row],[Date]])</f>
        <v>30</v>
      </c>
      <c r="P1412">
        <f>MONTH(Table3[[#This Row],[Date]])</f>
        <v>4</v>
      </c>
    </row>
    <row r="1413" spans="1:16" x14ac:dyDescent="0.3">
      <c r="A1413" s="2">
        <v>41394</v>
      </c>
      <c r="B1413">
        <v>2</v>
      </c>
      <c r="C1413">
        <v>1</v>
      </c>
      <c r="D1413" s="1" t="s">
        <v>1593</v>
      </c>
      <c r="E1413">
        <v>6</v>
      </c>
      <c r="F1413">
        <v>2</v>
      </c>
      <c r="G1413">
        <v>13</v>
      </c>
      <c r="H1413">
        <v>5832</v>
      </c>
      <c r="I1413">
        <v>6210</v>
      </c>
      <c r="J1413">
        <v>67554</v>
      </c>
      <c r="K1413">
        <v>72900</v>
      </c>
      <c r="L1413">
        <v>5346</v>
      </c>
      <c r="M1413">
        <v>267.3</v>
      </c>
      <c r="N1413">
        <f>YEAR(Table3[[#This Row],[Date]])</f>
        <v>2013</v>
      </c>
      <c r="O1413">
        <f>DAY(Table3[[#This Row],[Date]])</f>
        <v>30</v>
      </c>
      <c r="P1413">
        <f>MONTH(Table3[[#This Row],[Date]])</f>
        <v>4</v>
      </c>
    </row>
    <row r="1414" spans="1:16" x14ac:dyDescent="0.3">
      <c r="A1414" s="2">
        <v>41394</v>
      </c>
      <c r="B1414">
        <v>1</v>
      </c>
      <c r="C1414">
        <v>1</v>
      </c>
      <c r="D1414" s="1" t="s">
        <v>1579</v>
      </c>
      <c r="E1414">
        <v>2</v>
      </c>
      <c r="F1414">
        <v>2</v>
      </c>
      <c r="G1414">
        <v>2</v>
      </c>
      <c r="H1414">
        <v>3546</v>
      </c>
      <c r="I1414">
        <v>3780</v>
      </c>
      <c r="J1414">
        <v>17910</v>
      </c>
      <c r="K1414">
        <v>19350</v>
      </c>
      <c r="L1414">
        <v>1440</v>
      </c>
      <c r="M1414">
        <v>72</v>
      </c>
      <c r="N1414">
        <f>YEAR(Table3[[#This Row],[Date]])</f>
        <v>2013</v>
      </c>
      <c r="O1414">
        <f>DAY(Table3[[#This Row],[Date]])</f>
        <v>30</v>
      </c>
      <c r="P1414">
        <f>MONTH(Table3[[#This Row],[Date]])</f>
        <v>4</v>
      </c>
    </row>
    <row r="1415" spans="1:16" x14ac:dyDescent="0.3">
      <c r="A1415" s="2">
        <v>41394</v>
      </c>
      <c r="B1415">
        <v>2</v>
      </c>
      <c r="C1415">
        <v>1</v>
      </c>
      <c r="D1415" s="1" t="s">
        <v>1593</v>
      </c>
      <c r="E1415">
        <v>6</v>
      </c>
      <c r="F1415">
        <v>2</v>
      </c>
      <c r="G1415">
        <v>20</v>
      </c>
      <c r="H1415">
        <v>3726</v>
      </c>
      <c r="I1415">
        <v>3960</v>
      </c>
      <c r="J1415">
        <v>75060</v>
      </c>
      <c r="K1415">
        <v>81000</v>
      </c>
      <c r="L1415">
        <v>5940</v>
      </c>
      <c r="M1415">
        <v>297</v>
      </c>
      <c r="N1415">
        <f>YEAR(Table3[[#This Row],[Date]])</f>
        <v>2013</v>
      </c>
      <c r="O1415">
        <f>DAY(Table3[[#This Row],[Date]])</f>
        <v>30</v>
      </c>
      <c r="P1415">
        <f>MONTH(Table3[[#This Row],[Date]])</f>
        <v>4</v>
      </c>
    </row>
    <row r="1416" spans="1:16" x14ac:dyDescent="0.3">
      <c r="A1416" s="2">
        <v>41395</v>
      </c>
      <c r="B1416">
        <v>1</v>
      </c>
      <c r="C1416">
        <v>1</v>
      </c>
      <c r="D1416" s="1" t="s">
        <v>1586</v>
      </c>
      <c r="E1416">
        <v>3</v>
      </c>
      <c r="F1416">
        <v>1</v>
      </c>
      <c r="G1416">
        <v>21</v>
      </c>
      <c r="H1416">
        <v>3978</v>
      </c>
      <c r="I1416">
        <v>4230</v>
      </c>
      <c r="J1416">
        <v>10296</v>
      </c>
      <c r="K1416">
        <v>10980</v>
      </c>
      <c r="L1416">
        <v>684</v>
      </c>
      <c r="M1416">
        <v>34.200000000000003</v>
      </c>
      <c r="N1416">
        <f>YEAR(Table3[[#This Row],[Date]])</f>
        <v>2013</v>
      </c>
      <c r="O1416">
        <f>DAY(Table3[[#This Row],[Date]])</f>
        <v>1</v>
      </c>
      <c r="P1416">
        <f>MONTH(Table3[[#This Row],[Date]])</f>
        <v>5</v>
      </c>
    </row>
    <row r="1417" spans="1:16" x14ac:dyDescent="0.3">
      <c r="A1417" s="2">
        <v>41395</v>
      </c>
      <c r="B1417">
        <v>5</v>
      </c>
      <c r="C1417">
        <v>3</v>
      </c>
      <c r="D1417" s="1" t="s">
        <v>1590</v>
      </c>
      <c r="E1417">
        <v>2</v>
      </c>
      <c r="F1417">
        <v>1</v>
      </c>
      <c r="G1417">
        <v>12</v>
      </c>
      <c r="H1417">
        <v>3042</v>
      </c>
      <c r="I1417">
        <v>3240</v>
      </c>
      <c r="J1417">
        <v>89424</v>
      </c>
      <c r="K1417">
        <v>95040</v>
      </c>
      <c r="L1417">
        <v>5616</v>
      </c>
      <c r="M1417">
        <v>280.8</v>
      </c>
      <c r="N1417">
        <f>YEAR(Table3[[#This Row],[Date]])</f>
        <v>2013</v>
      </c>
      <c r="O1417">
        <f>DAY(Table3[[#This Row],[Date]])</f>
        <v>1</v>
      </c>
      <c r="P1417">
        <f>MONTH(Table3[[#This Row],[Date]])</f>
        <v>5</v>
      </c>
    </row>
    <row r="1418" spans="1:16" x14ac:dyDescent="0.3">
      <c r="A1418" s="2">
        <v>41395</v>
      </c>
      <c r="B1418">
        <v>5</v>
      </c>
      <c r="C1418">
        <v>3</v>
      </c>
      <c r="D1418" s="1" t="s">
        <v>1592</v>
      </c>
      <c r="E1418">
        <v>2</v>
      </c>
      <c r="F1418">
        <v>1</v>
      </c>
      <c r="G1418">
        <v>23</v>
      </c>
      <c r="H1418">
        <v>3546</v>
      </c>
      <c r="I1418">
        <v>3780</v>
      </c>
      <c r="J1418">
        <v>17712</v>
      </c>
      <c r="K1418">
        <v>18900</v>
      </c>
      <c r="L1418">
        <v>1188</v>
      </c>
      <c r="M1418">
        <v>59.400000000000006</v>
      </c>
      <c r="N1418">
        <f>YEAR(Table3[[#This Row],[Date]])</f>
        <v>2013</v>
      </c>
      <c r="O1418">
        <f>DAY(Table3[[#This Row],[Date]])</f>
        <v>1</v>
      </c>
      <c r="P1418">
        <f>MONTH(Table3[[#This Row],[Date]])</f>
        <v>5</v>
      </c>
    </row>
    <row r="1419" spans="1:16" x14ac:dyDescent="0.3">
      <c r="A1419" s="2">
        <v>41396</v>
      </c>
      <c r="B1419">
        <v>9</v>
      </c>
      <c r="C1419">
        <v>5</v>
      </c>
      <c r="D1419" s="1" t="s">
        <v>1589</v>
      </c>
      <c r="E1419">
        <v>4</v>
      </c>
      <c r="F1419">
        <v>1</v>
      </c>
      <c r="G1419">
        <v>23</v>
      </c>
      <c r="H1419">
        <v>4482</v>
      </c>
      <c r="I1419">
        <v>4770</v>
      </c>
      <c r="J1419">
        <v>78012</v>
      </c>
      <c r="K1419">
        <v>83160</v>
      </c>
      <c r="L1419">
        <v>5148</v>
      </c>
      <c r="M1419">
        <v>257.40000000000003</v>
      </c>
      <c r="N1419">
        <f>YEAR(Table3[[#This Row],[Date]])</f>
        <v>2013</v>
      </c>
      <c r="O1419">
        <f>DAY(Table3[[#This Row],[Date]])</f>
        <v>2</v>
      </c>
      <c r="P1419">
        <f>MONTH(Table3[[#This Row],[Date]])</f>
        <v>5</v>
      </c>
    </row>
    <row r="1420" spans="1:16" x14ac:dyDescent="0.3">
      <c r="A1420" s="2">
        <v>41396</v>
      </c>
      <c r="B1420">
        <v>4</v>
      </c>
      <c r="C1420">
        <v>2</v>
      </c>
      <c r="D1420" s="1" t="s">
        <v>1579</v>
      </c>
      <c r="E1420">
        <v>2</v>
      </c>
      <c r="F1420">
        <v>2</v>
      </c>
      <c r="G1420">
        <v>24</v>
      </c>
      <c r="H1420">
        <v>3924</v>
      </c>
      <c r="I1420">
        <v>4230</v>
      </c>
      <c r="J1420">
        <v>35820</v>
      </c>
      <c r="K1420">
        <v>38700</v>
      </c>
      <c r="L1420">
        <v>2880</v>
      </c>
      <c r="M1420">
        <v>144</v>
      </c>
      <c r="N1420">
        <f>YEAR(Table3[[#This Row],[Date]])</f>
        <v>2013</v>
      </c>
      <c r="O1420">
        <f>DAY(Table3[[#This Row],[Date]])</f>
        <v>2</v>
      </c>
      <c r="P1420">
        <f>MONTH(Table3[[#This Row],[Date]])</f>
        <v>5</v>
      </c>
    </row>
    <row r="1421" spans="1:16" x14ac:dyDescent="0.3">
      <c r="A1421" s="2">
        <v>41397</v>
      </c>
      <c r="B1421">
        <v>4</v>
      </c>
      <c r="C1421">
        <v>2</v>
      </c>
      <c r="D1421" s="1" t="s">
        <v>1593</v>
      </c>
      <c r="E1421">
        <v>6</v>
      </c>
      <c r="F1421">
        <v>2</v>
      </c>
      <c r="G1421">
        <v>25</v>
      </c>
      <c r="H1421">
        <v>2952</v>
      </c>
      <c r="I1421">
        <v>3150</v>
      </c>
      <c r="J1421">
        <v>15012</v>
      </c>
      <c r="K1421">
        <v>16200</v>
      </c>
      <c r="L1421">
        <v>1188</v>
      </c>
      <c r="M1421">
        <v>59.400000000000006</v>
      </c>
      <c r="N1421">
        <f>YEAR(Table3[[#This Row],[Date]])</f>
        <v>2013</v>
      </c>
      <c r="O1421">
        <f>DAY(Table3[[#This Row],[Date]])</f>
        <v>3</v>
      </c>
      <c r="P1421">
        <f>MONTH(Table3[[#This Row],[Date]])</f>
        <v>5</v>
      </c>
    </row>
    <row r="1422" spans="1:16" x14ac:dyDescent="0.3">
      <c r="A1422" s="2">
        <v>41397</v>
      </c>
      <c r="B1422">
        <v>8</v>
      </c>
      <c r="C1422">
        <v>5</v>
      </c>
      <c r="D1422" s="1" t="s">
        <v>1590</v>
      </c>
      <c r="E1422">
        <v>2</v>
      </c>
      <c r="F1422">
        <v>1</v>
      </c>
      <c r="G1422">
        <v>17</v>
      </c>
      <c r="H1422">
        <v>3726</v>
      </c>
      <c r="I1422">
        <v>3960</v>
      </c>
      <c r="J1422">
        <v>52164</v>
      </c>
      <c r="K1422">
        <v>55440</v>
      </c>
      <c r="L1422">
        <v>3276</v>
      </c>
      <c r="M1422">
        <v>163.80000000000001</v>
      </c>
      <c r="N1422">
        <f>YEAR(Table3[[#This Row],[Date]])</f>
        <v>2013</v>
      </c>
      <c r="O1422">
        <f>DAY(Table3[[#This Row],[Date]])</f>
        <v>3</v>
      </c>
      <c r="P1422">
        <f>MONTH(Table3[[#This Row],[Date]])</f>
        <v>5</v>
      </c>
    </row>
    <row r="1423" spans="1:16" x14ac:dyDescent="0.3">
      <c r="A1423" s="2">
        <v>41397</v>
      </c>
      <c r="B1423">
        <v>2</v>
      </c>
      <c r="C1423">
        <v>1</v>
      </c>
      <c r="D1423" s="1" t="s">
        <v>1594</v>
      </c>
      <c r="E1423">
        <v>4</v>
      </c>
      <c r="F1423">
        <v>1</v>
      </c>
      <c r="G1423">
        <v>21</v>
      </c>
      <c r="H1423">
        <v>3978</v>
      </c>
      <c r="I1423">
        <v>4230</v>
      </c>
      <c r="J1423">
        <v>84600</v>
      </c>
      <c r="K1423">
        <v>90000</v>
      </c>
      <c r="L1423">
        <v>5400</v>
      </c>
      <c r="M1423">
        <v>270</v>
      </c>
      <c r="N1423">
        <f>YEAR(Table3[[#This Row],[Date]])</f>
        <v>2013</v>
      </c>
      <c r="O1423">
        <f>DAY(Table3[[#This Row],[Date]])</f>
        <v>3</v>
      </c>
      <c r="P1423">
        <f>MONTH(Table3[[#This Row],[Date]])</f>
        <v>5</v>
      </c>
    </row>
    <row r="1424" spans="1:16" x14ac:dyDescent="0.3">
      <c r="A1424" s="2">
        <v>41397</v>
      </c>
      <c r="B1424">
        <v>1</v>
      </c>
      <c r="C1424">
        <v>1</v>
      </c>
      <c r="D1424" s="1" t="s">
        <v>1585</v>
      </c>
      <c r="E1424">
        <v>3</v>
      </c>
      <c r="F1424">
        <v>1</v>
      </c>
      <c r="G1424">
        <v>9</v>
      </c>
      <c r="H1424">
        <v>3726</v>
      </c>
      <c r="I1424">
        <v>3960</v>
      </c>
      <c r="J1424">
        <v>99450</v>
      </c>
      <c r="K1424">
        <v>105750</v>
      </c>
      <c r="L1424">
        <v>6300</v>
      </c>
      <c r="M1424">
        <v>315</v>
      </c>
      <c r="N1424">
        <f>YEAR(Table3[[#This Row],[Date]])</f>
        <v>2013</v>
      </c>
      <c r="O1424">
        <f>DAY(Table3[[#This Row],[Date]])</f>
        <v>3</v>
      </c>
      <c r="P1424">
        <f>MONTH(Table3[[#This Row],[Date]])</f>
        <v>5</v>
      </c>
    </row>
    <row r="1425" spans="1:16" x14ac:dyDescent="0.3">
      <c r="A1425" s="2">
        <v>41397</v>
      </c>
      <c r="B1425">
        <v>1</v>
      </c>
      <c r="C1425">
        <v>1</v>
      </c>
      <c r="D1425" s="1" t="s">
        <v>1578</v>
      </c>
      <c r="E1425">
        <v>1</v>
      </c>
      <c r="F1425">
        <v>1</v>
      </c>
      <c r="G1425">
        <v>11</v>
      </c>
      <c r="H1425">
        <v>4482</v>
      </c>
      <c r="I1425">
        <v>4770</v>
      </c>
      <c r="J1425">
        <v>42714</v>
      </c>
      <c r="K1425">
        <v>45360</v>
      </c>
      <c r="L1425">
        <v>2646</v>
      </c>
      <c r="M1425">
        <v>132.30000000000001</v>
      </c>
      <c r="N1425">
        <f>YEAR(Table3[[#This Row],[Date]])</f>
        <v>2013</v>
      </c>
      <c r="O1425">
        <f>DAY(Table3[[#This Row],[Date]])</f>
        <v>3</v>
      </c>
      <c r="P1425">
        <f>MONTH(Table3[[#This Row],[Date]])</f>
        <v>5</v>
      </c>
    </row>
    <row r="1426" spans="1:16" x14ac:dyDescent="0.3">
      <c r="A1426" s="2">
        <v>41398</v>
      </c>
      <c r="B1426">
        <v>2</v>
      </c>
      <c r="C1426">
        <v>1</v>
      </c>
      <c r="D1426" s="1" t="s">
        <v>1589</v>
      </c>
      <c r="E1426">
        <v>4</v>
      </c>
      <c r="F1426">
        <v>1</v>
      </c>
      <c r="G1426">
        <v>4</v>
      </c>
      <c r="H1426">
        <v>3582</v>
      </c>
      <c r="I1426">
        <v>3870</v>
      </c>
      <c r="J1426">
        <v>67374</v>
      </c>
      <c r="K1426">
        <v>71820</v>
      </c>
      <c r="L1426">
        <v>4446</v>
      </c>
      <c r="M1426">
        <v>222.3</v>
      </c>
      <c r="N1426">
        <f>YEAR(Table3[[#This Row],[Date]])</f>
        <v>2013</v>
      </c>
      <c r="O1426">
        <f>DAY(Table3[[#This Row],[Date]])</f>
        <v>4</v>
      </c>
      <c r="P1426">
        <f>MONTH(Table3[[#This Row],[Date]])</f>
        <v>5</v>
      </c>
    </row>
    <row r="1427" spans="1:16" x14ac:dyDescent="0.3">
      <c r="A1427" s="2">
        <v>41398</v>
      </c>
      <c r="B1427">
        <v>2</v>
      </c>
      <c r="C1427">
        <v>1</v>
      </c>
      <c r="D1427" s="1" t="s">
        <v>1582</v>
      </c>
      <c r="E1427">
        <v>2</v>
      </c>
      <c r="F1427">
        <v>1</v>
      </c>
      <c r="G1427">
        <v>22</v>
      </c>
      <c r="H1427">
        <v>4482</v>
      </c>
      <c r="I1427">
        <v>4770</v>
      </c>
      <c r="J1427">
        <v>3042</v>
      </c>
      <c r="K1427">
        <v>3240</v>
      </c>
      <c r="L1427">
        <v>198</v>
      </c>
      <c r="M1427">
        <v>9.9</v>
      </c>
      <c r="N1427">
        <f>YEAR(Table3[[#This Row],[Date]])</f>
        <v>2013</v>
      </c>
      <c r="O1427">
        <f>DAY(Table3[[#This Row],[Date]])</f>
        <v>4</v>
      </c>
      <c r="P1427">
        <f>MONTH(Table3[[#This Row],[Date]])</f>
        <v>5</v>
      </c>
    </row>
    <row r="1428" spans="1:16" x14ac:dyDescent="0.3">
      <c r="A1428" s="2">
        <v>41398</v>
      </c>
      <c r="B1428">
        <v>5</v>
      </c>
      <c r="C1428">
        <v>3</v>
      </c>
      <c r="D1428" s="1" t="s">
        <v>1578</v>
      </c>
      <c r="E1428">
        <v>1</v>
      </c>
      <c r="F1428">
        <v>1</v>
      </c>
      <c r="G1428">
        <v>15</v>
      </c>
      <c r="H1428">
        <v>3924</v>
      </c>
      <c r="I1428">
        <v>4230</v>
      </c>
      <c r="J1428">
        <v>8136</v>
      </c>
      <c r="K1428">
        <v>8640</v>
      </c>
      <c r="L1428">
        <v>504</v>
      </c>
      <c r="M1428">
        <v>25.200000000000003</v>
      </c>
      <c r="N1428">
        <f>YEAR(Table3[[#This Row],[Date]])</f>
        <v>2013</v>
      </c>
      <c r="O1428">
        <f>DAY(Table3[[#This Row],[Date]])</f>
        <v>4</v>
      </c>
      <c r="P1428">
        <f>MONTH(Table3[[#This Row],[Date]])</f>
        <v>5</v>
      </c>
    </row>
    <row r="1429" spans="1:16" x14ac:dyDescent="0.3">
      <c r="A1429" s="2">
        <v>41398</v>
      </c>
      <c r="B1429">
        <v>6</v>
      </c>
      <c r="C1429">
        <v>4</v>
      </c>
      <c r="D1429" s="1" t="s">
        <v>1588</v>
      </c>
      <c r="E1429">
        <v>3</v>
      </c>
      <c r="F1429">
        <v>1</v>
      </c>
      <c r="G1429">
        <v>23</v>
      </c>
      <c r="H1429">
        <v>7506</v>
      </c>
      <c r="I1429">
        <v>8100</v>
      </c>
      <c r="J1429">
        <v>49302</v>
      </c>
      <c r="K1429">
        <v>52470</v>
      </c>
      <c r="L1429">
        <v>3168</v>
      </c>
      <c r="M1429">
        <v>158.4</v>
      </c>
      <c r="N1429">
        <f>YEAR(Table3[[#This Row],[Date]])</f>
        <v>2013</v>
      </c>
      <c r="O1429">
        <f>DAY(Table3[[#This Row],[Date]])</f>
        <v>4</v>
      </c>
      <c r="P1429">
        <f>MONTH(Table3[[#This Row],[Date]])</f>
        <v>5</v>
      </c>
    </row>
    <row r="1430" spans="1:16" x14ac:dyDescent="0.3">
      <c r="A1430" s="2">
        <v>41399</v>
      </c>
      <c r="B1430">
        <v>7</v>
      </c>
      <c r="C1430">
        <v>3</v>
      </c>
      <c r="D1430" s="1" t="s">
        <v>1586</v>
      </c>
      <c r="E1430">
        <v>3</v>
      </c>
      <c r="F1430">
        <v>1</v>
      </c>
      <c r="G1430">
        <v>9</v>
      </c>
      <c r="H1430">
        <v>3546</v>
      </c>
      <c r="I1430">
        <v>3780</v>
      </c>
      <c r="J1430">
        <v>30888</v>
      </c>
      <c r="K1430">
        <v>32940</v>
      </c>
      <c r="L1430">
        <v>2052</v>
      </c>
      <c r="M1430">
        <v>102.60000000000001</v>
      </c>
      <c r="N1430">
        <f>YEAR(Table3[[#This Row],[Date]])</f>
        <v>2013</v>
      </c>
      <c r="O1430">
        <f>DAY(Table3[[#This Row],[Date]])</f>
        <v>5</v>
      </c>
      <c r="P1430">
        <f>MONTH(Table3[[#This Row],[Date]])</f>
        <v>5</v>
      </c>
    </row>
    <row r="1431" spans="1:16" x14ac:dyDescent="0.3">
      <c r="A1431" s="2">
        <v>41399</v>
      </c>
      <c r="B1431">
        <v>2</v>
      </c>
      <c r="C1431">
        <v>1</v>
      </c>
      <c r="D1431" s="1" t="s">
        <v>1593</v>
      </c>
      <c r="E1431">
        <v>6</v>
      </c>
      <c r="F1431">
        <v>2</v>
      </c>
      <c r="G1431">
        <v>7</v>
      </c>
      <c r="H1431">
        <v>3042</v>
      </c>
      <c r="I1431">
        <v>3240</v>
      </c>
      <c r="J1431">
        <v>90072</v>
      </c>
      <c r="K1431">
        <v>97200</v>
      </c>
      <c r="L1431">
        <v>7128</v>
      </c>
      <c r="M1431">
        <v>356.40000000000003</v>
      </c>
      <c r="N1431">
        <f>YEAR(Table3[[#This Row],[Date]])</f>
        <v>2013</v>
      </c>
      <c r="O1431">
        <f>DAY(Table3[[#This Row],[Date]])</f>
        <v>5</v>
      </c>
      <c r="P1431">
        <f>MONTH(Table3[[#This Row],[Date]])</f>
        <v>5</v>
      </c>
    </row>
    <row r="1432" spans="1:16" x14ac:dyDescent="0.3">
      <c r="A1432" s="2">
        <v>41399</v>
      </c>
      <c r="B1432">
        <v>10</v>
      </c>
      <c r="C1432">
        <v>4</v>
      </c>
      <c r="D1432" s="1" t="s">
        <v>1579</v>
      </c>
      <c r="E1432">
        <v>2</v>
      </c>
      <c r="F1432">
        <v>2</v>
      </c>
      <c r="G1432">
        <v>25</v>
      </c>
      <c r="H1432">
        <v>3042</v>
      </c>
      <c r="I1432">
        <v>3240</v>
      </c>
      <c r="J1432">
        <v>10746</v>
      </c>
      <c r="K1432">
        <v>11610</v>
      </c>
      <c r="L1432">
        <v>864</v>
      </c>
      <c r="M1432">
        <v>43.2</v>
      </c>
      <c r="N1432">
        <f>YEAR(Table3[[#This Row],[Date]])</f>
        <v>2013</v>
      </c>
      <c r="O1432">
        <f>DAY(Table3[[#This Row],[Date]])</f>
        <v>5</v>
      </c>
      <c r="P1432">
        <f>MONTH(Table3[[#This Row],[Date]])</f>
        <v>5</v>
      </c>
    </row>
    <row r="1433" spans="1:16" x14ac:dyDescent="0.3">
      <c r="A1433" s="2">
        <v>41399</v>
      </c>
      <c r="B1433">
        <v>7</v>
      </c>
      <c r="C1433">
        <v>3</v>
      </c>
      <c r="D1433" s="1" t="s">
        <v>1587</v>
      </c>
      <c r="E1433">
        <v>2</v>
      </c>
      <c r="F1433">
        <v>1</v>
      </c>
      <c r="G1433">
        <v>10</v>
      </c>
      <c r="H1433">
        <v>3978</v>
      </c>
      <c r="I1433">
        <v>4230</v>
      </c>
      <c r="J1433">
        <v>4212</v>
      </c>
      <c r="K1433">
        <v>4500</v>
      </c>
      <c r="L1433">
        <v>288</v>
      </c>
      <c r="M1433">
        <v>14.4</v>
      </c>
      <c r="N1433">
        <f>YEAR(Table3[[#This Row],[Date]])</f>
        <v>2013</v>
      </c>
      <c r="O1433">
        <f>DAY(Table3[[#This Row],[Date]])</f>
        <v>5</v>
      </c>
      <c r="P1433">
        <f>MONTH(Table3[[#This Row],[Date]])</f>
        <v>5</v>
      </c>
    </row>
    <row r="1434" spans="1:16" x14ac:dyDescent="0.3">
      <c r="A1434" s="2">
        <v>41400</v>
      </c>
      <c r="B1434">
        <v>10</v>
      </c>
      <c r="C1434">
        <v>4</v>
      </c>
      <c r="D1434" s="1" t="s">
        <v>1585</v>
      </c>
      <c r="E1434">
        <v>3</v>
      </c>
      <c r="F1434">
        <v>1</v>
      </c>
      <c r="G1434">
        <v>8</v>
      </c>
      <c r="H1434">
        <v>5148</v>
      </c>
      <c r="I1434">
        <v>5490</v>
      </c>
      <c r="J1434">
        <v>91494</v>
      </c>
      <c r="K1434">
        <v>97290</v>
      </c>
      <c r="L1434">
        <v>5796</v>
      </c>
      <c r="M1434">
        <v>289.8</v>
      </c>
      <c r="N1434">
        <f>YEAR(Table3[[#This Row],[Date]])</f>
        <v>2013</v>
      </c>
      <c r="O1434">
        <f>DAY(Table3[[#This Row],[Date]])</f>
        <v>6</v>
      </c>
      <c r="P1434">
        <f>MONTH(Table3[[#This Row],[Date]])</f>
        <v>5</v>
      </c>
    </row>
    <row r="1435" spans="1:16" x14ac:dyDescent="0.3">
      <c r="A1435" s="2">
        <v>41400</v>
      </c>
      <c r="B1435">
        <v>8</v>
      </c>
      <c r="C1435">
        <v>5</v>
      </c>
      <c r="D1435" s="1" t="s">
        <v>1579</v>
      </c>
      <c r="E1435">
        <v>2</v>
      </c>
      <c r="F1435">
        <v>2</v>
      </c>
      <c r="G1435">
        <v>18</v>
      </c>
      <c r="H1435">
        <v>3042</v>
      </c>
      <c r="I1435">
        <v>3240</v>
      </c>
      <c r="J1435">
        <v>50148</v>
      </c>
      <c r="K1435">
        <v>54180</v>
      </c>
      <c r="L1435">
        <v>4032</v>
      </c>
      <c r="M1435">
        <v>201.60000000000002</v>
      </c>
      <c r="N1435">
        <f>YEAR(Table3[[#This Row],[Date]])</f>
        <v>2013</v>
      </c>
      <c r="O1435">
        <f>DAY(Table3[[#This Row],[Date]])</f>
        <v>6</v>
      </c>
      <c r="P1435">
        <f>MONTH(Table3[[#This Row],[Date]])</f>
        <v>5</v>
      </c>
    </row>
    <row r="1436" spans="1:16" x14ac:dyDescent="0.3">
      <c r="A1436" s="2">
        <v>41400</v>
      </c>
      <c r="B1436">
        <v>7</v>
      </c>
      <c r="C1436">
        <v>3</v>
      </c>
      <c r="D1436" s="1" t="s">
        <v>1582</v>
      </c>
      <c r="E1436">
        <v>2</v>
      </c>
      <c r="F1436">
        <v>1</v>
      </c>
      <c r="G1436">
        <v>8</v>
      </c>
      <c r="H1436">
        <v>5148</v>
      </c>
      <c r="I1436">
        <v>5490</v>
      </c>
      <c r="J1436">
        <v>39546</v>
      </c>
      <c r="K1436">
        <v>42120</v>
      </c>
      <c r="L1436">
        <v>2574</v>
      </c>
      <c r="M1436">
        <v>128.70000000000002</v>
      </c>
      <c r="N1436">
        <f>YEAR(Table3[[#This Row],[Date]])</f>
        <v>2013</v>
      </c>
      <c r="O1436">
        <f>DAY(Table3[[#This Row],[Date]])</f>
        <v>6</v>
      </c>
      <c r="P1436">
        <f>MONTH(Table3[[#This Row],[Date]])</f>
        <v>5</v>
      </c>
    </row>
    <row r="1437" spans="1:16" x14ac:dyDescent="0.3">
      <c r="A1437" s="2">
        <v>41400</v>
      </c>
      <c r="B1437">
        <v>7</v>
      </c>
      <c r="C1437">
        <v>3</v>
      </c>
      <c r="D1437" s="1" t="s">
        <v>1580</v>
      </c>
      <c r="E1437">
        <v>2</v>
      </c>
      <c r="F1437">
        <v>1</v>
      </c>
      <c r="G1437">
        <v>25</v>
      </c>
      <c r="H1437">
        <v>7506</v>
      </c>
      <c r="I1437">
        <v>8100</v>
      </c>
      <c r="J1437">
        <v>63648</v>
      </c>
      <c r="K1437">
        <v>67680</v>
      </c>
      <c r="L1437">
        <v>4032</v>
      </c>
      <c r="M1437">
        <v>201.60000000000002</v>
      </c>
      <c r="N1437">
        <f>YEAR(Table3[[#This Row],[Date]])</f>
        <v>2013</v>
      </c>
      <c r="O1437">
        <f>DAY(Table3[[#This Row],[Date]])</f>
        <v>6</v>
      </c>
      <c r="P1437">
        <f>MONTH(Table3[[#This Row],[Date]])</f>
        <v>5</v>
      </c>
    </row>
    <row r="1438" spans="1:16" x14ac:dyDescent="0.3">
      <c r="A1438" s="2">
        <v>41400</v>
      </c>
      <c r="B1438">
        <v>8</v>
      </c>
      <c r="C1438">
        <v>5</v>
      </c>
      <c r="D1438" s="1" t="s">
        <v>1579</v>
      </c>
      <c r="E1438">
        <v>2</v>
      </c>
      <c r="F1438">
        <v>2</v>
      </c>
      <c r="G1438">
        <v>7</v>
      </c>
      <c r="H1438">
        <v>3042</v>
      </c>
      <c r="I1438">
        <v>3240</v>
      </c>
      <c r="J1438">
        <v>25074</v>
      </c>
      <c r="K1438">
        <v>27090</v>
      </c>
      <c r="L1438">
        <v>2016</v>
      </c>
      <c r="M1438">
        <v>100.80000000000001</v>
      </c>
      <c r="N1438">
        <f>YEAR(Table3[[#This Row],[Date]])</f>
        <v>2013</v>
      </c>
      <c r="O1438">
        <f>DAY(Table3[[#This Row],[Date]])</f>
        <v>6</v>
      </c>
      <c r="P1438">
        <f>MONTH(Table3[[#This Row],[Date]])</f>
        <v>5</v>
      </c>
    </row>
    <row r="1439" spans="1:16" x14ac:dyDescent="0.3">
      <c r="A1439" s="2">
        <v>41400</v>
      </c>
      <c r="B1439">
        <v>9</v>
      </c>
      <c r="C1439">
        <v>5</v>
      </c>
      <c r="D1439" s="1" t="s">
        <v>1586</v>
      </c>
      <c r="E1439">
        <v>3</v>
      </c>
      <c r="F1439">
        <v>1</v>
      </c>
      <c r="G1439">
        <v>17</v>
      </c>
      <c r="H1439">
        <v>3978</v>
      </c>
      <c r="I1439">
        <v>4230</v>
      </c>
      <c r="J1439">
        <v>113256</v>
      </c>
      <c r="K1439">
        <v>120780</v>
      </c>
      <c r="L1439">
        <v>7524</v>
      </c>
      <c r="M1439">
        <v>376.20000000000005</v>
      </c>
      <c r="N1439">
        <f>YEAR(Table3[[#This Row],[Date]])</f>
        <v>2013</v>
      </c>
      <c r="O1439">
        <f>DAY(Table3[[#This Row],[Date]])</f>
        <v>6</v>
      </c>
      <c r="P1439">
        <f>MONTH(Table3[[#This Row],[Date]])</f>
        <v>5</v>
      </c>
    </row>
    <row r="1440" spans="1:16" x14ac:dyDescent="0.3">
      <c r="A1440" s="2">
        <v>41401</v>
      </c>
      <c r="B1440">
        <v>2</v>
      </c>
      <c r="C1440">
        <v>1</v>
      </c>
      <c r="D1440" s="1" t="s">
        <v>1582</v>
      </c>
      <c r="E1440">
        <v>2</v>
      </c>
      <c r="F1440">
        <v>1</v>
      </c>
      <c r="G1440">
        <v>3</v>
      </c>
      <c r="H1440">
        <v>2952</v>
      </c>
      <c r="I1440">
        <v>3150</v>
      </c>
      <c r="J1440">
        <v>21294</v>
      </c>
      <c r="K1440">
        <v>22680</v>
      </c>
      <c r="L1440">
        <v>1386</v>
      </c>
      <c r="M1440">
        <v>69.3</v>
      </c>
      <c r="N1440">
        <f>YEAR(Table3[[#This Row],[Date]])</f>
        <v>2013</v>
      </c>
      <c r="O1440">
        <f>DAY(Table3[[#This Row],[Date]])</f>
        <v>7</v>
      </c>
      <c r="P1440">
        <f>MONTH(Table3[[#This Row],[Date]])</f>
        <v>5</v>
      </c>
    </row>
    <row r="1441" spans="1:16" x14ac:dyDescent="0.3">
      <c r="A1441" s="2">
        <v>41402</v>
      </c>
      <c r="B1441">
        <v>3</v>
      </c>
      <c r="C1441">
        <v>2</v>
      </c>
      <c r="D1441" s="1" t="s">
        <v>1587</v>
      </c>
      <c r="E1441">
        <v>2</v>
      </c>
      <c r="F1441">
        <v>1</v>
      </c>
      <c r="G1441">
        <v>13</v>
      </c>
      <c r="H1441">
        <v>2034</v>
      </c>
      <c r="I1441">
        <v>2160</v>
      </c>
      <c r="J1441">
        <v>14742</v>
      </c>
      <c r="K1441">
        <v>15750</v>
      </c>
      <c r="L1441">
        <v>1008</v>
      </c>
      <c r="M1441">
        <v>50.400000000000006</v>
      </c>
      <c r="N1441">
        <f>YEAR(Table3[[#This Row],[Date]])</f>
        <v>2013</v>
      </c>
      <c r="O1441">
        <f>DAY(Table3[[#This Row],[Date]])</f>
        <v>8</v>
      </c>
      <c r="P1441">
        <f>MONTH(Table3[[#This Row],[Date]])</f>
        <v>5</v>
      </c>
    </row>
    <row r="1442" spans="1:16" x14ac:dyDescent="0.3">
      <c r="A1442" s="2">
        <v>41402</v>
      </c>
      <c r="B1442">
        <v>7</v>
      </c>
      <c r="C1442">
        <v>3</v>
      </c>
      <c r="D1442" s="1" t="s">
        <v>1590</v>
      </c>
      <c r="E1442">
        <v>2</v>
      </c>
      <c r="F1442">
        <v>1</v>
      </c>
      <c r="G1442">
        <v>17</v>
      </c>
      <c r="H1442">
        <v>3582</v>
      </c>
      <c r="I1442">
        <v>3870</v>
      </c>
      <c r="J1442">
        <v>44712</v>
      </c>
      <c r="K1442">
        <v>47520</v>
      </c>
      <c r="L1442">
        <v>2808</v>
      </c>
      <c r="M1442">
        <v>140.4</v>
      </c>
      <c r="N1442">
        <f>YEAR(Table3[[#This Row],[Date]])</f>
        <v>2013</v>
      </c>
      <c r="O1442">
        <f>DAY(Table3[[#This Row],[Date]])</f>
        <v>8</v>
      </c>
      <c r="P1442">
        <f>MONTH(Table3[[#This Row],[Date]])</f>
        <v>5</v>
      </c>
    </row>
    <row r="1443" spans="1:16" x14ac:dyDescent="0.3">
      <c r="A1443" s="2">
        <v>41403</v>
      </c>
      <c r="B1443">
        <v>9</v>
      </c>
      <c r="C1443">
        <v>5</v>
      </c>
      <c r="D1443" s="1" t="s">
        <v>1578</v>
      </c>
      <c r="E1443">
        <v>1</v>
      </c>
      <c r="F1443">
        <v>1</v>
      </c>
      <c r="G1443">
        <v>22</v>
      </c>
      <c r="H1443">
        <v>3978</v>
      </c>
      <c r="I1443">
        <v>4230</v>
      </c>
      <c r="J1443">
        <v>24408</v>
      </c>
      <c r="K1443">
        <v>25920</v>
      </c>
      <c r="L1443">
        <v>1512</v>
      </c>
      <c r="M1443">
        <v>75.600000000000009</v>
      </c>
      <c r="N1443">
        <f>YEAR(Table3[[#This Row],[Date]])</f>
        <v>2013</v>
      </c>
      <c r="O1443">
        <f>DAY(Table3[[#This Row],[Date]])</f>
        <v>9</v>
      </c>
      <c r="P1443">
        <f>MONTH(Table3[[#This Row],[Date]])</f>
        <v>5</v>
      </c>
    </row>
    <row r="1444" spans="1:16" x14ac:dyDescent="0.3">
      <c r="A1444" s="2">
        <v>41404</v>
      </c>
      <c r="B1444">
        <v>6</v>
      </c>
      <c r="C1444">
        <v>4</v>
      </c>
      <c r="D1444" s="1" t="s">
        <v>1587</v>
      </c>
      <c r="E1444">
        <v>2</v>
      </c>
      <c r="F1444">
        <v>1</v>
      </c>
      <c r="G1444">
        <v>23</v>
      </c>
      <c r="H1444">
        <v>2196</v>
      </c>
      <c r="I1444">
        <v>2340</v>
      </c>
      <c r="J1444">
        <v>25272</v>
      </c>
      <c r="K1444">
        <v>27000</v>
      </c>
      <c r="L1444">
        <v>1728</v>
      </c>
      <c r="M1444">
        <v>86.4</v>
      </c>
      <c r="N1444">
        <f>YEAR(Table3[[#This Row],[Date]])</f>
        <v>2013</v>
      </c>
      <c r="O1444">
        <f>DAY(Table3[[#This Row],[Date]])</f>
        <v>10</v>
      </c>
      <c r="P1444">
        <f>MONTH(Table3[[#This Row],[Date]])</f>
        <v>5</v>
      </c>
    </row>
    <row r="1445" spans="1:16" x14ac:dyDescent="0.3">
      <c r="A1445" s="2">
        <v>41404</v>
      </c>
      <c r="B1445">
        <v>9</v>
      </c>
      <c r="C1445">
        <v>5</v>
      </c>
      <c r="D1445" s="1" t="s">
        <v>1583</v>
      </c>
      <c r="E1445">
        <v>3</v>
      </c>
      <c r="F1445">
        <v>1</v>
      </c>
      <c r="G1445">
        <v>1</v>
      </c>
      <c r="H1445">
        <v>2034</v>
      </c>
      <c r="I1445">
        <v>2160</v>
      </c>
      <c r="J1445">
        <v>46656</v>
      </c>
      <c r="K1445">
        <v>49680</v>
      </c>
      <c r="L1445">
        <v>3024</v>
      </c>
      <c r="M1445">
        <v>151.20000000000002</v>
      </c>
      <c r="N1445">
        <f>YEAR(Table3[[#This Row],[Date]])</f>
        <v>2013</v>
      </c>
      <c r="O1445">
        <f>DAY(Table3[[#This Row],[Date]])</f>
        <v>10</v>
      </c>
      <c r="P1445">
        <f>MONTH(Table3[[#This Row],[Date]])</f>
        <v>5</v>
      </c>
    </row>
    <row r="1446" spans="1:16" x14ac:dyDescent="0.3">
      <c r="A1446" s="2">
        <v>41404</v>
      </c>
      <c r="B1446">
        <v>9</v>
      </c>
      <c r="C1446">
        <v>5</v>
      </c>
      <c r="D1446" s="1" t="s">
        <v>1585</v>
      </c>
      <c r="E1446">
        <v>3</v>
      </c>
      <c r="F1446">
        <v>1</v>
      </c>
      <c r="G1446">
        <v>25</v>
      </c>
      <c r="H1446">
        <v>5148</v>
      </c>
      <c r="I1446">
        <v>5490</v>
      </c>
      <c r="J1446">
        <v>23868</v>
      </c>
      <c r="K1446">
        <v>25380</v>
      </c>
      <c r="L1446">
        <v>1512</v>
      </c>
      <c r="M1446">
        <v>75.600000000000009</v>
      </c>
      <c r="N1446">
        <f>YEAR(Table3[[#This Row],[Date]])</f>
        <v>2013</v>
      </c>
      <c r="O1446">
        <f>DAY(Table3[[#This Row],[Date]])</f>
        <v>10</v>
      </c>
      <c r="P1446">
        <f>MONTH(Table3[[#This Row],[Date]])</f>
        <v>5</v>
      </c>
    </row>
    <row r="1447" spans="1:16" x14ac:dyDescent="0.3">
      <c r="A1447" s="2">
        <v>41404</v>
      </c>
      <c r="B1447">
        <v>4</v>
      </c>
      <c r="C1447">
        <v>2</v>
      </c>
      <c r="D1447" s="1" t="s">
        <v>1580</v>
      </c>
      <c r="E1447">
        <v>2</v>
      </c>
      <c r="F1447">
        <v>1</v>
      </c>
      <c r="G1447">
        <v>22</v>
      </c>
      <c r="H1447">
        <v>3384</v>
      </c>
      <c r="I1447">
        <v>3600</v>
      </c>
      <c r="J1447">
        <v>55692</v>
      </c>
      <c r="K1447">
        <v>59220</v>
      </c>
      <c r="L1447">
        <v>3528</v>
      </c>
      <c r="M1447">
        <v>176.4</v>
      </c>
      <c r="N1447">
        <f>YEAR(Table3[[#This Row],[Date]])</f>
        <v>2013</v>
      </c>
      <c r="O1447">
        <f>DAY(Table3[[#This Row],[Date]])</f>
        <v>10</v>
      </c>
      <c r="P1447">
        <f>MONTH(Table3[[#This Row],[Date]])</f>
        <v>5</v>
      </c>
    </row>
    <row r="1448" spans="1:16" x14ac:dyDescent="0.3">
      <c r="A1448" s="2">
        <v>41404</v>
      </c>
      <c r="B1448">
        <v>5</v>
      </c>
      <c r="C1448">
        <v>3</v>
      </c>
      <c r="D1448" s="1" t="s">
        <v>1587</v>
      </c>
      <c r="E1448">
        <v>2</v>
      </c>
      <c r="F1448">
        <v>1</v>
      </c>
      <c r="G1448">
        <v>2</v>
      </c>
      <c r="H1448">
        <v>3978</v>
      </c>
      <c r="I1448">
        <v>4230</v>
      </c>
      <c r="J1448">
        <v>23166</v>
      </c>
      <c r="K1448">
        <v>24750</v>
      </c>
      <c r="L1448">
        <v>1584</v>
      </c>
      <c r="M1448">
        <v>79.2</v>
      </c>
      <c r="N1448">
        <f>YEAR(Table3[[#This Row],[Date]])</f>
        <v>2013</v>
      </c>
      <c r="O1448">
        <f>DAY(Table3[[#This Row],[Date]])</f>
        <v>10</v>
      </c>
      <c r="P1448">
        <f>MONTH(Table3[[#This Row],[Date]])</f>
        <v>5</v>
      </c>
    </row>
    <row r="1449" spans="1:16" x14ac:dyDescent="0.3">
      <c r="A1449" s="2">
        <v>41405</v>
      </c>
      <c r="B1449">
        <v>4</v>
      </c>
      <c r="C1449">
        <v>2</v>
      </c>
      <c r="D1449" s="1" t="s">
        <v>1578</v>
      </c>
      <c r="E1449">
        <v>1</v>
      </c>
      <c r="F1449">
        <v>1</v>
      </c>
      <c r="G1449">
        <v>11</v>
      </c>
      <c r="H1449">
        <v>3582</v>
      </c>
      <c r="I1449">
        <v>3870</v>
      </c>
      <c r="J1449">
        <v>40680</v>
      </c>
      <c r="K1449">
        <v>43200</v>
      </c>
      <c r="L1449">
        <v>2520</v>
      </c>
      <c r="M1449">
        <v>126</v>
      </c>
      <c r="N1449">
        <f>YEAR(Table3[[#This Row],[Date]])</f>
        <v>2013</v>
      </c>
      <c r="O1449">
        <f>DAY(Table3[[#This Row],[Date]])</f>
        <v>11</v>
      </c>
      <c r="P1449">
        <f>MONTH(Table3[[#This Row],[Date]])</f>
        <v>5</v>
      </c>
    </row>
    <row r="1450" spans="1:16" x14ac:dyDescent="0.3">
      <c r="A1450" s="2">
        <v>41405</v>
      </c>
      <c r="B1450">
        <v>3</v>
      </c>
      <c r="C1450">
        <v>2</v>
      </c>
      <c r="D1450" s="1" t="s">
        <v>1579</v>
      </c>
      <c r="E1450">
        <v>2</v>
      </c>
      <c r="F1450">
        <v>2</v>
      </c>
      <c r="G1450">
        <v>11</v>
      </c>
      <c r="H1450">
        <v>3546</v>
      </c>
      <c r="I1450">
        <v>3780</v>
      </c>
      <c r="J1450">
        <v>21492</v>
      </c>
      <c r="K1450">
        <v>23220</v>
      </c>
      <c r="L1450">
        <v>1728</v>
      </c>
      <c r="M1450">
        <v>86.4</v>
      </c>
      <c r="N1450">
        <f>YEAR(Table3[[#This Row],[Date]])</f>
        <v>2013</v>
      </c>
      <c r="O1450">
        <f>DAY(Table3[[#This Row],[Date]])</f>
        <v>11</v>
      </c>
      <c r="P1450">
        <f>MONTH(Table3[[#This Row],[Date]])</f>
        <v>5</v>
      </c>
    </row>
    <row r="1451" spans="1:16" x14ac:dyDescent="0.3">
      <c r="A1451" s="2">
        <v>41405</v>
      </c>
      <c r="B1451">
        <v>4</v>
      </c>
      <c r="C1451">
        <v>2</v>
      </c>
      <c r="D1451" s="1" t="s">
        <v>1587</v>
      </c>
      <c r="E1451">
        <v>2</v>
      </c>
      <c r="F1451">
        <v>1</v>
      </c>
      <c r="G1451">
        <v>1</v>
      </c>
      <c r="H1451">
        <v>7506</v>
      </c>
      <c r="I1451">
        <v>8100</v>
      </c>
      <c r="J1451">
        <v>16848</v>
      </c>
      <c r="K1451">
        <v>18000</v>
      </c>
      <c r="L1451">
        <v>1152</v>
      </c>
      <c r="M1451">
        <v>57.6</v>
      </c>
      <c r="N1451">
        <f>YEAR(Table3[[#This Row],[Date]])</f>
        <v>2013</v>
      </c>
      <c r="O1451">
        <f>DAY(Table3[[#This Row],[Date]])</f>
        <v>11</v>
      </c>
      <c r="P1451">
        <f>MONTH(Table3[[#This Row],[Date]])</f>
        <v>5</v>
      </c>
    </row>
    <row r="1452" spans="1:16" x14ac:dyDescent="0.3">
      <c r="A1452" s="2">
        <v>41405</v>
      </c>
      <c r="B1452">
        <v>9</v>
      </c>
      <c r="C1452">
        <v>5</v>
      </c>
      <c r="D1452" s="1" t="s">
        <v>1583</v>
      </c>
      <c r="E1452">
        <v>3</v>
      </c>
      <c r="F1452">
        <v>1</v>
      </c>
      <c r="G1452">
        <v>14</v>
      </c>
      <c r="H1452">
        <v>3978</v>
      </c>
      <c r="I1452">
        <v>4230</v>
      </c>
      <c r="J1452">
        <v>122472</v>
      </c>
      <c r="K1452">
        <v>130410</v>
      </c>
      <c r="L1452">
        <v>7938</v>
      </c>
      <c r="M1452">
        <v>396.90000000000003</v>
      </c>
      <c r="N1452">
        <f>YEAR(Table3[[#This Row],[Date]])</f>
        <v>2013</v>
      </c>
      <c r="O1452">
        <f>DAY(Table3[[#This Row],[Date]])</f>
        <v>11</v>
      </c>
      <c r="P1452">
        <f>MONTH(Table3[[#This Row],[Date]])</f>
        <v>5</v>
      </c>
    </row>
    <row r="1453" spans="1:16" x14ac:dyDescent="0.3">
      <c r="A1453" s="2">
        <v>41406</v>
      </c>
      <c r="B1453">
        <v>4</v>
      </c>
      <c r="C1453">
        <v>2</v>
      </c>
      <c r="D1453" s="1" t="s">
        <v>1584</v>
      </c>
      <c r="E1453">
        <v>3</v>
      </c>
      <c r="F1453">
        <v>1</v>
      </c>
      <c r="G1453">
        <v>11</v>
      </c>
      <c r="H1453">
        <v>2034</v>
      </c>
      <c r="I1453">
        <v>2160</v>
      </c>
      <c r="J1453">
        <v>35460</v>
      </c>
      <c r="K1453">
        <v>37800</v>
      </c>
      <c r="L1453">
        <v>2340</v>
      </c>
      <c r="M1453">
        <v>117</v>
      </c>
      <c r="N1453">
        <f>YEAR(Table3[[#This Row],[Date]])</f>
        <v>2013</v>
      </c>
      <c r="O1453">
        <f>DAY(Table3[[#This Row],[Date]])</f>
        <v>12</v>
      </c>
      <c r="P1453">
        <f>MONTH(Table3[[#This Row],[Date]])</f>
        <v>5</v>
      </c>
    </row>
    <row r="1454" spans="1:16" x14ac:dyDescent="0.3">
      <c r="A1454" s="2">
        <v>41406</v>
      </c>
      <c r="B1454">
        <v>4</v>
      </c>
      <c r="C1454">
        <v>2</v>
      </c>
      <c r="D1454" s="1" t="s">
        <v>1592</v>
      </c>
      <c r="E1454">
        <v>2</v>
      </c>
      <c r="F1454">
        <v>1</v>
      </c>
      <c r="G1454">
        <v>8</v>
      </c>
      <c r="H1454">
        <v>2952</v>
      </c>
      <c r="I1454">
        <v>3150</v>
      </c>
      <c r="J1454">
        <v>73800</v>
      </c>
      <c r="K1454">
        <v>78750</v>
      </c>
      <c r="L1454">
        <v>4950</v>
      </c>
      <c r="M1454">
        <v>247.5</v>
      </c>
      <c r="N1454">
        <f>YEAR(Table3[[#This Row],[Date]])</f>
        <v>2013</v>
      </c>
      <c r="O1454">
        <f>DAY(Table3[[#This Row],[Date]])</f>
        <v>12</v>
      </c>
      <c r="P1454">
        <f>MONTH(Table3[[#This Row],[Date]])</f>
        <v>5</v>
      </c>
    </row>
    <row r="1455" spans="1:16" x14ac:dyDescent="0.3">
      <c r="A1455" s="2">
        <v>41407</v>
      </c>
      <c r="B1455">
        <v>5</v>
      </c>
      <c r="C1455">
        <v>3</v>
      </c>
      <c r="D1455" s="1" t="s">
        <v>1588</v>
      </c>
      <c r="E1455">
        <v>3</v>
      </c>
      <c r="F1455">
        <v>1</v>
      </c>
      <c r="G1455">
        <v>1</v>
      </c>
      <c r="H1455">
        <v>3546</v>
      </c>
      <c r="I1455">
        <v>3780</v>
      </c>
      <c r="J1455">
        <v>58266</v>
      </c>
      <c r="K1455">
        <v>62010</v>
      </c>
      <c r="L1455">
        <v>3744</v>
      </c>
      <c r="M1455">
        <v>187.20000000000002</v>
      </c>
      <c r="N1455">
        <f>YEAR(Table3[[#This Row],[Date]])</f>
        <v>2013</v>
      </c>
      <c r="O1455">
        <f>DAY(Table3[[#This Row],[Date]])</f>
        <v>13</v>
      </c>
      <c r="P1455">
        <f>MONTH(Table3[[#This Row],[Date]])</f>
        <v>5</v>
      </c>
    </row>
    <row r="1456" spans="1:16" x14ac:dyDescent="0.3">
      <c r="A1456" s="2">
        <v>41407</v>
      </c>
      <c r="B1456">
        <v>6</v>
      </c>
      <c r="C1456">
        <v>4</v>
      </c>
      <c r="D1456" s="1" t="s">
        <v>1594</v>
      </c>
      <c r="E1456">
        <v>4</v>
      </c>
      <c r="F1456">
        <v>1</v>
      </c>
      <c r="G1456">
        <v>24</v>
      </c>
      <c r="H1456">
        <v>3546</v>
      </c>
      <c r="I1456">
        <v>3780</v>
      </c>
      <c r="J1456">
        <v>43992</v>
      </c>
      <c r="K1456">
        <v>46800</v>
      </c>
      <c r="L1456">
        <v>2808</v>
      </c>
      <c r="M1456">
        <v>140.4</v>
      </c>
      <c r="N1456">
        <f>YEAR(Table3[[#This Row],[Date]])</f>
        <v>2013</v>
      </c>
      <c r="O1456">
        <f>DAY(Table3[[#This Row],[Date]])</f>
        <v>13</v>
      </c>
      <c r="P1456">
        <f>MONTH(Table3[[#This Row],[Date]])</f>
        <v>5</v>
      </c>
    </row>
    <row r="1457" spans="1:16" x14ac:dyDescent="0.3">
      <c r="A1457" s="2">
        <v>41407</v>
      </c>
      <c r="B1457">
        <v>5</v>
      </c>
      <c r="C1457">
        <v>3</v>
      </c>
      <c r="D1457" s="1" t="s">
        <v>1586</v>
      </c>
      <c r="E1457">
        <v>3</v>
      </c>
      <c r="F1457">
        <v>1</v>
      </c>
      <c r="G1457">
        <v>15</v>
      </c>
      <c r="H1457">
        <v>3978</v>
      </c>
      <c r="I1457">
        <v>4230</v>
      </c>
      <c r="J1457">
        <v>87516</v>
      </c>
      <c r="K1457">
        <v>93330</v>
      </c>
      <c r="L1457">
        <v>5814</v>
      </c>
      <c r="M1457">
        <v>290.7</v>
      </c>
      <c r="N1457">
        <f>YEAR(Table3[[#This Row],[Date]])</f>
        <v>2013</v>
      </c>
      <c r="O1457">
        <f>DAY(Table3[[#This Row],[Date]])</f>
        <v>13</v>
      </c>
      <c r="P1457">
        <f>MONTH(Table3[[#This Row],[Date]])</f>
        <v>5</v>
      </c>
    </row>
    <row r="1458" spans="1:16" x14ac:dyDescent="0.3">
      <c r="A1458" s="2">
        <v>41408</v>
      </c>
      <c r="B1458">
        <v>1</v>
      </c>
      <c r="C1458">
        <v>1</v>
      </c>
      <c r="D1458" s="1" t="s">
        <v>1589</v>
      </c>
      <c r="E1458">
        <v>4</v>
      </c>
      <c r="F1458">
        <v>1</v>
      </c>
      <c r="G1458">
        <v>20</v>
      </c>
      <c r="H1458">
        <v>3546</v>
      </c>
      <c r="I1458">
        <v>3780</v>
      </c>
      <c r="J1458">
        <v>46098</v>
      </c>
      <c r="K1458">
        <v>49140</v>
      </c>
      <c r="L1458">
        <v>3042</v>
      </c>
      <c r="M1458">
        <v>152.1</v>
      </c>
      <c r="N1458">
        <f>YEAR(Table3[[#This Row],[Date]])</f>
        <v>2013</v>
      </c>
      <c r="O1458">
        <f>DAY(Table3[[#This Row],[Date]])</f>
        <v>14</v>
      </c>
      <c r="P1458">
        <f>MONTH(Table3[[#This Row],[Date]])</f>
        <v>5</v>
      </c>
    </row>
    <row r="1459" spans="1:16" x14ac:dyDescent="0.3">
      <c r="A1459" s="2">
        <v>41408</v>
      </c>
      <c r="B1459">
        <v>7</v>
      </c>
      <c r="C1459">
        <v>3</v>
      </c>
      <c r="D1459" s="1" t="s">
        <v>1583</v>
      </c>
      <c r="E1459">
        <v>3</v>
      </c>
      <c r="F1459">
        <v>1</v>
      </c>
      <c r="G1459">
        <v>1</v>
      </c>
      <c r="H1459">
        <v>5148</v>
      </c>
      <c r="I1459">
        <v>5490</v>
      </c>
      <c r="J1459">
        <v>99144</v>
      </c>
      <c r="K1459">
        <v>105570</v>
      </c>
      <c r="L1459">
        <v>6426</v>
      </c>
      <c r="M1459">
        <v>321.3</v>
      </c>
      <c r="N1459">
        <f>YEAR(Table3[[#This Row],[Date]])</f>
        <v>2013</v>
      </c>
      <c r="O1459">
        <f>DAY(Table3[[#This Row],[Date]])</f>
        <v>14</v>
      </c>
      <c r="P1459">
        <f>MONTH(Table3[[#This Row],[Date]])</f>
        <v>5</v>
      </c>
    </row>
    <row r="1460" spans="1:16" x14ac:dyDescent="0.3">
      <c r="A1460" s="2">
        <v>41408</v>
      </c>
      <c r="B1460">
        <v>7</v>
      </c>
      <c r="C1460">
        <v>3</v>
      </c>
      <c r="D1460" s="1" t="s">
        <v>1590</v>
      </c>
      <c r="E1460">
        <v>2</v>
      </c>
      <c r="F1460">
        <v>1</v>
      </c>
      <c r="G1460">
        <v>5</v>
      </c>
      <c r="H1460">
        <v>2196</v>
      </c>
      <c r="I1460">
        <v>2340</v>
      </c>
      <c r="J1460">
        <v>3726</v>
      </c>
      <c r="K1460">
        <v>3960</v>
      </c>
      <c r="L1460">
        <v>234</v>
      </c>
      <c r="M1460">
        <v>11.700000000000001</v>
      </c>
      <c r="N1460">
        <f>YEAR(Table3[[#This Row],[Date]])</f>
        <v>2013</v>
      </c>
      <c r="O1460">
        <f>DAY(Table3[[#This Row],[Date]])</f>
        <v>14</v>
      </c>
      <c r="P1460">
        <f>MONTH(Table3[[#This Row],[Date]])</f>
        <v>5</v>
      </c>
    </row>
    <row r="1461" spans="1:16" x14ac:dyDescent="0.3">
      <c r="A1461" s="2">
        <v>41410</v>
      </c>
      <c r="B1461">
        <v>1</v>
      </c>
      <c r="C1461">
        <v>1</v>
      </c>
      <c r="D1461" s="1" t="s">
        <v>1583</v>
      </c>
      <c r="E1461">
        <v>3</v>
      </c>
      <c r="F1461">
        <v>1</v>
      </c>
      <c r="G1461">
        <v>2</v>
      </c>
      <c r="H1461">
        <v>3924</v>
      </c>
      <c r="I1461">
        <v>4230</v>
      </c>
      <c r="J1461">
        <v>99144</v>
      </c>
      <c r="K1461">
        <v>105570</v>
      </c>
      <c r="L1461">
        <v>6426</v>
      </c>
      <c r="M1461">
        <v>321.3</v>
      </c>
      <c r="N1461">
        <f>YEAR(Table3[[#This Row],[Date]])</f>
        <v>2013</v>
      </c>
      <c r="O1461">
        <f>DAY(Table3[[#This Row],[Date]])</f>
        <v>16</v>
      </c>
      <c r="P1461">
        <f>MONTH(Table3[[#This Row],[Date]])</f>
        <v>5</v>
      </c>
    </row>
    <row r="1462" spans="1:16" x14ac:dyDescent="0.3">
      <c r="A1462" s="2">
        <v>41410</v>
      </c>
      <c r="B1462">
        <v>5</v>
      </c>
      <c r="C1462">
        <v>3</v>
      </c>
      <c r="D1462" s="1" t="s">
        <v>1582</v>
      </c>
      <c r="E1462">
        <v>2</v>
      </c>
      <c r="F1462">
        <v>1</v>
      </c>
      <c r="G1462">
        <v>15</v>
      </c>
      <c r="H1462">
        <v>3978</v>
      </c>
      <c r="I1462">
        <v>4230</v>
      </c>
      <c r="J1462">
        <v>48672</v>
      </c>
      <c r="K1462">
        <v>51840</v>
      </c>
      <c r="L1462">
        <v>3168</v>
      </c>
      <c r="M1462">
        <v>158.4</v>
      </c>
      <c r="N1462">
        <f>YEAR(Table3[[#This Row],[Date]])</f>
        <v>2013</v>
      </c>
      <c r="O1462">
        <f>DAY(Table3[[#This Row],[Date]])</f>
        <v>16</v>
      </c>
      <c r="P1462">
        <f>MONTH(Table3[[#This Row],[Date]])</f>
        <v>5</v>
      </c>
    </row>
    <row r="1463" spans="1:16" x14ac:dyDescent="0.3">
      <c r="A1463" s="2">
        <v>41410</v>
      </c>
      <c r="B1463">
        <v>9</v>
      </c>
      <c r="C1463">
        <v>5</v>
      </c>
      <c r="D1463" s="1" t="s">
        <v>1578</v>
      </c>
      <c r="E1463">
        <v>1</v>
      </c>
      <c r="F1463">
        <v>1</v>
      </c>
      <c r="G1463">
        <v>24</v>
      </c>
      <c r="H1463">
        <v>2106</v>
      </c>
      <c r="I1463">
        <v>2250</v>
      </c>
      <c r="J1463">
        <v>50850</v>
      </c>
      <c r="K1463">
        <v>54000</v>
      </c>
      <c r="L1463">
        <v>3150</v>
      </c>
      <c r="M1463">
        <v>157.5</v>
      </c>
      <c r="N1463">
        <f>YEAR(Table3[[#This Row],[Date]])</f>
        <v>2013</v>
      </c>
      <c r="O1463">
        <f>DAY(Table3[[#This Row],[Date]])</f>
        <v>16</v>
      </c>
      <c r="P1463">
        <f>MONTH(Table3[[#This Row],[Date]])</f>
        <v>5</v>
      </c>
    </row>
    <row r="1464" spans="1:16" x14ac:dyDescent="0.3">
      <c r="A1464" s="2">
        <v>41410</v>
      </c>
      <c r="B1464">
        <v>2</v>
      </c>
      <c r="C1464">
        <v>1</v>
      </c>
      <c r="D1464" s="1" t="s">
        <v>1585</v>
      </c>
      <c r="E1464">
        <v>3</v>
      </c>
      <c r="F1464">
        <v>1</v>
      </c>
      <c r="G1464">
        <v>23</v>
      </c>
      <c r="H1464">
        <v>5148</v>
      </c>
      <c r="I1464">
        <v>5490</v>
      </c>
      <c r="J1464">
        <v>83538</v>
      </c>
      <c r="K1464">
        <v>88830</v>
      </c>
      <c r="L1464">
        <v>5292</v>
      </c>
      <c r="M1464">
        <v>264.60000000000002</v>
      </c>
      <c r="N1464">
        <f>YEAR(Table3[[#This Row],[Date]])</f>
        <v>2013</v>
      </c>
      <c r="O1464">
        <f>DAY(Table3[[#This Row],[Date]])</f>
        <v>16</v>
      </c>
      <c r="P1464">
        <f>MONTH(Table3[[#This Row],[Date]])</f>
        <v>5</v>
      </c>
    </row>
    <row r="1465" spans="1:16" x14ac:dyDescent="0.3">
      <c r="A1465" s="2">
        <v>41411</v>
      </c>
      <c r="B1465">
        <v>1</v>
      </c>
      <c r="C1465">
        <v>1</v>
      </c>
      <c r="D1465" s="1" t="s">
        <v>1583</v>
      </c>
      <c r="E1465">
        <v>3</v>
      </c>
      <c r="F1465">
        <v>1</v>
      </c>
      <c r="G1465">
        <v>20</v>
      </c>
      <c r="H1465">
        <v>3546</v>
      </c>
      <c r="I1465">
        <v>3780</v>
      </c>
      <c r="J1465">
        <v>40824</v>
      </c>
      <c r="K1465">
        <v>43470</v>
      </c>
      <c r="L1465">
        <v>2646</v>
      </c>
      <c r="M1465">
        <v>132.30000000000001</v>
      </c>
      <c r="N1465">
        <f>YEAR(Table3[[#This Row],[Date]])</f>
        <v>2013</v>
      </c>
      <c r="O1465">
        <f>DAY(Table3[[#This Row],[Date]])</f>
        <v>17</v>
      </c>
      <c r="P1465">
        <f>MONTH(Table3[[#This Row],[Date]])</f>
        <v>5</v>
      </c>
    </row>
    <row r="1466" spans="1:16" x14ac:dyDescent="0.3">
      <c r="A1466" s="2">
        <v>41411</v>
      </c>
      <c r="B1466">
        <v>8</v>
      </c>
      <c r="C1466">
        <v>5</v>
      </c>
      <c r="D1466" s="1" t="s">
        <v>1594</v>
      </c>
      <c r="E1466">
        <v>4</v>
      </c>
      <c r="F1466">
        <v>1</v>
      </c>
      <c r="G1466">
        <v>23</v>
      </c>
      <c r="H1466">
        <v>3546</v>
      </c>
      <c r="I1466">
        <v>3780</v>
      </c>
      <c r="J1466">
        <v>50760</v>
      </c>
      <c r="K1466">
        <v>54000</v>
      </c>
      <c r="L1466">
        <v>3240</v>
      </c>
      <c r="M1466">
        <v>162</v>
      </c>
      <c r="N1466">
        <f>YEAR(Table3[[#This Row],[Date]])</f>
        <v>2013</v>
      </c>
      <c r="O1466">
        <f>DAY(Table3[[#This Row],[Date]])</f>
        <v>17</v>
      </c>
      <c r="P1466">
        <f>MONTH(Table3[[#This Row],[Date]])</f>
        <v>5</v>
      </c>
    </row>
    <row r="1467" spans="1:16" x14ac:dyDescent="0.3">
      <c r="A1467" s="2">
        <v>41411</v>
      </c>
      <c r="B1467">
        <v>6</v>
      </c>
      <c r="C1467">
        <v>4</v>
      </c>
      <c r="D1467" s="1" t="s">
        <v>1594</v>
      </c>
      <c r="E1467">
        <v>4</v>
      </c>
      <c r="F1467">
        <v>1</v>
      </c>
      <c r="G1467">
        <v>22</v>
      </c>
      <c r="H1467">
        <v>5148</v>
      </c>
      <c r="I1467">
        <v>5490</v>
      </c>
      <c r="J1467">
        <v>81216</v>
      </c>
      <c r="K1467">
        <v>86400</v>
      </c>
      <c r="L1467">
        <v>5184</v>
      </c>
      <c r="M1467">
        <v>259.2</v>
      </c>
      <c r="N1467">
        <f>YEAR(Table3[[#This Row],[Date]])</f>
        <v>2013</v>
      </c>
      <c r="O1467">
        <f>DAY(Table3[[#This Row],[Date]])</f>
        <v>17</v>
      </c>
      <c r="P1467">
        <f>MONTH(Table3[[#This Row],[Date]])</f>
        <v>5</v>
      </c>
    </row>
    <row r="1468" spans="1:16" x14ac:dyDescent="0.3">
      <c r="A1468" s="2">
        <v>41411</v>
      </c>
      <c r="B1468">
        <v>6</v>
      </c>
      <c r="C1468">
        <v>4</v>
      </c>
      <c r="D1468" s="1" t="s">
        <v>1586</v>
      </c>
      <c r="E1468">
        <v>3</v>
      </c>
      <c r="F1468">
        <v>1</v>
      </c>
      <c r="G1468">
        <v>10</v>
      </c>
      <c r="H1468">
        <v>3384</v>
      </c>
      <c r="I1468">
        <v>3600</v>
      </c>
      <c r="J1468">
        <v>123552</v>
      </c>
      <c r="K1468">
        <v>131760</v>
      </c>
      <c r="L1468">
        <v>8208</v>
      </c>
      <c r="M1468">
        <v>410.40000000000003</v>
      </c>
      <c r="N1468">
        <f>YEAR(Table3[[#This Row],[Date]])</f>
        <v>2013</v>
      </c>
      <c r="O1468">
        <f>DAY(Table3[[#This Row],[Date]])</f>
        <v>17</v>
      </c>
      <c r="P1468">
        <f>MONTH(Table3[[#This Row],[Date]])</f>
        <v>5</v>
      </c>
    </row>
    <row r="1469" spans="1:16" x14ac:dyDescent="0.3">
      <c r="A1469" s="2">
        <v>41411</v>
      </c>
      <c r="B1469">
        <v>7</v>
      </c>
      <c r="C1469">
        <v>3</v>
      </c>
      <c r="D1469" s="1" t="s">
        <v>1579</v>
      </c>
      <c r="E1469">
        <v>2</v>
      </c>
      <c r="F1469">
        <v>2</v>
      </c>
      <c r="G1469">
        <v>5</v>
      </c>
      <c r="H1469">
        <v>3042</v>
      </c>
      <c r="I1469">
        <v>3240</v>
      </c>
      <c r="J1469">
        <v>21492</v>
      </c>
      <c r="K1469">
        <v>23220</v>
      </c>
      <c r="L1469">
        <v>1728</v>
      </c>
      <c r="M1469">
        <v>86.4</v>
      </c>
      <c r="N1469">
        <f>YEAR(Table3[[#This Row],[Date]])</f>
        <v>2013</v>
      </c>
      <c r="O1469">
        <f>DAY(Table3[[#This Row],[Date]])</f>
        <v>17</v>
      </c>
      <c r="P1469">
        <f>MONTH(Table3[[#This Row],[Date]])</f>
        <v>5</v>
      </c>
    </row>
    <row r="1470" spans="1:16" x14ac:dyDescent="0.3">
      <c r="A1470" s="2">
        <v>41412</v>
      </c>
      <c r="B1470">
        <v>7</v>
      </c>
      <c r="C1470">
        <v>3</v>
      </c>
      <c r="D1470" s="1" t="s">
        <v>1591</v>
      </c>
      <c r="E1470">
        <v>5</v>
      </c>
      <c r="F1470">
        <v>2</v>
      </c>
      <c r="G1470">
        <v>12</v>
      </c>
      <c r="H1470">
        <v>3978</v>
      </c>
      <c r="I1470">
        <v>4230</v>
      </c>
      <c r="J1470">
        <v>78480</v>
      </c>
      <c r="K1470">
        <v>84600</v>
      </c>
      <c r="L1470">
        <v>6120</v>
      </c>
      <c r="M1470">
        <v>306</v>
      </c>
      <c r="N1470">
        <f>YEAR(Table3[[#This Row],[Date]])</f>
        <v>2013</v>
      </c>
      <c r="O1470">
        <f>DAY(Table3[[#This Row],[Date]])</f>
        <v>18</v>
      </c>
      <c r="P1470">
        <f>MONTH(Table3[[#This Row],[Date]])</f>
        <v>5</v>
      </c>
    </row>
    <row r="1471" spans="1:16" x14ac:dyDescent="0.3">
      <c r="A1471" s="2">
        <v>41412</v>
      </c>
      <c r="B1471">
        <v>7</v>
      </c>
      <c r="C1471">
        <v>3</v>
      </c>
      <c r="D1471" s="1" t="s">
        <v>1593</v>
      </c>
      <c r="E1471">
        <v>6</v>
      </c>
      <c r="F1471">
        <v>2</v>
      </c>
      <c r="G1471">
        <v>19</v>
      </c>
      <c r="H1471">
        <v>3978</v>
      </c>
      <c r="I1471">
        <v>4230</v>
      </c>
      <c r="J1471">
        <v>105084</v>
      </c>
      <c r="K1471">
        <v>113400</v>
      </c>
      <c r="L1471">
        <v>8316</v>
      </c>
      <c r="M1471">
        <v>415.8</v>
      </c>
      <c r="N1471">
        <f>YEAR(Table3[[#This Row],[Date]])</f>
        <v>2013</v>
      </c>
      <c r="O1471">
        <f>DAY(Table3[[#This Row],[Date]])</f>
        <v>18</v>
      </c>
      <c r="P1471">
        <f>MONTH(Table3[[#This Row],[Date]])</f>
        <v>5</v>
      </c>
    </row>
    <row r="1472" spans="1:16" x14ac:dyDescent="0.3">
      <c r="A1472" s="2">
        <v>41412</v>
      </c>
      <c r="B1472">
        <v>1</v>
      </c>
      <c r="C1472">
        <v>1</v>
      </c>
      <c r="D1472" s="1" t="s">
        <v>1584</v>
      </c>
      <c r="E1472">
        <v>3</v>
      </c>
      <c r="F1472">
        <v>1</v>
      </c>
      <c r="G1472">
        <v>18</v>
      </c>
      <c r="H1472">
        <v>3924</v>
      </c>
      <c r="I1472">
        <v>4230</v>
      </c>
      <c r="J1472">
        <v>60282</v>
      </c>
      <c r="K1472">
        <v>64260</v>
      </c>
      <c r="L1472">
        <v>3978</v>
      </c>
      <c r="M1472">
        <v>198.9</v>
      </c>
      <c r="N1472">
        <f>YEAR(Table3[[#This Row],[Date]])</f>
        <v>2013</v>
      </c>
      <c r="O1472">
        <f>DAY(Table3[[#This Row],[Date]])</f>
        <v>18</v>
      </c>
      <c r="P1472">
        <f>MONTH(Table3[[#This Row],[Date]])</f>
        <v>5</v>
      </c>
    </row>
    <row r="1473" spans="1:16" x14ac:dyDescent="0.3">
      <c r="A1473" s="2">
        <v>41412</v>
      </c>
      <c r="B1473">
        <v>3</v>
      </c>
      <c r="C1473">
        <v>2</v>
      </c>
      <c r="D1473" s="1" t="s">
        <v>1582</v>
      </c>
      <c r="E1473">
        <v>2</v>
      </c>
      <c r="F1473">
        <v>1</v>
      </c>
      <c r="G1473">
        <v>1</v>
      </c>
      <c r="H1473">
        <v>2952</v>
      </c>
      <c r="I1473">
        <v>3150</v>
      </c>
      <c r="J1473">
        <v>18252</v>
      </c>
      <c r="K1473">
        <v>19440</v>
      </c>
      <c r="L1473">
        <v>1188</v>
      </c>
      <c r="M1473">
        <v>59.400000000000006</v>
      </c>
      <c r="N1473">
        <f>YEAR(Table3[[#This Row],[Date]])</f>
        <v>2013</v>
      </c>
      <c r="O1473">
        <f>DAY(Table3[[#This Row],[Date]])</f>
        <v>18</v>
      </c>
      <c r="P1473">
        <f>MONTH(Table3[[#This Row],[Date]])</f>
        <v>5</v>
      </c>
    </row>
    <row r="1474" spans="1:16" x14ac:dyDescent="0.3">
      <c r="A1474" s="2">
        <v>41412</v>
      </c>
      <c r="B1474">
        <v>4</v>
      </c>
      <c r="C1474">
        <v>2</v>
      </c>
      <c r="D1474" s="1" t="s">
        <v>1579</v>
      </c>
      <c r="E1474">
        <v>2</v>
      </c>
      <c r="F1474">
        <v>2</v>
      </c>
      <c r="G1474">
        <v>15</v>
      </c>
      <c r="H1474">
        <v>3042</v>
      </c>
      <c r="I1474">
        <v>3240</v>
      </c>
      <c r="J1474">
        <v>68058</v>
      </c>
      <c r="K1474">
        <v>73530</v>
      </c>
      <c r="L1474">
        <v>5472</v>
      </c>
      <c r="M1474">
        <v>273.60000000000002</v>
      </c>
      <c r="N1474">
        <f>YEAR(Table3[[#This Row],[Date]])</f>
        <v>2013</v>
      </c>
      <c r="O1474">
        <f>DAY(Table3[[#This Row],[Date]])</f>
        <v>18</v>
      </c>
      <c r="P1474">
        <f>MONTH(Table3[[#This Row],[Date]])</f>
        <v>5</v>
      </c>
    </row>
    <row r="1475" spans="1:16" x14ac:dyDescent="0.3">
      <c r="A1475" s="2">
        <v>41413</v>
      </c>
      <c r="B1475">
        <v>10</v>
      </c>
      <c r="C1475">
        <v>4</v>
      </c>
      <c r="D1475" s="1" t="s">
        <v>1578</v>
      </c>
      <c r="E1475">
        <v>1</v>
      </c>
      <c r="F1475">
        <v>1</v>
      </c>
      <c r="G1475">
        <v>4</v>
      </c>
      <c r="H1475">
        <v>3978</v>
      </c>
      <c r="I1475">
        <v>4230</v>
      </c>
      <c r="J1475">
        <v>30510</v>
      </c>
      <c r="K1475">
        <v>32400</v>
      </c>
      <c r="L1475">
        <v>1890</v>
      </c>
      <c r="M1475">
        <v>94.5</v>
      </c>
      <c r="N1475">
        <f>YEAR(Table3[[#This Row],[Date]])</f>
        <v>2013</v>
      </c>
      <c r="O1475">
        <f>DAY(Table3[[#This Row],[Date]])</f>
        <v>19</v>
      </c>
      <c r="P1475">
        <f>MONTH(Table3[[#This Row],[Date]])</f>
        <v>5</v>
      </c>
    </row>
    <row r="1476" spans="1:16" x14ac:dyDescent="0.3">
      <c r="A1476" s="2">
        <v>41413</v>
      </c>
      <c r="B1476">
        <v>3</v>
      </c>
      <c r="C1476">
        <v>2</v>
      </c>
      <c r="D1476" s="1" t="s">
        <v>1590</v>
      </c>
      <c r="E1476">
        <v>2</v>
      </c>
      <c r="F1476">
        <v>1</v>
      </c>
      <c r="G1476">
        <v>16</v>
      </c>
      <c r="H1476">
        <v>2106</v>
      </c>
      <c r="I1476">
        <v>2250</v>
      </c>
      <c r="J1476">
        <v>55890</v>
      </c>
      <c r="K1476">
        <v>59400</v>
      </c>
      <c r="L1476">
        <v>3510</v>
      </c>
      <c r="M1476">
        <v>175.5</v>
      </c>
      <c r="N1476">
        <f>YEAR(Table3[[#This Row],[Date]])</f>
        <v>2013</v>
      </c>
      <c r="O1476">
        <f>DAY(Table3[[#This Row],[Date]])</f>
        <v>19</v>
      </c>
      <c r="P1476">
        <f>MONTH(Table3[[#This Row],[Date]])</f>
        <v>5</v>
      </c>
    </row>
    <row r="1477" spans="1:16" x14ac:dyDescent="0.3">
      <c r="A1477" s="2">
        <v>41413</v>
      </c>
      <c r="B1477">
        <v>10</v>
      </c>
      <c r="C1477">
        <v>4</v>
      </c>
      <c r="D1477" s="1" t="s">
        <v>1586</v>
      </c>
      <c r="E1477">
        <v>3</v>
      </c>
      <c r="F1477">
        <v>1</v>
      </c>
      <c r="G1477">
        <v>10</v>
      </c>
      <c r="H1477">
        <v>2034</v>
      </c>
      <c r="I1477">
        <v>2160</v>
      </c>
      <c r="J1477">
        <v>102960</v>
      </c>
      <c r="K1477">
        <v>109800</v>
      </c>
      <c r="L1477">
        <v>6840</v>
      </c>
      <c r="M1477">
        <v>342</v>
      </c>
      <c r="N1477">
        <f>YEAR(Table3[[#This Row],[Date]])</f>
        <v>2013</v>
      </c>
      <c r="O1477">
        <f>DAY(Table3[[#This Row],[Date]])</f>
        <v>19</v>
      </c>
      <c r="P1477">
        <f>MONTH(Table3[[#This Row],[Date]])</f>
        <v>5</v>
      </c>
    </row>
    <row r="1478" spans="1:16" x14ac:dyDescent="0.3">
      <c r="A1478" s="2">
        <v>41414</v>
      </c>
      <c r="B1478">
        <v>4</v>
      </c>
      <c r="C1478">
        <v>2</v>
      </c>
      <c r="D1478" s="1" t="s">
        <v>1586</v>
      </c>
      <c r="E1478">
        <v>3</v>
      </c>
      <c r="F1478">
        <v>1</v>
      </c>
      <c r="G1478">
        <v>21</v>
      </c>
      <c r="H1478">
        <v>4482</v>
      </c>
      <c r="I1478">
        <v>4770</v>
      </c>
      <c r="J1478">
        <v>15444</v>
      </c>
      <c r="K1478">
        <v>16470</v>
      </c>
      <c r="L1478">
        <v>1026</v>
      </c>
      <c r="M1478">
        <v>51.300000000000004</v>
      </c>
      <c r="N1478">
        <f>YEAR(Table3[[#This Row],[Date]])</f>
        <v>2013</v>
      </c>
      <c r="O1478">
        <f>DAY(Table3[[#This Row],[Date]])</f>
        <v>20</v>
      </c>
      <c r="P1478">
        <f>MONTH(Table3[[#This Row],[Date]])</f>
        <v>5</v>
      </c>
    </row>
    <row r="1479" spans="1:16" x14ac:dyDescent="0.3">
      <c r="A1479" s="2">
        <v>41414</v>
      </c>
      <c r="B1479">
        <v>4</v>
      </c>
      <c r="C1479">
        <v>2</v>
      </c>
      <c r="D1479" s="1" t="s">
        <v>1584</v>
      </c>
      <c r="E1479">
        <v>3</v>
      </c>
      <c r="F1479">
        <v>1</v>
      </c>
      <c r="G1479">
        <v>7</v>
      </c>
      <c r="H1479">
        <v>3726</v>
      </c>
      <c r="I1479">
        <v>3960</v>
      </c>
      <c r="J1479">
        <v>85104</v>
      </c>
      <c r="K1479">
        <v>90720</v>
      </c>
      <c r="L1479">
        <v>5616</v>
      </c>
      <c r="M1479">
        <v>280.8</v>
      </c>
      <c r="N1479">
        <f>YEAR(Table3[[#This Row],[Date]])</f>
        <v>2013</v>
      </c>
      <c r="O1479">
        <f>DAY(Table3[[#This Row],[Date]])</f>
        <v>20</v>
      </c>
      <c r="P1479">
        <f>MONTH(Table3[[#This Row],[Date]])</f>
        <v>5</v>
      </c>
    </row>
    <row r="1480" spans="1:16" x14ac:dyDescent="0.3">
      <c r="A1480" s="2">
        <v>41415</v>
      </c>
      <c r="B1480">
        <v>3</v>
      </c>
      <c r="C1480">
        <v>2</v>
      </c>
      <c r="D1480" s="1" t="s">
        <v>1587</v>
      </c>
      <c r="E1480">
        <v>2</v>
      </c>
      <c r="F1480">
        <v>1</v>
      </c>
      <c r="G1480">
        <v>22</v>
      </c>
      <c r="H1480">
        <v>2952</v>
      </c>
      <c r="I1480">
        <v>3150</v>
      </c>
      <c r="J1480">
        <v>12636</v>
      </c>
      <c r="K1480">
        <v>13500</v>
      </c>
      <c r="L1480">
        <v>864</v>
      </c>
      <c r="M1480">
        <v>43.2</v>
      </c>
      <c r="N1480">
        <f>YEAR(Table3[[#This Row],[Date]])</f>
        <v>2013</v>
      </c>
      <c r="O1480">
        <f>DAY(Table3[[#This Row],[Date]])</f>
        <v>21</v>
      </c>
      <c r="P1480">
        <f>MONTH(Table3[[#This Row],[Date]])</f>
        <v>5</v>
      </c>
    </row>
    <row r="1481" spans="1:16" x14ac:dyDescent="0.3">
      <c r="A1481" s="2">
        <v>41415</v>
      </c>
      <c r="B1481">
        <v>10</v>
      </c>
      <c r="C1481">
        <v>4</v>
      </c>
      <c r="D1481" s="1" t="s">
        <v>1586</v>
      </c>
      <c r="E1481">
        <v>3</v>
      </c>
      <c r="F1481">
        <v>1</v>
      </c>
      <c r="G1481">
        <v>15</v>
      </c>
      <c r="H1481">
        <v>3384</v>
      </c>
      <c r="I1481">
        <v>3600</v>
      </c>
      <c r="J1481">
        <v>25740</v>
      </c>
      <c r="K1481">
        <v>27450</v>
      </c>
      <c r="L1481">
        <v>1710</v>
      </c>
      <c r="M1481">
        <v>85.5</v>
      </c>
      <c r="N1481">
        <f>YEAR(Table3[[#This Row],[Date]])</f>
        <v>2013</v>
      </c>
      <c r="O1481">
        <f>DAY(Table3[[#This Row],[Date]])</f>
        <v>21</v>
      </c>
      <c r="P1481">
        <f>MONTH(Table3[[#This Row],[Date]])</f>
        <v>5</v>
      </c>
    </row>
    <row r="1482" spans="1:16" x14ac:dyDescent="0.3">
      <c r="A1482" s="2">
        <v>41415</v>
      </c>
      <c r="B1482">
        <v>1</v>
      </c>
      <c r="C1482">
        <v>1</v>
      </c>
      <c r="D1482" s="1" t="s">
        <v>1584</v>
      </c>
      <c r="E1482">
        <v>3</v>
      </c>
      <c r="F1482">
        <v>1</v>
      </c>
      <c r="G1482">
        <v>7</v>
      </c>
      <c r="H1482">
        <v>3546</v>
      </c>
      <c r="I1482">
        <v>3780</v>
      </c>
      <c r="J1482">
        <v>10638</v>
      </c>
      <c r="K1482">
        <v>11340</v>
      </c>
      <c r="L1482">
        <v>702</v>
      </c>
      <c r="M1482">
        <v>35.1</v>
      </c>
      <c r="N1482">
        <f>YEAR(Table3[[#This Row],[Date]])</f>
        <v>2013</v>
      </c>
      <c r="O1482">
        <f>DAY(Table3[[#This Row],[Date]])</f>
        <v>21</v>
      </c>
      <c r="P1482">
        <f>MONTH(Table3[[#This Row],[Date]])</f>
        <v>5</v>
      </c>
    </row>
    <row r="1483" spans="1:16" x14ac:dyDescent="0.3">
      <c r="A1483" s="2">
        <v>41415</v>
      </c>
      <c r="B1483">
        <v>2</v>
      </c>
      <c r="C1483">
        <v>1</v>
      </c>
      <c r="D1483" s="1" t="s">
        <v>1578</v>
      </c>
      <c r="E1483">
        <v>1</v>
      </c>
      <c r="F1483">
        <v>1</v>
      </c>
      <c r="G1483">
        <v>17</v>
      </c>
      <c r="H1483">
        <v>5148</v>
      </c>
      <c r="I1483">
        <v>5490</v>
      </c>
      <c r="J1483">
        <v>32544</v>
      </c>
      <c r="K1483">
        <v>34560</v>
      </c>
      <c r="L1483">
        <v>2016</v>
      </c>
      <c r="M1483">
        <v>100.80000000000001</v>
      </c>
      <c r="N1483">
        <f>YEAR(Table3[[#This Row],[Date]])</f>
        <v>2013</v>
      </c>
      <c r="O1483">
        <f>DAY(Table3[[#This Row],[Date]])</f>
        <v>21</v>
      </c>
      <c r="P1483">
        <f>MONTH(Table3[[#This Row],[Date]])</f>
        <v>5</v>
      </c>
    </row>
    <row r="1484" spans="1:16" x14ac:dyDescent="0.3">
      <c r="A1484" s="2">
        <v>41415</v>
      </c>
      <c r="B1484">
        <v>7</v>
      </c>
      <c r="C1484">
        <v>3</v>
      </c>
      <c r="D1484" s="1" t="s">
        <v>1579</v>
      </c>
      <c r="E1484">
        <v>2</v>
      </c>
      <c r="F1484">
        <v>2</v>
      </c>
      <c r="G1484">
        <v>20</v>
      </c>
      <c r="H1484">
        <v>2034</v>
      </c>
      <c r="I1484">
        <v>2160</v>
      </c>
      <c r="J1484">
        <v>89550</v>
      </c>
      <c r="K1484">
        <v>96750</v>
      </c>
      <c r="L1484">
        <v>7200</v>
      </c>
      <c r="M1484">
        <v>360</v>
      </c>
      <c r="N1484">
        <f>YEAR(Table3[[#This Row],[Date]])</f>
        <v>2013</v>
      </c>
      <c r="O1484">
        <f>DAY(Table3[[#This Row],[Date]])</f>
        <v>21</v>
      </c>
      <c r="P1484">
        <f>MONTH(Table3[[#This Row],[Date]])</f>
        <v>5</v>
      </c>
    </row>
    <row r="1485" spans="1:16" x14ac:dyDescent="0.3">
      <c r="A1485" s="2">
        <v>41415</v>
      </c>
      <c r="B1485">
        <v>7</v>
      </c>
      <c r="C1485">
        <v>3</v>
      </c>
      <c r="D1485" s="1" t="s">
        <v>1589</v>
      </c>
      <c r="E1485">
        <v>4</v>
      </c>
      <c r="F1485">
        <v>1</v>
      </c>
      <c r="G1485">
        <v>5</v>
      </c>
      <c r="H1485">
        <v>2196</v>
      </c>
      <c r="I1485">
        <v>2340</v>
      </c>
      <c r="J1485">
        <v>70920</v>
      </c>
      <c r="K1485">
        <v>75600</v>
      </c>
      <c r="L1485">
        <v>4680</v>
      </c>
      <c r="M1485">
        <v>234</v>
      </c>
      <c r="N1485">
        <f>YEAR(Table3[[#This Row],[Date]])</f>
        <v>2013</v>
      </c>
      <c r="O1485">
        <f>DAY(Table3[[#This Row],[Date]])</f>
        <v>21</v>
      </c>
      <c r="P1485">
        <f>MONTH(Table3[[#This Row],[Date]])</f>
        <v>5</v>
      </c>
    </row>
    <row r="1486" spans="1:16" x14ac:dyDescent="0.3">
      <c r="A1486" s="2">
        <v>41416</v>
      </c>
      <c r="B1486">
        <v>1</v>
      </c>
      <c r="C1486">
        <v>1</v>
      </c>
      <c r="D1486" s="1" t="s">
        <v>1588</v>
      </c>
      <c r="E1486">
        <v>3</v>
      </c>
      <c r="F1486">
        <v>1</v>
      </c>
      <c r="G1486">
        <v>14</v>
      </c>
      <c r="H1486">
        <v>3546</v>
      </c>
      <c r="I1486">
        <v>3780</v>
      </c>
      <c r="J1486">
        <v>53784</v>
      </c>
      <c r="K1486">
        <v>57240</v>
      </c>
      <c r="L1486">
        <v>3456</v>
      </c>
      <c r="M1486">
        <v>172.8</v>
      </c>
      <c r="N1486">
        <f>YEAR(Table3[[#This Row],[Date]])</f>
        <v>2013</v>
      </c>
      <c r="O1486">
        <f>DAY(Table3[[#This Row],[Date]])</f>
        <v>22</v>
      </c>
      <c r="P1486">
        <f>MONTH(Table3[[#This Row],[Date]])</f>
        <v>5</v>
      </c>
    </row>
    <row r="1487" spans="1:16" x14ac:dyDescent="0.3">
      <c r="A1487" s="2">
        <v>41416</v>
      </c>
      <c r="B1487">
        <v>4</v>
      </c>
      <c r="C1487">
        <v>2</v>
      </c>
      <c r="D1487" s="1" t="s">
        <v>1578</v>
      </c>
      <c r="E1487">
        <v>1</v>
      </c>
      <c r="F1487">
        <v>1</v>
      </c>
      <c r="G1487">
        <v>6</v>
      </c>
      <c r="H1487">
        <v>3546</v>
      </c>
      <c r="I1487">
        <v>3780</v>
      </c>
      <c r="J1487">
        <v>2034</v>
      </c>
      <c r="K1487">
        <v>2160</v>
      </c>
      <c r="L1487">
        <v>126</v>
      </c>
      <c r="M1487">
        <v>6.3000000000000007</v>
      </c>
      <c r="N1487">
        <f>YEAR(Table3[[#This Row],[Date]])</f>
        <v>2013</v>
      </c>
      <c r="O1487">
        <f>DAY(Table3[[#This Row],[Date]])</f>
        <v>22</v>
      </c>
      <c r="P1487">
        <f>MONTH(Table3[[#This Row],[Date]])</f>
        <v>5</v>
      </c>
    </row>
    <row r="1488" spans="1:16" x14ac:dyDescent="0.3">
      <c r="A1488" s="2">
        <v>41416</v>
      </c>
      <c r="B1488">
        <v>3</v>
      </c>
      <c r="C1488">
        <v>2</v>
      </c>
      <c r="D1488" s="1" t="s">
        <v>1588</v>
      </c>
      <c r="E1488">
        <v>3</v>
      </c>
      <c r="F1488">
        <v>1</v>
      </c>
      <c r="G1488">
        <v>22</v>
      </c>
      <c r="H1488">
        <v>7506</v>
      </c>
      <c r="I1488">
        <v>8100</v>
      </c>
      <c r="J1488">
        <v>17928</v>
      </c>
      <c r="K1488">
        <v>19080</v>
      </c>
      <c r="L1488">
        <v>1152</v>
      </c>
      <c r="M1488">
        <v>57.6</v>
      </c>
      <c r="N1488">
        <f>YEAR(Table3[[#This Row],[Date]])</f>
        <v>2013</v>
      </c>
      <c r="O1488">
        <f>DAY(Table3[[#This Row],[Date]])</f>
        <v>22</v>
      </c>
      <c r="P1488">
        <f>MONTH(Table3[[#This Row],[Date]])</f>
        <v>5</v>
      </c>
    </row>
    <row r="1489" spans="1:16" x14ac:dyDescent="0.3">
      <c r="A1489" s="2">
        <v>41417</v>
      </c>
      <c r="B1489">
        <v>1</v>
      </c>
      <c r="C1489">
        <v>1</v>
      </c>
      <c r="D1489" s="1" t="s">
        <v>1594</v>
      </c>
      <c r="E1489">
        <v>4</v>
      </c>
      <c r="F1489">
        <v>1</v>
      </c>
      <c r="G1489">
        <v>6</v>
      </c>
      <c r="H1489">
        <v>3924</v>
      </c>
      <c r="I1489">
        <v>4230</v>
      </c>
      <c r="J1489">
        <v>81216</v>
      </c>
      <c r="K1489">
        <v>86400</v>
      </c>
      <c r="L1489">
        <v>5184</v>
      </c>
      <c r="M1489">
        <v>259.2</v>
      </c>
      <c r="N1489">
        <f>YEAR(Table3[[#This Row],[Date]])</f>
        <v>2013</v>
      </c>
      <c r="O1489">
        <f>DAY(Table3[[#This Row],[Date]])</f>
        <v>23</v>
      </c>
      <c r="P1489">
        <f>MONTH(Table3[[#This Row],[Date]])</f>
        <v>5</v>
      </c>
    </row>
    <row r="1490" spans="1:16" x14ac:dyDescent="0.3">
      <c r="A1490" s="2">
        <v>41417</v>
      </c>
      <c r="B1490">
        <v>6</v>
      </c>
      <c r="C1490">
        <v>4</v>
      </c>
      <c r="D1490" s="1" t="s">
        <v>1580</v>
      </c>
      <c r="E1490">
        <v>2</v>
      </c>
      <c r="F1490">
        <v>1</v>
      </c>
      <c r="G1490">
        <v>6</v>
      </c>
      <c r="H1490">
        <v>4482</v>
      </c>
      <c r="I1490">
        <v>4770</v>
      </c>
      <c r="J1490">
        <v>55692</v>
      </c>
      <c r="K1490">
        <v>59220</v>
      </c>
      <c r="L1490">
        <v>3528</v>
      </c>
      <c r="M1490">
        <v>176.4</v>
      </c>
      <c r="N1490">
        <f>YEAR(Table3[[#This Row],[Date]])</f>
        <v>2013</v>
      </c>
      <c r="O1490">
        <f>DAY(Table3[[#This Row],[Date]])</f>
        <v>23</v>
      </c>
      <c r="P1490">
        <f>MONTH(Table3[[#This Row],[Date]])</f>
        <v>5</v>
      </c>
    </row>
    <row r="1491" spans="1:16" x14ac:dyDescent="0.3">
      <c r="A1491" s="2">
        <v>41417</v>
      </c>
      <c r="B1491">
        <v>8</v>
      </c>
      <c r="C1491">
        <v>5</v>
      </c>
      <c r="D1491" s="1" t="s">
        <v>1586</v>
      </c>
      <c r="E1491">
        <v>3</v>
      </c>
      <c r="F1491">
        <v>1</v>
      </c>
      <c r="G1491">
        <v>2</v>
      </c>
      <c r="H1491">
        <v>3546</v>
      </c>
      <c r="I1491">
        <v>3780</v>
      </c>
      <c r="J1491">
        <v>41184</v>
      </c>
      <c r="K1491">
        <v>43920</v>
      </c>
      <c r="L1491">
        <v>2736</v>
      </c>
      <c r="M1491">
        <v>136.80000000000001</v>
      </c>
      <c r="N1491">
        <f>YEAR(Table3[[#This Row],[Date]])</f>
        <v>2013</v>
      </c>
      <c r="O1491">
        <f>DAY(Table3[[#This Row],[Date]])</f>
        <v>23</v>
      </c>
      <c r="P1491">
        <f>MONTH(Table3[[#This Row],[Date]])</f>
        <v>5</v>
      </c>
    </row>
    <row r="1492" spans="1:16" x14ac:dyDescent="0.3">
      <c r="A1492" s="2">
        <v>41418</v>
      </c>
      <c r="B1492">
        <v>3</v>
      </c>
      <c r="C1492">
        <v>2</v>
      </c>
      <c r="D1492" s="1" t="s">
        <v>1590</v>
      </c>
      <c r="E1492">
        <v>2</v>
      </c>
      <c r="F1492">
        <v>1</v>
      </c>
      <c r="G1492">
        <v>24</v>
      </c>
      <c r="H1492">
        <v>3726</v>
      </c>
      <c r="I1492">
        <v>3960</v>
      </c>
      <c r="J1492">
        <v>3726</v>
      </c>
      <c r="K1492">
        <v>3960</v>
      </c>
      <c r="L1492">
        <v>234</v>
      </c>
      <c r="M1492">
        <v>11.700000000000001</v>
      </c>
      <c r="N1492">
        <f>YEAR(Table3[[#This Row],[Date]])</f>
        <v>2013</v>
      </c>
      <c r="O1492">
        <f>DAY(Table3[[#This Row],[Date]])</f>
        <v>24</v>
      </c>
      <c r="P1492">
        <f>MONTH(Table3[[#This Row],[Date]])</f>
        <v>5</v>
      </c>
    </row>
    <row r="1493" spans="1:16" x14ac:dyDescent="0.3">
      <c r="A1493" s="2">
        <v>41418</v>
      </c>
      <c r="B1493">
        <v>7</v>
      </c>
      <c r="C1493">
        <v>3</v>
      </c>
      <c r="D1493" s="1" t="s">
        <v>1594</v>
      </c>
      <c r="E1493">
        <v>4</v>
      </c>
      <c r="F1493">
        <v>1</v>
      </c>
      <c r="G1493">
        <v>11</v>
      </c>
      <c r="H1493">
        <v>2106</v>
      </c>
      <c r="I1493">
        <v>2250</v>
      </c>
      <c r="J1493">
        <v>64296</v>
      </c>
      <c r="K1493">
        <v>68400</v>
      </c>
      <c r="L1493">
        <v>4104</v>
      </c>
      <c r="M1493">
        <v>205.20000000000002</v>
      </c>
      <c r="N1493">
        <f>YEAR(Table3[[#This Row],[Date]])</f>
        <v>2013</v>
      </c>
      <c r="O1493">
        <f>DAY(Table3[[#This Row],[Date]])</f>
        <v>24</v>
      </c>
      <c r="P1493">
        <f>MONTH(Table3[[#This Row],[Date]])</f>
        <v>5</v>
      </c>
    </row>
    <row r="1494" spans="1:16" x14ac:dyDescent="0.3">
      <c r="A1494" s="2">
        <v>41418</v>
      </c>
      <c r="B1494">
        <v>8</v>
      </c>
      <c r="C1494">
        <v>5</v>
      </c>
      <c r="D1494" s="1" t="s">
        <v>1581</v>
      </c>
      <c r="E1494">
        <v>2</v>
      </c>
      <c r="F1494">
        <v>1</v>
      </c>
      <c r="G1494">
        <v>10</v>
      </c>
      <c r="H1494">
        <v>3546</v>
      </c>
      <c r="I1494">
        <v>3780</v>
      </c>
      <c r="J1494">
        <v>24156</v>
      </c>
      <c r="K1494">
        <v>25740</v>
      </c>
      <c r="L1494">
        <v>1584</v>
      </c>
      <c r="M1494">
        <v>79.2</v>
      </c>
      <c r="N1494">
        <f>YEAR(Table3[[#This Row],[Date]])</f>
        <v>2013</v>
      </c>
      <c r="O1494">
        <f>DAY(Table3[[#This Row],[Date]])</f>
        <v>24</v>
      </c>
      <c r="P1494">
        <f>MONTH(Table3[[#This Row],[Date]])</f>
        <v>5</v>
      </c>
    </row>
    <row r="1495" spans="1:16" x14ac:dyDescent="0.3">
      <c r="A1495" s="2">
        <v>41418</v>
      </c>
      <c r="B1495">
        <v>9</v>
      </c>
      <c r="C1495">
        <v>5</v>
      </c>
      <c r="D1495" s="1" t="s">
        <v>1583</v>
      </c>
      <c r="E1495">
        <v>3</v>
      </c>
      <c r="F1495">
        <v>1</v>
      </c>
      <c r="G1495">
        <v>7</v>
      </c>
      <c r="H1495">
        <v>3384</v>
      </c>
      <c r="I1495">
        <v>3600</v>
      </c>
      <c r="J1495">
        <v>52488</v>
      </c>
      <c r="K1495">
        <v>55890</v>
      </c>
      <c r="L1495">
        <v>3402</v>
      </c>
      <c r="M1495">
        <v>170.10000000000002</v>
      </c>
      <c r="N1495">
        <f>YEAR(Table3[[#This Row],[Date]])</f>
        <v>2013</v>
      </c>
      <c r="O1495">
        <f>DAY(Table3[[#This Row],[Date]])</f>
        <v>24</v>
      </c>
      <c r="P1495">
        <f>MONTH(Table3[[#This Row],[Date]])</f>
        <v>5</v>
      </c>
    </row>
    <row r="1496" spans="1:16" x14ac:dyDescent="0.3">
      <c r="A1496" s="2">
        <v>41419</v>
      </c>
      <c r="B1496">
        <v>7</v>
      </c>
      <c r="C1496">
        <v>3</v>
      </c>
      <c r="D1496" s="1" t="s">
        <v>1582</v>
      </c>
      <c r="E1496">
        <v>2</v>
      </c>
      <c r="F1496">
        <v>1</v>
      </c>
      <c r="G1496">
        <v>22</v>
      </c>
      <c r="H1496">
        <v>2106</v>
      </c>
      <c r="I1496">
        <v>2250</v>
      </c>
      <c r="J1496">
        <v>73008</v>
      </c>
      <c r="K1496">
        <v>77760</v>
      </c>
      <c r="L1496">
        <v>4752</v>
      </c>
      <c r="M1496">
        <v>237.60000000000002</v>
      </c>
      <c r="N1496">
        <f>YEAR(Table3[[#This Row],[Date]])</f>
        <v>2013</v>
      </c>
      <c r="O1496">
        <f>DAY(Table3[[#This Row],[Date]])</f>
        <v>25</v>
      </c>
      <c r="P1496">
        <f>MONTH(Table3[[#This Row],[Date]])</f>
        <v>5</v>
      </c>
    </row>
    <row r="1497" spans="1:16" x14ac:dyDescent="0.3">
      <c r="A1497" s="2">
        <v>41419</v>
      </c>
      <c r="B1497">
        <v>10</v>
      </c>
      <c r="C1497">
        <v>4</v>
      </c>
      <c r="D1497" s="1" t="s">
        <v>1589</v>
      </c>
      <c r="E1497">
        <v>4</v>
      </c>
      <c r="F1497">
        <v>1</v>
      </c>
      <c r="G1497">
        <v>7</v>
      </c>
      <c r="H1497">
        <v>3924</v>
      </c>
      <c r="I1497">
        <v>4230</v>
      </c>
      <c r="J1497">
        <v>81558</v>
      </c>
      <c r="K1497">
        <v>86940</v>
      </c>
      <c r="L1497">
        <v>5382</v>
      </c>
      <c r="M1497">
        <v>269.10000000000002</v>
      </c>
      <c r="N1497">
        <f>YEAR(Table3[[#This Row],[Date]])</f>
        <v>2013</v>
      </c>
      <c r="O1497">
        <f>DAY(Table3[[#This Row],[Date]])</f>
        <v>25</v>
      </c>
      <c r="P1497">
        <f>MONTH(Table3[[#This Row],[Date]])</f>
        <v>5</v>
      </c>
    </row>
    <row r="1498" spans="1:16" x14ac:dyDescent="0.3">
      <c r="A1498" s="2">
        <v>41419</v>
      </c>
      <c r="B1498">
        <v>9</v>
      </c>
      <c r="C1498">
        <v>5</v>
      </c>
      <c r="D1498" s="1" t="s">
        <v>1580</v>
      </c>
      <c r="E1498">
        <v>2</v>
      </c>
      <c r="F1498">
        <v>1</v>
      </c>
      <c r="G1498">
        <v>18</v>
      </c>
      <c r="H1498">
        <v>3582</v>
      </c>
      <c r="I1498">
        <v>3870</v>
      </c>
      <c r="J1498">
        <v>51714</v>
      </c>
      <c r="K1498">
        <v>54990</v>
      </c>
      <c r="L1498">
        <v>3276</v>
      </c>
      <c r="M1498">
        <v>163.80000000000001</v>
      </c>
      <c r="N1498">
        <f>YEAR(Table3[[#This Row],[Date]])</f>
        <v>2013</v>
      </c>
      <c r="O1498">
        <f>DAY(Table3[[#This Row],[Date]])</f>
        <v>25</v>
      </c>
      <c r="P1498">
        <f>MONTH(Table3[[#This Row],[Date]])</f>
        <v>5</v>
      </c>
    </row>
    <row r="1499" spans="1:16" x14ac:dyDescent="0.3">
      <c r="A1499" s="2">
        <v>41420</v>
      </c>
      <c r="B1499">
        <v>2</v>
      </c>
      <c r="C1499">
        <v>1</v>
      </c>
      <c r="D1499" s="1" t="s">
        <v>1588</v>
      </c>
      <c r="E1499">
        <v>3</v>
      </c>
      <c r="F1499">
        <v>1</v>
      </c>
      <c r="G1499">
        <v>12</v>
      </c>
      <c r="H1499">
        <v>3582</v>
      </c>
      <c r="I1499">
        <v>3870</v>
      </c>
      <c r="J1499">
        <v>80676</v>
      </c>
      <c r="K1499">
        <v>85860</v>
      </c>
      <c r="L1499">
        <v>5184</v>
      </c>
      <c r="M1499">
        <v>259.2</v>
      </c>
      <c r="N1499">
        <f>YEAR(Table3[[#This Row],[Date]])</f>
        <v>2013</v>
      </c>
      <c r="O1499">
        <f>DAY(Table3[[#This Row],[Date]])</f>
        <v>26</v>
      </c>
      <c r="P1499">
        <f>MONTH(Table3[[#This Row],[Date]])</f>
        <v>5</v>
      </c>
    </row>
    <row r="1500" spans="1:16" x14ac:dyDescent="0.3">
      <c r="A1500" s="2">
        <v>41421</v>
      </c>
      <c r="B1500">
        <v>9</v>
      </c>
      <c r="C1500">
        <v>5</v>
      </c>
      <c r="D1500" s="1" t="s">
        <v>1584</v>
      </c>
      <c r="E1500">
        <v>3</v>
      </c>
      <c r="F1500">
        <v>1</v>
      </c>
      <c r="G1500">
        <v>19</v>
      </c>
      <c r="H1500">
        <v>3726</v>
      </c>
      <c r="I1500">
        <v>3960</v>
      </c>
      <c r="J1500">
        <v>39006</v>
      </c>
      <c r="K1500">
        <v>41580</v>
      </c>
      <c r="L1500">
        <v>2574</v>
      </c>
      <c r="M1500">
        <v>128.70000000000002</v>
      </c>
      <c r="N1500">
        <f>YEAR(Table3[[#This Row],[Date]])</f>
        <v>2013</v>
      </c>
      <c r="O1500">
        <f>DAY(Table3[[#This Row],[Date]])</f>
        <v>27</v>
      </c>
      <c r="P1500">
        <f>MONTH(Table3[[#This Row],[Date]])</f>
        <v>5</v>
      </c>
    </row>
    <row r="1501" spans="1:16" x14ac:dyDescent="0.3">
      <c r="A1501" s="2">
        <v>41421</v>
      </c>
      <c r="B1501">
        <v>8</v>
      </c>
      <c r="C1501">
        <v>5</v>
      </c>
      <c r="D1501" s="1" t="s">
        <v>1592</v>
      </c>
      <c r="E1501">
        <v>2</v>
      </c>
      <c r="F1501">
        <v>1</v>
      </c>
      <c r="G1501">
        <v>23</v>
      </c>
      <c r="H1501">
        <v>3582</v>
      </c>
      <c r="I1501">
        <v>3870</v>
      </c>
      <c r="J1501">
        <v>59040</v>
      </c>
      <c r="K1501">
        <v>63000</v>
      </c>
      <c r="L1501">
        <v>3960</v>
      </c>
      <c r="M1501">
        <v>198</v>
      </c>
      <c r="N1501">
        <f>YEAR(Table3[[#This Row],[Date]])</f>
        <v>2013</v>
      </c>
      <c r="O1501">
        <f>DAY(Table3[[#This Row],[Date]])</f>
        <v>27</v>
      </c>
      <c r="P1501">
        <f>MONTH(Table3[[#This Row],[Date]])</f>
        <v>5</v>
      </c>
    </row>
    <row r="1502" spans="1:16" x14ac:dyDescent="0.3">
      <c r="A1502" s="2">
        <v>41421</v>
      </c>
      <c r="B1502">
        <v>3</v>
      </c>
      <c r="C1502">
        <v>2</v>
      </c>
      <c r="D1502" s="1" t="s">
        <v>1579</v>
      </c>
      <c r="E1502">
        <v>2</v>
      </c>
      <c r="F1502">
        <v>2</v>
      </c>
      <c r="G1502">
        <v>3</v>
      </c>
      <c r="H1502">
        <v>2952</v>
      </c>
      <c r="I1502">
        <v>3150</v>
      </c>
      <c r="J1502">
        <v>71640</v>
      </c>
      <c r="K1502">
        <v>77400</v>
      </c>
      <c r="L1502">
        <v>5760</v>
      </c>
      <c r="M1502">
        <v>288</v>
      </c>
      <c r="N1502">
        <f>YEAR(Table3[[#This Row],[Date]])</f>
        <v>2013</v>
      </c>
      <c r="O1502">
        <f>DAY(Table3[[#This Row],[Date]])</f>
        <v>27</v>
      </c>
      <c r="P1502">
        <f>MONTH(Table3[[#This Row],[Date]])</f>
        <v>5</v>
      </c>
    </row>
    <row r="1503" spans="1:16" x14ac:dyDescent="0.3">
      <c r="A1503" s="2">
        <v>41422</v>
      </c>
      <c r="B1503">
        <v>9</v>
      </c>
      <c r="C1503">
        <v>5</v>
      </c>
      <c r="D1503" s="1" t="s">
        <v>1583</v>
      </c>
      <c r="E1503">
        <v>3</v>
      </c>
      <c r="F1503">
        <v>1</v>
      </c>
      <c r="G1503">
        <v>24</v>
      </c>
      <c r="H1503">
        <v>3978</v>
      </c>
      <c r="I1503">
        <v>4230</v>
      </c>
      <c r="J1503">
        <v>81648</v>
      </c>
      <c r="K1503">
        <v>86940</v>
      </c>
      <c r="L1503">
        <v>5292</v>
      </c>
      <c r="M1503">
        <v>264.60000000000002</v>
      </c>
      <c r="N1503">
        <f>YEAR(Table3[[#This Row],[Date]])</f>
        <v>2013</v>
      </c>
      <c r="O1503">
        <f>DAY(Table3[[#This Row],[Date]])</f>
        <v>28</v>
      </c>
      <c r="P1503">
        <f>MONTH(Table3[[#This Row],[Date]])</f>
        <v>5</v>
      </c>
    </row>
    <row r="1504" spans="1:16" x14ac:dyDescent="0.3">
      <c r="A1504" s="2">
        <v>41422</v>
      </c>
      <c r="B1504">
        <v>3</v>
      </c>
      <c r="C1504">
        <v>2</v>
      </c>
      <c r="D1504" s="1" t="s">
        <v>1594</v>
      </c>
      <c r="E1504">
        <v>4</v>
      </c>
      <c r="F1504">
        <v>1</v>
      </c>
      <c r="G1504">
        <v>25</v>
      </c>
      <c r="H1504">
        <v>2034</v>
      </c>
      <c r="I1504">
        <v>2160</v>
      </c>
      <c r="J1504">
        <v>37224</v>
      </c>
      <c r="K1504">
        <v>39600</v>
      </c>
      <c r="L1504">
        <v>2376</v>
      </c>
      <c r="M1504">
        <v>118.80000000000001</v>
      </c>
      <c r="N1504">
        <f>YEAR(Table3[[#This Row],[Date]])</f>
        <v>2013</v>
      </c>
      <c r="O1504">
        <f>DAY(Table3[[#This Row],[Date]])</f>
        <v>28</v>
      </c>
      <c r="P1504">
        <f>MONTH(Table3[[#This Row],[Date]])</f>
        <v>5</v>
      </c>
    </row>
    <row r="1505" spans="1:16" x14ac:dyDescent="0.3">
      <c r="A1505" s="2">
        <v>41423</v>
      </c>
      <c r="B1505">
        <v>5</v>
      </c>
      <c r="C1505">
        <v>3</v>
      </c>
      <c r="D1505" s="1" t="s">
        <v>1591</v>
      </c>
      <c r="E1505">
        <v>5</v>
      </c>
      <c r="F1505">
        <v>2</v>
      </c>
      <c r="G1505">
        <v>5</v>
      </c>
      <c r="H1505">
        <v>3924</v>
      </c>
      <c r="I1505">
        <v>4230</v>
      </c>
      <c r="J1505">
        <v>82404</v>
      </c>
      <c r="K1505">
        <v>88830</v>
      </c>
      <c r="L1505">
        <v>6426</v>
      </c>
      <c r="M1505">
        <v>321.3</v>
      </c>
      <c r="N1505">
        <f>YEAR(Table3[[#This Row],[Date]])</f>
        <v>2013</v>
      </c>
      <c r="O1505">
        <f>DAY(Table3[[#This Row],[Date]])</f>
        <v>29</v>
      </c>
      <c r="P1505">
        <f>MONTH(Table3[[#This Row],[Date]])</f>
        <v>5</v>
      </c>
    </row>
    <row r="1506" spans="1:16" x14ac:dyDescent="0.3">
      <c r="A1506" s="2">
        <v>41424</v>
      </c>
      <c r="B1506">
        <v>6</v>
      </c>
      <c r="C1506">
        <v>4</v>
      </c>
      <c r="D1506" s="1" t="s">
        <v>1583</v>
      </c>
      <c r="E1506">
        <v>3</v>
      </c>
      <c r="F1506">
        <v>1</v>
      </c>
      <c r="G1506">
        <v>2</v>
      </c>
      <c r="H1506">
        <v>5832</v>
      </c>
      <c r="I1506">
        <v>6210</v>
      </c>
      <c r="J1506">
        <v>69984</v>
      </c>
      <c r="K1506">
        <v>74520</v>
      </c>
      <c r="L1506">
        <v>4536</v>
      </c>
      <c r="M1506">
        <v>226.8</v>
      </c>
      <c r="N1506">
        <f>YEAR(Table3[[#This Row],[Date]])</f>
        <v>2013</v>
      </c>
      <c r="O1506">
        <f>DAY(Table3[[#This Row],[Date]])</f>
        <v>30</v>
      </c>
      <c r="P1506">
        <f>MONTH(Table3[[#This Row],[Date]])</f>
        <v>5</v>
      </c>
    </row>
    <row r="1507" spans="1:16" x14ac:dyDescent="0.3">
      <c r="A1507" s="2">
        <v>41424</v>
      </c>
      <c r="B1507">
        <v>2</v>
      </c>
      <c r="C1507">
        <v>1</v>
      </c>
      <c r="D1507" s="1" t="s">
        <v>1590</v>
      </c>
      <c r="E1507">
        <v>2</v>
      </c>
      <c r="F1507">
        <v>1</v>
      </c>
      <c r="G1507">
        <v>14</v>
      </c>
      <c r="H1507">
        <v>3546</v>
      </c>
      <c r="I1507">
        <v>3780</v>
      </c>
      <c r="J1507">
        <v>40986</v>
      </c>
      <c r="K1507">
        <v>43560</v>
      </c>
      <c r="L1507">
        <v>2574</v>
      </c>
      <c r="M1507">
        <v>128.70000000000002</v>
      </c>
      <c r="N1507">
        <f>YEAR(Table3[[#This Row],[Date]])</f>
        <v>2013</v>
      </c>
      <c r="O1507">
        <f>DAY(Table3[[#This Row],[Date]])</f>
        <v>30</v>
      </c>
      <c r="P1507">
        <f>MONTH(Table3[[#This Row],[Date]])</f>
        <v>5</v>
      </c>
    </row>
    <row r="1508" spans="1:16" x14ac:dyDescent="0.3">
      <c r="A1508" s="2">
        <v>41424</v>
      </c>
      <c r="B1508">
        <v>6</v>
      </c>
      <c r="C1508">
        <v>4</v>
      </c>
      <c r="D1508" s="1" t="s">
        <v>1578</v>
      </c>
      <c r="E1508">
        <v>1</v>
      </c>
      <c r="F1508">
        <v>1</v>
      </c>
      <c r="G1508">
        <v>6</v>
      </c>
      <c r="H1508">
        <v>2034</v>
      </c>
      <c r="I1508">
        <v>2160</v>
      </c>
      <c r="J1508">
        <v>6102</v>
      </c>
      <c r="K1508">
        <v>6480</v>
      </c>
      <c r="L1508">
        <v>378</v>
      </c>
      <c r="M1508">
        <v>18.900000000000002</v>
      </c>
      <c r="N1508">
        <f>YEAR(Table3[[#This Row],[Date]])</f>
        <v>2013</v>
      </c>
      <c r="O1508">
        <f>DAY(Table3[[#This Row],[Date]])</f>
        <v>30</v>
      </c>
      <c r="P1508">
        <f>MONTH(Table3[[#This Row],[Date]])</f>
        <v>5</v>
      </c>
    </row>
    <row r="1509" spans="1:16" x14ac:dyDescent="0.3">
      <c r="A1509" s="2">
        <v>41424</v>
      </c>
      <c r="B1509">
        <v>6</v>
      </c>
      <c r="C1509">
        <v>4</v>
      </c>
      <c r="D1509" s="1" t="s">
        <v>1582</v>
      </c>
      <c r="E1509">
        <v>2</v>
      </c>
      <c r="F1509">
        <v>1</v>
      </c>
      <c r="G1509">
        <v>13</v>
      </c>
      <c r="H1509">
        <v>2034</v>
      </c>
      <c r="I1509">
        <v>2160</v>
      </c>
      <c r="J1509">
        <v>24336</v>
      </c>
      <c r="K1509">
        <v>25920</v>
      </c>
      <c r="L1509">
        <v>1584</v>
      </c>
      <c r="M1509">
        <v>79.2</v>
      </c>
      <c r="N1509">
        <f>YEAR(Table3[[#This Row],[Date]])</f>
        <v>2013</v>
      </c>
      <c r="O1509">
        <f>DAY(Table3[[#This Row],[Date]])</f>
        <v>30</v>
      </c>
      <c r="P1509">
        <f>MONTH(Table3[[#This Row],[Date]])</f>
        <v>5</v>
      </c>
    </row>
    <row r="1510" spans="1:16" x14ac:dyDescent="0.3">
      <c r="A1510" s="2">
        <v>41424</v>
      </c>
      <c r="B1510">
        <v>2</v>
      </c>
      <c r="C1510">
        <v>1</v>
      </c>
      <c r="D1510" s="1" t="s">
        <v>1590</v>
      </c>
      <c r="E1510">
        <v>2</v>
      </c>
      <c r="F1510">
        <v>1</v>
      </c>
      <c r="G1510">
        <v>4</v>
      </c>
      <c r="H1510">
        <v>3042</v>
      </c>
      <c r="I1510">
        <v>3240</v>
      </c>
      <c r="J1510">
        <v>55890</v>
      </c>
      <c r="K1510">
        <v>59400</v>
      </c>
      <c r="L1510">
        <v>3510</v>
      </c>
      <c r="M1510">
        <v>175.5</v>
      </c>
      <c r="N1510">
        <f>YEAR(Table3[[#This Row],[Date]])</f>
        <v>2013</v>
      </c>
      <c r="O1510">
        <f>DAY(Table3[[#This Row],[Date]])</f>
        <v>30</v>
      </c>
      <c r="P1510">
        <f>MONTH(Table3[[#This Row],[Date]])</f>
        <v>5</v>
      </c>
    </row>
    <row r="1511" spans="1:16" x14ac:dyDescent="0.3">
      <c r="A1511" s="2">
        <v>41425</v>
      </c>
      <c r="B1511">
        <v>7</v>
      </c>
      <c r="C1511">
        <v>3</v>
      </c>
      <c r="D1511" s="1" t="s">
        <v>1591</v>
      </c>
      <c r="E1511">
        <v>5</v>
      </c>
      <c r="F1511">
        <v>2</v>
      </c>
      <c r="G1511">
        <v>21</v>
      </c>
      <c r="H1511">
        <v>3042</v>
      </c>
      <c r="I1511">
        <v>3240</v>
      </c>
      <c r="J1511">
        <v>43164</v>
      </c>
      <c r="K1511">
        <v>46530</v>
      </c>
      <c r="L1511">
        <v>3366</v>
      </c>
      <c r="M1511">
        <v>168.3</v>
      </c>
      <c r="N1511">
        <f>YEAR(Table3[[#This Row],[Date]])</f>
        <v>2013</v>
      </c>
      <c r="O1511">
        <f>DAY(Table3[[#This Row],[Date]])</f>
        <v>31</v>
      </c>
      <c r="P1511">
        <f>MONTH(Table3[[#This Row],[Date]])</f>
        <v>5</v>
      </c>
    </row>
    <row r="1512" spans="1:16" x14ac:dyDescent="0.3">
      <c r="A1512" s="2">
        <v>41425</v>
      </c>
      <c r="B1512">
        <v>1</v>
      </c>
      <c r="C1512">
        <v>1</v>
      </c>
      <c r="D1512" s="1" t="s">
        <v>1589</v>
      </c>
      <c r="E1512">
        <v>4</v>
      </c>
      <c r="F1512">
        <v>1</v>
      </c>
      <c r="G1512">
        <v>16</v>
      </c>
      <c r="H1512">
        <v>3726</v>
      </c>
      <c r="I1512">
        <v>3960</v>
      </c>
      <c r="J1512">
        <v>31914</v>
      </c>
      <c r="K1512">
        <v>34020</v>
      </c>
      <c r="L1512">
        <v>2106</v>
      </c>
      <c r="M1512">
        <v>105.30000000000001</v>
      </c>
      <c r="N1512">
        <f>YEAR(Table3[[#This Row],[Date]])</f>
        <v>2013</v>
      </c>
      <c r="O1512">
        <f>DAY(Table3[[#This Row],[Date]])</f>
        <v>31</v>
      </c>
      <c r="P1512">
        <f>MONTH(Table3[[#This Row],[Date]])</f>
        <v>5</v>
      </c>
    </row>
    <row r="1513" spans="1:16" x14ac:dyDescent="0.3">
      <c r="A1513" s="2">
        <v>41425</v>
      </c>
      <c r="B1513">
        <v>3</v>
      </c>
      <c r="C1513">
        <v>2</v>
      </c>
      <c r="D1513" s="1" t="s">
        <v>1579</v>
      </c>
      <c r="E1513">
        <v>2</v>
      </c>
      <c r="F1513">
        <v>2</v>
      </c>
      <c r="G1513">
        <v>10</v>
      </c>
      <c r="H1513">
        <v>2196</v>
      </c>
      <c r="I1513">
        <v>2340</v>
      </c>
      <c r="J1513">
        <v>17910</v>
      </c>
      <c r="K1513">
        <v>19350</v>
      </c>
      <c r="L1513">
        <v>1440</v>
      </c>
      <c r="M1513">
        <v>72</v>
      </c>
      <c r="N1513">
        <f>YEAR(Table3[[#This Row],[Date]])</f>
        <v>2013</v>
      </c>
      <c r="O1513">
        <f>DAY(Table3[[#This Row],[Date]])</f>
        <v>31</v>
      </c>
      <c r="P1513">
        <f>MONTH(Table3[[#This Row],[Date]])</f>
        <v>5</v>
      </c>
    </row>
    <row r="1514" spans="1:16" x14ac:dyDescent="0.3">
      <c r="A1514" s="2">
        <v>41426</v>
      </c>
      <c r="B1514">
        <v>9</v>
      </c>
      <c r="C1514">
        <v>5</v>
      </c>
      <c r="D1514" s="1" t="s">
        <v>1584</v>
      </c>
      <c r="E1514">
        <v>3</v>
      </c>
      <c r="F1514">
        <v>1</v>
      </c>
      <c r="G1514">
        <v>3</v>
      </c>
      <c r="H1514">
        <v>4482</v>
      </c>
      <c r="I1514">
        <v>4770</v>
      </c>
      <c r="J1514">
        <v>67374</v>
      </c>
      <c r="K1514">
        <v>71820</v>
      </c>
      <c r="L1514">
        <v>4446</v>
      </c>
      <c r="M1514">
        <v>222.3</v>
      </c>
      <c r="N1514">
        <f>YEAR(Table3[[#This Row],[Date]])</f>
        <v>2013</v>
      </c>
      <c r="O1514">
        <f>DAY(Table3[[#This Row],[Date]])</f>
        <v>1</v>
      </c>
      <c r="P1514">
        <f>MONTH(Table3[[#This Row],[Date]])</f>
        <v>6</v>
      </c>
    </row>
    <row r="1515" spans="1:16" x14ac:dyDescent="0.3">
      <c r="A1515" s="2">
        <v>41426</v>
      </c>
      <c r="B1515">
        <v>8</v>
      </c>
      <c r="C1515">
        <v>5</v>
      </c>
      <c r="D1515" s="1" t="s">
        <v>1588</v>
      </c>
      <c r="E1515">
        <v>3</v>
      </c>
      <c r="F1515">
        <v>1</v>
      </c>
      <c r="G1515">
        <v>1</v>
      </c>
      <c r="H1515">
        <v>5148</v>
      </c>
      <c r="I1515">
        <v>5490</v>
      </c>
      <c r="J1515">
        <v>49302</v>
      </c>
      <c r="K1515">
        <v>52470</v>
      </c>
      <c r="L1515">
        <v>3168</v>
      </c>
      <c r="M1515">
        <v>158.4</v>
      </c>
      <c r="N1515">
        <f>YEAR(Table3[[#This Row],[Date]])</f>
        <v>2013</v>
      </c>
      <c r="O1515">
        <f>DAY(Table3[[#This Row],[Date]])</f>
        <v>1</v>
      </c>
      <c r="P1515">
        <f>MONTH(Table3[[#This Row],[Date]])</f>
        <v>6</v>
      </c>
    </row>
    <row r="1516" spans="1:16" x14ac:dyDescent="0.3">
      <c r="A1516" s="2">
        <v>41426</v>
      </c>
      <c r="B1516">
        <v>10</v>
      </c>
      <c r="C1516">
        <v>4</v>
      </c>
      <c r="D1516" s="1" t="s">
        <v>1586</v>
      </c>
      <c r="E1516">
        <v>3</v>
      </c>
      <c r="F1516">
        <v>1</v>
      </c>
      <c r="G1516">
        <v>13</v>
      </c>
      <c r="H1516">
        <v>3978</v>
      </c>
      <c r="I1516">
        <v>4230</v>
      </c>
      <c r="J1516">
        <v>102960</v>
      </c>
      <c r="K1516">
        <v>109800</v>
      </c>
      <c r="L1516">
        <v>6840</v>
      </c>
      <c r="M1516">
        <v>342</v>
      </c>
      <c r="N1516">
        <f>YEAR(Table3[[#This Row],[Date]])</f>
        <v>2013</v>
      </c>
      <c r="O1516">
        <f>DAY(Table3[[#This Row],[Date]])</f>
        <v>1</v>
      </c>
      <c r="P1516">
        <f>MONTH(Table3[[#This Row],[Date]])</f>
        <v>6</v>
      </c>
    </row>
    <row r="1517" spans="1:16" x14ac:dyDescent="0.3">
      <c r="A1517" s="2">
        <v>41426</v>
      </c>
      <c r="B1517">
        <v>7</v>
      </c>
      <c r="C1517">
        <v>3</v>
      </c>
      <c r="D1517" s="1" t="s">
        <v>1587</v>
      </c>
      <c r="E1517">
        <v>2</v>
      </c>
      <c r="F1517">
        <v>1</v>
      </c>
      <c r="G1517">
        <v>15</v>
      </c>
      <c r="H1517">
        <v>2106</v>
      </c>
      <c r="I1517">
        <v>2250</v>
      </c>
      <c r="J1517">
        <v>25272</v>
      </c>
      <c r="K1517">
        <v>27000</v>
      </c>
      <c r="L1517">
        <v>1728</v>
      </c>
      <c r="M1517">
        <v>86.4</v>
      </c>
      <c r="N1517">
        <f>YEAR(Table3[[#This Row],[Date]])</f>
        <v>2013</v>
      </c>
      <c r="O1517">
        <f>DAY(Table3[[#This Row],[Date]])</f>
        <v>1</v>
      </c>
      <c r="P1517">
        <f>MONTH(Table3[[#This Row],[Date]])</f>
        <v>6</v>
      </c>
    </row>
    <row r="1518" spans="1:16" x14ac:dyDescent="0.3">
      <c r="A1518" s="2">
        <v>41426</v>
      </c>
      <c r="B1518">
        <v>2</v>
      </c>
      <c r="C1518">
        <v>1</v>
      </c>
      <c r="D1518" s="1" t="s">
        <v>1591</v>
      </c>
      <c r="E1518">
        <v>5</v>
      </c>
      <c r="F1518">
        <v>2</v>
      </c>
      <c r="G1518">
        <v>5</v>
      </c>
      <c r="H1518">
        <v>3978</v>
      </c>
      <c r="I1518">
        <v>4230</v>
      </c>
      <c r="J1518">
        <v>78480</v>
      </c>
      <c r="K1518">
        <v>84600</v>
      </c>
      <c r="L1518">
        <v>6120</v>
      </c>
      <c r="M1518">
        <v>306</v>
      </c>
      <c r="N1518">
        <f>YEAR(Table3[[#This Row],[Date]])</f>
        <v>2013</v>
      </c>
      <c r="O1518">
        <f>DAY(Table3[[#This Row],[Date]])</f>
        <v>1</v>
      </c>
      <c r="P1518">
        <f>MONTH(Table3[[#This Row],[Date]])</f>
        <v>6</v>
      </c>
    </row>
    <row r="1519" spans="1:16" x14ac:dyDescent="0.3">
      <c r="A1519" s="2">
        <v>41426</v>
      </c>
      <c r="B1519">
        <v>6</v>
      </c>
      <c r="C1519">
        <v>4</v>
      </c>
      <c r="D1519" s="1" t="s">
        <v>1581</v>
      </c>
      <c r="E1519">
        <v>2</v>
      </c>
      <c r="F1519">
        <v>1</v>
      </c>
      <c r="G1519">
        <v>25</v>
      </c>
      <c r="H1519">
        <v>2034</v>
      </c>
      <c r="I1519">
        <v>2160</v>
      </c>
      <c r="J1519">
        <v>26352</v>
      </c>
      <c r="K1519">
        <v>28080</v>
      </c>
      <c r="L1519">
        <v>1728</v>
      </c>
      <c r="M1519">
        <v>86.4</v>
      </c>
      <c r="N1519">
        <f>YEAR(Table3[[#This Row],[Date]])</f>
        <v>2013</v>
      </c>
      <c r="O1519">
        <f>DAY(Table3[[#This Row],[Date]])</f>
        <v>1</v>
      </c>
      <c r="P1519">
        <f>MONTH(Table3[[#This Row],[Date]])</f>
        <v>6</v>
      </c>
    </row>
    <row r="1520" spans="1:16" x14ac:dyDescent="0.3">
      <c r="A1520" s="2">
        <v>41427</v>
      </c>
      <c r="B1520">
        <v>7</v>
      </c>
      <c r="C1520">
        <v>3</v>
      </c>
      <c r="D1520" s="1" t="s">
        <v>1591</v>
      </c>
      <c r="E1520">
        <v>5</v>
      </c>
      <c r="F1520">
        <v>2</v>
      </c>
      <c r="G1520">
        <v>8</v>
      </c>
      <c r="H1520">
        <v>2034</v>
      </c>
      <c r="I1520">
        <v>2160</v>
      </c>
      <c r="J1520">
        <v>11772</v>
      </c>
      <c r="K1520">
        <v>12690</v>
      </c>
      <c r="L1520">
        <v>918</v>
      </c>
      <c r="M1520">
        <v>45.900000000000006</v>
      </c>
      <c r="N1520">
        <f>YEAR(Table3[[#This Row],[Date]])</f>
        <v>2013</v>
      </c>
      <c r="O1520">
        <f>DAY(Table3[[#This Row],[Date]])</f>
        <v>2</v>
      </c>
      <c r="P1520">
        <f>MONTH(Table3[[#This Row],[Date]])</f>
        <v>6</v>
      </c>
    </row>
    <row r="1521" spans="1:16" x14ac:dyDescent="0.3">
      <c r="A1521" s="2">
        <v>41427</v>
      </c>
      <c r="B1521">
        <v>1</v>
      </c>
      <c r="C1521">
        <v>1</v>
      </c>
      <c r="D1521" s="1" t="s">
        <v>1580</v>
      </c>
      <c r="E1521">
        <v>2</v>
      </c>
      <c r="F1521">
        <v>1</v>
      </c>
      <c r="G1521">
        <v>21</v>
      </c>
      <c r="H1521">
        <v>3582</v>
      </c>
      <c r="I1521">
        <v>3870</v>
      </c>
      <c r="J1521">
        <v>99450</v>
      </c>
      <c r="K1521">
        <v>105750</v>
      </c>
      <c r="L1521">
        <v>6300</v>
      </c>
      <c r="M1521">
        <v>315</v>
      </c>
      <c r="N1521">
        <f>YEAR(Table3[[#This Row],[Date]])</f>
        <v>2013</v>
      </c>
      <c r="O1521">
        <f>DAY(Table3[[#This Row],[Date]])</f>
        <v>2</v>
      </c>
      <c r="P1521">
        <f>MONTH(Table3[[#This Row],[Date]])</f>
        <v>6</v>
      </c>
    </row>
    <row r="1522" spans="1:16" x14ac:dyDescent="0.3">
      <c r="A1522" s="2">
        <v>41427</v>
      </c>
      <c r="B1522">
        <v>4</v>
      </c>
      <c r="C1522">
        <v>2</v>
      </c>
      <c r="D1522" s="1" t="s">
        <v>1594</v>
      </c>
      <c r="E1522">
        <v>4</v>
      </c>
      <c r="F1522">
        <v>1</v>
      </c>
      <c r="G1522">
        <v>16</v>
      </c>
      <c r="H1522">
        <v>3978</v>
      </c>
      <c r="I1522">
        <v>4230</v>
      </c>
      <c r="J1522">
        <v>37224</v>
      </c>
      <c r="K1522">
        <v>39600</v>
      </c>
      <c r="L1522">
        <v>2376</v>
      </c>
      <c r="M1522">
        <v>118.80000000000001</v>
      </c>
      <c r="N1522">
        <f>YEAR(Table3[[#This Row],[Date]])</f>
        <v>2013</v>
      </c>
      <c r="O1522">
        <f>DAY(Table3[[#This Row],[Date]])</f>
        <v>2</v>
      </c>
      <c r="P1522">
        <f>MONTH(Table3[[#This Row],[Date]])</f>
        <v>6</v>
      </c>
    </row>
    <row r="1523" spans="1:16" x14ac:dyDescent="0.3">
      <c r="A1523" s="2">
        <v>41427</v>
      </c>
      <c r="B1523">
        <v>7</v>
      </c>
      <c r="C1523">
        <v>3</v>
      </c>
      <c r="D1523" s="1" t="s">
        <v>1584</v>
      </c>
      <c r="E1523">
        <v>3</v>
      </c>
      <c r="F1523">
        <v>1</v>
      </c>
      <c r="G1523">
        <v>23</v>
      </c>
      <c r="H1523">
        <v>2196</v>
      </c>
      <c r="I1523">
        <v>2340</v>
      </c>
      <c r="J1523">
        <v>60282</v>
      </c>
      <c r="K1523">
        <v>64260</v>
      </c>
      <c r="L1523">
        <v>3978</v>
      </c>
      <c r="M1523">
        <v>198.9</v>
      </c>
      <c r="N1523">
        <f>YEAR(Table3[[#This Row],[Date]])</f>
        <v>2013</v>
      </c>
      <c r="O1523">
        <f>DAY(Table3[[#This Row],[Date]])</f>
        <v>2</v>
      </c>
      <c r="P1523">
        <f>MONTH(Table3[[#This Row],[Date]])</f>
        <v>6</v>
      </c>
    </row>
    <row r="1524" spans="1:16" x14ac:dyDescent="0.3">
      <c r="A1524" s="2">
        <v>41427</v>
      </c>
      <c r="B1524">
        <v>10</v>
      </c>
      <c r="C1524">
        <v>4</v>
      </c>
      <c r="D1524" s="1" t="s">
        <v>1582</v>
      </c>
      <c r="E1524">
        <v>2</v>
      </c>
      <c r="F1524">
        <v>1</v>
      </c>
      <c r="G1524">
        <v>22</v>
      </c>
      <c r="H1524">
        <v>3978</v>
      </c>
      <c r="I1524">
        <v>4230</v>
      </c>
      <c r="J1524">
        <v>18252</v>
      </c>
      <c r="K1524">
        <v>19440</v>
      </c>
      <c r="L1524">
        <v>1188</v>
      </c>
      <c r="M1524">
        <v>59.400000000000006</v>
      </c>
      <c r="N1524">
        <f>YEAR(Table3[[#This Row],[Date]])</f>
        <v>2013</v>
      </c>
      <c r="O1524">
        <f>DAY(Table3[[#This Row],[Date]])</f>
        <v>2</v>
      </c>
      <c r="P1524">
        <f>MONTH(Table3[[#This Row],[Date]])</f>
        <v>6</v>
      </c>
    </row>
    <row r="1525" spans="1:16" x14ac:dyDescent="0.3">
      <c r="A1525" s="2">
        <v>41428</v>
      </c>
      <c r="B1525">
        <v>7</v>
      </c>
      <c r="C1525">
        <v>3</v>
      </c>
      <c r="D1525" s="1" t="s">
        <v>1594</v>
      </c>
      <c r="E1525">
        <v>4</v>
      </c>
      <c r="F1525">
        <v>1</v>
      </c>
      <c r="G1525">
        <v>13</v>
      </c>
      <c r="H1525">
        <v>3978</v>
      </c>
      <c r="I1525">
        <v>4230</v>
      </c>
      <c r="J1525">
        <v>20304</v>
      </c>
      <c r="K1525">
        <v>21600</v>
      </c>
      <c r="L1525">
        <v>1296</v>
      </c>
      <c r="M1525">
        <v>64.8</v>
      </c>
      <c r="N1525">
        <f>YEAR(Table3[[#This Row],[Date]])</f>
        <v>2013</v>
      </c>
      <c r="O1525">
        <f>DAY(Table3[[#This Row],[Date]])</f>
        <v>3</v>
      </c>
      <c r="P1525">
        <f>MONTH(Table3[[#This Row],[Date]])</f>
        <v>6</v>
      </c>
    </row>
    <row r="1526" spans="1:16" x14ac:dyDescent="0.3">
      <c r="A1526" s="2">
        <v>41428</v>
      </c>
      <c r="B1526">
        <v>7</v>
      </c>
      <c r="C1526">
        <v>3</v>
      </c>
      <c r="D1526" s="1" t="s">
        <v>1580</v>
      </c>
      <c r="E1526">
        <v>2</v>
      </c>
      <c r="F1526">
        <v>1</v>
      </c>
      <c r="G1526">
        <v>27</v>
      </c>
      <c r="H1526">
        <v>3042</v>
      </c>
      <c r="I1526">
        <v>3240</v>
      </c>
      <c r="J1526">
        <v>75582</v>
      </c>
      <c r="K1526">
        <v>80370</v>
      </c>
      <c r="L1526">
        <v>4788</v>
      </c>
      <c r="M1526">
        <v>239.4</v>
      </c>
      <c r="N1526">
        <f>YEAR(Table3[[#This Row],[Date]])</f>
        <v>2013</v>
      </c>
      <c r="O1526">
        <f>DAY(Table3[[#This Row],[Date]])</f>
        <v>3</v>
      </c>
      <c r="P1526">
        <f>MONTH(Table3[[#This Row],[Date]])</f>
        <v>6</v>
      </c>
    </row>
    <row r="1527" spans="1:16" x14ac:dyDescent="0.3">
      <c r="A1527" s="2">
        <v>41429</v>
      </c>
      <c r="B1527">
        <v>5</v>
      </c>
      <c r="C1527">
        <v>3</v>
      </c>
      <c r="D1527" s="1" t="s">
        <v>1593</v>
      </c>
      <c r="E1527">
        <v>6</v>
      </c>
      <c r="F1527">
        <v>2</v>
      </c>
      <c r="G1527">
        <v>27</v>
      </c>
      <c r="H1527">
        <v>3978</v>
      </c>
      <c r="I1527">
        <v>4230</v>
      </c>
      <c r="J1527">
        <v>60048</v>
      </c>
      <c r="K1527">
        <v>64800</v>
      </c>
      <c r="L1527">
        <v>4752</v>
      </c>
      <c r="M1527">
        <v>237.60000000000002</v>
      </c>
      <c r="N1527">
        <f>YEAR(Table3[[#This Row],[Date]])</f>
        <v>2013</v>
      </c>
      <c r="O1527">
        <f>DAY(Table3[[#This Row],[Date]])</f>
        <v>4</v>
      </c>
      <c r="P1527">
        <f>MONTH(Table3[[#This Row],[Date]])</f>
        <v>6</v>
      </c>
    </row>
    <row r="1528" spans="1:16" x14ac:dyDescent="0.3">
      <c r="A1528" s="2">
        <v>41429</v>
      </c>
      <c r="B1528">
        <v>8</v>
      </c>
      <c r="C1528">
        <v>5</v>
      </c>
      <c r="D1528" s="1" t="s">
        <v>1584</v>
      </c>
      <c r="E1528">
        <v>3</v>
      </c>
      <c r="F1528">
        <v>1</v>
      </c>
      <c r="G1528">
        <v>27</v>
      </c>
      <c r="H1528">
        <v>3978</v>
      </c>
      <c r="I1528">
        <v>4230</v>
      </c>
      <c r="J1528">
        <v>53190</v>
      </c>
      <c r="K1528">
        <v>56700</v>
      </c>
      <c r="L1528">
        <v>3510</v>
      </c>
      <c r="M1528">
        <v>175.5</v>
      </c>
      <c r="N1528">
        <f>YEAR(Table3[[#This Row],[Date]])</f>
        <v>2013</v>
      </c>
      <c r="O1528">
        <f>DAY(Table3[[#This Row],[Date]])</f>
        <v>4</v>
      </c>
      <c r="P1528">
        <f>MONTH(Table3[[#This Row],[Date]])</f>
        <v>6</v>
      </c>
    </row>
    <row r="1529" spans="1:16" x14ac:dyDescent="0.3">
      <c r="A1529" s="2">
        <v>41429</v>
      </c>
      <c r="B1529">
        <v>2</v>
      </c>
      <c r="C1529">
        <v>1</v>
      </c>
      <c r="D1529" s="1" t="s">
        <v>1584</v>
      </c>
      <c r="E1529">
        <v>3</v>
      </c>
      <c r="F1529">
        <v>1</v>
      </c>
      <c r="G1529">
        <v>27</v>
      </c>
      <c r="H1529">
        <v>5832</v>
      </c>
      <c r="I1529">
        <v>6210</v>
      </c>
      <c r="J1529">
        <v>24822</v>
      </c>
      <c r="K1529">
        <v>26460</v>
      </c>
      <c r="L1529">
        <v>1638</v>
      </c>
      <c r="M1529">
        <v>81.900000000000006</v>
      </c>
      <c r="N1529">
        <f>YEAR(Table3[[#This Row],[Date]])</f>
        <v>2013</v>
      </c>
      <c r="O1529">
        <f>DAY(Table3[[#This Row],[Date]])</f>
        <v>4</v>
      </c>
      <c r="P1529">
        <f>MONTH(Table3[[#This Row],[Date]])</f>
        <v>6</v>
      </c>
    </row>
    <row r="1530" spans="1:16" x14ac:dyDescent="0.3">
      <c r="A1530" s="2">
        <v>41430</v>
      </c>
      <c r="B1530">
        <v>3</v>
      </c>
      <c r="C1530">
        <v>2</v>
      </c>
      <c r="D1530" s="1" t="s">
        <v>1591</v>
      </c>
      <c r="E1530">
        <v>5</v>
      </c>
      <c r="F1530">
        <v>2</v>
      </c>
      <c r="G1530">
        <v>27</v>
      </c>
      <c r="H1530">
        <v>2196</v>
      </c>
      <c r="I1530">
        <v>2340</v>
      </c>
      <c r="J1530">
        <v>7848</v>
      </c>
      <c r="K1530">
        <v>8460</v>
      </c>
      <c r="L1530">
        <v>612</v>
      </c>
      <c r="M1530">
        <v>30.6</v>
      </c>
      <c r="N1530">
        <f>YEAR(Table3[[#This Row],[Date]])</f>
        <v>2013</v>
      </c>
      <c r="O1530">
        <f>DAY(Table3[[#This Row],[Date]])</f>
        <v>5</v>
      </c>
      <c r="P1530">
        <f>MONTH(Table3[[#This Row],[Date]])</f>
        <v>6</v>
      </c>
    </row>
    <row r="1531" spans="1:16" x14ac:dyDescent="0.3">
      <c r="A1531" s="2">
        <v>41430</v>
      </c>
      <c r="B1531">
        <v>8</v>
      </c>
      <c r="C1531">
        <v>5</v>
      </c>
      <c r="D1531" s="1" t="s">
        <v>1587</v>
      </c>
      <c r="E1531">
        <v>2</v>
      </c>
      <c r="F1531">
        <v>1</v>
      </c>
      <c r="G1531">
        <v>27</v>
      </c>
      <c r="H1531">
        <v>3546</v>
      </c>
      <c r="I1531">
        <v>3780</v>
      </c>
      <c r="J1531">
        <v>37908</v>
      </c>
      <c r="K1531">
        <v>40500</v>
      </c>
      <c r="L1531">
        <v>2592</v>
      </c>
      <c r="M1531">
        <v>129.6</v>
      </c>
      <c r="N1531">
        <f>YEAR(Table3[[#This Row],[Date]])</f>
        <v>2013</v>
      </c>
      <c r="O1531">
        <f>DAY(Table3[[#This Row],[Date]])</f>
        <v>5</v>
      </c>
      <c r="P1531">
        <f>MONTH(Table3[[#This Row],[Date]])</f>
        <v>6</v>
      </c>
    </row>
    <row r="1532" spans="1:16" x14ac:dyDescent="0.3">
      <c r="A1532" s="2">
        <v>41430</v>
      </c>
      <c r="B1532">
        <v>8</v>
      </c>
      <c r="C1532">
        <v>5</v>
      </c>
      <c r="D1532" s="1" t="s">
        <v>1582</v>
      </c>
      <c r="E1532">
        <v>2</v>
      </c>
      <c r="F1532">
        <v>1</v>
      </c>
      <c r="G1532">
        <v>12</v>
      </c>
      <c r="H1532">
        <v>3582</v>
      </c>
      <c r="I1532">
        <v>3870</v>
      </c>
      <c r="J1532">
        <v>42588</v>
      </c>
      <c r="K1532">
        <v>45360</v>
      </c>
      <c r="L1532">
        <v>2772</v>
      </c>
      <c r="M1532">
        <v>138.6</v>
      </c>
      <c r="N1532">
        <f>YEAR(Table3[[#This Row],[Date]])</f>
        <v>2013</v>
      </c>
      <c r="O1532">
        <f>DAY(Table3[[#This Row],[Date]])</f>
        <v>5</v>
      </c>
      <c r="P1532">
        <f>MONTH(Table3[[#This Row],[Date]])</f>
        <v>6</v>
      </c>
    </row>
    <row r="1533" spans="1:16" x14ac:dyDescent="0.3">
      <c r="A1533" s="2">
        <v>41431</v>
      </c>
      <c r="B1533">
        <v>4</v>
      </c>
      <c r="C1533">
        <v>2</v>
      </c>
      <c r="D1533" s="1" t="s">
        <v>1578</v>
      </c>
      <c r="E1533">
        <v>1</v>
      </c>
      <c r="F1533">
        <v>1</v>
      </c>
      <c r="G1533">
        <v>18</v>
      </c>
      <c r="H1533">
        <v>3978</v>
      </c>
      <c r="I1533">
        <v>4230</v>
      </c>
      <c r="J1533">
        <v>12204</v>
      </c>
      <c r="K1533">
        <v>12960</v>
      </c>
      <c r="L1533">
        <v>756</v>
      </c>
      <c r="M1533">
        <v>37.800000000000004</v>
      </c>
      <c r="N1533">
        <f>YEAR(Table3[[#This Row],[Date]])</f>
        <v>2013</v>
      </c>
      <c r="O1533">
        <f>DAY(Table3[[#This Row],[Date]])</f>
        <v>6</v>
      </c>
      <c r="P1533">
        <f>MONTH(Table3[[#This Row],[Date]])</f>
        <v>6</v>
      </c>
    </row>
    <row r="1534" spans="1:16" x14ac:dyDescent="0.3">
      <c r="A1534" s="2">
        <v>41432</v>
      </c>
      <c r="B1534">
        <v>7</v>
      </c>
      <c r="C1534">
        <v>3</v>
      </c>
      <c r="D1534" s="1" t="s">
        <v>1585</v>
      </c>
      <c r="E1534">
        <v>3</v>
      </c>
      <c r="F1534">
        <v>1</v>
      </c>
      <c r="G1534">
        <v>8</v>
      </c>
      <c r="H1534">
        <v>3978</v>
      </c>
      <c r="I1534">
        <v>4230</v>
      </c>
      <c r="J1534">
        <v>79560</v>
      </c>
      <c r="K1534">
        <v>84600</v>
      </c>
      <c r="L1534">
        <v>5040</v>
      </c>
      <c r="M1534">
        <v>252</v>
      </c>
      <c r="N1534">
        <f>YEAR(Table3[[#This Row],[Date]])</f>
        <v>2013</v>
      </c>
      <c r="O1534">
        <f>DAY(Table3[[#This Row],[Date]])</f>
        <v>7</v>
      </c>
      <c r="P1534">
        <f>MONTH(Table3[[#This Row],[Date]])</f>
        <v>6</v>
      </c>
    </row>
    <row r="1535" spans="1:16" x14ac:dyDescent="0.3">
      <c r="A1535" s="2">
        <v>41432</v>
      </c>
      <c r="B1535">
        <v>6</v>
      </c>
      <c r="C1535">
        <v>4</v>
      </c>
      <c r="D1535" s="1" t="s">
        <v>1588</v>
      </c>
      <c r="E1535">
        <v>3</v>
      </c>
      <c r="F1535">
        <v>1</v>
      </c>
      <c r="G1535">
        <v>21</v>
      </c>
      <c r="H1535">
        <v>2034</v>
      </c>
      <c r="I1535">
        <v>2160</v>
      </c>
      <c r="J1535">
        <v>67230</v>
      </c>
      <c r="K1535">
        <v>71550</v>
      </c>
      <c r="L1535">
        <v>4320</v>
      </c>
      <c r="M1535">
        <v>216</v>
      </c>
      <c r="N1535">
        <f>YEAR(Table3[[#This Row],[Date]])</f>
        <v>2013</v>
      </c>
      <c r="O1535">
        <f>DAY(Table3[[#This Row],[Date]])</f>
        <v>7</v>
      </c>
      <c r="P1535">
        <f>MONTH(Table3[[#This Row],[Date]])</f>
        <v>6</v>
      </c>
    </row>
    <row r="1536" spans="1:16" x14ac:dyDescent="0.3">
      <c r="A1536" s="2">
        <v>41433</v>
      </c>
      <c r="B1536">
        <v>9</v>
      </c>
      <c r="C1536">
        <v>5</v>
      </c>
      <c r="D1536" s="1" t="s">
        <v>1578</v>
      </c>
      <c r="E1536">
        <v>1</v>
      </c>
      <c r="F1536">
        <v>1</v>
      </c>
      <c r="G1536">
        <v>25</v>
      </c>
      <c r="H1536">
        <v>3042</v>
      </c>
      <c r="I1536">
        <v>3240</v>
      </c>
      <c r="J1536">
        <v>10170</v>
      </c>
      <c r="K1536">
        <v>10800</v>
      </c>
      <c r="L1536">
        <v>630</v>
      </c>
      <c r="M1536">
        <v>31.5</v>
      </c>
      <c r="N1536">
        <f>YEAR(Table3[[#This Row],[Date]])</f>
        <v>2013</v>
      </c>
      <c r="O1536">
        <f>DAY(Table3[[#This Row],[Date]])</f>
        <v>8</v>
      </c>
      <c r="P1536">
        <f>MONTH(Table3[[#This Row],[Date]])</f>
        <v>6</v>
      </c>
    </row>
    <row r="1537" spans="1:16" x14ac:dyDescent="0.3">
      <c r="A1537" s="2">
        <v>41434</v>
      </c>
      <c r="B1537">
        <v>6</v>
      </c>
      <c r="C1537">
        <v>4</v>
      </c>
      <c r="D1537" s="1" t="s">
        <v>1587</v>
      </c>
      <c r="E1537">
        <v>2</v>
      </c>
      <c r="F1537">
        <v>1</v>
      </c>
      <c r="G1537">
        <v>12</v>
      </c>
      <c r="H1537">
        <v>5148</v>
      </c>
      <c r="I1537">
        <v>5490</v>
      </c>
      <c r="J1537">
        <v>4212</v>
      </c>
      <c r="K1537">
        <v>4500</v>
      </c>
      <c r="L1537">
        <v>288</v>
      </c>
      <c r="M1537">
        <v>14.4</v>
      </c>
      <c r="N1537">
        <f>YEAR(Table3[[#This Row],[Date]])</f>
        <v>2013</v>
      </c>
      <c r="O1537">
        <f>DAY(Table3[[#This Row],[Date]])</f>
        <v>9</v>
      </c>
      <c r="P1537">
        <f>MONTH(Table3[[#This Row],[Date]])</f>
        <v>6</v>
      </c>
    </row>
    <row r="1538" spans="1:16" x14ac:dyDescent="0.3">
      <c r="A1538" s="2">
        <v>41435</v>
      </c>
      <c r="B1538">
        <v>10</v>
      </c>
      <c r="C1538">
        <v>4</v>
      </c>
      <c r="D1538" s="1" t="s">
        <v>1583</v>
      </c>
      <c r="E1538">
        <v>3</v>
      </c>
      <c r="F1538">
        <v>1</v>
      </c>
      <c r="G1538">
        <v>9</v>
      </c>
      <c r="H1538">
        <v>2106</v>
      </c>
      <c r="I1538">
        <v>2250</v>
      </c>
      <c r="J1538">
        <v>17496</v>
      </c>
      <c r="K1538">
        <v>18630</v>
      </c>
      <c r="L1538">
        <v>1134</v>
      </c>
      <c r="M1538">
        <v>56.7</v>
      </c>
      <c r="N1538">
        <f>YEAR(Table3[[#This Row],[Date]])</f>
        <v>2013</v>
      </c>
      <c r="O1538">
        <f>DAY(Table3[[#This Row],[Date]])</f>
        <v>10</v>
      </c>
      <c r="P1538">
        <f>MONTH(Table3[[#This Row],[Date]])</f>
        <v>6</v>
      </c>
    </row>
    <row r="1539" spans="1:16" x14ac:dyDescent="0.3">
      <c r="A1539" s="2">
        <v>41435</v>
      </c>
      <c r="B1539">
        <v>7</v>
      </c>
      <c r="C1539">
        <v>3</v>
      </c>
      <c r="D1539" s="1" t="s">
        <v>1590</v>
      </c>
      <c r="E1539">
        <v>2</v>
      </c>
      <c r="F1539">
        <v>1</v>
      </c>
      <c r="G1539">
        <v>23</v>
      </c>
      <c r="H1539">
        <v>4482</v>
      </c>
      <c r="I1539">
        <v>4770</v>
      </c>
      <c r="J1539">
        <v>89424</v>
      </c>
      <c r="K1539">
        <v>95040</v>
      </c>
      <c r="L1539">
        <v>5616</v>
      </c>
      <c r="M1539">
        <v>280.8</v>
      </c>
      <c r="N1539">
        <f>YEAR(Table3[[#This Row],[Date]])</f>
        <v>2013</v>
      </c>
      <c r="O1539">
        <f>DAY(Table3[[#This Row],[Date]])</f>
        <v>10</v>
      </c>
      <c r="P1539">
        <f>MONTH(Table3[[#This Row],[Date]])</f>
        <v>6</v>
      </c>
    </row>
    <row r="1540" spans="1:16" x14ac:dyDescent="0.3">
      <c r="A1540" s="2">
        <v>41435</v>
      </c>
      <c r="B1540">
        <v>1</v>
      </c>
      <c r="C1540">
        <v>1</v>
      </c>
      <c r="D1540" s="1" t="s">
        <v>1589</v>
      </c>
      <c r="E1540">
        <v>4</v>
      </c>
      <c r="F1540">
        <v>1</v>
      </c>
      <c r="G1540">
        <v>23</v>
      </c>
      <c r="H1540">
        <v>3546</v>
      </c>
      <c r="I1540">
        <v>3780</v>
      </c>
      <c r="J1540">
        <v>10638</v>
      </c>
      <c r="K1540">
        <v>11340</v>
      </c>
      <c r="L1540">
        <v>702</v>
      </c>
      <c r="M1540">
        <v>35.1</v>
      </c>
      <c r="N1540">
        <f>YEAR(Table3[[#This Row],[Date]])</f>
        <v>2013</v>
      </c>
      <c r="O1540">
        <f>DAY(Table3[[#This Row],[Date]])</f>
        <v>10</v>
      </c>
      <c r="P1540">
        <f>MONTH(Table3[[#This Row],[Date]])</f>
        <v>6</v>
      </c>
    </row>
    <row r="1541" spans="1:16" x14ac:dyDescent="0.3">
      <c r="A1541" s="2">
        <v>41436</v>
      </c>
      <c r="B1541">
        <v>10</v>
      </c>
      <c r="C1541">
        <v>4</v>
      </c>
      <c r="D1541" s="1" t="s">
        <v>1585</v>
      </c>
      <c r="E1541">
        <v>3</v>
      </c>
      <c r="F1541">
        <v>1</v>
      </c>
      <c r="G1541">
        <v>20</v>
      </c>
      <c r="H1541">
        <v>4482</v>
      </c>
      <c r="I1541">
        <v>4770</v>
      </c>
      <c r="J1541">
        <v>79560</v>
      </c>
      <c r="K1541">
        <v>84600</v>
      </c>
      <c r="L1541">
        <v>5040</v>
      </c>
      <c r="M1541">
        <v>252</v>
      </c>
      <c r="N1541">
        <f>YEAR(Table3[[#This Row],[Date]])</f>
        <v>2013</v>
      </c>
      <c r="O1541">
        <f>DAY(Table3[[#This Row],[Date]])</f>
        <v>11</v>
      </c>
      <c r="P1541">
        <f>MONTH(Table3[[#This Row],[Date]])</f>
        <v>6</v>
      </c>
    </row>
    <row r="1542" spans="1:16" x14ac:dyDescent="0.3">
      <c r="A1542" s="2">
        <v>41436</v>
      </c>
      <c r="B1542">
        <v>1</v>
      </c>
      <c r="C1542">
        <v>1</v>
      </c>
      <c r="D1542" s="1" t="s">
        <v>1579</v>
      </c>
      <c r="E1542">
        <v>2</v>
      </c>
      <c r="F1542">
        <v>2</v>
      </c>
      <c r="G1542">
        <v>25</v>
      </c>
      <c r="H1542">
        <v>4482</v>
      </c>
      <c r="I1542">
        <v>4770</v>
      </c>
      <c r="J1542">
        <v>89550</v>
      </c>
      <c r="K1542">
        <v>96750</v>
      </c>
      <c r="L1542">
        <v>7200</v>
      </c>
      <c r="M1542">
        <v>360</v>
      </c>
      <c r="N1542">
        <f>YEAR(Table3[[#This Row],[Date]])</f>
        <v>2013</v>
      </c>
      <c r="O1542">
        <f>DAY(Table3[[#This Row],[Date]])</f>
        <v>11</v>
      </c>
      <c r="P1542">
        <f>MONTH(Table3[[#This Row],[Date]])</f>
        <v>6</v>
      </c>
    </row>
    <row r="1543" spans="1:16" x14ac:dyDescent="0.3">
      <c r="A1543" s="2">
        <v>41437</v>
      </c>
      <c r="B1543">
        <v>5</v>
      </c>
      <c r="C1543">
        <v>3</v>
      </c>
      <c r="D1543" s="1" t="s">
        <v>1580</v>
      </c>
      <c r="E1543">
        <v>2</v>
      </c>
      <c r="F1543">
        <v>1</v>
      </c>
      <c r="G1543">
        <v>4</v>
      </c>
      <c r="H1543">
        <v>2034</v>
      </c>
      <c r="I1543">
        <v>2160</v>
      </c>
      <c r="J1543">
        <v>95472</v>
      </c>
      <c r="K1543">
        <v>101520</v>
      </c>
      <c r="L1543">
        <v>6048</v>
      </c>
      <c r="M1543">
        <v>302.40000000000003</v>
      </c>
      <c r="N1543">
        <f>YEAR(Table3[[#This Row],[Date]])</f>
        <v>2013</v>
      </c>
      <c r="O1543">
        <f>DAY(Table3[[#This Row],[Date]])</f>
        <v>12</v>
      </c>
      <c r="P1543">
        <f>MONTH(Table3[[#This Row],[Date]])</f>
        <v>6</v>
      </c>
    </row>
    <row r="1544" spans="1:16" x14ac:dyDescent="0.3">
      <c r="A1544" s="2">
        <v>41437</v>
      </c>
      <c r="B1544">
        <v>2</v>
      </c>
      <c r="C1544">
        <v>1</v>
      </c>
      <c r="D1544" s="1" t="s">
        <v>1590</v>
      </c>
      <c r="E1544">
        <v>2</v>
      </c>
      <c r="F1544">
        <v>1</v>
      </c>
      <c r="G1544">
        <v>24</v>
      </c>
      <c r="H1544">
        <v>3978</v>
      </c>
      <c r="I1544">
        <v>4230</v>
      </c>
      <c r="J1544">
        <v>59616</v>
      </c>
      <c r="K1544">
        <v>63360</v>
      </c>
      <c r="L1544">
        <v>3744</v>
      </c>
      <c r="M1544">
        <v>187.20000000000002</v>
      </c>
      <c r="N1544">
        <f>YEAR(Table3[[#This Row],[Date]])</f>
        <v>2013</v>
      </c>
      <c r="O1544">
        <f>DAY(Table3[[#This Row],[Date]])</f>
        <v>12</v>
      </c>
      <c r="P1544">
        <f>MONTH(Table3[[#This Row],[Date]])</f>
        <v>6</v>
      </c>
    </row>
    <row r="1545" spans="1:16" x14ac:dyDescent="0.3">
      <c r="A1545" s="2">
        <v>41437</v>
      </c>
      <c r="B1545">
        <v>9</v>
      </c>
      <c r="C1545">
        <v>5</v>
      </c>
      <c r="D1545" s="1" t="s">
        <v>1579</v>
      </c>
      <c r="E1545">
        <v>2</v>
      </c>
      <c r="F1545">
        <v>2</v>
      </c>
      <c r="G1545">
        <v>24</v>
      </c>
      <c r="H1545">
        <v>5832</v>
      </c>
      <c r="I1545">
        <v>6210</v>
      </c>
      <c r="J1545">
        <v>32238</v>
      </c>
      <c r="K1545">
        <v>34830</v>
      </c>
      <c r="L1545">
        <v>2592</v>
      </c>
      <c r="M1545">
        <v>129.6</v>
      </c>
      <c r="N1545">
        <f>YEAR(Table3[[#This Row],[Date]])</f>
        <v>2013</v>
      </c>
      <c r="O1545">
        <f>DAY(Table3[[#This Row],[Date]])</f>
        <v>12</v>
      </c>
      <c r="P1545">
        <f>MONTH(Table3[[#This Row],[Date]])</f>
        <v>6</v>
      </c>
    </row>
    <row r="1546" spans="1:16" x14ac:dyDescent="0.3">
      <c r="A1546" s="2">
        <v>41437</v>
      </c>
      <c r="B1546">
        <v>5</v>
      </c>
      <c r="C1546">
        <v>3</v>
      </c>
      <c r="D1546" s="1" t="s">
        <v>1580</v>
      </c>
      <c r="E1546">
        <v>2</v>
      </c>
      <c r="F1546">
        <v>1</v>
      </c>
      <c r="G1546">
        <v>16</v>
      </c>
      <c r="H1546">
        <v>3978</v>
      </c>
      <c r="I1546">
        <v>4230</v>
      </c>
      <c r="J1546">
        <v>83538</v>
      </c>
      <c r="K1546">
        <v>88830</v>
      </c>
      <c r="L1546">
        <v>5292</v>
      </c>
      <c r="M1546">
        <v>264.60000000000002</v>
      </c>
      <c r="N1546">
        <f>YEAR(Table3[[#This Row],[Date]])</f>
        <v>2013</v>
      </c>
      <c r="O1546">
        <f>DAY(Table3[[#This Row],[Date]])</f>
        <v>12</v>
      </c>
      <c r="P1546">
        <f>MONTH(Table3[[#This Row],[Date]])</f>
        <v>6</v>
      </c>
    </row>
    <row r="1547" spans="1:16" x14ac:dyDescent="0.3">
      <c r="A1547" s="2">
        <v>41438</v>
      </c>
      <c r="B1547">
        <v>6</v>
      </c>
      <c r="C1547">
        <v>4</v>
      </c>
      <c r="D1547" s="1" t="s">
        <v>1587</v>
      </c>
      <c r="E1547">
        <v>2</v>
      </c>
      <c r="F1547">
        <v>1</v>
      </c>
      <c r="G1547">
        <v>6</v>
      </c>
      <c r="H1547">
        <v>3978</v>
      </c>
      <c r="I1547">
        <v>4230</v>
      </c>
      <c r="J1547">
        <v>27378</v>
      </c>
      <c r="K1547">
        <v>29250</v>
      </c>
      <c r="L1547">
        <v>1872</v>
      </c>
      <c r="M1547">
        <v>93.600000000000009</v>
      </c>
      <c r="N1547">
        <f>YEAR(Table3[[#This Row],[Date]])</f>
        <v>2013</v>
      </c>
      <c r="O1547">
        <f>DAY(Table3[[#This Row],[Date]])</f>
        <v>13</v>
      </c>
      <c r="P1547">
        <f>MONTH(Table3[[#This Row],[Date]])</f>
        <v>6</v>
      </c>
    </row>
    <row r="1548" spans="1:16" x14ac:dyDescent="0.3">
      <c r="A1548" s="2">
        <v>41438</v>
      </c>
      <c r="B1548">
        <v>6</v>
      </c>
      <c r="C1548">
        <v>4</v>
      </c>
      <c r="D1548" s="1" t="s">
        <v>1591</v>
      </c>
      <c r="E1548">
        <v>5</v>
      </c>
      <c r="F1548">
        <v>2</v>
      </c>
      <c r="G1548">
        <v>4</v>
      </c>
      <c r="H1548">
        <v>5148</v>
      </c>
      <c r="I1548">
        <v>5490</v>
      </c>
      <c r="J1548">
        <v>3924</v>
      </c>
      <c r="K1548">
        <v>4230</v>
      </c>
      <c r="L1548">
        <v>306</v>
      </c>
      <c r="M1548">
        <v>15.3</v>
      </c>
      <c r="N1548">
        <f>YEAR(Table3[[#This Row],[Date]])</f>
        <v>2013</v>
      </c>
      <c r="O1548">
        <f>DAY(Table3[[#This Row],[Date]])</f>
        <v>13</v>
      </c>
      <c r="P1548">
        <f>MONTH(Table3[[#This Row],[Date]])</f>
        <v>6</v>
      </c>
    </row>
    <row r="1549" spans="1:16" x14ac:dyDescent="0.3">
      <c r="A1549" s="2">
        <v>41438</v>
      </c>
      <c r="B1549">
        <v>1</v>
      </c>
      <c r="C1549">
        <v>1</v>
      </c>
      <c r="D1549" s="1" t="s">
        <v>1590</v>
      </c>
      <c r="E1549">
        <v>2</v>
      </c>
      <c r="F1549">
        <v>1</v>
      </c>
      <c r="G1549">
        <v>24</v>
      </c>
      <c r="H1549">
        <v>5832</v>
      </c>
      <c r="I1549">
        <v>6210</v>
      </c>
      <c r="J1549">
        <v>48438</v>
      </c>
      <c r="K1549">
        <v>51480</v>
      </c>
      <c r="L1549">
        <v>3042</v>
      </c>
      <c r="M1549">
        <v>152.1</v>
      </c>
      <c r="N1549">
        <f>YEAR(Table3[[#This Row],[Date]])</f>
        <v>2013</v>
      </c>
      <c r="O1549">
        <f>DAY(Table3[[#This Row],[Date]])</f>
        <v>13</v>
      </c>
      <c r="P1549">
        <f>MONTH(Table3[[#This Row],[Date]])</f>
        <v>6</v>
      </c>
    </row>
    <row r="1550" spans="1:16" x14ac:dyDescent="0.3">
      <c r="A1550" s="2">
        <v>41439</v>
      </c>
      <c r="B1550">
        <v>9</v>
      </c>
      <c r="C1550">
        <v>5</v>
      </c>
      <c r="D1550" s="1" t="s">
        <v>1594</v>
      </c>
      <c r="E1550">
        <v>4</v>
      </c>
      <c r="F1550">
        <v>1</v>
      </c>
      <c r="G1550">
        <v>21</v>
      </c>
      <c r="H1550">
        <v>2034</v>
      </c>
      <c r="I1550">
        <v>2160</v>
      </c>
      <c r="J1550">
        <v>77832</v>
      </c>
      <c r="K1550">
        <v>82800</v>
      </c>
      <c r="L1550">
        <v>4968</v>
      </c>
      <c r="M1550">
        <v>248.4</v>
      </c>
      <c r="N1550">
        <f>YEAR(Table3[[#This Row],[Date]])</f>
        <v>2013</v>
      </c>
      <c r="O1550">
        <f>DAY(Table3[[#This Row],[Date]])</f>
        <v>14</v>
      </c>
      <c r="P1550">
        <f>MONTH(Table3[[#This Row],[Date]])</f>
        <v>6</v>
      </c>
    </row>
    <row r="1551" spans="1:16" x14ac:dyDescent="0.3">
      <c r="A1551" s="2">
        <v>41439</v>
      </c>
      <c r="B1551">
        <v>3</v>
      </c>
      <c r="C1551">
        <v>2</v>
      </c>
      <c r="D1551" s="1" t="s">
        <v>1581</v>
      </c>
      <c r="E1551">
        <v>2</v>
      </c>
      <c r="F1551">
        <v>1</v>
      </c>
      <c r="G1551">
        <v>13</v>
      </c>
      <c r="H1551">
        <v>5832</v>
      </c>
      <c r="I1551">
        <v>6210</v>
      </c>
      <c r="J1551">
        <v>30744</v>
      </c>
      <c r="K1551">
        <v>32760</v>
      </c>
      <c r="L1551">
        <v>2016</v>
      </c>
      <c r="M1551">
        <v>100.80000000000001</v>
      </c>
      <c r="N1551">
        <f>YEAR(Table3[[#This Row],[Date]])</f>
        <v>2013</v>
      </c>
      <c r="O1551">
        <f>DAY(Table3[[#This Row],[Date]])</f>
        <v>14</v>
      </c>
      <c r="P1551">
        <f>MONTH(Table3[[#This Row],[Date]])</f>
        <v>6</v>
      </c>
    </row>
    <row r="1552" spans="1:16" x14ac:dyDescent="0.3">
      <c r="A1552" s="2">
        <v>41439</v>
      </c>
      <c r="B1552">
        <v>3</v>
      </c>
      <c r="C1552">
        <v>2</v>
      </c>
      <c r="D1552" s="1" t="s">
        <v>1581</v>
      </c>
      <c r="E1552">
        <v>2</v>
      </c>
      <c r="F1552">
        <v>1</v>
      </c>
      <c r="G1552">
        <v>2</v>
      </c>
      <c r="H1552">
        <v>3546</v>
      </c>
      <c r="I1552">
        <v>3780</v>
      </c>
      <c r="J1552">
        <v>54900</v>
      </c>
      <c r="K1552">
        <v>58500</v>
      </c>
      <c r="L1552">
        <v>3600</v>
      </c>
      <c r="M1552">
        <v>180</v>
      </c>
      <c r="N1552">
        <f>YEAR(Table3[[#This Row],[Date]])</f>
        <v>2013</v>
      </c>
      <c r="O1552">
        <f>DAY(Table3[[#This Row],[Date]])</f>
        <v>14</v>
      </c>
      <c r="P1552">
        <f>MONTH(Table3[[#This Row],[Date]])</f>
        <v>6</v>
      </c>
    </row>
    <row r="1553" spans="1:16" x14ac:dyDescent="0.3">
      <c r="A1553" s="2">
        <v>41439</v>
      </c>
      <c r="B1553">
        <v>7</v>
      </c>
      <c r="C1553">
        <v>3</v>
      </c>
      <c r="D1553" s="1" t="s">
        <v>1582</v>
      </c>
      <c r="E1553">
        <v>2</v>
      </c>
      <c r="F1553">
        <v>1</v>
      </c>
      <c r="G1553">
        <v>20</v>
      </c>
      <c r="H1553">
        <v>3726</v>
      </c>
      <c r="I1553">
        <v>3960</v>
      </c>
      <c r="J1553">
        <v>48672</v>
      </c>
      <c r="K1553">
        <v>51840</v>
      </c>
      <c r="L1553">
        <v>3168</v>
      </c>
      <c r="M1553">
        <v>158.4</v>
      </c>
      <c r="N1553">
        <f>YEAR(Table3[[#This Row],[Date]])</f>
        <v>2013</v>
      </c>
      <c r="O1553">
        <f>DAY(Table3[[#This Row],[Date]])</f>
        <v>14</v>
      </c>
      <c r="P1553">
        <f>MONTH(Table3[[#This Row],[Date]])</f>
        <v>6</v>
      </c>
    </row>
    <row r="1554" spans="1:16" x14ac:dyDescent="0.3">
      <c r="A1554" s="2">
        <v>41440</v>
      </c>
      <c r="B1554">
        <v>5</v>
      </c>
      <c r="C1554">
        <v>3</v>
      </c>
      <c r="D1554" s="1" t="s">
        <v>1580</v>
      </c>
      <c r="E1554">
        <v>2</v>
      </c>
      <c r="F1554">
        <v>1</v>
      </c>
      <c r="G1554">
        <v>21</v>
      </c>
      <c r="H1554">
        <v>3978</v>
      </c>
      <c r="I1554">
        <v>4230</v>
      </c>
      <c r="J1554">
        <v>87516</v>
      </c>
      <c r="K1554">
        <v>93060</v>
      </c>
      <c r="L1554">
        <v>5544</v>
      </c>
      <c r="M1554">
        <v>277.2</v>
      </c>
      <c r="N1554">
        <f>YEAR(Table3[[#This Row],[Date]])</f>
        <v>2013</v>
      </c>
      <c r="O1554">
        <f>DAY(Table3[[#This Row],[Date]])</f>
        <v>15</v>
      </c>
      <c r="P1554">
        <f>MONTH(Table3[[#This Row],[Date]])</f>
        <v>6</v>
      </c>
    </row>
    <row r="1555" spans="1:16" x14ac:dyDescent="0.3">
      <c r="A1555" s="2">
        <v>41440</v>
      </c>
      <c r="B1555">
        <v>6</v>
      </c>
      <c r="C1555">
        <v>4</v>
      </c>
      <c r="D1555" s="1" t="s">
        <v>1578</v>
      </c>
      <c r="E1555">
        <v>1</v>
      </c>
      <c r="F1555">
        <v>1</v>
      </c>
      <c r="G1555">
        <v>12</v>
      </c>
      <c r="H1555">
        <v>3042</v>
      </c>
      <c r="I1555">
        <v>3240</v>
      </c>
      <c r="J1555">
        <v>20340</v>
      </c>
      <c r="K1555">
        <v>21600</v>
      </c>
      <c r="L1555">
        <v>1260</v>
      </c>
      <c r="M1555">
        <v>63</v>
      </c>
      <c r="N1555">
        <f>YEAR(Table3[[#This Row],[Date]])</f>
        <v>2013</v>
      </c>
      <c r="O1555">
        <f>DAY(Table3[[#This Row],[Date]])</f>
        <v>15</v>
      </c>
      <c r="P1555">
        <f>MONTH(Table3[[#This Row],[Date]])</f>
        <v>6</v>
      </c>
    </row>
    <row r="1556" spans="1:16" x14ac:dyDescent="0.3">
      <c r="A1556" s="2">
        <v>41441</v>
      </c>
      <c r="B1556">
        <v>9</v>
      </c>
      <c r="C1556">
        <v>5</v>
      </c>
      <c r="D1556" s="1" t="s">
        <v>1583</v>
      </c>
      <c r="E1556">
        <v>3</v>
      </c>
      <c r="F1556">
        <v>1</v>
      </c>
      <c r="G1556">
        <v>23</v>
      </c>
      <c r="H1556">
        <v>3546</v>
      </c>
      <c r="I1556">
        <v>3780</v>
      </c>
      <c r="J1556">
        <v>145800</v>
      </c>
      <c r="K1556">
        <v>155250</v>
      </c>
      <c r="L1556">
        <v>9450</v>
      </c>
      <c r="M1556">
        <v>472.5</v>
      </c>
      <c r="N1556">
        <f>YEAR(Table3[[#This Row],[Date]])</f>
        <v>2013</v>
      </c>
      <c r="O1556">
        <f>DAY(Table3[[#This Row],[Date]])</f>
        <v>16</v>
      </c>
      <c r="P1556">
        <f>MONTH(Table3[[#This Row],[Date]])</f>
        <v>6</v>
      </c>
    </row>
    <row r="1557" spans="1:16" x14ac:dyDescent="0.3">
      <c r="A1557" s="2">
        <v>41441</v>
      </c>
      <c r="B1557">
        <v>5</v>
      </c>
      <c r="C1557">
        <v>3</v>
      </c>
      <c r="D1557" s="1" t="s">
        <v>1587</v>
      </c>
      <c r="E1557">
        <v>2</v>
      </c>
      <c r="F1557">
        <v>1</v>
      </c>
      <c r="G1557">
        <v>23</v>
      </c>
      <c r="H1557">
        <v>4482</v>
      </c>
      <c r="I1557">
        <v>4770</v>
      </c>
      <c r="J1557">
        <v>27378</v>
      </c>
      <c r="K1557">
        <v>29250</v>
      </c>
      <c r="L1557">
        <v>1872</v>
      </c>
      <c r="M1557">
        <v>93.600000000000009</v>
      </c>
      <c r="N1557">
        <f>YEAR(Table3[[#This Row],[Date]])</f>
        <v>2013</v>
      </c>
      <c r="O1557">
        <f>DAY(Table3[[#This Row],[Date]])</f>
        <v>16</v>
      </c>
      <c r="P1557">
        <f>MONTH(Table3[[#This Row],[Date]])</f>
        <v>6</v>
      </c>
    </row>
    <row r="1558" spans="1:16" x14ac:dyDescent="0.3">
      <c r="A1558" s="2">
        <v>41442</v>
      </c>
      <c r="B1558">
        <v>8</v>
      </c>
      <c r="C1558">
        <v>5</v>
      </c>
      <c r="D1558" s="1" t="s">
        <v>1579</v>
      </c>
      <c r="E1558">
        <v>2</v>
      </c>
      <c r="F1558">
        <v>2</v>
      </c>
      <c r="G1558">
        <v>24</v>
      </c>
      <c r="H1558">
        <v>3924</v>
      </c>
      <c r="I1558">
        <v>4230</v>
      </c>
      <c r="J1558">
        <v>17910</v>
      </c>
      <c r="K1558">
        <v>19350</v>
      </c>
      <c r="L1558">
        <v>1440</v>
      </c>
      <c r="M1558">
        <v>72</v>
      </c>
      <c r="N1558">
        <f>YEAR(Table3[[#This Row],[Date]])</f>
        <v>2013</v>
      </c>
      <c r="O1558">
        <f>DAY(Table3[[#This Row],[Date]])</f>
        <v>17</v>
      </c>
      <c r="P1558">
        <f>MONTH(Table3[[#This Row],[Date]])</f>
        <v>6</v>
      </c>
    </row>
    <row r="1559" spans="1:16" x14ac:dyDescent="0.3">
      <c r="A1559" s="2">
        <v>41442</v>
      </c>
      <c r="B1559">
        <v>6</v>
      </c>
      <c r="C1559">
        <v>4</v>
      </c>
      <c r="D1559" s="1" t="s">
        <v>1590</v>
      </c>
      <c r="E1559">
        <v>2</v>
      </c>
      <c r="F1559">
        <v>1</v>
      </c>
      <c r="G1559">
        <v>25</v>
      </c>
      <c r="H1559">
        <v>2952</v>
      </c>
      <c r="I1559">
        <v>3150</v>
      </c>
      <c r="J1559">
        <v>55890</v>
      </c>
      <c r="K1559">
        <v>59400</v>
      </c>
      <c r="L1559">
        <v>3510</v>
      </c>
      <c r="M1559">
        <v>175.5</v>
      </c>
      <c r="N1559">
        <f>YEAR(Table3[[#This Row],[Date]])</f>
        <v>2013</v>
      </c>
      <c r="O1559">
        <f>DAY(Table3[[#This Row],[Date]])</f>
        <v>17</v>
      </c>
      <c r="P1559">
        <f>MONTH(Table3[[#This Row],[Date]])</f>
        <v>6</v>
      </c>
    </row>
    <row r="1560" spans="1:16" x14ac:dyDescent="0.3">
      <c r="A1560" s="2">
        <v>41443</v>
      </c>
      <c r="B1560">
        <v>1</v>
      </c>
      <c r="C1560">
        <v>1</v>
      </c>
      <c r="D1560" s="1" t="s">
        <v>1584</v>
      </c>
      <c r="E1560">
        <v>3</v>
      </c>
      <c r="F1560">
        <v>1</v>
      </c>
      <c r="G1560">
        <v>17</v>
      </c>
      <c r="H1560">
        <v>3726</v>
      </c>
      <c r="I1560">
        <v>3960</v>
      </c>
      <c r="J1560">
        <v>35460</v>
      </c>
      <c r="K1560">
        <v>37800</v>
      </c>
      <c r="L1560">
        <v>2340</v>
      </c>
      <c r="M1560">
        <v>117</v>
      </c>
      <c r="N1560">
        <f>YEAR(Table3[[#This Row],[Date]])</f>
        <v>2013</v>
      </c>
      <c r="O1560">
        <f>DAY(Table3[[#This Row],[Date]])</f>
        <v>18</v>
      </c>
      <c r="P1560">
        <f>MONTH(Table3[[#This Row],[Date]])</f>
        <v>6</v>
      </c>
    </row>
    <row r="1561" spans="1:16" x14ac:dyDescent="0.3">
      <c r="A1561" s="2">
        <v>41444</v>
      </c>
      <c r="B1561">
        <v>7</v>
      </c>
      <c r="C1561">
        <v>3</v>
      </c>
      <c r="D1561" s="1" t="s">
        <v>1585</v>
      </c>
      <c r="E1561">
        <v>3</v>
      </c>
      <c r="F1561">
        <v>1</v>
      </c>
      <c r="G1561">
        <v>21</v>
      </c>
      <c r="H1561">
        <v>3978</v>
      </c>
      <c r="I1561">
        <v>4230</v>
      </c>
      <c r="J1561">
        <v>91494</v>
      </c>
      <c r="K1561">
        <v>97290</v>
      </c>
      <c r="L1561">
        <v>5796</v>
      </c>
      <c r="M1561">
        <v>289.8</v>
      </c>
      <c r="N1561">
        <f>YEAR(Table3[[#This Row],[Date]])</f>
        <v>2013</v>
      </c>
      <c r="O1561">
        <f>DAY(Table3[[#This Row],[Date]])</f>
        <v>19</v>
      </c>
      <c r="P1561">
        <f>MONTH(Table3[[#This Row],[Date]])</f>
        <v>6</v>
      </c>
    </row>
    <row r="1562" spans="1:16" x14ac:dyDescent="0.3">
      <c r="A1562" s="2">
        <v>41445</v>
      </c>
      <c r="B1562">
        <v>5</v>
      </c>
      <c r="C1562">
        <v>3</v>
      </c>
      <c r="D1562" s="1" t="s">
        <v>1594</v>
      </c>
      <c r="E1562">
        <v>4</v>
      </c>
      <c r="F1562">
        <v>1</v>
      </c>
      <c r="G1562">
        <v>9</v>
      </c>
      <c r="H1562">
        <v>3726</v>
      </c>
      <c r="I1562">
        <v>3960</v>
      </c>
      <c r="J1562">
        <v>13536</v>
      </c>
      <c r="K1562">
        <v>14400</v>
      </c>
      <c r="L1562">
        <v>864</v>
      </c>
      <c r="M1562">
        <v>43.2</v>
      </c>
      <c r="N1562">
        <f>YEAR(Table3[[#This Row],[Date]])</f>
        <v>2013</v>
      </c>
      <c r="O1562">
        <f>DAY(Table3[[#This Row],[Date]])</f>
        <v>20</v>
      </c>
      <c r="P1562">
        <f>MONTH(Table3[[#This Row],[Date]])</f>
        <v>6</v>
      </c>
    </row>
    <row r="1563" spans="1:16" x14ac:dyDescent="0.3">
      <c r="A1563" s="2">
        <v>41446</v>
      </c>
      <c r="B1563">
        <v>7</v>
      </c>
      <c r="C1563">
        <v>3</v>
      </c>
      <c r="D1563" s="1" t="s">
        <v>1592</v>
      </c>
      <c r="E1563">
        <v>2</v>
      </c>
      <c r="F1563">
        <v>1</v>
      </c>
      <c r="G1563">
        <v>11</v>
      </c>
      <c r="H1563">
        <v>4482</v>
      </c>
      <c r="I1563">
        <v>4770</v>
      </c>
      <c r="J1563">
        <v>26568</v>
      </c>
      <c r="K1563">
        <v>28350</v>
      </c>
      <c r="L1563">
        <v>1782</v>
      </c>
      <c r="M1563">
        <v>89.100000000000009</v>
      </c>
      <c r="N1563">
        <f>YEAR(Table3[[#This Row],[Date]])</f>
        <v>2013</v>
      </c>
      <c r="O1563">
        <f>DAY(Table3[[#This Row],[Date]])</f>
        <v>21</v>
      </c>
      <c r="P1563">
        <f>MONTH(Table3[[#This Row],[Date]])</f>
        <v>6</v>
      </c>
    </row>
    <row r="1564" spans="1:16" x14ac:dyDescent="0.3">
      <c r="A1564" s="2">
        <v>41446</v>
      </c>
      <c r="B1564">
        <v>8</v>
      </c>
      <c r="C1564">
        <v>5</v>
      </c>
      <c r="D1564" s="1" t="s">
        <v>1585</v>
      </c>
      <c r="E1564">
        <v>3</v>
      </c>
      <c r="F1564">
        <v>1</v>
      </c>
      <c r="G1564">
        <v>4</v>
      </c>
      <c r="H1564">
        <v>3582</v>
      </c>
      <c r="I1564">
        <v>3870</v>
      </c>
      <c r="J1564">
        <v>3978</v>
      </c>
      <c r="K1564">
        <v>4230</v>
      </c>
      <c r="L1564">
        <v>252</v>
      </c>
      <c r="M1564">
        <v>12.600000000000001</v>
      </c>
      <c r="N1564">
        <f>YEAR(Table3[[#This Row],[Date]])</f>
        <v>2013</v>
      </c>
      <c r="O1564">
        <f>DAY(Table3[[#This Row],[Date]])</f>
        <v>21</v>
      </c>
      <c r="P1564">
        <f>MONTH(Table3[[#This Row],[Date]])</f>
        <v>6</v>
      </c>
    </row>
    <row r="1565" spans="1:16" x14ac:dyDescent="0.3">
      <c r="A1565" s="2">
        <v>41447</v>
      </c>
      <c r="B1565">
        <v>5</v>
      </c>
      <c r="C1565">
        <v>3</v>
      </c>
      <c r="D1565" s="1" t="s">
        <v>1580</v>
      </c>
      <c r="E1565">
        <v>2</v>
      </c>
      <c r="F1565">
        <v>1</v>
      </c>
      <c r="G1565">
        <v>22</v>
      </c>
      <c r="H1565">
        <v>4482</v>
      </c>
      <c r="I1565">
        <v>4770</v>
      </c>
      <c r="J1565">
        <v>63648</v>
      </c>
      <c r="K1565">
        <v>67680</v>
      </c>
      <c r="L1565">
        <v>4032</v>
      </c>
      <c r="M1565">
        <v>201.60000000000002</v>
      </c>
      <c r="N1565">
        <f>YEAR(Table3[[#This Row],[Date]])</f>
        <v>2013</v>
      </c>
      <c r="O1565">
        <f>DAY(Table3[[#This Row],[Date]])</f>
        <v>22</v>
      </c>
      <c r="P1565">
        <f>MONTH(Table3[[#This Row],[Date]])</f>
        <v>6</v>
      </c>
    </row>
    <row r="1566" spans="1:16" x14ac:dyDescent="0.3">
      <c r="A1566" s="2">
        <v>41447</v>
      </c>
      <c r="B1566">
        <v>5</v>
      </c>
      <c r="C1566">
        <v>3</v>
      </c>
      <c r="D1566" s="1" t="s">
        <v>1583</v>
      </c>
      <c r="E1566">
        <v>3</v>
      </c>
      <c r="F1566">
        <v>1</v>
      </c>
      <c r="G1566">
        <v>15</v>
      </c>
      <c r="H1566">
        <v>3924</v>
      </c>
      <c r="I1566">
        <v>4230</v>
      </c>
      <c r="J1566">
        <v>110808</v>
      </c>
      <c r="K1566">
        <v>117990</v>
      </c>
      <c r="L1566">
        <v>7182</v>
      </c>
      <c r="M1566">
        <v>359.1</v>
      </c>
      <c r="N1566">
        <f>YEAR(Table3[[#This Row],[Date]])</f>
        <v>2013</v>
      </c>
      <c r="O1566">
        <f>DAY(Table3[[#This Row],[Date]])</f>
        <v>22</v>
      </c>
      <c r="P1566">
        <f>MONTH(Table3[[#This Row],[Date]])</f>
        <v>6</v>
      </c>
    </row>
    <row r="1567" spans="1:16" x14ac:dyDescent="0.3">
      <c r="A1567" s="2">
        <v>41448</v>
      </c>
      <c r="B1567">
        <v>10</v>
      </c>
      <c r="C1567">
        <v>4</v>
      </c>
      <c r="D1567" s="1" t="s">
        <v>1583</v>
      </c>
      <c r="E1567">
        <v>3</v>
      </c>
      <c r="F1567">
        <v>1</v>
      </c>
      <c r="G1567">
        <v>23</v>
      </c>
      <c r="H1567">
        <v>7506</v>
      </c>
      <c r="I1567">
        <v>8100</v>
      </c>
      <c r="J1567">
        <v>34992</v>
      </c>
      <c r="K1567">
        <v>37260</v>
      </c>
      <c r="L1567">
        <v>2268</v>
      </c>
      <c r="M1567">
        <v>113.4</v>
      </c>
      <c r="N1567">
        <f>YEAR(Table3[[#This Row],[Date]])</f>
        <v>2013</v>
      </c>
      <c r="O1567">
        <f>DAY(Table3[[#This Row],[Date]])</f>
        <v>23</v>
      </c>
      <c r="P1567">
        <f>MONTH(Table3[[#This Row],[Date]])</f>
        <v>6</v>
      </c>
    </row>
    <row r="1568" spans="1:16" x14ac:dyDescent="0.3">
      <c r="A1568" s="2">
        <v>41448</v>
      </c>
      <c r="B1568">
        <v>2</v>
      </c>
      <c r="C1568">
        <v>1</v>
      </c>
      <c r="D1568" s="1" t="s">
        <v>1594</v>
      </c>
      <c r="E1568">
        <v>4</v>
      </c>
      <c r="F1568">
        <v>1</v>
      </c>
      <c r="G1568">
        <v>9</v>
      </c>
      <c r="H1568">
        <v>3546</v>
      </c>
      <c r="I1568">
        <v>3780</v>
      </c>
      <c r="J1568">
        <v>64296</v>
      </c>
      <c r="K1568">
        <v>68400</v>
      </c>
      <c r="L1568">
        <v>4104</v>
      </c>
      <c r="M1568">
        <v>205.20000000000002</v>
      </c>
      <c r="N1568">
        <f>YEAR(Table3[[#This Row],[Date]])</f>
        <v>2013</v>
      </c>
      <c r="O1568">
        <f>DAY(Table3[[#This Row],[Date]])</f>
        <v>23</v>
      </c>
      <c r="P1568">
        <f>MONTH(Table3[[#This Row],[Date]])</f>
        <v>6</v>
      </c>
    </row>
    <row r="1569" spans="1:16" x14ac:dyDescent="0.3">
      <c r="A1569" s="2">
        <v>41448</v>
      </c>
      <c r="B1569">
        <v>2</v>
      </c>
      <c r="C1569">
        <v>1</v>
      </c>
      <c r="D1569" s="1" t="s">
        <v>1581</v>
      </c>
      <c r="E1569">
        <v>2</v>
      </c>
      <c r="F1569">
        <v>1</v>
      </c>
      <c r="G1569">
        <v>7</v>
      </c>
      <c r="H1569">
        <v>3042</v>
      </c>
      <c r="I1569">
        <v>3240</v>
      </c>
      <c r="J1569">
        <v>8784</v>
      </c>
      <c r="K1569">
        <v>9360</v>
      </c>
      <c r="L1569">
        <v>576</v>
      </c>
      <c r="M1569">
        <v>28.8</v>
      </c>
      <c r="N1569">
        <f>YEAR(Table3[[#This Row],[Date]])</f>
        <v>2013</v>
      </c>
      <c r="O1569">
        <f>DAY(Table3[[#This Row],[Date]])</f>
        <v>23</v>
      </c>
      <c r="P1569">
        <f>MONTH(Table3[[#This Row],[Date]])</f>
        <v>6</v>
      </c>
    </row>
    <row r="1570" spans="1:16" x14ac:dyDescent="0.3">
      <c r="A1570" s="2">
        <v>41448</v>
      </c>
      <c r="B1570">
        <v>2</v>
      </c>
      <c r="C1570">
        <v>1</v>
      </c>
      <c r="D1570" s="1" t="s">
        <v>1591</v>
      </c>
      <c r="E1570">
        <v>5</v>
      </c>
      <c r="F1570">
        <v>2</v>
      </c>
      <c r="G1570">
        <v>25</v>
      </c>
      <c r="H1570">
        <v>3042</v>
      </c>
      <c r="I1570">
        <v>3240</v>
      </c>
      <c r="J1570">
        <v>35316</v>
      </c>
      <c r="K1570">
        <v>38070</v>
      </c>
      <c r="L1570">
        <v>2754</v>
      </c>
      <c r="M1570">
        <v>137.70000000000002</v>
      </c>
      <c r="N1570">
        <f>YEAR(Table3[[#This Row],[Date]])</f>
        <v>2013</v>
      </c>
      <c r="O1570">
        <f>DAY(Table3[[#This Row],[Date]])</f>
        <v>23</v>
      </c>
      <c r="P1570">
        <f>MONTH(Table3[[#This Row],[Date]])</f>
        <v>6</v>
      </c>
    </row>
    <row r="1571" spans="1:16" x14ac:dyDescent="0.3">
      <c r="A1571" s="2">
        <v>41448</v>
      </c>
      <c r="B1571">
        <v>2</v>
      </c>
      <c r="C1571">
        <v>1</v>
      </c>
      <c r="D1571" s="1" t="s">
        <v>1580</v>
      </c>
      <c r="E1571">
        <v>2</v>
      </c>
      <c r="F1571">
        <v>1</v>
      </c>
      <c r="G1571">
        <v>10</v>
      </c>
      <c r="H1571">
        <v>3978</v>
      </c>
      <c r="I1571">
        <v>4230</v>
      </c>
      <c r="J1571">
        <v>95472</v>
      </c>
      <c r="K1571">
        <v>101520</v>
      </c>
      <c r="L1571">
        <v>6048</v>
      </c>
      <c r="M1571">
        <v>302.40000000000003</v>
      </c>
      <c r="N1571">
        <f>YEAR(Table3[[#This Row],[Date]])</f>
        <v>2013</v>
      </c>
      <c r="O1571">
        <f>DAY(Table3[[#This Row],[Date]])</f>
        <v>23</v>
      </c>
      <c r="P1571">
        <f>MONTH(Table3[[#This Row],[Date]])</f>
        <v>6</v>
      </c>
    </row>
    <row r="1572" spans="1:16" x14ac:dyDescent="0.3">
      <c r="A1572" s="2">
        <v>41449</v>
      </c>
      <c r="B1572">
        <v>6</v>
      </c>
      <c r="C1572">
        <v>4</v>
      </c>
      <c r="D1572" s="1" t="s">
        <v>1581</v>
      </c>
      <c r="E1572">
        <v>2</v>
      </c>
      <c r="F1572">
        <v>1</v>
      </c>
      <c r="G1572">
        <v>8</v>
      </c>
      <c r="H1572">
        <v>5148</v>
      </c>
      <c r="I1572">
        <v>5490</v>
      </c>
      <c r="J1572">
        <v>52704</v>
      </c>
      <c r="K1572">
        <v>56160</v>
      </c>
      <c r="L1572">
        <v>3456</v>
      </c>
      <c r="M1572">
        <v>172.8</v>
      </c>
      <c r="N1572">
        <f>YEAR(Table3[[#This Row],[Date]])</f>
        <v>2013</v>
      </c>
      <c r="O1572">
        <f>DAY(Table3[[#This Row],[Date]])</f>
        <v>24</v>
      </c>
      <c r="P1572">
        <f>MONTH(Table3[[#This Row],[Date]])</f>
        <v>6</v>
      </c>
    </row>
    <row r="1573" spans="1:16" x14ac:dyDescent="0.3">
      <c r="A1573" s="2">
        <v>41449</v>
      </c>
      <c r="B1573">
        <v>7</v>
      </c>
      <c r="C1573">
        <v>3</v>
      </c>
      <c r="D1573" s="1" t="s">
        <v>1589</v>
      </c>
      <c r="E1573">
        <v>4</v>
      </c>
      <c r="F1573">
        <v>1</v>
      </c>
      <c r="G1573">
        <v>18</v>
      </c>
      <c r="H1573">
        <v>3042</v>
      </c>
      <c r="I1573">
        <v>3240</v>
      </c>
      <c r="J1573">
        <v>81558</v>
      </c>
      <c r="K1573">
        <v>86940</v>
      </c>
      <c r="L1573">
        <v>5382</v>
      </c>
      <c r="M1573">
        <v>269.10000000000002</v>
      </c>
      <c r="N1573">
        <f>YEAR(Table3[[#This Row],[Date]])</f>
        <v>2013</v>
      </c>
      <c r="O1573">
        <f>DAY(Table3[[#This Row],[Date]])</f>
        <v>24</v>
      </c>
      <c r="P1573">
        <f>MONTH(Table3[[#This Row],[Date]])</f>
        <v>6</v>
      </c>
    </row>
    <row r="1574" spans="1:16" x14ac:dyDescent="0.3">
      <c r="A1574" s="2">
        <v>41449</v>
      </c>
      <c r="B1574">
        <v>8</v>
      </c>
      <c r="C1574">
        <v>5</v>
      </c>
      <c r="D1574" s="1" t="s">
        <v>1586</v>
      </c>
      <c r="E1574">
        <v>3</v>
      </c>
      <c r="F1574">
        <v>1</v>
      </c>
      <c r="G1574">
        <v>8</v>
      </c>
      <c r="H1574">
        <v>5148</v>
      </c>
      <c r="I1574">
        <v>5490</v>
      </c>
      <c r="J1574">
        <v>5148</v>
      </c>
      <c r="K1574">
        <v>5490</v>
      </c>
      <c r="L1574">
        <v>342</v>
      </c>
      <c r="M1574">
        <v>17.100000000000001</v>
      </c>
      <c r="N1574">
        <f>YEAR(Table3[[#This Row],[Date]])</f>
        <v>2013</v>
      </c>
      <c r="O1574">
        <f>DAY(Table3[[#This Row],[Date]])</f>
        <v>24</v>
      </c>
      <c r="P1574">
        <f>MONTH(Table3[[#This Row],[Date]])</f>
        <v>6</v>
      </c>
    </row>
    <row r="1575" spans="1:16" x14ac:dyDescent="0.3">
      <c r="A1575" s="2">
        <v>41449</v>
      </c>
      <c r="B1575">
        <v>5</v>
      </c>
      <c r="C1575">
        <v>3</v>
      </c>
      <c r="D1575" s="1" t="s">
        <v>1584</v>
      </c>
      <c r="E1575">
        <v>3</v>
      </c>
      <c r="F1575">
        <v>1</v>
      </c>
      <c r="G1575">
        <v>25</v>
      </c>
      <c r="H1575">
        <v>7506</v>
      </c>
      <c r="I1575">
        <v>8100</v>
      </c>
      <c r="J1575">
        <v>60282</v>
      </c>
      <c r="K1575">
        <v>64260</v>
      </c>
      <c r="L1575">
        <v>3978</v>
      </c>
      <c r="M1575">
        <v>198.9</v>
      </c>
      <c r="N1575">
        <f>YEAR(Table3[[#This Row],[Date]])</f>
        <v>2013</v>
      </c>
      <c r="O1575">
        <f>DAY(Table3[[#This Row],[Date]])</f>
        <v>24</v>
      </c>
      <c r="P1575">
        <f>MONTH(Table3[[#This Row],[Date]])</f>
        <v>6</v>
      </c>
    </row>
    <row r="1576" spans="1:16" x14ac:dyDescent="0.3">
      <c r="A1576" s="2">
        <v>41449</v>
      </c>
      <c r="B1576">
        <v>8</v>
      </c>
      <c r="C1576">
        <v>5</v>
      </c>
      <c r="D1576" s="1" t="s">
        <v>1591</v>
      </c>
      <c r="E1576">
        <v>5</v>
      </c>
      <c r="F1576">
        <v>2</v>
      </c>
      <c r="G1576">
        <v>7</v>
      </c>
      <c r="H1576">
        <v>3042</v>
      </c>
      <c r="I1576">
        <v>3240</v>
      </c>
      <c r="J1576">
        <v>11772</v>
      </c>
      <c r="K1576">
        <v>12690</v>
      </c>
      <c r="L1576">
        <v>918</v>
      </c>
      <c r="M1576">
        <v>45.900000000000006</v>
      </c>
      <c r="N1576">
        <f>YEAR(Table3[[#This Row],[Date]])</f>
        <v>2013</v>
      </c>
      <c r="O1576">
        <f>DAY(Table3[[#This Row],[Date]])</f>
        <v>24</v>
      </c>
      <c r="P1576">
        <f>MONTH(Table3[[#This Row],[Date]])</f>
        <v>6</v>
      </c>
    </row>
    <row r="1577" spans="1:16" x14ac:dyDescent="0.3">
      <c r="A1577" s="2">
        <v>41449</v>
      </c>
      <c r="B1577">
        <v>3</v>
      </c>
      <c r="C1577">
        <v>2</v>
      </c>
      <c r="D1577" s="1" t="s">
        <v>1592</v>
      </c>
      <c r="E1577">
        <v>2</v>
      </c>
      <c r="F1577">
        <v>1</v>
      </c>
      <c r="G1577">
        <v>17</v>
      </c>
      <c r="H1577">
        <v>3978</v>
      </c>
      <c r="I1577">
        <v>4230</v>
      </c>
      <c r="J1577">
        <v>14760</v>
      </c>
      <c r="K1577">
        <v>15750</v>
      </c>
      <c r="L1577">
        <v>990</v>
      </c>
      <c r="M1577">
        <v>49.5</v>
      </c>
      <c r="N1577">
        <f>YEAR(Table3[[#This Row],[Date]])</f>
        <v>2013</v>
      </c>
      <c r="O1577">
        <f>DAY(Table3[[#This Row],[Date]])</f>
        <v>24</v>
      </c>
      <c r="P1577">
        <f>MONTH(Table3[[#This Row],[Date]])</f>
        <v>6</v>
      </c>
    </row>
    <row r="1578" spans="1:16" x14ac:dyDescent="0.3">
      <c r="A1578" s="2">
        <v>41449</v>
      </c>
      <c r="B1578">
        <v>10</v>
      </c>
      <c r="C1578">
        <v>4</v>
      </c>
      <c r="D1578" s="1" t="s">
        <v>1594</v>
      </c>
      <c r="E1578">
        <v>4</v>
      </c>
      <c r="F1578">
        <v>1</v>
      </c>
      <c r="G1578">
        <v>3</v>
      </c>
      <c r="H1578">
        <v>2952</v>
      </c>
      <c r="I1578">
        <v>3150</v>
      </c>
      <c r="J1578">
        <v>20304</v>
      </c>
      <c r="K1578">
        <v>21600</v>
      </c>
      <c r="L1578">
        <v>1296</v>
      </c>
      <c r="M1578">
        <v>64.8</v>
      </c>
      <c r="N1578">
        <f>YEAR(Table3[[#This Row],[Date]])</f>
        <v>2013</v>
      </c>
      <c r="O1578">
        <f>DAY(Table3[[#This Row],[Date]])</f>
        <v>24</v>
      </c>
      <c r="P1578">
        <f>MONTH(Table3[[#This Row],[Date]])</f>
        <v>6</v>
      </c>
    </row>
    <row r="1579" spans="1:16" x14ac:dyDescent="0.3">
      <c r="A1579" s="2">
        <v>41450</v>
      </c>
      <c r="B1579">
        <v>5</v>
      </c>
      <c r="C1579">
        <v>3</v>
      </c>
      <c r="D1579" s="1" t="s">
        <v>1589</v>
      </c>
      <c r="E1579">
        <v>4</v>
      </c>
      <c r="F1579">
        <v>1</v>
      </c>
      <c r="G1579">
        <v>13</v>
      </c>
      <c r="H1579">
        <v>2034</v>
      </c>
      <c r="I1579">
        <v>2160</v>
      </c>
      <c r="J1579">
        <v>7092</v>
      </c>
      <c r="K1579">
        <v>7560</v>
      </c>
      <c r="L1579">
        <v>468</v>
      </c>
      <c r="M1579">
        <v>23.400000000000002</v>
      </c>
      <c r="N1579">
        <f>YEAR(Table3[[#This Row],[Date]])</f>
        <v>2013</v>
      </c>
      <c r="O1579">
        <f>DAY(Table3[[#This Row],[Date]])</f>
        <v>25</v>
      </c>
      <c r="P1579">
        <f>MONTH(Table3[[#This Row],[Date]])</f>
        <v>6</v>
      </c>
    </row>
    <row r="1580" spans="1:16" x14ac:dyDescent="0.3">
      <c r="A1580" s="2">
        <v>41451</v>
      </c>
      <c r="B1580">
        <v>4</v>
      </c>
      <c r="C1580">
        <v>2</v>
      </c>
      <c r="D1580" s="1" t="s">
        <v>1593</v>
      </c>
      <c r="E1580">
        <v>6</v>
      </c>
      <c r="F1580">
        <v>2</v>
      </c>
      <c r="G1580">
        <v>17</v>
      </c>
      <c r="H1580">
        <v>3582</v>
      </c>
      <c r="I1580">
        <v>3870</v>
      </c>
      <c r="J1580">
        <v>135108</v>
      </c>
      <c r="K1580">
        <v>145800</v>
      </c>
      <c r="L1580">
        <v>10692</v>
      </c>
      <c r="M1580">
        <v>534.6</v>
      </c>
      <c r="N1580">
        <f>YEAR(Table3[[#This Row],[Date]])</f>
        <v>2013</v>
      </c>
      <c r="O1580">
        <f>DAY(Table3[[#This Row],[Date]])</f>
        <v>26</v>
      </c>
      <c r="P1580">
        <f>MONTH(Table3[[#This Row],[Date]])</f>
        <v>6</v>
      </c>
    </row>
    <row r="1581" spans="1:16" x14ac:dyDescent="0.3">
      <c r="A1581" s="2">
        <v>41451</v>
      </c>
      <c r="B1581">
        <v>2</v>
      </c>
      <c r="C1581">
        <v>1</v>
      </c>
      <c r="D1581" s="1" t="s">
        <v>1583</v>
      </c>
      <c r="E1581">
        <v>3</v>
      </c>
      <c r="F1581">
        <v>1</v>
      </c>
      <c r="G1581">
        <v>22</v>
      </c>
      <c r="H1581">
        <v>3978</v>
      </c>
      <c r="I1581">
        <v>4230</v>
      </c>
      <c r="J1581">
        <v>75816</v>
      </c>
      <c r="K1581">
        <v>80730</v>
      </c>
      <c r="L1581">
        <v>4914</v>
      </c>
      <c r="M1581">
        <v>245.70000000000002</v>
      </c>
      <c r="N1581">
        <f>YEAR(Table3[[#This Row],[Date]])</f>
        <v>2013</v>
      </c>
      <c r="O1581">
        <f>DAY(Table3[[#This Row],[Date]])</f>
        <v>26</v>
      </c>
      <c r="P1581">
        <f>MONTH(Table3[[#This Row],[Date]])</f>
        <v>6</v>
      </c>
    </row>
    <row r="1582" spans="1:16" x14ac:dyDescent="0.3">
      <c r="A1582" s="2">
        <v>41451</v>
      </c>
      <c r="B1582">
        <v>8</v>
      </c>
      <c r="C1582">
        <v>5</v>
      </c>
      <c r="D1582" s="1" t="s">
        <v>1592</v>
      </c>
      <c r="E1582">
        <v>2</v>
      </c>
      <c r="F1582">
        <v>1</v>
      </c>
      <c r="G1582">
        <v>23</v>
      </c>
      <c r="H1582">
        <v>2196</v>
      </c>
      <c r="I1582">
        <v>2340</v>
      </c>
      <c r="J1582">
        <v>14760</v>
      </c>
      <c r="K1582">
        <v>15750</v>
      </c>
      <c r="L1582">
        <v>990</v>
      </c>
      <c r="M1582">
        <v>49.5</v>
      </c>
      <c r="N1582">
        <f>YEAR(Table3[[#This Row],[Date]])</f>
        <v>2013</v>
      </c>
      <c r="O1582">
        <f>DAY(Table3[[#This Row],[Date]])</f>
        <v>26</v>
      </c>
      <c r="P1582">
        <f>MONTH(Table3[[#This Row],[Date]])</f>
        <v>6</v>
      </c>
    </row>
    <row r="1583" spans="1:16" x14ac:dyDescent="0.3">
      <c r="A1583" s="2">
        <v>41451</v>
      </c>
      <c r="B1583">
        <v>4</v>
      </c>
      <c r="C1583">
        <v>2</v>
      </c>
      <c r="D1583" s="1" t="s">
        <v>1578</v>
      </c>
      <c r="E1583">
        <v>1</v>
      </c>
      <c r="F1583">
        <v>1</v>
      </c>
      <c r="G1583">
        <v>1</v>
      </c>
      <c r="H1583">
        <v>2034</v>
      </c>
      <c r="I1583">
        <v>2160</v>
      </c>
      <c r="J1583">
        <v>38646</v>
      </c>
      <c r="K1583">
        <v>41040</v>
      </c>
      <c r="L1583">
        <v>2394</v>
      </c>
      <c r="M1583">
        <v>119.7</v>
      </c>
      <c r="N1583">
        <f>YEAR(Table3[[#This Row],[Date]])</f>
        <v>2013</v>
      </c>
      <c r="O1583">
        <f>DAY(Table3[[#This Row],[Date]])</f>
        <v>26</v>
      </c>
      <c r="P1583">
        <f>MONTH(Table3[[#This Row],[Date]])</f>
        <v>6</v>
      </c>
    </row>
    <row r="1584" spans="1:16" x14ac:dyDescent="0.3">
      <c r="A1584" s="2">
        <v>41452</v>
      </c>
      <c r="B1584">
        <v>6</v>
      </c>
      <c r="C1584">
        <v>4</v>
      </c>
      <c r="D1584" s="1" t="s">
        <v>1580</v>
      </c>
      <c r="E1584">
        <v>2</v>
      </c>
      <c r="F1584">
        <v>1</v>
      </c>
      <c r="G1584">
        <v>25</v>
      </c>
      <c r="H1584">
        <v>5148</v>
      </c>
      <c r="I1584">
        <v>5490</v>
      </c>
      <c r="J1584">
        <v>99450</v>
      </c>
      <c r="K1584">
        <v>105750</v>
      </c>
      <c r="L1584">
        <v>6300</v>
      </c>
      <c r="M1584">
        <v>315</v>
      </c>
      <c r="N1584">
        <f>YEAR(Table3[[#This Row],[Date]])</f>
        <v>2013</v>
      </c>
      <c r="O1584">
        <f>DAY(Table3[[#This Row],[Date]])</f>
        <v>27</v>
      </c>
      <c r="P1584">
        <f>MONTH(Table3[[#This Row],[Date]])</f>
        <v>6</v>
      </c>
    </row>
    <row r="1585" spans="1:16" x14ac:dyDescent="0.3">
      <c r="A1585" s="2">
        <v>41453</v>
      </c>
      <c r="B1585">
        <v>2</v>
      </c>
      <c r="C1585">
        <v>1</v>
      </c>
      <c r="D1585" s="1" t="s">
        <v>1591</v>
      </c>
      <c r="E1585">
        <v>5</v>
      </c>
      <c r="F1585">
        <v>2</v>
      </c>
      <c r="G1585">
        <v>22</v>
      </c>
      <c r="H1585">
        <v>3384</v>
      </c>
      <c r="I1585">
        <v>3600</v>
      </c>
      <c r="J1585">
        <v>39240</v>
      </c>
      <c r="K1585">
        <v>42300</v>
      </c>
      <c r="L1585">
        <v>3060</v>
      </c>
      <c r="M1585">
        <v>153</v>
      </c>
      <c r="N1585">
        <f>YEAR(Table3[[#This Row],[Date]])</f>
        <v>2013</v>
      </c>
      <c r="O1585">
        <f>DAY(Table3[[#This Row],[Date]])</f>
        <v>28</v>
      </c>
      <c r="P1585">
        <f>MONTH(Table3[[#This Row],[Date]])</f>
        <v>6</v>
      </c>
    </row>
    <row r="1586" spans="1:16" x14ac:dyDescent="0.3">
      <c r="A1586" s="2">
        <v>41453</v>
      </c>
      <c r="B1586">
        <v>5</v>
      </c>
      <c r="C1586">
        <v>3</v>
      </c>
      <c r="D1586" s="1" t="s">
        <v>1583</v>
      </c>
      <c r="E1586">
        <v>3</v>
      </c>
      <c r="F1586">
        <v>1</v>
      </c>
      <c r="G1586">
        <v>2</v>
      </c>
      <c r="H1586">
        <v>3978</v>
      </c>
      <c r="I1586">
        <v>4230</v>
      </c>
      <c r="J1586">
        <v>5832</v>
      </c>
      <c r="K1586">
        <v>6210</v>
      </c>
      <c r="L1586">
        <v>378</v>
      </c>
      <c r="M1586">
        <v>18.900000000000002</v>
      </c>
      <c r="N1586">
        <f>YEAR(Table3[[#This Row],[Date]])</f>
        <v>2013</v>
      </c>
      <c r="O1586">
        <f>DAY(Table3[[#This Row],[Date]])</f>
        <v>28</v>
      </c>
      <c r="P1586">
        <f>MONTH(Table3[[#This Row],[Date]])</f>
        <v>6</v>
      </c>
    </row>
    <row r="1587" spans="1:16" x14ac:dyDescent="0.3">
      <c r="A1587" s="2">
        <v>41453</v>
      </c>
      <c r="B1587">
        <v>9</v>
      </c>
      <c r="C1587">
        <v>5</v>
      </c>
      <c r="D1587" s="1" t="s">
        <v>1579</v>
      </c>
      <c r="E1587">
        <v>2</v>
      </c>
      <c r="F1587">
        <v>2</v>
      </c>
      <c r="G1587">
        <v>11</v>
      </c>
      <c r="H1587">
        <v>3582</v>
      </c>
      <c r="I1587">
        <v>3870</v>
      </c>
      <c r="J1587">
        <v>89550</v>
      </c>
      <c r="K1587">
        <v>96750</v>
      </c>
      <c r="L1587">
        <v>7200</v>
      </c>
      <c r="M1587">
        <v>360</v>
      </c>
      <c r="N1587">
        <f>YEAR(Table3[[#This Row],[Date]])</f>
        <v>2013</v>
      </c>
      <c r="O1587">
        <f>DAY(Table3[[#This Row],[Date]])</f>
        <v>28</v>
      </c>
      <c r="P1587">
        <f>MONTH(Table3[[#This Row],[Date]])</f>
        <v>6</v>
      </c>
    </row>
    <row r="1588" spans="1:16" x14ac:dyDescent="0.3">
      <c r="A1588" s="2">
        <v>41454</v>
      </c>
      <c r="B1588">
        <v>4</v>
      </c>
      <c r="C1588">
        <v>2</v>
      </c>
      <c r="D1588" s="1" t="s">
        <v>1584</v>
      </c>
      <c r="E1588">
        <v>3</v>
      </c>
      <c r="F1588">
        <v>1</v>
      </c>
      <c r="G1588">
        <v>11</v>
      </c>
      <c r="H1588">
        <v>3546</v>
      </c>
      <c r="I1588">
        <v>3780</v>
      </c>
      <c r="J1588">
        <v>21276</v>
      </c>
      <c r="K1588">
        <v>22680</v>
      </c>
      <c r="L1588">
        <v>1404</v>
      </c>
      <c r="M1588">
        <v>70.2</v>
      </c>
      <c r="N1588">
        <f>YEAR(Table3[[#This Row],[Date]])</f>
        <v>2013</v>
      </c>
      <c r="O1588">
        <f>DAY(Table3[[#This Row],[Date]])</f>
        <v>29</v>
      </c>
      <c r="P1588">
        <f>MONTH(Table3[[#This Row],[Date]])</f>
        <v>6</v>
      </c>
    </row>
    <row r="1589" spans="1:16" x14ac:dyDescent="0.3">
      <c r="A1589" s="2">
        <v>41455</v>
      </c>
      <c r="B1589">
        <v>9</v>
      </c>
      <c r="C1589">
        <v>5</v>
      </c>
      <c r="D1589" s="1" t="s">
        <v>1591</v>
      </c>
      <c r="E1589">
        <v>5</v>
      </c>
      <c r="F1589">
        <v>2</v>
      </c>
      <c r="G1589">
        <v>1</v>
      </c>
      <c r="H1589">
        <v>7506</v>
      </c>
      <c r="I1589">
        <v>8100</v>
      </c>
      <c r="J1589">
        <v>19620</v>
      </c>
      <c r="K1589">
        <v>21150</v>
      </c>
      <c r="L1589">
        <v>1530</v>
      </c>
      <c r="M1589">
        <v>76.5</v>
      </c>
      <c r="N1589">
        <f>YEAR(Table3[[#This Row],[Date]])</f>
        <v>2013</v>
      </c>
      <c r="O1589">
        <f>DAY(Table3[[#This Row],[Date]])</f>
        <v>30</v>
      </c>
      <c r="P1589">
        <f>MONTH(Table3[[#This Row],[Date]])</f>
        <v>6</v>
      </c>
    </row>
    <row r="1590" spans="1:16" x14ac:dyDescent="0.3">
      <c r="A1590" s="2">
        <v>41455</v>
      </c>
      <c r="B1590">
        <v>3</v>
      </c>
      <c r="C1590">
        <v>2</v>
      </c>
      <c r="D1590" s="1" t="s">
        <v>1584</v>
      </c>
      <c r="E1590">
        <v>3</v>
      </c>
      <c r="F1590">
        <v>1</v>
      </c>
      <c r="G1590">
        <v>14</v>
      </c>
      <c r="H1590">
        <v>3978</v>
      </c>
      <c r="I1590">
        <v>4230</v>
      </c>
      <c r="J1590">
        <v>42552</v>
      </c>
      <c r="K1590">
        <v>45360</v>
      </c>
      <c r="L1590">
        <v>2808</v>
      </c>
      <c r="M1590">
        <v>140.4</v>
      </c>
      <c r="N1590">
        <f>YEAR(Table3[[#This Row],[Date]])</f>
        <v>2013</v>
      </c>
      <c r="O1590">
        <f>DAY(Table3[[#This Row],[Date]])</f>
        <v>30</v>
      </c>
      <c r="P1590">
        <f>MONTH(Table3[[#This Row],[Date]])</f>
        <v>6</v>
      </c>
    </row>
    <row r="1591" spans="1:16" x14ac:dyDescent="0.3">
      <c r="A1591" s="2">
        <v>41456</v>
      </c>
      <c r="B1591">
        <v>7</v>
      </c>
      <c r="C1591">
        <v>3</v>
      </c>
      <c r="D1591" s="1" t="s">
        <v>1582</v>
      </c>
      <c r="E1591">
        <v>2</v>
      </c>
      <c r="F1591">
        <v>1</v>
      </c>
      <c r="G1591">
        <v>11</v>
      </c>
      <c r="H1591">
        <v>2034</v>
      </c>
      <c r="I1591">
        <v>2160</v>
      </c>
      <c r="J1591">
        <v>76050</v>
      </c>
      <c r="K1591">
        <v>81000</v>
      </c>
      <c r="L1591">
        <v>4950</v>
      </c>
      <c r="M1591">
        <v>247.5</v>
      </c>
      <c r="N1591">
        <f>YEAR(Table3[[#This Row],[Date]])</f>
        <v>2013</v>
      </c>
      <c r="O1591">
        <f>DAY(Table3[[#This Row],[Date]])</f>
        <v>1</v>
      </c>
      <c r="P1591">
        <f>MONTH(Table3[[#This Row],[Date]])</f>
        <v>7</v>
      </c>
    </row>
    <row r="1592" spans="1:16" x14ac:dyDescent="0.3">
      <c r="A1592" s="2">
        <v>41456</v>
      </c>
      <c r="B1592">
        <v>1</v>
      </c>
      <c r="C1592">
        <v>1</v>
      </c>
      <c r="D1592" s="1" t="s">
        <v>1584</v>
      </c>
      <c r="E1592">
        <v>3</v>
      </c>
      <c r="F1592">
        <v>1</v>
      </c>
      <c r="G1592">
        <v>8</v>
      </c>
      <c r="H1592">
        <v>2952</v>
      </c>
      <c r="I1592">
        <v>3150</v>
      </c>
      <c r="J1592">
        <v>74466</v>
      </c>
      <c r="K1592">
        <v>79380</v>
      </c>
      <c r="L1592">
        <v>4914</v>
      </c>
      <c r="M1592">
        <v>245.70000000000002</v>
      </c>
      <c r="N1592">
        <f>YEAR(Table3[[#This Row],[Date]])</f>
        <v>2013</v>
      </c>
      <c r="O1592">
        <f>DAY(Table3[[#This Row],[Date]])</f>
        <v>1</v>
      </c>
      <c r="P1592">
        <f>MONTH(Table3[[#This Row],[Date]])</f>
        <v>7</v>
      </c>
    </row>
    <row r="1593" spans="1:16" x14ac:dyDescent="0.3">
      <c r="A1593" s="2">
        <v>41456</v>
      </c>
      <c r="B1593">
        <v>4</v>
      </c>
      <c r="C1593">
        <v>2</v>
      </c>
      <c r="D1593" s="1" t="s">
        <v>1584</v>
      </c>
      <c r="E1593">
        <v>3</v>
      </c>
      <c r="F1593">
        <v>1</v>
      </c>
      <c r="G1593">
        <v>1</v>
      </c>
      <c r="H1593">
        <v>3546</v>
      </c>
      <c r="I1593">
        <v>3780</v>
      </c>
      <c r="J1593">
        <v>67374</v>
      </c>
      <c r="K1593">
        <v>71820</v>
      </c>
      <c r="L1593">
        <v>4446</v>
      </c>
      <c r="M1593">
        <v>222.3</v>
      </c>
      <c r="N1593">
        <f>YEAR(Table3[[#This Row],[Date]])</f>
        <v>2013</v>
      </c>
      <c r="O1593">
        <f>DAY(Table3[[#This Row],[Date]])</f>
        <v>1</v>
      </c>
      <c r="P1593">
        <f>MONTH(Table3[[#This Row],[Date]])</f>
        <v>7</v>
      </c>
    </row>
    <row r="1594" spans="1:16" x14ac:dyDescent="0.3">
      <c r="A1594" s="2">
        <v>41456</v>
      </c>
      <c r="B1594">
        <v>6</v>
      </c>
      <c r="C1594">
        <v>4</v>
      </c>
      <c r="D1594" s="1" t="s">
        <v>1591</v>
      </c>
      <c r="E1594">
        <v>5</v>
      </c>
      <c r="F1594">
        <v>2</v>
      </c>
      <c r="G1594">
        <v>24</v>
      </c>
      <c r="H1594">
        <v>3546</v>
      </c>
      <c r="I1594">
        <v>3780</v>
      </c>
      <c r="J1594">
        <v>51012</v>
      </c>
      <c r="K1594">
        <v>54990</v>
      </c>
      <c r="L1594">
        <v>3978</v>
      </c>
      <c r="M1594">
        <v>198.9</v>
      </c>
      <c r="N1594">
        <f>YEAR(Table3[[#This Row],[Date]])</f>
        <v>2013</v>
      </c>
      <c r="O1594">
        <f>DAY(Table3[[#This Row],[Date]])</f>
        <v>1</v>
      </c>
      <c r="P1594">
        <f>MONTH(Table3[[#This Row],[Date]])</f>
        <v>7</v>
      </c>
    </row>
    <row r="1595" spans="1:16" x14ac:dyDescent="0.3">
      <c r="A1595" s="2">
        <v>41457</v>
      </c>
      <c r="B1595">
        <v>8</v>
      </c>
      <c r="C1595">
        <v>5</v>
      </c>
      <c r="D1595" s="1" t="s">
        <v>1594</v>
      </c>
      <c r="E1595">
        <v>4</v>
      </c>
      <c r="F1595">
        <v>1</v>
      </c>
      <c r="G1595">
        <v>15</v>
      </c>
      <c r="H1595">
        <v>3978</v>
      </c>
      <c r="I1595">
        <v>4230</v>
      </c>
      <c r="J1595">
        <v>23688</v>
      </c>
      <c r="K1595">
        <v>25200</v>
      </c>
      <c r="L1595">
        <v>1512</v>
      </c>
      <c r="M1595">
        <v>75.600000000000009</v>
      </c>
      <c r="N1595">
        <f>YEAR(Table3[[#This Row],[Date]])</f>
        <v>2013</v>
      </c>
      <c r="O1595">
        <f>DAY(Table3[[#This Row],[Date]])</f>
        <v>2</v>
      </c>
      <c r="P1595">
        <f>MONTH(Table3[[#This Row],[Date]])</f>
        <v>7</v>
      </c>
    </row>
    <row r="1596" spans="1:16" x14ac:dyDescent="0.3">
      <c r="A1596" s="2">
        <v>41458</v>
      </c>
      <c r="B1596">
        <v>2</v>
      </c>
      <c r="C1596">
        <v>1</v>
      </c>
      <c r="D1596" s="1" t="s">
        <v>1589</v>
      </c>
      <c r="E1596">
        <v>4</v>
      </c>
      <c r="F1596">
        <v>1</v>
      </c>
      <c r="G1596">
        <v>20</v>
      </c>
      <c r="H1596">
        <v>3546</v>
      </c>
      <c r="I1596">
        <v>3780</v>
      </c>
      <c r="J1596">
        <v>24822</v>
      </c>
      <c r="K1596">
        <v>26460</v>
      </c>
      <c r="L1596">
        <v>1638</v>
      </c>
      <c r="M1596">
        <v>81.900000000000006</v>
      </c>
      <c r="N1596">
        <f>YEAR(Table3[[#This Row],[Date]])</f>
        <v>2013</v>
      </c>
      <c r="O1596">
        <f>DAY(Table3[[#This Row],[Date]])</f>
        <v>3</v>
      </c>
      <c r="P1596">
        <f>MONTH(Table3[[#This Row],[Date]])</f>
        <v>7</v>
      </c>
    </row>
    <row r="1597" spans="1:16" x14ac:dyDescent="0.3">
      <c r="A1597" s="2">
        <v>41458</v>
      </c>
      <c r="B1597">
        <v>8</v>
      </c>
      <c r="C1597">
        <v>5</v>
      </c>
      <c r="D1597" s="1" t="s">
        <v>1582</v>
      </c>
      <c r="E1597">
        <v>2</v>
      </c>
      <c r="F1597">
        <v>1</v>
      </c>
      <c r="G1597">
        <v>1</v>
      </c>
      <c r="H1597">
        <v>5148</v>
      </c>
      <c r="I1597">
        <v>5490</v>
      </c>
      <c r="J1597">
        <v>33462</v>
      </c>
      <c r="K1597">
        <v>35640</v>
      </c>
      <c r="L1597">
        <v>2178</v>
      </c>
      <c r="M1597">
        <v>108.9</v>
      </c>
      <c r="N1597">
        <f>YEAR(Table3[[#This Row],[Date]])</f>
        <v>2013</v>
      </c>
      <c r="O1597">
        <f>DAY(Table3[[#This Row],[Date]])</f>
        <v>3</v>
      </c>
      <c r="P1597">
        <f>MONTH(Table3[[#This Row],[Date]])</f>
        <v>7</v>
      </c>
    </row>
    <row r="1598" spans="1:16" x14ac:dyDescent="0.3">
      <c r="A1598" s="2">
        <v>41458</v>
      </c>
      <c r="B1598">
        <v>6</v>
      </c>
      <c r="C1598">
        <v>4</v>
      </c>
      <c r="D1598" s="1" t="s">
        <v>1588</v>
      </c>
      <c r="E1598">
        <v>3</v>
      </c>
      <c r="F1598">
        <v>1</v>
      </c>
      <c r="G1598">
        <v>5</v>
      </c>
      <c r="H1598">
        <v>2196</v>
      </c>
      <c r="I1598">
        <v>2340</v>
      </c>
      <c r="J1598">
        <v>44820</v>
      </c>
      <c r="K1598">
        <v>47700</v>
      </c>
      <c r="L1598">
        <v>2880</v>
      </c>
      <c r="M1598">
        <v>144</v>
      </c>
      <c r="N1598">
        <f>YEAR(Table3[[#This Row],[Date]])</f>
        <v>2013</v>
      </c>
      <c r="O1598">
        <f>DAY(Table3[[#This Row],[Date]])</f>
        <v>3</v>
      </c>
      <c r="P1598">
        <f>MONTH(Table3[[#This Row],[Date]])</f>
        <v>7</v>
      </c>
    </row>
    <row r="1599" spans="1:16" x14ac:dyDescent="0.3">
      <c r="A1599" s="2">
        <v>41458</v>
      </c>
      <c r="B1599">
        <v>9</v>
      </c>
      <c r="C1599">
        <v>5</v>
      </c>
      <c r="D1599" s="1" t="s">
        <v>1582</v>
      </c>
      <c r="E1599">
        <v>2</v>
      </c>
      <c r="F1599">
        <v>1</v>
      </c>
      <c r="G1599">
        <v>2</v>
      </c>
      <c r="H1599">
        <v>3924</v>
      </c>
      <c r="I1599">
        <v>4230</v>
      </c>
      <c r="J1599">
        <v>48672</v>
      </c>
      <c r="K1599">
        <v>51840</v>
      </c>
      <c r="L1599">
        <v>3168</v>
      </c>
      <c r="M1599">
        <v>158.4</v>
      </c>
      <c r="N1599">
        <f>YEAR(Table3[[#This Row],[Date]])</f>
        <v>2013</v>
      </c>
      <c r="O1599">
        <f>DAY(Table3[[#This Row],[Date]])</f>
        <v>3</v>
      </c>
      <c r="P1599">
        <f>MONTH(Table3[[#This Row],[Date]])</f>
        <v>7</v>
      </c>
    </row>
    <row r="1600" spans="1:16" x14ac:dyDescent="0.3">
      <c r="A1600" s="2">
        <v>41458</v>
      </c>
      <c r="B1600">
        <v>9</v>
      </c>
      <c r="C1600">
        <v>5</v>
      </c>
      <c r="D1600" s="1" t="s">
        <v>1580</v>
      </c>
      <c r="E1600">
        <v>2</v>
      </c>
      <c r="F1600">
        <v>1</v>
      </c>
      <c r="G1600">
        <v>15</v>
      </c>
      <c r="H1600">
        <v>3978</v>
      </c>
      <c r="I1600">
        <v>4230</v>
      </c>
      <c r="J1600">
        <v>99450</v>
      </c>
      <c r="K1600">
        <v>105750</v>
      </c>
      <c r="L1600">
        <v>6300</v>
      </c>
      <c r="M1600">
        <v>315</v>
      </c>
      <c r="N1600">
        <f>YEAR(Table3[[#This Row],[Date]])</f>
        <v>2013</v>
      </c>
      <c r="O1600">
        <f>DAY(Table3[[#This Row],[Date]])</f>
        <v>3</v>
      </c>
      <c r="P1600">
        <f>MONTH(Table3[[#This Row],[Date]])</f>
        <v>7</v>
      </c>
    </row>
    <row r="1601" spans="1:16" x14ac:dyDescent="0.3">
      <c r="A1601" s="2">
        <v>41459</v>
      </c>
      <c r="B1601">
        <v>7</v>
      </c>
      <c r="C1601">
        <v>3</v>
      </c>
      <c r="D1601" s="1" t="s">
        <v>1588</v>
      </c>
      <c r="E1601">
        <v>3</v>
      </c>
      <c r="F1601">
        <v>1</v>
      </c>
      <c r="G1601">
        <v>24</v>
      </c>
      <c r="H1601">
        <v>2106</v>
      </c>
      <c r="I1601">
        <v>2250</v>
      </c>
      <c r="J1601">
        <v>53784</v>
      </c>
      <c r="K1601">
        <v>57240</v>
      </c>
      <c r="L1601">
        <v>3456</v>
      </c>
      <c r="M1601">
        <v>172.8</v>
      </c>
      <c r="N1601">
        <f>YEAR(Table3[[#This Row],[Date]])</f>
        <v>2013</v>
      </c>
      <c r="O1601">
        <f>DAY(Table3[[#This Row],[Date]])</f>
        <v>4</v>
      </c>
      <c r="P1601">
        <f>MONTH(Table3[[#This Row],[Date]])</f>
        <v>7</v>
      </c>
    </row>
    <row r="1602" spans="1:16" x14ac:dyDescent="0.3">
      <c r="A1602" s="2">
        <v>41459</v>
      </c>
      <c r="B1602">
        <v>7</v>
      </c>
      <c r="C1602">
        <v>3</v>
      </c>
      <c r="D1602" s="1" t="s">
        <v>1591</v>
      </c>
      <c r="E1602">
        <v>5</v>
      </c>
      <c r="F1602">
        <v>2</v>
      </c>
      <c r="G1602">
        <v>23</v>
      </c>
      <c r="H1602">
        <v>5148</v>
      </c>
      <c r="I1602">
        <v>5490</v>
      </c>
      <c r="J1602">
        <v>82404</v>
      </c>
      <c r="K1602">
        <v>88830</v>
      </c>
      <c r="L1602">
        <v>6426</v>
      </c>
      <c r="M1602">
        <v>321.3</v>
      </c>
      <c r="N1602">
        <f>YEAR(Table3[[#This Row],[Date]])</f>
        <v>2013</v>
      </c>
      <c r="O1602">
        <f>DAY(Table3[[#This Row],[Date]])</f>
        <v>4</v>
      </c>
      <c r="P1602">
        <f>MONTH(Table3[[#This Row],[Date]])</f>
        <v>7</v>
      </c>
    </row>
    <row r="1603" spans="1:16" x14ac:dyDescent="0.3">
      <c r="A1603" s="2">
        <v>41459</v>
      </c>
      <c r="B1603">
        <v>5</v>
      </c>
      <c r="C1603">
        <v>3</v>
      </c>
      <c r="D1603" s="1" t="s">
        <v>1580</v>
      </c>
      <c r="E1603">
        <v>2</v>
      </c>
      <c r="F1603">
        <v>1</v>
      </c>
      <c r="G1603">
        <v>20</v>
      </c>
      <c r="H1603">
        <v>3546</v>
      </c>
      <c r="I1603">
        <v>3780</v>
      </c>
      <c r="J1603">
        <v>35802</v>
      </c>
      <c r="K1603">
        <v>38070</v>
      </c>
      <c r="L1603">
        <v>2268</v>
      </c>
      <c r="M1603">
        <v>113.4</v>
      </c>
      <c r="N1603">
        <f>YEAR(Table3[[#This Row],[Date]])</f>
        <v>2013</v>
      </c>
      <c r="O1603">
        <f>DAY(Table3[[#This Row],[Date]])</f>
        <v>4</v>
      </c>
      <c r="P1603">
        <f>MONTH(Table3[[#This Row],[Date]])</f>
        <v>7</v>
      </c>
    </row>
    <row r="1604" spans="1:16" x14ac:dyDescent="0.3">
      <c r="A1604" s="2">
        <v>41459</v>
      </c>
      <c r="B1604">
        <v>5</v>
      </c>
      <c r="C1604">
        <v>3</v>
      </c>
      <c r="D1604" s="1" t="s">
        <v>1594</v>
      </c>
      <c r="E1604">
        <v>4</v>
      </c>
      <c r="F1604">
        <v>1</v>
      </c>
      <c r="G1604">
        <v>23</v>
      </c>
      <c r="H1604">
        <v>3546</v>
      </c>
      <c r="I1604">
        <v>3780</v>
      </c>
      <c r="J1604">
        <v>13536</v>
      </c>
      <c r="K1604">
        <v>14400</v>
      </c>
      <c r="L1604">
        <v>864</v>
      </c>
      <c r="M1604">
        <v>43.2</v>
      </c>
      <c r="N1604">
        <f>YEAR(Table3[[#This Row],[Date]])</f>
        <v>2013</v>
      </c>
      <c r="O1604">
        <f>DAY(Table3[[#This Row],[Date]])</f>
        <v>4</v>
      </c>
      <c r="P1604">
        <f>MONTH(Table3[[#This Row],[Date]])</f>
        <v>7</v>
      </c>
    </row>
    <row r="1605" spans="1:16" x14ac:dyDescent="0.3">
      <c r="A1605" s="2">
        <v>41459</v>
      </c>
      <c r="B1605">
        <v>9</v>
      </c>
      <c r="C1605">
        <v>5</v>
      </c>
      <c r="D1605" s="1" t="s">
        <v>1587</v>
      </c>
      <c r="E1605">
        <v>2</v>
      </c>
      <c r="F1605">
        <v>1</v>
      </c>
      <c r="G1605">
        <v>22</v>
      </c>
      <c r="H1605">
        <v>5148</v>
      </c>
      <c r="I1605">
        <v>5490</v>
      </c>
      <c r="J1605">
        <v>31590</v>
      </c>
      <c r="K1605">
        <v>33750</v>
      </c>
      <c r="L1605">
        <v>2160</v>
      </c>
      <c r="M1605">
        <v>108</v>
      </c>
      <c r="N1605">
        <f>YEAR(Table3[[#This Row],[Date]])</f>
        <v>2013</v>
      </c>
      <c r="O1605">
        <f>DAY(Table3[[#This Row],[Date]])</f>
        <v>4</v>
      </c>
      <c r="P1605">
        <f>MONTH(Table3[[#This Row],[Date]])</f>
        <v>7</v>
      </c>
    </row>
    <row r="1606" spans="1:16" x14ac:dyDescent="0.3">
      <c r="A1606" s="2">
        <v>41459</v>
      </c>
      <c r="B1606">
        <v>1</v>
      </c>
      <c r="C1606">
        <v>1</v>
      </c>
      <c r="D1606" s="1" t="s">
        <v>1587</v>
      </c>
      <c r="E1606">
        <v>2</v>
      </c>
      <c r="F1606">
        <v>1</v>
      </c>
      <c r="G1606">
        <v>10</v>
      </c>
      <c r="H1606">
        <v>3384</v>
      </c>
      <c r="I1606">
        <v>3600</v>
      </c>
      <c r="J1606">
        <v>37908</v>
      </c>
      <c r="K1606">
        <v>40500</v>
      </c>
      <c r="L1606">
        <v>2592</v>
      </c>
      <c r="M1606">
        <v>129.6</v>
      </c>
      <c r="N1606">
        <f>YEAR(Table3[[#This Row],[Date]])</f>
        <v>2013</v>
      </c>
      <c r="O1606">
        <f>DAY(Table3[[#This Row],[Date]])</f>
        <v>4</v>
      </c>
      <c r="P1606">
        <f>MONTH(Table3[[#This Row],[Date]])</f>
        <v>7</v>
      </c>
    </row>
    <row r="1607" spans="1:16" x14ac:dyDescent="0.3">
      <c r="A1607" s="2">
        <v>41459</v>
      </c>
      <c r="B1607">
        <v>10</v>
      </c>
      <c r="C1607">
        <v>4</v>
      </c>
      <c r="D1607" s="1" t="s">
        <v>1585</v>
      </c>
      <c r="E1607">
        <v>3</v>
      </c>
      <c r="F1607">
        <v>1</v>
      </c>
      <c r="G1607">
        <v>5</v>
      </c>
      <c r="H1607">
        <v>3042</v>
      </c>
      <c r="I1607">
        <v>3240</v>
      </c>
      <c r="J1607">
        <v>83538</v>
      </c>
      <c r="K1607">
        <v>88830</v>
      </c>
      <c r="L1607">
        <v>5292</v>
      </c>
      <c r="M1607">
        <v>264.60000000000002</v>
      </c>
      <c r="N1607">
        <f>YEAR(Table3[[#This Row],[Date]])</f>
        <v>2013</v>
      </c>
      <c r="O1607">
        <f>DAY(Table3[[#This Row],[Date]])</f>
        <v>4</v>
      </c>
      <c r="P1607">
        <f>MONTH(Table3[[#This Row],[Date]])</f>
        <v>7</v>
      </c>
    </row>
    <row r="1608" spans="1:16" x14ac:dyDescent="0.3">
      <c r="A1608" s="2">
        <v>41460</v>
      </c>
      <c r="B1608">
        <v>2</v>
      </c>
      <c r="C1608">
        <v>1</v>
      </c>
      <c r="D1608" s="1" t="s">
        <v>1581</v>
      </c>
      <c r="E1608">
        <v>2</v>
      </c>
      <c r="F1608">
        <v>1</v>
      </c>
      <c r="G1608">
        <v>12</v>
      </c>
      <c r="H1608">
        <v>3978</v>
      </c>
      <c r="I1608">
        <v>4230</v>
      </c>
      <c r="J1608">
        <v>17568</v>
      </c>
      <c r="K1608">
        <v>18720</v>
      </c>
      <c r="L1608">
        <v>1152</v>
      </c>
      <c r="M1608">
        <v>57.6</v>
      </c>
      <c r="N1608">
        <f>YEAR(Table3[[#This Row],[Date]])</f>
        <v>2013</v>
      </c>
      <c r="O1608">
        <f>DAY(Table3[[#This Row],[Date]])</f>
        <v>5</v>
      </c>
      <c r="P1608">
        <f>MONTH(Table3[[#This Row],[Date]])</f>
        <v>7</v>
      </c>
    </row>
    <row r="1609" spans="1:16" x14ac:dyDescent="0.3">
      <c r="A1609" s="2">
        <v>41460</v>
      </c>
      <c r="B1609">
        <v>3</v>
      </c>
      <c r="C1609">
        <v>2</v>
      </c>
      <c r="D1609" s="1" t="s">
        <v>1585</v>
      </c>
      <c r="E1609">
        <v>3</v>
      </c>
      <c r="F1609">
        <v>1</v>
      </c>
      <c r="G1609">
        <v>19</v>
      </c>
      <c r="H1609">
        <v>3978</v>
      </c>
      <c r="I1609">
        <v>4230</v>
      </c>
      <c r="J1609">
        <v>51714</v>
      </c>
      <c r="K1609">
        <v>54990</v>
      </c>
      <c r="L1609">
        <v>3276</v>
      </c>
      <c r="M1609">
        <v>163.80000000000001</v>
      </c>
      <c r="N1609">
        <f>YEAR(Table3[[#This Row],[Date]])</f>
        <v>2013</v>
      </c>
      <c r="O1609">
        <f>DAY(Table3[[#This Row],[Date]])</f>
        <v>5</v>
      </c>
      <c r="P1609">
        <f>MONTH(Table3[[#This Row],[Date]])</f>
        <v>7</v>
      </c>
    </row>
    <row r="1610" spans="1:16" x14ac:dyDescent="0.3">
      <c r="A1610" s="2">
        <v>41460</v>
      </c>
      <c r="B1610">
        <v>6</v>
      </c>
      <c r="C1610">
        <v>4</v>
      </c>
      <c r="D1610" s="1" t="s">
        <v>1591</v>
      </c>
      <c r="E1610">
        <v>5</v>
      </c>
      <c r="F1610">
        <v>2</v>
      </c>
      <c r="G1610">
        <v>18</v>
      </c>
      <c r="H1610">
        <v>3924</v>
      </c>
      <c r="I1610">
        <v>4230</v>
      </c>
      <c r="J1610">
        <v>58860</v>
      </c>
      <c r="K1610">
        <v>63450</v>
      </c>
      <c r="L1610">
        <v>4590</v>
      </c>
      <c r="M1610">
        <v>229.5</v>
      </c>
      <c r="N1610">
        <f>YEAR(Table3[[#This Row],[Date]])</f>
        <v>2013</v>
      </c>
      <c r="O1610">
        <f>DAY(Table3[[#This Row],[Date]])</f>
        <v>5</v>
      </c>
      <c r="P1610">
        <f>MONTH(Table3[[#This Row],[Date]])</f>
        <v>7</v>
      </c>
    </row>
    <row r="1611" spans="1:16" x14ac:dyDescent="0.3">
      <c r="A1611" s="2">
        <v>41460</v>
      </c>
      <c r="B1611">
        <v>7</v>
      </c>
      <c r="C1611">
        <v>3</v>
      </c>
      <c r="D1611" s="1" t="s">
        <v>1579</v>
      </c>
      <c r="E1611">
        <v>2</v>
      </c>
      <c r="F1611">
        <v>2</v>
      </c>
      <c r="G1611">
        <v>1</v>
      </c>
      <c r="H1611">
        <v>2952</v>
      </c>
      <c r="I1611">
        <v>3150</v>
      </c>
      <c r="J1611">
        <v>78804</v>
      </c>
      <c r="K1611">
        <v>85140</v>
      </c>
      <c r="L1611">
        <v>6336</v>
      </c>
      <c r="M1611">
        <v>316.8</v>
      </c>
      <c r="N1611">
        <f>YEAR(Table3[[#This Row],[Date]])</f>
        <v>2013</v>
      </c>
      <c r="O1611">
        <f>DAY(Table3[[#This Row],[Date]])</f>
        <v>5</v>
      </c>
      <c r="P1611">
        <f>MONTH(Table3[[#This Row],[Date]])</f>
        <v>7</v>
      </c>
    </row>
    <row r="1612" spans="1:16" x14ac:dyDescent="0.3">
      <c r="A1612" s="2">
        <v>41460</v>
      </c>
      <c r="B1612">
        <v>1</v>
      </c>
      <c r="C1612">
        <v>1</v>
      </c>
      <c r="D1612" s="1" t="s">
        <v>1591</v>
      </c>
      <c r="E1612">
        <v>5</v>
      </c>
      <c r="F1612">
        <v>2</v>
      </c>
      <c r="G1612">
        <v>15</v>
      </c>
      <c r="H1612">
        <v>3042</v>
      </c>
      <c r="I1612">
        <v>3240</v>
      </c>
      <c r="J1612">
        <v>94176</v>
      </c>
      <c r="K1612">
        <v>101520</v>
      </c>
      <c r="L1612">
        <v>7344</v>
      </c>
      <c r="M1612">
        <v>367.20000000000005</v>
      </c>
      <c r="N1612">
        <f>YEAR(Table3[[#This Row],[Date]])</f>
        <v>2013</v>
      </c>
      <c r="O1612">
        <f>DAY(Table3[[#This Row],[Date]])</f>
        <v>5</v>
      </c>
      <c r="P1612">
        <f>MONTH(Table3[[#This Row],[Date]])</f>
        <v>7</v>
      </c>
    </row>
    <row r="1613" spans="1:16" x14ac:dyDescent="0.3">
      <c r="A1613" s="2">
        <v>41461</v>
      </c>
      <c r="B1613">
        <v>8</v>
      </c>
      <c r="C1613">
        <v>5</v>
      </c>
      <c r="D1613" s="1" t="s">
        <v>1594</v>
      </c>
      <c r="E1613">
        <v>4</v>
      </c>
      <c r="F1613">
        <v>1</v>
      </c>
      <c r="G1613">
        <v>4</v>
      </c>
      <c r="H1613">
        <v>3978</v>
      </c>
      <c r="I1613">
        <v>4230</v>
      </c>
      <c r="J1613">
        <v>40608</v>
      </c>
      <c r="K1613">
        <v>43200</v>
      </c>
      <c r="L1613">
        <v>2592</v>
      </c>
      <c r="M1613">
        <v>129.6</v>
      </c>
      <c r="N1613">
        <f>YEAR(Table3[[#This Row],[Date]])</f>
        <v>2013</v>
      </c>
      <c r="O1613">
        <f>DAY(Table3[[#This Row],[Date]])</f>
        <v>6</v>
      </c>
      <c r="P1613">
        <f>MONTH(Table3[[#This Row],[Date]])</f>
        <v>7</v>
      </c>
    </row>
    <row r="1614" spans="1:16" x14ac:dyDescent="0.3">
      <c r="A1614" s="2">
        <v>41461</v>
      </c>
      <c r="B1614">
        <v>7</v>
      </c>
      <c r="C1614">
        <v>3</v>
      </c>
      <c r="D1614" s="1" t="s">
        <v>1582</v>
      </c>
      <c r="E1614">
        <v>2</v>
      </c>
      <c r="F1614">
        <v>1</v>
      </c>
      <c r="G1614">
        <v>16</v>
      </c>
      <c r="H1614">
        <v>2106</v>
      </c>
      <c r="I1614">
        <v>2250</v>
      </c>
      <c r="J1614">
        <v>48672</v>
      </c>
      <c r="K1614">
        <v>51840</v>
      </c>
      <c r="L1614">
        <v>3168</v>
      </c>
      <c r="M1614">
        <v>158.4</v>
      </c>
      <c r="N1614">
        <f>YEAR(Table3[[#This Row],[Date]])</f>
        <v>2013</v>
      </c>
      <c r="O1614">
        <f>DAY(Table3[[#This Row],[Date]])</f>
        <v>6</v>
      </c>
      <c r="P1614">
        <f>MONTH(Table3[[#This Row],[Date]])</f>
        <v>7</v>
      </c>
    </row>
    <row r="1615" spans="1:16" x14ac:dyDescent="0.3">
      <c r="A1615" s="2">
        <v>41461</v>
      </c>
      <c r="B1615">
        <v>10</v>
      </c>
      <c r="C1615">
        <v>4</v>
      </c>
      <c r="D1615" s="1" t="s">
        <v>1581</v>
      </c>
      <c r="E1615">
        <v>2</v>
      </c>
      <c r="F1615">
        <v>1</v>
      </c>
      <c r="G1615">
        <v>10</v>
      </c>
      <c r="H1615">
        <v>2034</v>
      </c>
      <c r="I1615">
        <v>2160</v>
      </c>
      <c r="J1615">
        <v>30744</v>
      </c>
      <c r="K1615">
        <v>32760</v>
      </c>
      <c r="L1615">
        <v>2016</v>
      </c>
      <c r="M1615">
        <v>100.80000000000001</v>
      </c>
      <c r="N1615">
        <f>YEAR(Table3[[#This Row],[Date]])</f>
        <v>2013</v>
      </c>
      <c r="O1615">
        <f>DAY(Table3[[#This Row],[Date]])</f>
        <v>6</v>
      </c>
      <c r="P1615">
        <f>MONTH(Table3[[#This Row],[Date]])</f>
        <v>7</v>
      </c>
    </row>
    <row r="1616" spans="1:16" x14ac:dyDescent="0.3">
      <c r="A1616" s="2">
        <v>41461</v>
      </c>
      <c r="B1616">
        <v>8</v>
      </c>
      <c r="C1616">
        <v>5</v>
      </c>
      <c r="D1616" s="1" t="s">
        <v>1584</v>
      </c>
      <c r="E1616">
        <v>3</v>
      </c>
      <c r="F1616">
        <v>1</v>
      </c>
      <c r="G1616">
        <v>21</v>
      </c>
      <c r="H1616">
        <v>4482</v>
      </c>
      <c r="I1616">
        <v>4770</v>
      </c>
      <c r="J1616">
        <v>46098</v>
      </c>
      <c r="K1616">
        <v>49140</v>
      </c>
      <c r="L1616">
        <v>3042</v>
      </c>
      <c r="M1616">
        <v>152.1</v>
      </c>
      <c r="N1616">
        <f>YEAR(Table3[[#This Row],[Date]])</f>
        <v>2013</v>
      </c>
      <c r="O1616">
        <f>DAY(Table3[[#This Row],[Date]])</f>
        <v>6</v>
      </c>
      <c r="P1616">
        <f>MONTH(Table3[[#This Row],[Date]])</f>
        <v>7</v>
      </c>
    </row>
    <row r="1617" spans="1:16" x14ac:dyDescent="0.3">
      <c r="A1617" s="2">
        <v>41461</v>
      </c>
      <c r="B1617">
        <v>6</v>
      </c>
      <c r="C1617">
        <v>4</v>
      </c>
      <c r="D1617" s="1" t="s">
        <v>1590</v>
      </c>
      <c r="E1617">
        <v>2</v>
      </c>
      <c r="F1617">
        <v>1</v>
      </c>
      <c r="G1617">
        <v>7</v>
      </c>
      <c r="H1617">
        <v>3726</v>
      </c>
      <c r="I1617">
        <v>3960</v>
      </c>
      <c r="J1617">
        <v>3726</v>
      </c>
      <c r="K1617">
        <v>3960</v>
      </c>
      <c r="L1617">
        <v>234</v>
      </c>
      <c r="M1617">
        <v>11.700000000000001</v>
      </c>
      <c r="N1617">
        <f>YEAR(Table3[[#This Row],[Date]])</f>
        <v>2013</v>
      </c>
      <c r="O1617">
        <f>DAY(Table3[[#This Row],[Date]])</f>
        <v>6</v>
      </c>
      <c r="P1617">
        <f>MONTH(Table3[[#This Row],[Date]])</f>
        <v>7</v>
      </c>
    </row>
    <row r="1618" spans="1:16" x14ac:dyDescent="0.3">
      <c r="A1618" s="2">
        <v>41461</v>
      </c>
      <c r="B1618">
        <v>9</v>
      </c>
      <c r="C1618">
        <v>5</v>
      </c>
      <c r="D1618" s="1" t="s">
        <v>1578</v>
      </c>
      <c r="E1618">
        <v>1</v>
      </c>
      <c r="F1618">
        <v>1</v>
      </c>
      <c r="G1618">
        <v>22</v>
      </c>
      <c r="H1618">
        <v>2952</v>
      </c>
      <c r="I1618">
        <v>3150</v>
      </c>
      <c r="J1618">
        <v>12204</v>
      </c>
      <c r="K1618">
        <v>12960</v>
      </c>
      <c r="L1618">
        <v>756</v>
      </c>
      <c r="M1618">
        <v>37.800000000000004</v>
      </c>
      <c r="N1618">
        <f>YEAR(Table3[[#This Row],[Date]])</f>
        <v>2013</v>
      </c>
      <c r="O1618">
        <f>DAY(Table3[[#This Row],[Date]])</f>
        <v>6</v>
      </c>
      <c r="P1618">
        <f>MONTH(Table3[[#This Row],[Date]])</f>
        <v>7</v>
      </c>
    </row>
    <row r="1619" spans="1:16" x14ac:dyDescent="0.3">
      <c r="A1619" s="2">
        <v>41461</v>
      </c>
      <c r="B1619">
        <v>7</v>
      </c>
      <c r="C1619">
        <v>3</v>
      </c>
      <c r="D1619" s="1" t="s">
        <v>1592</v>
      </c>
      <c r="E1619">
        <v>2</v>
      </c>
      <c r="F1619">
        <v>1</v>
      </c>
      <c r="G1619">
        <v>15</v>
      </c>
      <c r="H1619">
        <v>3384</v>
      </c>
      <c r="I1619">
        <v>3600</v>
      </c>
      <c r="J1619">
        <v>73800</v>
      </c>
      <c r="K1619">
        <v>78750</v>
      </c>
      <c r="L1619">
        <v>4950</v>
      </c>
      <c r="M1619">
        <v>247.5</v>
      </c>
      <c r="N1619">
        <f>YEAR(Table3[[#This Row],[Date]])</f>
        <v>2013</v>
      </c>
      <c r="O1619">
        <f>DAY(Table3[[#This Row],[Date]])</f>
        <v>6</v>
      </c>
      <c r="P1619">
        <f>MONTH(Table3[[#This Row],[Date]])</f>
        <v>7</v>
      </c>
    </row>
    <row r="1620" spans="1:16" x14ac:dyDescent="0.3">
      <c r="A1620" s="2">
        <v>41461</v>
      </c>
      <c r="B1620">
        <v>1</v>
      </c>
      <c r="C1620">
        <v>1</v>
      </c>
      <c r="D1620" s="1" t="s">
        <v>1587</v>
      </c>
      <c r="E1620">
        <v>2</v>
      </c>
      <c r="F1620">
        <v>1</v>
      </c>
      <c r="G1620">
        <v>7</v>
      </c>
      <c r="H1620">
        <v>3546</v>
      </c>
      <c r="I1620">
        <v>3780</v>
      </c>
      <c r="J1620">
        <v>14742</v>
      </c>
      <c r="K1620">
        <v>15750</v>
      </c>
      <c r="L1620">
        <v>1008</v>
      </c>
      <c r="M1620">
        <v>50.400000000000006</v>
      </c>
      <c r="N1620">
        <f>YEAR(Table3[[#This Row],[Date]])</f>
        <v>2013</v>
      </c>
      <c r="O1620">
        <f>DAY(Table3[[#This Row],[Date]])</f>
        <v>6</v>
      </c>
      <c r="P1620">
        <f>MONTH(Table3[[#This Row],[Date]])</f>
        <v>7</v>
      </c>
    </row>
    <row r="1621" spans="1:16" x14ac:dyDescent="0.3">
      <c r="A1621" s="2">
        <v>41462</v>
      </c>
      <c r="B1621">
        <v>3</v>
      </c>
      <c r="C1621">
        <v>2</v>
      </c>
      <c r="D1621" s="1" t="s">
        <v>1583</v>
      </c>
      <c r="E1621">
        <v>3</v>
      </c>
      <c r="F1621">
        <v>1</v>
      </c>
      <c r="G1621">
        <v>17</v>
      </c>
      <c r="H1621">
        <v>5148</v>
      </c>
      <c r="I1621">
        <v>5490</v>
      </c>
      <c r="J1621">
        <v>104976</v>
      </c>
      <c r="K1621">
        <v>111780</v>
      </c>
      <c r="L1621">
        <v>6804</v>
      </c>
      <c r="M1621">
        <v>340.20000000000005</v>
      </c>
      <c r="N1621">
        <f>YEAR(Table3[[#This Row],[Date]])</f>
        <v>2013</v>
      </c>
      <c r="O1621">
        <f>DAY(Table3[[#This Row],[Date]])</f>
        <v>7</v>
      </c>
      <c r="P1621">
        <f>MONTH(Table3[[#This Row],[Date]])</f>
        <v>7</v>
      </c>
    </row>
    <row r="1622" spans="1:16" x14ac:dyDescent="0.3">
      <c r="A1622" s="2">
        <v>41463</v>
      </c>
      <c r="B1622">
        <v>4</v>
      </c>
      <c r="C1622">
        <v>2</v>
      </c>
      <c r="D1622" s="1" t="s">
        <v>1580</v>
      </c>
      <c r="E1622">
        <v>2</v>
      </c>
      <c r="F1622">
        <v>1</v>
      </c>
      <c r="G1622">
        <v>20</v>
      </c>
      <c r="H1622">
        <v>2034</v>
      </c>
      <c r="I1622">
        <v>2160</v>
      </c>
      <c r="J1622">
        <v>31824</v>
      </c>
      <c r="K1622">
        <v>33840</v>
      </c>
      <c r="L1622">
        <v>2016</v>
      </c>
      <c r="M1622">
        <v>100.80000000000001</v>
      </c>
      <c r="N1622">
        <f>YEAR(Table3[[#This Row],[Date]])</f>
        <v>2013</v>
      </c>
      <c r="O1622">
        <f>DAY(Table3[[#This Row],[Date]])</f>
        <v>8</v>
      </c>
      <c r="P1622">
        <f>MONTH(Table3[[#This Row],[Date]])</f>
        <v>7</v>
      </c>
    </row>
    <row r="1623" spans="1:16" x14ac:dyDescent="0.3">
      <c r="A1623" s="2">
        <v>41463</v>
      </c>
      <c r="B1623">
        <v>7</v>
      </c>
      <c r="C1623">
        <v>3</v>
      </c>
      <c r="D1623" s="1" t="s">
        <v>1586</v>
      </c>
      <c r="E1623">
        <v>3</v>
      </c>
      <c r="F1623">
        <v>1</v>
      </c>
      <c r="G1623">
        <v>5</v>
      </c>
      <c r="H1623">
        <v>2196</v>
      </c>
      <c r="I1623">
        <v>2340</v>
      </c>
      <c r="J1623">
        <v>118404</v>
      </c>
      <c r="K1623">
        <v>126270</v>
      </c>
      <c r="L1623">
        <v>7866</v>
      </c>
      <c r="M1623">
        <v>393.3</v>
      </c>
      <c r="N1623">
        <f>YEAR(Table3[[#This Row],[Date]])</f>
        <v>2013</v>
      </c>
      <c r="O1623">
        <f>DAY(Table3[[#This Row],[Date]])</f>
        <v>8</v>
      </c>
      <c r="P1623">
        <f>MONTH(Table3[[#This Row],[Date]])</f>
        <v>7</v>
      </c>
    </row>
    <row r="1624" spans="1:16" x14ac:dyDescent="0.3">
      <c r="A1624" s="2">
        <v>41463</v>
      </c>
      <c r="B1624">
        <v>2</v>
      </c>
      <c r="C1624">
        <v>1</v>
      </c>
      <c r="D1624" s="1" t="s">
        <v>1580</v>
      </c>
      <c r="E1624">
        <v>2</v>
      </c>
      <c r="F1624">
        <v>1</v>
      </c>
      <c r="G1624">
        <v>14</v>
      </c>
      <c r="H1624">
        <v>3546</v>
      </c>
      <c r="I1624">
        <v>3780</v>
      </c>
      <c r="J1624">
        <v>91494</v>
      </c>
      <c r="K1624">
        <v>97290</v>
      </c>
      <c r="L1624">
        <v>5796</v>
      </c>
      <c r="M1624">
        <v>289.8</v>
      </c>
      <c r="N1624">
        <f>YEAR(Table3[[#This Row],[Date]])</f>
        <v>2013</v>
      </c>
      <c r="O1624">
        <f>DAY(Table3[[#This Row],[Date]])</f>
        <v>8</v>
      </c>
      <c r="P1624">
        <f>MONTH(Table3[[#This Row],[Date]])</f>
        <v>7</v>
      </c>
    </row>
    <row r="1625" spans="1:16" x14ac:dyDescent="0.3">
      <c r="A1625" s="2">
        <v>41464</v>
      </c>
      <c r="B1625">
        <v>3</v>
      </c>
      <c r="C1625">
        <v>2</v>
      </c>
      <c r="D1625" s="1" t="s">
        <v>1594</v>
      </c>
      <c r="E1625">
        <v>4</v>
      </c>
      <c r="F1625">
        <v>1</v>
      </c>
      <c r="G1625">
        <v>6</v>
      </c>
      <c r="H1625">
        <v>3546</v>
      </c>
      <c r="I1625">
        <v>3780</v>
      </c>
      <c r="J1625">
        <v>54144</v>
      </c>
      <c r="K1625">
        <v>57600</v>
      </c>
      <c r="L1625">
        <v>3456</v>
      </c>
      <c r="M1625">
        <v>172.8</v>
      </c>
      <c r="N1625">
        <f>YEAR(Table3[[#This Row],[Date]])</f>
        <v>2013</v>
      </c>
      <c r="O1625">
        <f>DAY(Table3[[#This Row],[Date]])</f>
        <v>9</v>
      </c>
      <c r="P1625">
        <f>MONTH(Table3[[#This Row],[Date]])</f>
        <v>7</v>
      </c>
    </row>
    <row r="1626" spans="1:16" x14ac:dyDescent="0.3">
      <c r="A1626" s="2">
        <v>41464</v>
      </c>
      <c r="B1626">
        <v>9</v>
      </c>
      <c r="C1626">
        <v>5</v>
      </c>
      <c r="D1626" s="1" t="s">
        <v>1592</v>
      </c>
      <c r="E1626">
        <v>2</v>
      </c>
      <c r="F1626">
        <v>1</v>
      </c>
      <c r="G1626">
        <v>22</v>
      </c>
      <c r="H1626">
        <v>7506</v>
      </c>
      <c r="I1626">
        <v>8100</v>
      </c>
      <c r="J1626">
        <v>44280</v>
      </c>
      <c r="K1626">
        <v>47250</v>
      </c>
      <c r="L1626">
        <v>2970</v>
      </c>
      <c r="M1626">
        <v>148.5</v>
      </c>
      <c r="N1626">
        <f>YEAR(Table3[[#This Row],[Date]])</f>
        <v>2013</v>
      </c>
      <c r="O1626">
        <f>DAY(Table3[[#This Row],[Date]])</f>
        <v>9</v>
      </c>
      <c r="P1626">
        <f>MONTH(Table3[[#This Row],[Date]])</f>
        <v>7</v>
      </c>
    </row>
    <row r="1627" spans="1:16" x14ac:dyDescent="0.3">
      <c r="A1627" s="2">
        <v>41464</v>
      </c>
      <c r="B1627">
        <v>10</v>
      </c>
      <c r="C1627">
        <v>4</v>
      </c>
      <c r="D1627" s="1" t="s">
        <v>1578</v>
      </c>
      <c r="E1627">
        <v>1</v>
      </c>
      <c r="F1627">
        <v>1</v>
      </c>
      <c r="G1627">
        <v>6</v>
      </c>
      <c r="H1627">
        <v>3924</v>
      </c>
      <c r="I1627">
        <v>4230</v>
      </c>
      <c r="J1627">
        <v>4068</v>
      </c>
      <c r="K1627">
        <v>4320</v>
      </c>
      <c r="L1627">
        <v>252</v>
      </c>
      <c r="M1627">
        <v>12.600000000000001</v>
      </c>
      <c r="N1627">
        <f>YEAR(Table3[[#This Row],[Date]])</f>
        <v>2013</v>
      </c>
      <c r="O1627">
        <f>DAY(Table3[[#This Row],[Date]])</f>
        <v>9</v>
      </c>
      <c r="P1627">
        <f>MONTH(Table3[[#This Row],[Date]])</f>
        <v>7</v>
      </c>
    </row>
    <row r="1628" spans="1:16" x14ac:dyDescent="0.3">
      <c r="A1628" s="2">
        <v>41464</v>
      </c>
      <c r="B1628">
        <v>2</v>
      </c>
      <c r="C1628">
        <v>1</v>
      </c>
      <c r="D1628" s="1" t="s">
        <v>1580</v>
      </c>
      <c r="E1628">
        <v>2</v>
      </c>
      <c r="F1628">
        <v>1</v>
      </c>
      <c r="G1628">
        <v>6</v>
      </c>
      <c r="H1628">
        <v>4482</v>
      </c>
      <c r="I1628">
        <v>4770</v>
      </c>
      <c r="J1628">
        <v>7956</v>
      </c>
      <c r="K1628">
        <v>8460</v>
      </c>
      <c r="L1628">
        <v>504</v>
      </c>
      <c r="M1628">
        <v>25.200000000000003</v>
      </c>
      <c r="N1628">
        <f>YEAR(Table3[[#This Row],[Date]])</f>
        <v>2013</v>
      </c>
      <c r="O1628">
        <f>DAY(Table3[[#This Row],[Date]])</f>
        <v>9</v>
      </c>
      <c r="P1628">
        <f>MONTH(Table3[[#This Row],[Date]])</f>
        <v>7</v>
      </c>
    </row>
    <row r="1629" spans="1:16" x14ac:dyDescent="0.3">
      <c r="A1629" s="2">
        <v>41465</v>
      </c>
      <c r="B1629">
        <v>9</v>
      </c>
      <c r="C1629">
        <v>5</v>
      </c>
      <c r="D1629" s="1" t="s">
        <v>1586</v>
      </c>
      <c r="E1629">
        <v>3</v>
      </c>
      <c r="F1629">
        <v>1</v>
      </c>
      <c r="G1629">
        <v>2</v>
      </c>
      <c r="H1629">
        <v>3546</v>
      </c>
      <c r="I1629">
        <v>3780</v>
      </c>
      <c r="J1629">
        <v>5148</v>
      </c>
      <c r="K1629">
        <v>5490</v>
      </c>
      <c r="L1629">
        <v>342</v>
      </c>
      <c r="M1629">
        <v>17.100000000000001</v>
      </c>
      <c r="N1629">
        <f>YEAR(Table3[[#This Row],[Date]])</f>
        <v>2013</v>
      </c>
      <c r="O1629">
        <f>DAY(Table3[[#This Row],[Date]])</f>
        <v>10</v>
      </c>
      <c r="P1629">
        <f>MONTH(Table3[[#This Row],[Date]])</f>
        <v>7</v>
      </c>
    </row>
    <row r="1630" spans="1:16" x14ac:dyDescent="0.3">
      <c r="A1630" s="2">
        <v>41465</v>
      </c>
      <c r="B1630">
        <v>4</v>
      </c>
      <c r="C1630">
        <v>2</v>
      </c>
      <c r="D1630" s="1" t="s">
        <v>1584</v>
      </c>
      <c r="E1630">
        <v>3</v>
      </c>
      <c r="F1630">
        <v>1</v>
      </c>
      <c r="G1630">
        <v>24</v>
      </c>
      <c r="H1630">
        <v>3726</v>
      </c>
      <c r="I1630">
        <v>3960</v>
      </c>
      <c r="J1630">
        <v>49644</v>
      </c>
      <c r="K1630">
        <v>52920</v>
      </c>
      <c r="L1630">
        <v>3276</v>
      </c>
      <c r="M1630">
        <v>163.80000000000001</v>
      </c>
      <c r="N1630">
        <f>YEAR(Table3[[#This Row],[Date]])</f>
        <v>2013</v>
      </c>
      <c r="O1630">
        <f>DAY(Table3[[#This Row],[Date]])</f>
        <v>10</v>
      </c>
      <c r="P1630">
        <f>MONTH(Table3[[#This Row],[Date]])</f>
        <v>7</v>
      </c>
    </row>
    <row r="1631" spans="1:16" x14ac:dyDescent="0.3">
      <c r="A1631" s="2">
        <v>41465</v>
      </c>
      <c r="B1631">
        <v>3</v>
      </c>
      <c r="C1631">
        <v>2</v>
      </c>
      <c r="D1631" s="1" t="s">
        <v>1581</v>
      </c>
      <c r="E1631">
        <v>2</v>
      </c>
      <c r="F1631">
        <v>1</v>
      </c>
      <c r="G1631">
        <v>11</v>
      </c>
      <c r="H1631">
        <v>2106</v>
      </c>
      <c r="I1631">
        <v>2250</v>
      </c>
      <c r="J1631">
        <v>32940</v>
      </c>
      <c r="K1631">
        <v>35100</v>
      </c>
      <c r="L1631">
        <v>2160</v>
      </c>
      <c r="M1631">
        <v>108</v>
      </c>
      <c r="N1631">
        <f>YEAR(Table3[[#This Row],[Date]])</f>
        <v>2013</v>
      </c>
      <c r="O1631">
        <f>DAY(Table3[[#This Row],[Date]])</f>
        <v>10</v>
      </c>
      <c r="P1631">
        <f>MONTH(Table3[[#This Row],[Date]])</f>
        <v>7</v>
      </c>
    </row>
    <row r="1632" spans="1:16" x14ac:dyDescent="0.3">
      <c r="A1632" s="2">
        <v>41465</v>
      </c>
      <c r="B1632">
        <v>8</v>
      </c>
      <c r="C1632">
        <v>5</v>
      </c>
      <c r="D1632" s="1" t="s">
        <v>1583</v>
      </c>
      <c r="E1632">
        <v>3</v>
      </c>
      <c r="F1632">
        <v>1</v>
      </c>
      <c r="G1632">
        <v>10</v>
      </c>
      <c r="H1632">
        <v>3546</v>
      </c>
      <c r="I1632">
        <v>3780</v>
      </c>
      <c r="J1632">
        <v>5832</v>
      </c>
      <c r="K1632">
        <v>6210</v>
      </c>
      <c r="L1632">
        <v>378</v>
      </c>
      <c r="M1632">
        <v>18.900000000000002</v>
      </c>
      <c r="N1632">
        <f>YEAR(Table3[[#This Row],[Date]])</f>
        <v>2013</v>
      </c>
      <c r="O1632">
        <f>DAY(Table3[[#This Row],[Date]])</f>
        <v>10</v>
      </c>
      <c r="P1632">
        <f>MONTH(Table3[[#This Row],[Date]])</f>
        <v>7</v>
      </c>
    </row>
    <row r="1633" spans="1:16" x14ac:dyDescent="0.3">
      <c r="A1633" s="2">
        <v>41466</v>
      </c>
      <c r="B1633">
        <v>1</v>
      </c>
      <c r="C1633">
        <v>1</v>
      </c>
      <c r="D1633" s="1" t="s">
        <v>1581</v>
      </c>
      <c r="E1633">
        <v>2</v>
      </c>
      <c r="F1633">
        <v>1</v>
      </c>
      <c r="G1633">
        <v>7</v>
      </c>
      <c r="H1633">
        <v>3384</v>
      </c>
      <c r="I1633">
        <v>3600</v>
      </c>
      <c r="J1633">
        <v>28548</v>
      </c>
      <c r="K1633">
        <v>30420</v>
      </c>
      <c r="L1633">
        <v>1872</v>
      </c>
      <c r="M1633">
        <v>93.600000000000009</v>
      </c>
      <c r="N1633">
        <f>YEAR(Table3[[#This Row],[Date]])</f>
        <v>2013</v>
      </c>
      <c r="O1633">
        <f>DAY(Table3[[#This Row],[Date]])</f>
        <v>11</v>
      </c>
      <c r="P1633">
        <f>MONTH(Table3[[#This Row],[Date]])</f>
        <v>7</v>
      </c>
    </row>
    <row r="1634" spans="1:16" x14ac:dyDescent="0.3">
      <c r="A1634" s="2">
        <v>41466</v>
      </c>
      <c r="B1634">
        <v>5</v>
      </c>
      <c r="C1634">
        <v>3</v>
      </c>
      <c r="D1634" s="1" t="s">
        <v>1582</v>
      </c>
      <c r="E1634">
        <v>2</v>
      </c>
      <c r="F1634">
        <v>1</v>
      </c>
      <c r="G1634">
        <v>22</v>
      </c>
      <c r="H1634">
        <v>2106</v>
      </c>
      <c r="I1634">
        <v>2250</v>
      </c>
      <c r="J1634">
        <v>30420</v>
      </c>
      <c r="K1634">
        <v>32400</v>
      </c>
      <c r="L1634">
        <v>1980</v>
      </c>
      <c r="M1634">
        <v>99</v>
      </c>
      <c r="N1634">
        <f>YEAR(Table3[[#This Row],[Date]])</f>
        <v>2013</v>
      </c>
      <c r="O1634">
        <f>DAY(Table3[[#This Row],[Date]])</f>
        <v>11</v>
      </c>
      <c r="P1634">
        <f>MONTH(Table3[[#This Row],[Date]])</f>
        <v>7</v>
      </c>
    </row>
    <row r="1635" spans="1:16" x14ac:dyDescent="0.3">
      <c r="A1635" s="2">
        <v>41467</v>
      </c>
      <c r="B1635">
        <v>8</v>
      </c>
      <c r="C1635">
        <v>5</v>
      </c>
      <c r="D1635" s="1" t="s">
        <v>1594</v>
      </c>
      <c r="E1635">
        <v>4</v>
      </c>
      <c r="F1635">
        <v>1</v>
      </c>
      <c r="G1635">
        <v>7</v>
      </c>
      <c r="H1635">
        <v>3924</v>
      </c>
      <c r="I1635">
        <v>4230</v>
      </c>
      <c r="J1635">
        <v>27072</v>
      </c>
      <c r="K1635">
        <v>28800</v>
      </c>
      <c r="L1635">
        <v>1728</v>
      </c>
      <c r="M1635">
        <v>86.4</v>
      </c>
      <c r="N1635">
        <f>YEAR(Table3[[#This Row],[Date]])</f>
        <v>2013</v>
      </c>
      <c r="O1635">
        <f>DAY(Table3[[#This Row],[Date]])</f>
        <v>12</v>
      </c>
      <c r="P1635">
        <f>MONTH(Table3[[#This Row],[Date]])</f>
        <v>7</v>
      </c>
    </row>
    <row r="1636" spans="1:16" x14ac:dyDescent="0.3">
      <c r="A1636" s="2">
        <v>41467</v>
      </c>
      <c r="B1636">
        <v>2</v>
      </c>
      <c r="C1636">
        <v>1</v>
      </c>
      <c r="D1636" s="1" t="s">
        <v>1578</v>
      </c>
      <c r="E1636">
        <v>1</v>
      </c>
      <c r="F1636">
        <v>1</v>
      </c>
      <c r="G1636">
        <v>18</v>
      </c>
      <c r="H1636">
        <v>3582</v>
      </c>
      <c r="I1636">
        <v>3870</v>
      </c>
      <c r="J1636">
        <v>50850</v>
      </c>
      <c r="K1636">
        <v>54000</v>
      </c>
      <c r="L1636">
        <v>3150</v>
      </c>
      <c r="M1636">
        <v>157.5</v>
      </c>
      <c r="N1636">
        <f>YEAR(Table3[[#This Row],[Date]])</f>
        <v>2013</v>
      </c>
      <c r="O1636">
        <f>DAY(Table3[[#This Row],[Date]])</f>
        <v>12</v>
      </c>
      <c r="P1636">
        <f>MONTH(Table3[[#This Row],[Date]])</f>
        <v>7</v>
      </c>
    </row>
    <row r="1637" spans="1:16" x14ac:dyDescent="0.3">
      <c r="A1637" s="2">
        <v>41467</v>
      </c>
      <c r="B1637">
        <v>5</v>
      </c>
      <c r="C1637">
        <v>3</v>
      </c>
      <c r="D1637" s="1" t="s">
        <v>1582</v>
      </c>
      <c r="E1637">
        <v>2</v>
      </c>
      <c r="F1637">
        <v>1</v>
      </c>
      <c r="G1637">
        <v>12</v>
      </c>
      <c r="H1637">
        <v>3582</v>
      </c>
      <c r="I1637">
        <v>3870</v>
      </c>
      <c r="J1637">
        <v>69966</v>
      </c>
      <c r="K1637">
        <v>74520</v>
      </c>
      <c r="L1637">
        <v>4554</v>
      </c>
      <c r="M1637">
        <v>227.70000000000002</v>
      </c>
      <c r="N1637">
        <f>YEAR(Table3[[#This Row],[Date]])</f>
        <v>2013</v>
      </c>
      <c r="O1637">
        <f>DAY(Table3[[#This Row],[Date]])</f>
        <v>12</v>
      </c>
      <c r="P1637">
        <f>MONTH(Table3[[#This Row],[Date]])</f>
        <v>7</v>
      </c>
    </row>
    <row r="1638" spans="1:16" x14ac:dyDescent="0.3">
      <c r="A1638" s="2">
        <v>41467</v>
      </c>
      <c r="B1638">
        <v>8</v>
      </c>
      <c r="C1638">
        <v>5</v>
      </c>
      <c r="D1638" s="1" t="s">
        <v>1584</v>
      </c>
      <c r="E1638">
        <v>3</v>
      </c>
      <c r="F1638">
        <v>1</v>
      </c>
      <c r="G1638">
        <v>19</v>
      </c>
      <c r="H1638">
        <v>3726</v>
      </c>
      <c r="I1638">
        <v>3960</v>
      </c>
      <c r="J1638">
        <v>7092</v>
      </c>
      <c r="K1638">
        <v>7560</v>
      </c>
      <c r="L1638">
        <v>468</v>
      </c>
      <c r="M1638">
        <v>23.400000000000002</v>
      </c>
      <c r="N1638">
        <f>YEAR(Table3[[#This Row],[Date]])</f>
        <v>2013</v>
      </c>
      <c r="O1638">
        <f>DAY(Table3[[#This Row],[Date]])</f>
        <v>12</v>
      </c>
      <c r="P1638">
        <f>MONTH(Table3[[#This Row],[Date]])</f>
        <v>7</v>
      </c>
    </row>
    <row r="1639" spans="1:16" x14ac:dyDescent="0.3">
      <c r="A1639" s="2">
        <v>41467</v>
      </c>
      <c r="B1639">
        <v>6</v>
      </c>
      <c r="C1639">
        <v>4</v>
      </c>
      <c r="D1639" s="1" t="s">
        <v>1594</v>
      </c>
      <c r="E1639">
        <v>4</v>
      </c>
      <c r="F1639">
        <v>1</v>
      </c>
      <c r="G1639">
        <v>23</v>
      </c>
      <c r="H1639">
        <v>3582</v>
      </c>
      <c r="I1639">
        <v>3870</v>
      </c>
      <c r="J1639">
        <v>6768</v>
      </c>
      <c r="K1639">
        <v>7200</v>
      </c>
      <c r="L1639">
        <v>432</v>
      </c>
      <c r="M1639">
        <v>21.6</v>
      </c>
      <c r="N1639">
        <f>YEAR(Table3[[#This Row],[Date]])</f>
        <v>2013</v>
      </c>
      <c r="O1639">
        <f>DAY(Table3[[#This Row],[Date]])</f>
        <v>12</v>
      </c>
      <c r="P1639">
        <f>MONTH(Table3[[#This Row],[Date]])</f>
        <v>7</v>
      </c>
    </row>
    <row r="1640" spans="1:16" x14ac:dyDescent="0.3">
      <c r="A1640" s="2">
        <v>41468</v>
      </c>
      <c r="B1640">
        <v>2</v>
      </c>
      <c r="C1640">
        <v>1</v>
      </c>
      <c r="D1640" s="1" t="s">
        <v>1579</v>
      </c>
      <c r="E1640">
        <v>2</v>
      </c>
      <c r="F1640">
        <v>2</v>
      </c>
      <c r="G1640">
        <v>3</v>
      </c>
      <c r="H1640">
        <v>2952</v>
      </c>
      <c r="I1640">
        <v>3150</v>
      </c>
      <c r="J1640">
        <v>21492</v>
      </c>
      <c r="K1640">
        <v>23220</v>
      </c>
      <c r="L1640">
        <v>1728</v>
      </c>
      <c r="M1640">
        <v>86.4</v>
      </c>
      <c r="N1640">
        <f>YEAR(Table3[[#This Row],[Date]])</f>
        <v>2013</v>
      </c>
      <c r="O1640">
        <f>DAY(Table3[[#This Row],[Date]])</f>
        <v>13</v>
      </c>
      <c r="P1640">
        <f>MONTH(Table3[[#This Row],[Date]])</f>
        <v>7</v>
      </c>
    </row>
    <row r="1641" spans="1:16" x14ac:dyDescent="0.3">
      <c r="A1641" s="2">
        <v>41468</v>
      </c>
      <c r="B1641">
        <v>1</v>
      </c>
      <c r="C1641">
        <v>1</v>
      </c>
      <c r="D1641" s="1" t="s">
        <v>1594</v>
      </c>
      <c r="E1641">
        <v>4</v>
      </c>
      <c r="F1641">
        <v>1</v>
      </c>
      <c r="G1641">
        <v>24</v>
      </c>
      <c r="H1641">
        <v>3978</v>
      </c>
      <c r="I1641">
        <v>4230</v>
      </c>
      <c r="J1641">
        <v>54144</v>
      </c>
      <c r="K1641">
        <v>57600</v>
      </c>
      <c r="L1641">
        <v>3456</v>
      </c>
      <c r="M1641">
        <v>172.8</v>
      </c>
      <c r="N1641">
        <f>YEAR(Table3[[#This Row],[Date]])</f>
        <v>2013</v>
      </c>
      <c r="O1641">
        <f>DAY(Table3[[#This Row],[Date]])</f>
        <v>13</v>
      </c>
      <c r="P1641">
        <f>MONTH(Table3[[#This Row],[Date]])</f>
        <v>7</v>
      </c>
    </row>
    <row r="1642" spans="1:16" x14ac:dyDescent="0.3">
      <c r="A1642" s="2">
        <v>41468</v>
      </c>
      <c r="B1642">
        <v>10</v>
      </c>
      <c r="C1642">
        <v>4</v>
      </c>
      <c r="D1642" s="1" t="s">
        <v>1585</v>
      </c>
      <c r="E1642">
        <v>3</v>
      </c>
      <c r="F1642">
        <v>1</v>
      </c>
      <c r="G1642">
        <v>25</v>
      </c>
      <c r="H1642">
        <v>2034</v>
      </c>
      <c r="I1642">
        <v>2160</v>
      </c>
      <c r="J1642">
        <v>91494</v>
      </c>
      <c r="K1642">
        <v>97290</v>
      </c>
      <c r="L1642">
        <v>5796</v>
      </c>
      <c r="M1642">
        <v>289.8</v>
      </c>
      <c r="N1642">
        <f>YEAR(Table3[[#This Row],[Date]])</f>
        <v>2013</v>
      </c>
      <c r="O1642">
        <f>DAY(Table3[[#This Row],[Date]])</f>
        <v>13</v>
      </c>
      <c r="P1642">
        <f>MONTH(Table3[[#This Row],[Date]])</f>
        <v>7</v>
      </c>
    </row>
    <row r="1643" spans="1:16" x14ac:dyDescent="0.3">
      <c r="A1643" s="2">
        <v>41469</v>
      </c>
      <c r="B1643">
        <v>5</v>
      </c>
      <c r="C1643">
        <v>3</v>
      </c>
      <c r="D1643" s="1" t="s">
        <v>1584</v>
      </c>
      <c r="E1643">
        <v>3</v>
      </c>
      <c r="F1643">
        <v>1</v>
      </c>
      <c r="G1643">
        <v>5</v>
      </c>
      <c r="H1643">
        <v>3924</v>
      </c>
      <c r="I1643">
        <v>4230</v>
      </c>
      <c r="J1643">
        <v>60282</v>
      </c>
      <c r="K1643">
        <v>64260</v>
      </c>
      <c r="L1643">
        <v>3978</v>
      </c>
      <c r="M1643">
        <v>198.9</v>
      </c>
      <c r="N1643">
        <f>YEAR(Table3[[#This Row],[Date]])</f>
        <v>2013</v>
      </c>
      <c r="O1643">
        <f>DAY(Table3[[#This Row],[Date]])</f>
        <v>14</v>
      </c>
      <c r="P1643">
        <f>MONTH(Table3[[#This Row],[Date]])</f>
        <v>7</v>
      </c>
    </row>
    <row r="1644" spans="1:16" x14ac:dyDescent="0.3">
      <c r="A1644" s="2">
        <v>41469</v>
      </c>
      <c r="B1644">
        <v>7</v>
      </c>
      <c r="C1644">
        <v>3</v>
      </c>
      <c r="D1644" s="1" t="s">
        <v>1594</v>
      </c>
      <c r="E1644">
        <v>4</v>
      </c>
      <c r="F1644">
        <v>1</v>
      </c>
      <c r="G1644">
        <v>2</v>
      </c>
      <c r="H1644">
        <v>5832</v>
      </c>
      <c r="I1644">
        <v>6210</v>
      </c>
      <c r="J1644">
        <v>60912</v>
      </c>
      <c r="K1644">
        <v>64800</v>
      </c>
      <c r="L1644">
        <v>3888</v>
      </c>
      <c r="M1644">
        <v>194.4</v>
      </c>
      <c r="N1644">
        <f>YEAR(Table3[[#This Row],[Date]])</f>
        <v>2013</v>
      </c>
      <c r="O1644">
        <f>DAY(Table3[[#This Row],[Date]])</f>
        <v>14</v>
      </c>
      <c r="P1644">
        <f>MONTH(Table3[[#This Row],[Date]])</f>
        <v>7</v>
      </c>
    </row>
    <row r="1645" spans="1:16" x14ac:dyDescent="0.3">
      <c r="A1645" s="2">
        <v>41469</v>
      </c>
      <c r="B1645">
        <v>9</v>
      </c>
      <c r="C1645">
        <v>5</v>
      </c>
      <c r="D1645" s="1" t="s">
        <v>1587</v>
      </c>
      <c r="E1645">
        <v>2</v>
      </c>
      <c r="F1645">
        <v>1</v>
      </c>
      <c r="G1645">
        <v>14</v>
      </c>
      <c r="H1645">
        <v>3546</v>
      </c>
      <c r="I1645">
        <v>3780</v>
      </c>
      <c r="J1645">
        <v>52650</v>
      </c>
      <c r="K1645">
        <v>56250</v>
      </c>
      <c r="L1645">
        <v>3600</v>
      </c>
      <c r="M1645">
        <v>180</v>
      </c>
      <c r="N1645">
        <f>YEAR(Table3[[#This Row],[Date]])</f>
        <v>2013</v>
      </c>
      <c r="O1645">
        <f>DAY(Table3[[#This Row],[Date]])</f>
        <v>14</v>
      </c>
      <c r="P1645">
        <f>MONTH(Table3[[#This Row],[Date]])</f>
        <v>7</v>
      </c>
    </row>
    <row r="1646" spans="1:16" x14ac:dyDescent="0.3">
      <c r="A1646" s="2">
        <v>41469</v>
      </c>
      <c r="B1646">
        <v>7</v>
      </c>
      <c r="C1646">
        <v>3</v>
      </c>
      <c r="D1646" s="1" t="s">
        <v>1584</v>
      </c>
      <c r="E1646">
        <v>3</v>
      </c>
      <c r="F1646">
        <v>1</v>
      </c>
      <c r="G1646">
        <v>6</v>
      </c>
      <c r="H1646">
        <v>2034</v>
      </c>
      <c r="I1646">
        <v>2160</v>
      </c>
      <c r="J1646">
        <v>74466</v>
      </c>
      <c r="K1646">
        <v>79380</v>
      </c>
      <c r="L1646">
        <v>4914</v>
      </c>
      <c r="M1646">
        <v>245.70000000000002</v>
      </c>
      <c r="N1646">
        <f>YEAR(Table3[[#This Row],[Date]])</f>
        <v>2013</v>
      </c>
      <c r="O1646">
        <f>DAY(Table3[[#This Row],[Date]])</f>
        <v>14</v>
      </c>
      <c r="P1646">
        <f>MONTH(Table3[[#This Row],[Date]])</f>
        <v>7</v>
      </c>
    </row>
    <row r="1647" spans="1:16" x14ac:dyDescent="0.3">
      <c r="A1647" s="2">
        <v>41470</v>
      </c>
      <c r="B1647">
        <v>6</v>
      </c>
      <c r="C1647">
        <v>4</v>
      </c>
      <c r="D1647" s="1" t="s">
        <v>1583</v>
      </c>
      <c r="E1647">
        <v>3</v>
      </c>
      <c r="F1647">
        <v>1</v>
      </c>
      <c r="G1647">
        <v>13</v>
      </c>
      <c r="H1647">
        <v>2034</v>
      </c>
      <c r="I1647">
        <v>2160</v>
      </c>
      <c r="J1647">
        <v>46656</v>
      </c>
      <c r="K1647">
        <v>49680</v>
      </c>
      <c r="L1647">
        <v>3024</v>
      </c>
      <c r="M1647">
        <v>151.20000000000002</v>
      </c>
      <c r="N1647">
        <f>YEAR(Table3[[#This Row],[Date]])</f>
        <v>2013</v>
      </c>
      <c r="O1647">
        <f>DAY(Table3[[#This Row],[Date]])</f>
        <v>15</v>
      </c>
      <c r="P1647">
        <f>MONTH(Table3[[#This Row],[Date]])</f>
        <v>7</v>
      </c>
    </row>
    <row r="1648" spans="1:16" x14ac:dyDescent="0.3">
      <c r="A1648" s="2">
        <v>41470</v>
      </c>
      <c r="B1648">
        <v>3</v>
      </c>
      <c r="C1648">
        <v>2</v>
      </c>
      <c r="D1648" s="1" t="s">
        <v>1581</v>
      </c>
      <c r="E1648">
        <v>2</v>
      </c>
      <c r="F1648">
        <v>1</v>
      </c>
      <c r="G1648">
        <v>4</v>
      </c>
      <c r="H1648">
        <v>3042</v>
      </c>
      <c r="I1648">
        <v>3240</v>
      </c>
      <c r="J1648">
        <v>15372</v>
      </c>
      <c r="K1648">
        <v>16380</v>
      </c>
      <c r="L1648">
        <v>1008</v>
      </c>
      <c r="M1648">
        <v>50.400000000000006</v>
      </c>
      <c r="N1648">
        <f>YEAR(Table3[[#This Row],[Date]])</f>
        <v>2013</v>
      </c>
      <c r="O1648">
        <f>DAY(Table3[[#This Row],[Date]])</f>
        <v>15</v>
      </c>
      <c r="P1648">
        <f>MONTH(Table3[[#This Row],[Date]])</f>
        <v>7</v>
      </c>
    </row>
    <row r="1649" spans="1:16" x14ac:dyDescent="0.3">
      <c r="A1649" s="2">
        <v>41471</v>
      </c>
      <c r="B1649">
        <v>8</v>
      </c>
      <c r="C1649">
        <v>5</v>
      </c>
      <c r="D1649" s="1" t="s">
        <v>1593</v>
      </c>
      <c r="E1649">
        <v>6</v>
      </c>
      <c r="F1649">
        <v>2</v>
      </c>
      <c r="G1649">
        <v>21</v>
      </c>
      <c r="H1649">
        <v>3042</v>
      </c>
      <c r="I1649">
        <v>3240</v>
      </c>
      <c r="J1649">
        <v>120096</v>
      </c>
      <c r="K1649">
        <v>129600</v>
      </c>
      <c r="L1649">
        <v>9504</v>
      </c>
      <c r="M1649">
        <v>475.20000000000005</v>
      </c>
      <c r="N1649">
        <f>YEAR(Table3[[#This Row],[Date]])</f>
        <v>2013</v>
      </c>
      <c r="O1649">
        <f>DAY(Table3[[#This Row],[Date]])</f>
        <v>16</v>
      </c>
      <c r="P1649">
        <f>MONTH(Table3[[#This Row],[Date]])</f>
        <v>7</v>
      </c>
    </row>
    <row r="1650" spans="1:16" x14ac:dyDescent="0.3">
      <c r="A1650" s="2">
        <v>41471</v>
      </c>
      <c r="B1650">
        <v>1</v>
      </c>
      <c r="C1650">
        <v>1</v>
      </c>
      <c r="D1650" s="1" t="s">
        <v>1587</v>
      </c>
      <c r="E1650">
        <v>2</v>
      </c>
      <c r="F1650">
        <v>1</v>
      </c>
      <c r="G1650">
        <v>16</v>
      </c>
      <c r="H1650">
        <v>3726</v>
      </c>
      <c r="I1650">
        <v>3960</v>
      </c>
      <c r="J1650">
        <v>40014</v>
      </c>
      <c r="K1650">
        <v>42750</v>
      </c>
      <c r="L1650">
        <v>2736</v>
      </c>
      <c r="M1650">
        <v>136.80000000000001</v>
      </c>
      <c r="N1650">
        <f>YEAR(Table3[[#This Row],[Date]])</f>
        <v>2013</v>
      </c>
      <c r="O1650">
        <f>DAY(Table3[[#This Row],[Date]])</f>
        <v>16</v>
      </c>
      <c r="P1650">
        <f>MONTH(Table3[[#This Row],[Date]])</f>
        <v>7</v>
      </c>
    </row>
    <row r="1651" spans="1:16" x14ac:dyDescent="0.3">
      <c r="A1651" s="2">
        <v>41471</v>
      </c>
      <c r="B1651">
        <v>8</v>
      </c>
      <c r="C1651">
        <v>5</v>
      </c>
      <c r="D1651" s="1" t="s">
        <v>1588</v>
      </c>
      <c r="E1651">
        <v>3</v>
      </c>
      <c r="F1651">
        <v>1</v>
      </c>
      <c r="G1651">
        <v>10</v>
      </c>
      <c r="H1651">
        <v>2196</v>
      </c>
      <c r="I1651">
        <v>2340</v>
      </c>
      <c r="J1651">
        <v>98604</v>
      </c>
      <c r="K1651">
        <v>104940</v>
      </c>
      <c r="L1651">
        <v>6336</v>
      </c>
      <c r="M1651">
        <v>316.8</v>
      </c>
      <c r="N1651">
        <f>YEAR(Table3[[#This Row],[Date]])</f>
        <v>2013</v>
      </c>
      <c r="O1651">
        <f>DAY(Table3[[#This Row],[Date]])</f>
        <v>16</v>
      </c>
      <c r="P1651">
        <f>MONTH(Table3[[#This Row],[Date]])</f>
        <v>7</v>
      </c>
    </row>
    <row r="1652" spans="1:16" x14ac:dyDescent="0.3">
      <c r="A1652" s="2">
        <v>41471</v>
      </c>
      <c r="B1652">
        <v>9</v>
      </c>
      <c r="C1652">
        <v>5</v>
      </c>
      <c r="D1652" s="1" t="s">
        <v>1591</v>
      </c>
      <c r="E1652">
        <v>5</v>
      </c>
      <c r="F1652">
        <v>2</v>
      </c>
      <c r="G1652">
        <v>3</v>
      </c>
      <c r="H1652">
        <v>4482</v>
      </c>
      <c r="I1652">
        <v>4770</v>
      </c>
      <c r="J1652">
        <v>3924</v>
      </c>
      <c r="K1652">
        <v>4230</v>
      </c>
      <c r="L1652">
        <v>306</v>
      </c>
      <c r="M1652">
        <v>15.3</v>
      </c>
      <c r="N1652">
        <f>YEAR(Table3[[#This Row],[Date]])</f>
        <v>2013</v>
      </c>
      <c r="O1652">
        <f>DAY(Table3[[#This Row],[Date]])</f>
        <v>16</v>
      </c>
      <c r="P1652">
        <f>MONTH(Table3[[#This Row],[Date]])</f>
        <v>7</v>
      </c>
    </row>
    <row r="1653" spans="1:16" x14ac:dyDescent="0.3">
      <c r="A1653" s="2">
        <v>41471</v>
      </c>
      <c r="B1653">
        <v>3</v>
      </c>
      <c r="C1653">
        <v>2</v>
      </c>
      <c r="D1653" s="1" t="s">
        <v>1592</v>
      </c>
      <c r="E1653">
        <v>2</v>
      </c>
      <c r="F1653">
        <v>1</v>
      </c>
      <c r="G1653">
        <v>1</v>
      </c>
      <c r="H1653">
        <v>5148</v>
      </c>
      <c r="I1653">
        <v>5490</v>
      </c>
      <c r="J1653">
        <v>29520</v>
      </c>
      <c r="K1653">
        <v>31500</v>
      </c>
      <c r="L1653">
        <v>1980</v>
      </c>
      <c r="M1653">
        <v>99</v>
      </c>
      <c r="N1653">
        <f>YEAR(Table3[[#This Row],[Date]])</f>
        <v>2013</v>
      </c>
      <c r="O1653">
        <f>DAY(Table3[[#This Row],[Date]])</f>
        <v>16</v>
      </c>
      <c r="P1653">
        <f>MONTH(Table3[[#This Row],[Date]])</f>
        <v>7</v>
      </c>
    </row>
    <row r="1654" spans="1:16" x14ac:dyDescent="0.3">
      <c r="A1654" s="2">
        <v>41472</v>
      </c>
      <c r="B1654">
        <v>2</v>
      </c>
      <c r="C1654">
        <v>1</v>
      </c>
      <c r="D1654" s="1" t="s">
        <v>1588</v>
      </c>
      <c r="E1654">
        <v>3</v>
      </c>
      <c r="F1654">
        <v>1</v>
      </c>
      <c r="G1654">
        <v>13</v>
      </c>
      <c r="H1654">
        <v>3978</v>
      </c>
      <c r="I1654">
        <v>4230</v>
      </c>
      <c r="J1654">
        <v>94122</v>
      </c>
      <c r="K1654">
        <v>100170</v>
      </c>
      <c r="L1654">
        <v>6048</v>
      </c>
      <c r="M1654">
        <v>302.40000000000003</v>
      </c>
      <c r="N1654">
        <f>YEAR(Table3[[#This Row],[Date]])</f>
        <v>2013</v>
      </c>
      <c r="O1654">
        <f>DAY(Table3[[#This Row],[Date]])</f>
        <v>17</v>
      </c>
      <c r="P1654">
        <f>MONTH(Table3[[#This Row],[Date]])</f>
        <v>7</v>
      </c>
    </row>
    <row r="1655" spans="1:16" x14ac:dyDescent="0.3">
      <c r="A1655" s="2">
        <v>41472</v>
      </c>
      <c r="B1655">
        <v>3</v>
      </c>
      <c r="C1655">
        <v>2</v>
      </c>
      <c r="D1655" s="1" t="s">
        <v>1591</v>
      </c>
      <c r="E1655">
        <v>5</v>
      </c>
      <c r="F1655">
        <v>2</v>
      </c>
      <c r="G1655">
        <v>15</v>
      </c>
      <c r="H1655">
        <v>2106</v>
      </c>
      <c r="I1655">
        <v>2250</v>
      </c>
      <c r="J1655">
        <v>23544</v>
      </c>
      <c r="K1655">
        <v>25380</v>
      </c>
      <c r="L1655">
        <v>1836</v>
      </c>
      <c r="M1655">
        <v>91.800000000000011</v>
      </c>
      <c r="N1655">
        <f>YEAR(Table3[[#This Row],[Date]])</f>
        <v>2013</v>
      </c>
      <c r="O1655">
        <f>DAY(Table3[[#This Row],[Date]])</f>
        <v>17</v>
      </c>
      <c r="P1655">
        <f>MONTH(Table3[[#This Row],[Date]])</f>
        <v>7</v>
      </c>
    </row>
    <row r="1656" spans="1:16" x14ac:dyDescent="0.3">
      <c r="A1656" s="2">
        <v>41472</v>
      </c>
      <c r="B1656">
        <v>10</v>
      </c>
      <c r="C1656">
        <v>4</v>
      </c>
      <c r="D1656" s="1" t="s">
        <v>1594</v>
      </c>
      <c r="E1656">
        <v>4</v>
      </c>
      <c r="F1656">
        <v>1</v>
      </c>
      <c r="G1656">
        <v>5</v>
      </c>
      <c r="H1656">
        <v>3978</v>
      </c>
      <c r="I1656">
        <v>4230</v>
      </c>
      <c r="J1656">
        <v>57528</v>
      </c>
      <c r="K1656">
        <v>61200</v>
      </c>
      <c r="L1656">
        <v>3672</v>
      </c>
      <c r="M1656">
        <v>183.60000000000002</v>
      </c>
      <c r="N1656">
        <f>YEAR(Table3[[#This Row],[Date]])</f>
        <v>2013</v>
      </c>
      <c r="O1656">
        <f>DAY(Table3[[#This Row],[Date]])</f>
        <v>17</v>
      </c>
      <c r="P1656">
        <f>MONTH(Table3[[#This Row],[Date]])</f>
        <v>7</v>
      </c>
    </row>
    <row r="1657" spans="1:16" x14ac:dyDescent="0.3">
      <c r="A1657" s="2">
        <v>41472</v>
      </c>
      <c r="B1657">
        <v>4</v>
      </c>
      <c r="C1657">
        <v>2</v>
      </c>
      <c r="D1657" s="1" t="s">
        <v>1582</v>
      </c>
      <c r="E1657">
        <v>2</v>
      </c>
      <c r="F1657">
        <v>1</v>
      </c>
      <c r="G1657">
        <v>25</v>
      </c>
      <c r="H1657">
        <v>2034</v>
      </c>
      <c r="I1657">
        <v>2160</v>
      </c>
      <c r="J1657">
        <v>12168</v>
      </c>
      <c r="K1657">
        <v>12960</v>
      </c>
      <c r="L1657">
        <v>792</v>
      </c>
      <c r="M1657">
        <v>39.6</v>
      </c>
      <c r="N1657">
        <f>YEAR(Table3[[#This Row],[Date]])</f>
        <v>2013</v>
      </c>
      <c r="O1657">
        <f>DAY(Table3[[#This Row],[Date]])</f>
        <v>17</v>
      </c>
      <c r="P1657">
        <f>MONTH(Table3[[#This Row],[Date]])</f>
        <v>7</v>
      </c>
    </row>
    <row r="1658" spans="1:16" x14ac:dyDescent="0.3">
      <c r="A1658" s="2">
        <v>41472</v>
      </c>
      <c r="B1658">
        <v>4</v>
      </c>
      <c r="C1658">
        <v>2</v>
      </c>
      <c r="D1658" s="1" t="s">
        <v>1591</v>
      </c>
      <c r="E1658">
        <v>5</v>
      </c>
      <c r="F1658">
        <v>2</v>
      </c>
      <c r="G1658">
        <v>8</v>
      </c>
      <c r="H1658">
        <v>2034</v>
      </c>
      <c r="I1658">
        <v>2160</v>
      </c>
      <c r="J1658">
        <v>58860</v>
      </c>
      <c r="K1658">
        <v>63450</v>
      </c>
      <c r="L1658">
        <v>4590</v>
      </c>
      <c r="M1658">
        <v>229.5</v>
      </c>
      <c r="N1658">
        <f>YEAR(Table3[[#This Row],[Date]])</f>
        <v>2013</v>
      </c>
      <c r="O1658">
        <f>DAY(Table3[[#This Row],[Date]])</f>
        <v>17</v>
      </c>
      <c r="P1658">
        <f>MONTH(Table3[[#This Row],[Date]])</f>
        <v>7</v>
      </c>
    </row>
    <row r="1659" spans="1:16" x14ac:dyDescent="0.3">
      <c r="A1659" s="2">
        <v>41473</v>
      </c>
      <c r="B1659">
        <v>7</v>
      </c>
      <c r="C1659">
        <v>3</v>
      </c>
      <c r="D1659" s="1" t="s">
        <v>1582</v>
      </c>
      <c r="E1659">
        <v>2</v>
      </c>
      <c r="F1659">
        <v>1</v>
      </c>
      <c r="G1659">
        <v>21</v>
      </c>
      <c r="H1659">
        <v>3582</v>
      </c>
      <c r="I1659">
        <v>3870</v>
      </c>
      <c r="J1659">
        <v>69966</v>
      </c>
      <c r="K1659">
        <v>74520</v>
      </c>
      <c r="L1659">
        <v>4554</v>
      </c>
      <c r="M1659">
        <v>227.70000000000002</v>
      </c>
      <c r="N1659">
        <f>YEAR(Table3[[#This Row],[Date]])</f>
        <v>2013</v>
      </c>
      <c r="O1659">
        <f>DAY(Table3[[#This Row],[Date]])</f>
        <v>18</v>
      </c>
      <c r="P1659">
        <f>MONTH(Table3[[#This Row],[Date]])</f>
        <v>7</v>
      </c>
    </row>
    <row r="1660" spans="1:16" x14ac:dyDescent="0.3">
      <c r="A1660" s="2">
        <v>41474</v>
      </c>
      <c r="B1660">
        <v>6</v>
      </c>
      <c r="C1660">
        <v>4</v>
      </c>
      <c r="D1660" s="1" t="s">
        <v>1579</v>
      </c>
      <c r="E1660">
        <v>2</v>
      </c>
      <c r="F1660">
        <v>2</v>
      </c>
      <c r="G1660">
        <v>16</v>
      </c>
      <c r="H1660">
        <v>3978</v>
      </c>
      <c r="I1660">
        <v>4230</v>
      </c>
      <c r="J1660">
        <v>68058</v>
      </c>
      <c r="K1660">
        <v>73530</v>
      </c>
      <c r="L1660">
        <v>5472</v>
      </c>
      <c r="M1660">
        <v>273.60000000000002</v>
      </c>
      <c r="N1660">
        <f>YEAR(Table3[[#This Row],[Date]])</f>
        <v>2013</v>
      </c>
      <c r="O1660">
        <f>DAY(Table3[[#This Row],[Date]])</f>
        <v>19</v>
      </c>
      <c r="P1660">
        <f>MONTH(Table3[[#This Row],[Date]])</f>
        <v>7</v>
      </c>
    </row>
    <row r="1661" spans="1:16" x14ac:dyDescent="0.3">
      <c r="A1661" s="2">
        <v>41474</v>
      </c>
      <c r="B1661">
        <v>4</v>
      </c>
      <c r="C1661">
        <v>2</v>
      </c>
      <c r="D1661" s="1" t="s">
        <v>1592</v>
      </c>
      <c r="E1661">
        <v>2</v>
      </c>
      <c r="F1661">
        <v>1</v>
      </c>
      <c r="G1661">
        <v>23</v>
      </c>
      <c r="H1661">
        <v>2196</v>
      </c>
      <c r="I1661">
        <v>2340</v>
      </c>
      <c r="J1661">
        <v>44280</v>
      </c>
      <c r="K1661">
        <v>47250</v>
      </c>
      <c r="L1661">
        <v>2970</v>
      </c>
      <c r="M1661">
        <v>148.5</v>
      </c>
      <c r="N1661">
        <f>YEAR(Table3[[#This Row],[Date]])</f>
        <v>2013</v>
      </c>
      <c r="O1661">
        <f>DAY(Table3[[#This Row],[Date]])</f>
        <v>19</v>
      </c>
      <c r="P1661">
        <f>MONTH(Table3[[#This Row],[Date]])</f>
        <v>7</v>
      </c>
    </row>
    <row r="1662" spans="1:16" x14ac:dyDescent="0.3">
      <c r="A1662" s="2">
        <v>41475</v>
      </c>
      <c r="B1662">
        <v>9</v>
      </c>
      <c r="C1662">
        <v>5</v>
      </c>
      <c r="D1662" s="1" t="s">
        <v>1585</v>
      </c>
      <c r="E1662">
        <v>3</v>
      </c>
      <c r="F1662">
        <v>1</v>
      </c>
      <c r="G1662">
        <v>22</v>
      </c>
      <c r="H1662">
        <v>3978</v>
      </c>
      <c r="I1662">
        <v>4230</v>
      </c>
      <c r="J1662">
        <v>51714</v>
      </c>
      <c r="K1662">
        <v>54990</v>
      </c>
      <c r="L1662">
        <v>3276</v>
      </c>
      <c r="M1662">
        <v>163.80000000000001</v>
      </c>
      <c r="N1662">
        <f>YEAR(Table3[[#This Row],[Date]])</f>
        <v>2013</v>
      </c>
      <c r="O1662">
        <f>DAY(Table3[[#This Row],[Date]])</f>
        <v>20</v>
      </c>
      <c r="P1662">
        <f>MONTH(Table3[[#This Row],[Date]])</f>
        <v>7</v>
      </c>
    </row>
    <row r="1663" spans="1:16" x14ac:dyDescent="0.3">
      <c r="A1663" s="2">
        <v>41475</v>
      </c>
      <c r="B1663">
        <v>3</v>
      </c>
      <c r="C1663">
        <v>2</v>
      </c>
      <c r="D1663" s="1" t="s">
        <v>1586</v>
      </c>
      <c r="E1663">
        <v>3</v>
      </c>
      <c r="F1663">
        <v>1</v>
      </c>
      <c r="G1663">
        <v>13</v>
      </c>
      <c r="H1663">
        <v>3978</v>
      </c>
      <c r="I1663">
        <v>4230</v>
      </c>
      <c r="J1663">
        <v>108108</v>
      </c>
      <c r="K1663">
        <v>115290</v>
      </c>
      <c r="L1663">
        <v>7182</v>
      </c>
      <c r="M1663">
        <v>359.1</v>
      </c>
      <c r="N1663">
        <f>YEAR(Table3[[#This Row],[Date]])</f>
        <v>2013</v>
      </c>
      <c r="O1663">
        <f>DAY(Table3[[#This Row],[Date]])</f>
        <v>20</v>
      </c>
      <c r="P1663">
        <f>MONTH(Table3[[#This Row],[Date]])</f>
        <v>7</v>
      </c>
    </row>
    <row r="1664" spans="1:16" x14ac:dyDescent="0.3">
      <c r="A1664" s="2">
        <v>41475</v>
      </c>
      <c r="B1664">
        <v>5</v>
      </c>
      <c r="C1664">
        <v>3</v>
      </c>
      <c r="D1664" s="1" t="s">
        <v>1594</v>
      </c>
      <c r="E1664">
        <v>4</v>
      </c>
      <c r="F1664">
        <v>1</v>
      </c>
      <c r="G1664">
        <v>27</v>
      </c>
      <c r="H1664">
        <v>3042</v>
      </c>
      <c r="I1664">
        <v>3240</v>
      </c>
      <c r="J1664">
        <v>60912</v>
      </c>
      <c r="K1664">
        <v>64800</v>
      </c>
      <c r="L1664">
        <v>3888</v>
      </c>
      <c r="M1664">
        <v>194.4</v>
      </c>
      <c r="N1664">
        <f>YEAR(Table3[[#This Row],[Date]])</f>
        <v>2013</v>
      </c>
      <c r="O1664">
        <f>DAY(Table3[[#This Row],[Date]])</f>
        <v>20</v>
      </c>
      <c r="P1664">
        <f>MONTH(Table3[[#This Row],[Date]])</f>
        <v>7</v>
      </c>
    </row>
    <row r="1665" spans="1:16" x14ac:dyDescent="0.3">
      <c r="A1665" s="2">
        <v>41475</v>
      </c>
      <c r="B1665">
        <v>7</v>
      </c>
      <c r="C1665">
        <v>3</v>
      </c>
      <c r="D1665" s="1" t="s">
        <v>1590</v>
      </c>
      <c r="E1665">
        <v>2</v>
      </c>
      <c r="F1665">
        <v>1</v>
      </c>
      <c r="G1665">
        <v>27</v>
      </c>
      <c r="H1665">
        <v>3978</v>
      </c>
      <c r="I1665">
        <v>4230</v>
      </c>
      <c r="J1665">
        <v>11178</v>
      </c>
      <c r="K1665">
        <v>11880</v>
      </c>
      <c r="L1665">
        <v>702</v>
      </c>
      <c r="M1665">
        <v>35.1</v>
      </c>
      <c r="N1665">
        <f>YEAR(Table3[[#This Row],[Date]])</f>
        <v>2013</v>
      </c>
      <c r="O1665">
        <f>DAY(Table3[[#This Row],[Date]])</f>
        <v>20</v>
      </c>
      <c r="P1665">
        <f>MONTH(Table3[[#This Row],[Date]])</f>
        <v>7</v>
      </c>
    </row>
    <row r="1666" spans="1:16" x14ac:dyDescent="0.3">
      <c r="A1666" s="2">
        <v>41476</v>
      </c>
      <c r="B1666">
        <v>1</v>
      </c>
      <c r="C1666">
        <v>1</v>
      </c>
      <c r="D1666" s="1" t="s">
        <v>1586</v>
      </c>
      <c r="E1666">
        <v>3</v>
      </c>
      <c r="F1666">
        <v>1</v>
      </c>
      <c r="G1666">
        <v>27</v>
      </c>
      <c r="H1666">
        <v>3978</v>
      </c>
      <c r="I1666">
        <v>4230</v>
      </c>
      <c r="J1666">
        <v>87516</v>
      </c>
      <c r="K1666">
        <v>93330</v>
      </c>
      <c r="L1666">
        <v>5814</v>
      </c>
      <c r="M1666">
        <v>290.7</v>
      </c>
      <c r="N1666">
        <f>YEAR(Table3[[#This Row],[Date]])</f>
        <v>2013</v>
      </c>
      <c r="O1666">
        <f>DAY(Table3[[#This Row],[Date]])</f>
        <v>21</v>
      </c>
      <c r="P1666">
        <f>MONTH(Table3[[#This Row],[Date]])</f>
        <v>7</v>
      </c>
    </row>
    <row r="1667" spans="1:16" x14ac:dyDescent="0.3">
      <c r="A1667" s="2">
        <v>41476</v>
      </c>
      <c r="B1667">
        <v>2</v>
      </c>
      <c r="C1667">
        <v>1</v>
      </c>
      <c r="D1667" s="1" t="s">
        <v>1594</v>
      </c>
      <c r="E1667">
        <v>4</v>
      </c>
      <c r="F1667">
        <v>1</v>
      </c>
      <c r="G1667">
        <v>27</v>
      </c>
      <c r="H1667">
        <v>5832</v>
      </c>
      <c r="I1667">
        <v>6210</v>
      </c>
      <c r="J1667">
        <v>57528</v>
      </c>
      <c r="K1667">
        <v>61200</v>
      </c>
      <c r="L1667">
        <v>3672</v>
      </c>
      <c r="M1667">
        <v>183.60000000000002</v>
      </c>
      <c r="N1667">
        <f>YEAR(Table3[[#This Row],[Date]])</f>
        <v>2013</v>
      </c>
      <c r="O1667">
        <f>DAY(Table3[[#This Row],[Date]])</f>
        <v>21</v>
      </c>
      <c r="P1667">
        <f>MONTH(Table3[[#This Row],[Date]])</f>
        <v>7</v>
      </c>
    </row>
    <row r="1668" spans="1:16" x14ac:dyDescent="0.3">
      <c r="A1668" s="2">
        <v>41476</v>
      </c>
      <c r="B1668">
        <v>1</v>
      </c>
      <c r="C1668">
        <v>1</v>
      </c>
      <c r="D1668" s="1" t="s">
        <v>1592</v>
      </c>
      <c r="E1668">
        <v>2</v>
      </c>
      <c r="F1668">
        <v>1</v>
      </c>
      <c r="G1668">
        <v>27</v>
      </c>
      <c r="H1668">
        <v>2196</v>
      </c>
      <c r="I1668">
        <v>2340</v>
      </c>
      <c r="J1668">
        <v>64944</v>
      </c>
      <c r="K1668">
        <v>69300</v>
      </c>
      <c r="L1668">
        <v>4356</v>
      </c>
      <c r="M1668">
        <v>217.8</v>
      </c>
      <c r="N1668">
        <f>YEAR(Table3[[#This Row],[Date]])</f>
        <v>2013</v>
      </c>
      <c r="O1668">
        <f>DAY(Table3[[#This Row],[Date]])</f>
        <v>21</v>
      </c>
      <c r="P1668">
        <f>MONTH(Table3[[#This Row],[Date]])</f>
        <v>7</v>
      </c>
    </row>
    <row r="1669" spans="1:16" x14ac:dyDescent="0.3">
      <c r="A1669" s="2">
        <v>41477</v>
      </c>
      <c r="B1669">
        <v>9</v>
      </c>
      <c r="C1669">
        <v>5</v>
      </c>
      <c r="D1669" s="1" t="s">
        <v>1591</v>
      </c>
      <c r="E1669">
        <v>5</v>
      </c>
      <c r="F1669">
        <v>2</v>
      </c>
      <c r="G1669">
        <v>27</v>
      </c>
      <c r="H1669">
        <v>3546</v>
      </c>
      <c r="I1669">
        <v>3780</v>
      </c>
      <c r="J1669">
        <v>15696</v>
      </c>
      <c r="K1669">
        <v>16920</v>
      </c>
      <c r="L1669">
        <v>1224</v>
      </c>
      <c r="M1669">
        <v>61.2</v>
      </c>
      <c r="N1669">
        <f>YEAR(Table3[[#This Row],[Date]])</f>
        <v>2013</v>
      </c>
      <c r="O1669">
        <f>DAY(Table3[[#This Row],[Date]])</f>
        <v>22</v>
      </c>
      <c r="P1669">
        <f>MONTH(Table3[[#This Row],[Date]])</f>
        <v>7</v>
      </c>
    </row>
    <row r="1670" spans="1:16" x14ac:dyDescent="0.3">
      <c r="A1670" s="2">
        <v>41477</v>
      </c>
      <c r="B1670">
        <v>1</v>
      </c>
      <c r="C1670">
        <v>1</v>
      </c>
      <c r="D1670" s="1" t="s">
        <v>1587</v>
      </c>
      <c r="E1670">
        <v>2</v>
      </c>
      <c r="F1670">
        <v>1</v>
      </c>
      <c r="G1670">
        <v>12</v>
      </c>
      <c r="H1670">
        <v>3582</v>
      </c>
      <c r="I1670">
        <v>3870</v>
      </c>
      <c r="J1670">
        <v>31590</v>
      </c>
      <c r="K1670">
        <v>33750</v>
      </c>
      <c r="L1670">
        <v>2160</v>
      </c>
      <c r="M1670">
        <v>108</v>
      </c>
      <c r="N1670">
        <f>YEAR(Table3[[#This Row],[Date]])</f>
        <v>2013</v>
      </c>
      <c r="O1670">
        <f>DAY(Table3[[#This Row],[Date]])</f>
        <v>22</v>
      </c>
      <c r="P1670">
        <f>MONTH(Table3[[#This Row],[Date]])</f>
        <v>7</v>
      </c>
    </row>
    <row r="1671" spans="1:16" x14ac:dyDescent="0.3">
      <c r="A1671" s="2">
        <v>41478</v>
      </c>
      <c r="B1671">
        <v>1</v>
      </c>
      <c r="C1671">
        <v>1</v>
      </c>
      <c r="D1671" s="1" t="s">
        <v>1584</v>
      </c>
      <c r="E1671">
        <v>3</v>
      </c>
      <c r="F1671">
        <v>1</v>
      </c>
      <c r="G1671">
        <v>18</v>
      </c>
      <c r="H1671">
        <v>3978</v>
      </c>
      <c r="I1671">
        <v>4230</v>
      </c>
      <c r="J1671">
        <v>49644</v>
      </c>
      <c r="K1671">
        <v>52920</v>
      </c>
      <c r="L1671">
        <v>3276</v>
      </c>
      <c r="M1671">
        <v>163.80000000000001</v>
      </c>
      <c r="N1671">
        <f>YEAR(Table3[[#This Row],[Date]])</f>
        <v>2013</v>
      </c>
      <c r="O1671">
        <f>DAY(Table3[[#This Row],[Date]])</f>
        <v>23</v>
      </c>
      <c r="P1671">
        <f>MONTH(Table3[[#This Row],[Date]])</f>
        <v>7</v>
      </c>
    </row>
    <row r="1672" spans="1:16" x14ac:dyDescent="0.3">
      <c r="A1672" s="2">
        <v>41478</v>
      </c>
      <c r="B1672">
        <v>8</v>
      </c>
      <c r="C1672">
        <v>5</v>
      </c>
      <c r="D1672" s="1" t="s">
        <v>1591</v>
      </c>
      <c r="E1672">
        <v>5</v>
      </c>
      <c r="F1672">
        <v>2</v>
      </c>
      <c r="G1672">
        <v>8</v>
      </c>
      <c r="H1672">
        <v>3978</v>
      </c>
      <c r="I1672">
        <v>4230</v>
      </c>
      <c r="J1672">
        <v>31392</v>
      </c>
      <c r="K1672">
        <v>33840</v>
      </c>
      <c r="L1672">
        <v>2448</v>
      </c>
      <c r="M1672">
        <v>122.4</v>
      </c>
      <c r="N1672">
        <f>YEAR(Table3[[#This Row],[Date]])</f>
        <v>2013</v>
      </c>
      <c r="O1672">
        <f>DAY(Table3[[#This Row],[Date]])</f>
        <v>23</v>
      </c>
      <c r="P1672">
        <f>MONTH(Table3[[#This Row],[Date]])</f>
        <v>7</v>
      </c>
    </row>
    <row r="1673" spans="1:16" x14ac:dyDescent="0.3">
      <c r="A1673" s="2">
        <v>41478</v>
      </c>
      <c r="B1673">
        <v>4</v>
      </c>
      <c r="C1673">
        <v>2</v>
      </c>
      <c r="D1673" s="1" t="s">
        <v>1594</v>
      </c>
      <c r="E1673">
        <v>4</v>
      </c>
      <c r="F1673">
        <v>1</v>
      </c>
      <c r="G1673">
        <v>21</v>
      </c>
      <c r="H1673">
        <v>2034</v>
      </c>
      <c r="I1673">
        <v>2160</v>
      </c>
      <c r="J1673">
        <v>37224</v>
      </c>
      <c r="K1673">
        <v>39600</v>
      </c>
      <c r="L1673">
        <v>2376</v>
      </c>
      <c r="M1673">
        <v>118.80000000000001</v>
      </c>
      <c r="N1673">
        <f>YEAR(Table3[[#This Row],[Date]])</f>
        <v>2013</v>
      </c>
      <c r="O1673">
        <f>DAY(Table3[[#This Row],[Date]])</f>
        <v>23</v>
      </c>
      <c r="P1673">
        <f>MONTH(Table3[[#This Row],[Date]])</f>
        <v>7</v>
      </c>
    </row>
    <row r="1674" spans="1:16" x14ac:dyDescent="0.3">
      <c r="A1674" s="2">
        <v>41478</v>
      </c>
      <c r="B1674">
        <v>2</v>
      </c>
      <c r="C1674">
        <v>1</v>
      </c>
      <c r="D1674" s="1" t="s">
        <v>1578</v>
      </c>
      <c r="E1674">
        <v>1</v>
      </c>
      <c r="F1674">
        <v>1</v>
      </c>
      <c r="G1674">
        <v>25</v>
      </c>
      <c r="H1674">
        <v>3042</v>
      </c>
      <c r="I1674">
        <v>3240</v>
      </c>
      <c r="J1674">
        <v>16272</v>
      </c>
      <c r="K1674">
        <v>17280</v>
      </c>
      <c r="L1674">
        <v>1008</v>
      </c>
      <c r="M1674">
        <v>50.400000000000006</v>
      </c>
      <c r="N1674">
        <f>YEAR(Table3[[#This Row],[Date]])</f>
        <v>2013</v>
      </c>
      <c r="O1674">
        <f>DAY(Table3[[#This Row],[Date]])</f>
        <v>23</v>
      </c>
      <c r="P1674">
        <f>MONTH(Table3[[#This Row],[Date]])</f>
        <v>7</v>
      </c>
    </row>
    <row r="1675" spans="1:16" x14ac:dyDescent="0.3">
      <c r="A1675" s="2">
        <v>41479</v>
      </c>
      <c r="B1675">
        <v>6</v>
      </c>
      <c r="C1675">
        <v>4</v>
      </c>
      <c r="D1675" s="1" t="s">
        <v>1581</v>
      </c>
      <c r="E1675">
        <v>2</v>
      </c>
      <c r="F1675">
        <v>1</v>
      </c>
      <c r="G1675">
        <v>12</v>
      </c>
      <c r="H1675">
        <v>5148</v>
      </c>
      <c r="I1675">
        <v>5490</v>
      </c>
      <c r="J1675">
        <v>32940</v>
      </c>
      <c r="K1675">
        <v>35100</v>
      </c>
      <c r="L1675">
        <v>2160</v>
      </c>
      <c r="M1675">
        <v>108</v>
      </c>
      <c r="N1675">
        <f>YEAR(Table3[[#This Row],[Date]])</f>
        <v>2013</v>
      </c>
      <c r="O1675">
        <f>DAY(Table3[[#This Row],[Date]])</f>
        <v>24</v>
      </c>
      <c r="P1675">
        <f>MONTH(Table3[[#This Row],[Date]])</f>
        <v>7</v>
      </c>
    </row>
    <row r="1676" spans="1:16" x14ac:dyDescent="0.3">
      <c r="A1676" s="2">
        <v>41479</v>
      </c>
      <c r="B1676">
        <v>8</v>
      </c>
      <c r="C1676">
        <v>5</v>
      </c>
      <c r="D1676" s="1" t="s">
        <v>1588</v>
      </c>
      <c r="E1676">
        <v>3</v>
      </c>
      <c r="F1676">
        <v>1</v>
      </c>
      <c r="G1676">
        <v>9</v>
      </c>
      <c r="H1676">
        <v>2106</v>
      </c>
      <c r="I1676">
        <v>2250</v>
      </c>
      <c r="J1676">
        <v>49302</v>
      </c>
      <c r="K1676">
        <v>52470</v>
      </c>
      <c r="L1676">
        <v>3168</v>
      </c>
      <c r="M1676">
        <v>158.4</v>
      </c>
      <c r="N1676">
        <f>YEAR(Table3[[#This Row],[Date]])</f>
        <v>2013</v>
      </c>
      <c r="O1676">
        <f>DAY(Table3[[#This Row],[Date]])</f>
        <v>24</v>
      </c>
      <c r="P1676">
        <f>MONTH(Table3[[#This Row],[Date]])</f>
        <v>7</v>
      </c>
    </row>
    <row r="1677" spans="1:16" x14ac:dyDescent="0.3">
      <c r="A1677" s="2">
        <v>41481</v>
      </c>
      <c r="B1677">
        <v>2</v>
      </c>
      <c r="C1677">
        <v>1</v>
      </c>
      <c r="D1677" s="1" t="s">
        <v>1581</v>
      </c>
      <c r="E1677">
        <v>2</v>
      </c>
      <c r="F1677">
        <v>1</v>
      </c>
      <c r="G1677">
        <v>23</v>
      </c>
      <c r="H1677">
        <v>4482</v>
      </c>
      <c r="I1677">
        <v>4770</v>
      </c>
      <c r="J1677">
        <v>30744</v>
      </c>
      <c r="K1677">
        <v>32760</v>
      </c>
      <c r="L1677">
        <v>2016</v>
      </c>
      <c r="M1677">
        <v>100.80000000000001</v>
      </c>
      <c r="N1677">
        <f>YEAR(Table3[[#This Row],[Date]])</f>
        <v>2013</v>
      </c>
      <c r="O1677">
        <f>DAY(Table3[[#This Row],[Date]])</f>
        <v>26</v>
      </c>
      <c r="P1677">
        <f>MONTH(Table3[[#This Row],[Date]])</f>
        <v>7</v>
      </c>
    </row>
    <row r="1678" spans="1:16" x14ac:dyDescent="0.3">
      <c r="A1678" s="2">
        <v>41481</v>
      </c>
      <c r="B1678">
        <v>6</v>
      </c>
      <c r="C1678">
        <v>4</v>
      </c>
      <c r="D1678" s="1" t="s">
        <v>1590</v>
      </c>
      <c r="E1678">
        <v>2</v>
      </c>
      <c r="F1678">
        <v>1</v>
      </c>
      <c r="G1678">
        <v>23</v>
      </c>
      <c r="H1678">
        <v>3546</v>
      </c>
      <c r="I1678">
        <v>3780</v>
      </c>
      <c r="J1678">
        <v>63342</v>
      </c>
      <c r="K1678">
        <v>67320</v>
      </c>
      <c r="L1678">
        <v>3978</v>
      </c>
      <c r="M1678">
        <v>198.9</v>
      </c>
      <c r="N1678">
        <f>YEAR(Table3[[#This Row],[Date]])</f>
        <v>2013</v>
      </c>
      <c r="O1678">
        <f>DAY(Table3[[#This Row],[Date]])</f>
        <v>26</v>
      </c>
      <c r="P1678">
        <f>MONTH(Table3[[#This Row],[Date]])</f>
        <v>7</v>
      </c>
    </row>
    <row r="1679" spans="1:16" x14ac:dyDescent="0.3">
      <c r="A1679" s="2">
        <v>41481</v>
      </c>
      <c r="B1679">
        <v>2</v>
      </c>
      <c r="C1679">
        <v>1</v>
      </c>
      <c r="D1679" s="1" t="s">
        <v>1588</v>
      </c>
      <c r="E1679">
        <v>3</v>
      </c>
      <c r="F1679">
        <v>1</v>
      </c>
      <c r="G1679">
        <v>20</v>
      </c>
      <c r="H1679">
        <v>4482</v>
      </c>
      <c r="I1679">
        <v>4770</v>
      </c>
      <c r="J1679">
        <v>26892</v>
      </c>
      <c r="K1679">
        <v>28620</v>
      </c>
      <c r="L1679">
        <v>1728</v>
      </c>
      <c r="M1679">
        <v>86.4</v>
      </c>
      <c r="N1679">
        <f>YEAR(Table3[[#This Row],[Date]])</f>
        <v>2013</v>
      </c>
      <c r="O1679">
        <f>DAY(Table3[[#This Row],[Date]])</f>
        <v>26</v>
      </c>
      <c r="P1679">
        <f>MONTH(Table3[[#This Row],[Date]])</f>
        <v>7</v>
      </c>
    </row>
    <row r="1680" spans="1:16" x14ac:dyDescent="0.3">
      <c r="A1680" s="2">
        <v>41481</v>
      </c>
      <c r="B1680">
        <v>1</v>
      </c>
      <c r="C1680">
        <v>1</v>
      </c>
      <c r="D1680" s="1" t="s">
        <v>1579</v>
      </c>
      <c r="E1680">
        <v>2</v>
      </c>
      <c r="F1680">
        <v>2</v>
      </c>
      <c r="G1680">
        <v>25</v>
      </c>
      <c r="H1680">
        <v>4482</v>
      </c>
      <c r="I1680">
        <v>4770</v>
      </c>
      <c r="J1680">
        <v>35820</v>
      </c>
      <c r="K1680">
        <v>38700</v>
      </c>
      <c r="L1680">
        <v>2880</v>
      </c>
      <c r="M1680">
        <v>144</v>
      </c>
      <c r="N1680">
        <f>YEAR(Table3[[#This Row],[Date]])</f>
        <v>2013</v>
      </c>
      <c r="O1680">
        <f>DAY(Table3[[#This Row],[Date]])</f>
        <v>26</v>
      </c>
      <c r="P1680">
        <f>MONTH(Table3[[#This Row],[Date]])</f>
        <v>7</v>
      </c>
    </row>
    <row r="1681" spans="1:16" x14ac:dyDescent="0.3">
      <c r="A1681" s="2">
        <v>41481</v>
      </c>
      <c r="B1681">
        <v>5</v>
      </c>
      <c r="C1681">
        <v>3</v>
      </c>
      <c r="D1681" s="1" t="s">
        <v>1585</v>
      </c>
      <c r="E1681">
        <v>3</v>
      </c>
      <c r="F1681">
        <v>1</v>
      </c>
      <c r="G1681">
        <v>4</v>
      </c>
      <c r="H1681">
        <v>2034</v>
      </c>
      <c r="I1681">
        <v>2160</v>
      </c>
      <c r="J1681">
        <v>79560</v>
      </c>
      <c r="K1681">
        <v>84600</v>
      </c>
      <c r="L1681">
        <v>5040</v>
      </c>
      <c r="M1681">
        <v>252</v>
      </c>
      <c r="N1681">
        <f>YEAR(Table3[[#This Row],[Date]])</f>
        <v>2013</v>
      </c>
      <c r="O1681">
        <f>DAY(Table3[[#This Row],[Date]])</f>
        <v>26</v>
      </c>
      <c r="P1681">
        <f>MONTH(Table3[[#This Row],[Date]])</f>
        <v>7</v>
      </c>
    </row>
    <row r="1682" spans="1:16" x14ac:dyDescent="0.3">
      <c r="A1682" s="2">
        <v>41481</v>
      </c>
      <c r="B1682">
        <v>6</v>
      </c>
      <c r="C1682">
        <v>4</v>
      </c>
      <c r="D1682" s="1" t="s">
        <v>1578</v>
      </c>
      <c r="E1682">
        <v>1</v>
      </c>
      <c r="F1682">
        <v>1</v>
      </c>
      <c r="G1682">
        <v>24</v>
      </c>
      <c r="H1682">
        <v>3978</v>
      </c>
      <c r="I1682">
        <v>4230</v>
      </c>
      <c r="J1682">
        <v>8136</v>
      </c>
      <c r="K1682">
        <v>8640</v>
      </c>
      <c r="L1682">
        <v>504</v>
      </c>
      <c r="M1682">
        <v>25.200000000000003</v>
      </c>
      <c r="N1682">
        <f>YEAR(Table3[[#This Row],[Date]])</f>
        <v>2013</v>
      </c>
      <c r="O1682">
        <f>DAY(Table3[[#This Row],[Date]])</f>
        <v>26</v>
      </c>
      <c r="P1682">
        <f>MONTH(Table3[[#This Row],[Date]])</f>
        <v>7</v>
      </c>
    </row>
    <row r="1683" spans="1:16" x14ac:dyDescent="0.3">
      <c r="A1683" s="2">
        <v>41482</v>
      </c>
      <c r="B1683">
        <v>4</v>
      </c>
      <c r="C1683">
        <v>2</v>
      </c>
      <c r="D1683" s="1" t="s">
        <v>1589</v>
      </c>
      <c r="E1683">
        <v>4</v>
      </c>
      <c r="F1683">
        <v>1</v>
      </c>
      <c r="G1683">
        <v>24</v>
      </c>
      <c r="H1683">
        <v>5832</v>
      </c>
      <c r="I1683">
        <v>6210</v>
      </c>
      <c r="J1683">
        <v>31914</v>
      </c>
      <c r="K1683">
        <v>34020</v>
      </c>
      <c r="L1683">
        <v>2106</v>
      </c>
      <c r="M1683">
        <v>105.30000000000001</v>
      </c>
      <c r="N1683">
        <f>YEAR(Table3[[#This Row],[Date]])</f>
        <v>2013</v>
      </c>
      <c r="O1683">
        <f>DAY(Table3[[#This Row],[Date]])</f>
        <v>27</v>
      </c>
      <c r="P1683">
        <f>MONTH(Table3[[#This Row],[Date]])</f>
        <v>7</v>
      </c>
    </row>
    <row r="1684" spans="1:16" x14ac:dyDescent="0.3">
      <c r="A1684" s="2">
        <v>41482</v>
      </c>
      <c r="B1684">
        <v>3</v>
      </c>
      <c r="C1684">
        <v>2</v>
      </c>
      <c r="D1684" s="1" t="s">
        <v>1583</v>
      </c>
      <c r="E1684">
        <v>3</v>
      </c>
      <c r="F1684">
        <v>1</v>
      </c>
      <c r="G1684">
        <v>16</v>
      </c>
      <c r="H1684">
        <v>3978</v>
      </c>
      <c r="I1684">
        <v>4230</v>
      </c>
      <c r="J1684">
        <v>52488</v>
      </c>
      <c r="K1684">
        <v>55890</v>
      </c>
      <c r="L1684">
        <v>3402</v>
      </c>
      <c r="M1684">
        <v>170.10000000000002</v>
      </c>
      <c r="N1684">
        <f>YEAR(Table3[[#This Row],[Date]])</f>
        <v>2013</v>
      </c>
      <c r="O1684">
        <f>DAY(Table3[[#This Row],[Date]])</f>
        <v>27</v>
      </c>
      <c r="P1684">
        <f>MONTH(Table3[[#This Row],[Date]])</f>
        <v>7</v>
      </c>
    </row>
    <row r="1685" spans="1:16" x14ac:dyDescent="0.3">
      <c r="A1685" s="2">
        <v>41483</v>
      </c>
      <c r="B1685">
        <v>2</v>
      </c>
      <c r="C1685">
        <v>1</v>
      </c>
      <c r="D1685" s="1" t="s">
        <v>1584</v>
      </c>
      <c r="E1685">
        <v>3</v>
      </c>
      <c r="F1685">
        <v>1</v>
      </c>
      <c r="G1685">
        <v>6</v>
      </c>
      <c r="H1685">
        <v>3978</v>
      </c>
      <c r="I1685">
        <v>4230</v>
      </c>
      <c r="J1685">
        <v>60282</v>
      </c>
      <c r="K1685">
        <v>64260</v>
      </c>
      <c r="L1685">
        <v>3978</v>
      </c>
      <c r="M1685">
        <v>198.9</v>
      </c>
      <c r="N1685">
        <f>YEAR(Table3[[#This Row],[Date]])</f>
        <v>2013</v>
      </c>
      <c r="O1685">
        <f>DAY(Table3[[#This Row],[Date]])</f>
        <v>28</v>
      </c>
      <c r="P1685">
        <f>MONTH(Table3[[#This Row],[Date]])</f>
        <v>7</v>
      </c>
    </row>
    <row r="1686" spans="1:16" x14ac:dyDescent="0.3">
      <c r="A1686" s="2">
        <v>41483</v>
      </c>
      <c r="B1686">
        <v>4</v>
      </c>
      <c r="C1686">
        <v>2</v>
      </c>
      <c r="D1686" s="1" t="s">
        <v>1581</v>
      </c>
      <c r="E1686">
        <v>2</v>
      </c>
      <c r="F1686">
        <v>1</v>
      </c>
      <c r="G1686">
        <v>4</v>
      </c>
      <c r="H1686">
        <v>5148</v>
      </c>
      <c r="I1686">
        <v>5490</v>
      </c>
      <c r="J1686">
        <v>37332</v>
      </c>
      <c r="K1686">
        <v>39780</v>
      </c>
      <c r="L1686">
        <v>2448</v>
      </c>
      <c r="M1686">
        <v>122.4</v>
      </c>
      <c r="N1686">
        <f>YEAR(Table3[[#This Row],[Date]])</f>
        <v>2013</v>
      </c>
      <c r="O1686">
        <f>DAY(Table3[[#This Row],[Date]])</f>
        <v>28</v>
      </c>
      <c r="P1686">
        <f>MONTH(Table3[[#This Row],[Date]])</f>
        <v>7</v>
      </c>
    </row>
    <row r="1687" spans="1:16" x14ac:dyDescent="0.3">
      <c r="A1687" s="2">
        <v>41484</v>
      </c>
      <c r="B1687">
        <v>3</v>
      </c>
      <c r="C1687">
        <v>2</v>
      </c>
      <c r="D1687" s="1" t="s">
        <v>1585</v>
      </c>
      <c r="E1687">
        <v>3</v>
      </c>
      <c r="F1687">
        <v>1</v>
      </c>
      <c r="G1687">
        <v>24</v>
      </c>
      <c r="H1687">
        <v>5832</v>
      </c>
      <c r="I1687">
        <v>6210</v>
      </c>
      <c r="J1687">
        <v>87516</v>
      </c>
      <c r="K1687">
        <v>93060</v>
      </c>
      <c r="L1687">
        <v>5544</v>
      </c>
      <c r="M1687">
        <v>277.2</v>
      </c>
      <c r="N1687">
        <f>YEAR(Table3[[#This Row],[Date]])</f>
        <v>2013</v>
      </c>
      <c r="O1687">
        <f>DAY(Table3[[#This Row],[Date]])</f>
        <v>29</v>
      </c>
      <c r="P1687">
        <f>MONTH(Table3[[#This Row],[Date]])</f>
        <v>7</v>
      </c>
    </row>
    <row r="1688" spans="1:16" x14ac:dyDescent="0.3">
      <c r="A1688" s="2">
        <v>41484</v>
      </c>
      <c r="B1688">
        <v>3</v>
      </c>
      <c r="C1688">
        <v>2</v>
      </c>
      <c r="D1688" s="1" t="s">
        <v>1578</v>
      </c>
      <c r="E1688">
        <v>1</v>
      </c>
      <c r="F1688">
        <v>1</v>
      </c>
      <c r="G1688">
        <v>21</v>
      </c>
      <c r="H1688">
        <v>2034</v>
      </c>
      <c r="I1688">
        <v>2160</v>
      </c>
      <c r="J1688">
        <v>10170</v>
      </c>
      <c r="K1688">
        <v>10800</v>
      </c>
      <c r="L1688">
        <v>630</v>
      </c>
      <c r="M1688">
        <v>31.5</v>
      </c>
      <c r="N1688">
        <f>YEAR(Table3[[#This Row],[Date]])</f>
        <v>2013</v>
      </c>
      <c r="O1688">
        <f>DAY(Table3[[#This Row],[Date]])</f>
        <v>29</v>
      </c>
      <c r="P1688">
        <f>MONTH(Table3[[#This Row],[Date]])</f>
        <v>7</v>
      </c>
    </row>
    <row r="1689" spans="1:16" x14ac:dyDescent="0.3">
      <c r="A1689" s="2">
        <v>41484</v>
      </c>
      <c r="B1689">
        <v>6</v>
      </c>
      <c r="C1689">
        <v>4</v>
      </c>
      <c r="D1689" s="1" t="s">
        <v>1589</v>
      </c>
      <c r="E1689">
        <v>4</v>
      </c>
      <c r="F1689">
        <v>1</v>
      </c>
      <c r="G1689">
        <v>13</v>
      </c>
      <c r="H1689">
        <v>5832</v>
      </c>
      <c r="I1689">
        <v>6210</v>
      </c>
      <c r="J1689">
        <v>85104</v>
      </c>
      <c r="K1689">
        <v>90720</v>
      </c>
      <c r="L1689">
        <v>5616</v>
      </c>
      <c r="M1689">
        <v>280.8</v>
      </c>
      <c r="N1689">
        <f>YEAR(Table3[[#This Row],[Date]])</f>
        <v>2013</v>
      </c>
      <c r="O1689">
        <f>DAY(Table3[[#This Row],[Date]])</f>
        <v>29</v>
      </c>
      <c r="P1689">
        <f>MONTH(Table3[[#This Row],[Date]])</f>
        <v>7</v>
      </c>
    </row>
    <row r="1690" spans="1:16" x14ac:dyDescent="0.3">
      <c r="A1690" s="2">
        <v>41485</v>
      </c>
      <c r="B1690">
        <v>8</v>
      </c>
      <c r="C1690">
        <v>5</v>
      </c>
      <c r="D1690" s="1" t="s">
        <v>1589</v>
      </c>
      <c r="E1690">
        <v>4</v>
      </c>
      <c r="F1690">
        <v>1</v>
      </c>
      <c r="G1690">
        <v>2</v>
      </c>
      <c r="H1690">
        <v>3546</v>
      </c>
      <c r="I1690">
        <v>3780</v>
      </c>
      <c r="J1690">
        <v>81558</v>
      </c>
      <c r="K1690">
        <v>86940</v>
      </c>
      <c r="L1690">
        <v>5382</v>
      </c>
      <c r="M1690">
        <v>269.10000000000002</v>
      </c>
      <c r="N1690">
        <f>YEAR(Table3[[#This Row],[Date]])</f>
        <v>2013</v>
      </c>
      <c r="O1690">
        <f>DAY(Table3[[#This Row],[Date]])</f>
        <v>30</v>
      </c>
      <c r="P1690">
        <f>MONTH(Table3[[#This Row],[Date]])</f>
        <v>7</v>
      </c>
    </row>
    <row r="1691" spans="1:16" x14ac:dyDescent="0.3">
      <c r="A1691" s="2">
        <v>41485</v>
      </c>
      <c r="B1691">
        <v>9</v>
      </c>
      <c r="C1691">
        <v>5</v>
      </c>
      <c r="D1691" s="1" t="s">
        <v>1585</v>
      </c>
      <c r="E1691">
        <v>3</v>
      </c>
      <c r="F1691">
        <v>1</v>
      </c>
      <c r="G1691">
        <v>20</v>
      </c>
      <c r="H1691">
        <v>3726</v>
      </c>
      <c r="I1691">
        <v>3960</v>
      </c>
      <c r="J1691">
        <v>63648</v>
      </c>
      <c r="K1691">
        <v>67680</v>
      </c>
      <c r="L1691">
        <v>4032</v>
      </c>
      <c r="M1691">
        <v>201.60000000000002</v>
      </c>
      <c r="N1691">
        <f>YEAR(Table3[[#This Row],[Date]])</f>
        <v>2013</v>
      </c>
      <c r="O1691">
        <f>DAY(Table3[[#This Row],[Date]])</f>
        <v>30</v>
      </c>
      <c r="P1691">
        <f>MONTH(Table3[[#This Row],[Date]])</f>
        <v>7</v>
      </c>
    </row>
    <row r="1692" spans="1:16" x14ac:dyDescent="0.3">
      <c r="A1692" s="2">
        <v>41486</v>
      </c>
      <c r="B1692">
        <v>4</v>
      </c>
      <c r="C1692">
        <v>2</v>
      </c>
      <c r="D1692" s="1" t="s">
        <v>1580</v>
      </c>
      <c r="E1692">
        <v>2</v>
      </c>
      <c r="F1692">
        <v>1</v>
      </c>
      <c r="G1692">
        <v>21</v>
      </c>
      <c r="H1692">
        <v>3978</v>
      </c>
      <c r="I1692">
        <v>4230</v>
      </c>
      <c r="J1692">
        <v>39780</v>
      </c>
      <c r="K1692">
        <v>42300</v>
      </c>
      <c r="L1692">
        <v>2520</v>
      </c>
      <c r="M1692">
        <v>126</v>
      </c>
      <c r="N1692">
        <f>YEAR(Table3[[#This Row],[Date]])</f>
        <v>2013</v>
      </c>
      <c r="O1692">
        <f>DAY(Table3[[#This Row],[Date]])</f>
        <v>31</v>
      </c>
      <c r="P1692">
        <f>MONTH(Table3[[#This Row],[Date]])</f>
        <v>7</v>
      </c>
    </row>
    <row r="1693" spans="1:16" x14ac:dyDescent="0.3">
      <c r="A1693" s="2">
        <v>41486</v>
      </c>
      <c r="B1693">
        <v>9</v>
      </c>
      <c r="C1693">
        <v>5</v>
      </c>
      <c r="D1693" s="1" t="s">
        <v>1579</v>
      </c>
      <c r="E1693">
        <v>2</v>
      </c>
      <c r="F1693">
        <v>2</v>
      </c>
      <c r="G1693">
        <v>12</v>
      </c>
      <c r="H1693">
        <v>3042</v>
      </c>
      <c r="I1693">
        <v>3240</v>
      </c>
      <c r="J1693">
        <v>50148</v>
      </c>
      <c r="K1693">
        <v>54180</v>
      </c>
      <c r="L1693">
        <v>4032</v>
      </c>
      <c r="M1693">
        <v>201.60000000000002</v>
      </c>
      <c r="N1693">
        <f>YEAR(Table3[[#This Row],[Date]])</f>
        <v>2013</v>
      </c>
      <c r="O1693">
        <f>DAY(Table3[[#This Row],[Date]])</f>
        <v>31</v>
      </c>
      <c r="P1693">
        <f>MONTH(Table3[[#This Row],[Date]])</f>
        <v>7</v>
      </c>
    </row>
    <row r="1694" spans="1:16" x14ac:dyDescent="0.3">
      <c r="A1694" s="2">
        <v>41486</v>
      </c>
      <c r="B1694">
        <v>2</v>
      </c>
      <c r="C1694">
        <v>1</v>
      </c>
      <c r="D1694" s="1" t="s">
        <v>1583</v>
      </c>
      <c r="E1694">
        <v>3</v>
      </c>
      <c r="F1694">
        <v>1</v>
      </c>
      <c r="G1694">
        <v>23</v>
      </c>
      <c r="H1694">
        <v>3546</v>
      </c>
      <c r="I1694">
        <v>3780</v>
      </c>
      <c r="J1694">
        <v>139968</v>
      </c>
      <c r="K1694">
        <v>149040</v>
      </c>
      <c r="L1694">
        <v>9072</v>
      </c>
      <c r="M1694">
        <v>453.6</v>
      </c>
      <c r="N1694">
        <f>YEAR(Table3[[#This Row],[Date]])</f>
        <v>2013</v>
      </c>
      <c r="O1694">
        <f>DAY(Table3[[#This Row],[Date]])</f>
        <v>31</v>
      </c>
      <c r="P1694">
        <f>MONTH(Table3[[#This Row],[Date]])</f>
        <v>7</v>
      </c>
    </row>
    <row r="1695" spans="1:16" x14ac:dyDescent="0.3">
      <c r="A1695" s="2">
        <v>41487</v>
      </c>
      <c r="B1695">
        <v>8</v>
      </c>
      <c r="C1695">
        <v>5</v>
      </c>
      <c r="D1695" s="1" t="s">
        <v>1583</v>
      </c>
      <c r="E1695">
        <v>3</v>
      </c>
      <c r="F1695">
        <v>1</v>
      </c>
      <c r="G1695">
        <v>23</v>
      </c>
      <c r="H1695">
        <v>4482</v>
      </c>
      <c r="I1695">
        <v>4770</v>
      </c>
      <c r="J1695">
        <v>23328</v>
      </c>
      <c r="K1695">
        <v>24840</v>
      </c>
      <c r="L1695">
        <v>1512</v>
      </c>
      <c r="M1695">
        <v>75.600000000000009</v>
      </c>
      <c r="N1695">
        <f>YEAR(Table3[[#This Row],[Date]])</f>
        <v>2013</v>
      </c>
      <c r="O1695">
        <f>DAY(Table3[[#This Row],[Date]])</f>
        <v>1</v>
      </c>
      <c r="P1695">
        <f>MONTH(Table3[[#This Row],[Date]])</f>
        <v>8</v>
      </c>
    </row>
    <row r="1696" spans="1:16" x14ac:dyDescent="0.3">
      <c r="A1696" s="2">
        <v>41487</v>
      </c>
      <c r="B1696">
        <v>5</v>
      </c>
      <c r="C1696">
        <v>3</v>
      </c>
      <c r="D1696" s="1" t="s">
        <v>1578</v>
      </c>
      <c r="E1696">
        <v>1</v>
      </c>
      <c r="F1696">
        <v>1</v>
      </c>
      <c r="G1696">
        <v>24</v>
      </c>
      <c r="H1696">
        <v>3924</v>
      </c>
      <c r="I1696">
        <v>4230</v>
      </c>
      <c r="J1696">
        <v>32544</v>
      </c>
      <c r="K1696">
        <v>34560</v>
      </c>
      <c r="L1696">
        <v>2016</v>
      </c>
      <c r="M1696">
        <v>100.80000000000001</v>
      </c>
      <c r="N1696">
        <f>YEAR(Table3[[#This Row],[Date]])</f>
        <v>2013</v>
      </c>
      <c r="O1696">
        <f>DAY(Table3[[#This Row],[Date]])</f>
        <v>1</v>
      </c>
      <c r="P1696">
        <f>MONTH(Table3[[#This Row],[Date]])</f>
        <v>8</v>
      </c>
    </row>
    <row r="1697" spans="1:16" x14ac:dyDescent="0.3">
      <c r="A1697" s="2">
        <v>41487</v>
      </c>
      <c r="B1697">
        <v>1</v>
      </c>
      <c r="C1697">
        <v>1</v>
      </c>
      <c r="D1697" s="1" t="s">
        <v>1585</v>
      </c>
      <c r="E1697">
        <v>3</v>
      </c>
      <c r="F1697">
        <v>1</v>
      </c>
      <c r="G1697">
        <v>25</v>
      </c>
      <c r="H1697">
        <v>2952</v>
      </c>
      <c r="I1697">
        <v>3150</v>
      </c>
      <c r="J1697">
        <v>63648</v>
      </c>
      <c r="K1697">
        <v>67680</v>
      </c>
      <c r="L1697">
        <v>4032</v>
      </c>
      <c r="M1697">
        <v>201.60000000000002</v>
      </c>
      <c r="N1697">
        <f>YEAR(Table3[[#This Row],[Date]])</f>
        <v>2013</v>
      </c>
      <c r="O1697">
        <f>DAY(Table3[[#This Row],[Date]])</f>
        <v>1</v>
      </c>
      <c r="P1697">
        <f>MONTH(Table3[[#This Row],[Date]])</f>
        <v>8</v>
      </c>
    </row>
    <row r="1698" spans="1:16" x14ac:dyDescent="0.3">
      <c r="A1698" s="2">
        <v>41487</v>
      </c>
      <c r="B1698">
        <v>6</v>
      </c>
      <c r="C1698">
        <v>4</v>
      </c>
      <c r="D1698" s="1" t="s">
        <v>1581</v>
      </c>
      <c r="E1698">
        <v>2</v>
      </c>
      <c r="F1698">
        <v>1</v>
      </c>
      <c r="G1698">
        <v>17</v>
      </c>
      <c r="H1698">
        <v>3726</v>
      </c>
      <c r="I1698">
        <v>3960</v>
      </c>
      <c r="J1698">
        <v>19764</v>
      </c>
      <c r="K1698">
        <v>21060</v>
      </c>
      <c r="L1698">
        <v>1296</v>
      </c>
      <c r="M1698">
        <v>64.8</v>
      </c>
      <c r="N1698">
        <f>YEAR(Table3[[#This Row],[Date]])</f>
        <v>2013</v>
      </c>
      <c r="O1698">
        <f>DAY(Table3[[#This Row],[Date]])</f>
        <v>1</v>
      </c>
      <c r="P1698">
        <f>MONTH(Table3[[#This Row],[Date]])</f>
        <v>8</v>
      </c>
    </row>
    <row r="1699" spans="1:16" x14ac:dyDescent="0.3">
      <c r="A1699" s="2">
        <v>41487</v>
      </c>
      <c r="B1699">
        <v>6</v>
      </c>
      <c r="C1699">
        <v>4</v>
      </c>
      <c r="D1699" s="1" t="s">
        <v>1593</v>
      </c>
      <c r="E1699">
        <v>6</v>
      </c>
      <c r="F1699">
        <v>2</v>
      </c>
      <c r="G1699">
        <v>21</v>
      </c>
      <c r="H1699">
        <v>3978</v>
      </c>
      <c r="I1699">
        <v>4230</v>
      </c>
      <c r="J1699">
        <v>60048</v>
      </c>
      <c r="K1699">
        <v>64800</v>
      </c>
      <c r="L1699">
        <v>4752</v>
      </c>
      <c r="M1699">
        <v>237.60000000000002</v>
      </c>
      <c r="N1699">
        <f>YEAR(Table3[[#This Row],[Date]])</f>
        <v>2013</v>
      </c>
      <c r="O1699">
        <f>DAY(Table3[[#This Row],[Date]])</f>
        <v>1</v>
      </c>
      <c r="P1699">
        <f>MONTH(Table3[[#This Row],[Date]])</f>
        <v>8</v>
      </c>
    </row>
    <row r="1700" spans="1:16" x14ac:dyDescent="0.3">
      <c r="A1700" s="2">
        <v>41488</v>
      </c>
      <c r="B1700">
        <v>1</v>
      </c>
      <c r="C1700">
        <v>1</v>
      </c>
      <c r="D1700" s="1" t="s">
        <v>1592</v>
      </c>
      <c r="E1700">
        <v>2</v>
      </c>
      <c r="F1700">
        <v>1</v>
      </c>
      <c r="G1700">
        <v>9</v>
      </c>
      <c r="H1700">
        <v>3726</v>
      </c>
      <c r="I1700">
        <v>3960</v>
      </c>
      <c r="J1700">
        <v>14760</v>
      </c>
      <c r="K1700">
        <v>15750</v>
      </c>
      <c r="L1700">
        <v>990</v>
      </c>
      <c r="M1700">
        <v>49.5</v>
      </c>
      <c r="N1700">
        <f>YEAR(Table3[[#This Row],[Date]])</f>
        <v>2013</v>
      </c>
      <c r="O1700">
        <f>DAY(Table3[[#This Row],[Date]])</f>
        <v>2</v>
      </c>
      <c r="P1700">
        <f>MONTH(Table3[[#This Row],[Date]])</f>
        <v>8</v>
      </c>
    </row>
    <row r="1701" spans="1:16" x14ac:dyDescent="0.3">
      <c r="A1701" s="2">
        <v>41488</v>
      </c>
      <c r="B1701">
        <v>7</v>
      </c>
      <c r="C1701">
        <v>3</v>
      </c>
      <c r="D1701" s="1" t="s">
        <v>1580</v>
      </c>
      <c r="E1701">
        <v>2</v>
      </c>
      <c r="F1701">
        <v>1</v>
      </c>
      <c r="G1701">
        <v>11</v>
      </c>
      <c r="H1701">
        <v>4482</v>
      </c>
      <c r="I1701">
        <v>4770</v>
      </c>
      <c r="J1701">
        <v>95472</v>
      </c>
      <c r="K1701">
        <v>101520</v>
      </c>
      <c r="L1701">
        <v>6048</v>
      </c>
      <c r="M1701">
        <v>302.40000000000003</v>
      </c>
      <c r="N1701">
        <f>YEAR(Table3[[#This Row],[Date]])</f>
        <v>2013</v>
      </c>
      <c r="O1701">
        <f>DAY(Table3[[#This Row],[Date]])</f>
        <v>2</v>
      </c>
      <c r="P1701">
        <f>MONTH(Table3[[#This Row],[Date]])</f>
        <v>8</v>
      </c>
    </row>
    <row r="1702" spans="1:16" x14ac:dyDescent="0.3">
      <c r="A1702" s="2">
        <v>41489</v>
      </c>
      <c r="B1702">
        <v>1</v>
      </c>
      <c r="C1702">
        <v>1</v>
      </c>
      <c r="D1702" s="1" t="s">
        <v>1593</v>
      </c>
      <c r="E1702">
        <v>6</v>
      </c>
      <c r="F1702">
        <v>2</v>
      </c>
      <c r="G1702">
        <v>4</v>
      </c>
      <c r="H1702">
        <v>3582</v>
      </c>
      <c r="I1702">
        <v>3870</v>
      </c>
      <c r="J1702">
        <v>187650</v>
      </c>
      <c r="K1702">
        <v>202500</v>
      </c>
      <c r="L1702">
        <v>14850</v>
      </c>
      <c r="M1702">
        <v>742.5</v>
      </c>
      <c r="N1702">
        <f>YEAR(Table3[[#This Row],[Date]])</f>
        <v>2013</v>
      </c>
      <c r="O1702">
        <f>DAY(Table3[[#This Row],[Date]])</f>
        <v>3</v>
      </c>
      <c r="P1702">
        <f>MONTH(Table3[[#This Row],[Date]])</f>
        <v>8</v>
      </c>
    </row>
    <row r="1703" spans="1:16" x14ac:dyDescent="0.3">
      <c r="A1703" s="2">
        <v>41489</v>
      </c>
      <c r="B1703">
        <v>3</v>
      </c>
      <c r="C1703">
        <v>2</v>
      </c>
      <c r="D1703" s="1" t="s">
        <v>1585</v>
      </c>
      <c r="E1703">
        <v>3</v>
      </c>
      <c r="F1703">
        <v>1</v>
      </c>
      <c r="G1703">
        <v>22</v>
      </c>
      <c r="H1703">
        <v>4482</v>
      </c>
      <c r="I1703">
        <v>4770</v>
      </c>
      <c r="J1703">
        <v>55692</v>
      </c>
      <c r="K1703">
        <v>59220</v>
      </c>
      <c r="L1703">
        <v>3528</v>
      </c>
      <c r="M1703">
        <v>176.4</v>
      </c>
      <c r="N1703">
        <f>YEAR(Table3[[#This Row],[Date]])</f>
        <v>2013</v>
      </c>
      <c r="O1703">
        <f>DAY(Table3[[#This Row],[Date]])</f>
        <v>3</v>
      </c>
      <c r="P1703">
        <f>MONTH(Table3[[#This Row],[Date]])</f>
        <v>8</v>
      </c>
    </row>
    <row r="1704" spans="1:16" x14ac:dyDescent="0.3">
      <c r="A1704" s="2">
        <v>41489</v>
      </c>
      <c r="B1704">
        <v>6</v>
      </c>
      <c r="C1704">
        <v>4</v>
      </c>
      <c r="D1704" s="1" t="s">
        <v>1582</v>
      </c>
      <c r="E1704">
        <v>2</v>
      </c>
      <c r="F1704">
        <v>1</v>
      </c>
      <c r="G1704">
        <v>15</v>
      </c>
      <c r="H1704">
        <v>3924</v>
      </c>
      <c r="I1704">
        <v>4230</v>
      </c>
      <c r="J1704">
        <v>30420</v>
      </c>
      <c r="K1704">
        <v>32400</v>
      </c>
      <c r="L1704">
        <v>1980</v>
      </c>
      <c r="M1704">
        <v>99</v>
      </c>
      <c r="N1704">
        <f>YEAR(Table3[[#This Row],[Date]])</f>
        <v>2013</v>
      </c>
      <c r="O1704">
        <f>DAY(Table3[[#This Row],[Date]])</f>
        <v>3</v>
      </c>
      <c r="P1704">
        <f>MONTH(Table3[[#This Row],[Date]])</f>
        <v>8</v>
      </c>
    </row>
    <row r="1705" spans="1:16" x14ac:dyDescent="0.3">
      <c r="A1705" s="2">
        <v>41489</v>
      </c>
      <c r="B1705">
        <v>10</v>
      </c>
      <c r="C1705">
        <v>4</v>
      </c>
      <c r="D1705" s="1" t="s">
        <v>1585</v>
      </c>
      <c r="E1705">
        <v>3</v>
      </c>
      <c r="F1705">
        <v>1</v>
      </c>
      <c r="G1705">
        <v>23</v>
      </c>
      <c r="H1705">
        <v>7506</v>
      </c>
      <c r="I1705">
        <v>8100</v>
      </c>
      <c r="J1705">
        <v>15912</v>
      </c>
      <c r="K1705">
        <v>16920</v>
      </c>
      <c r="L1705">
        <v>1008</v>
      </c>
      <c r="M1705">
        <v>50.400000000000006</v>
      </c>
      <c r="N1705">
        <f>YEAR(Table3[[#This Row],[Date]])</f>
        <v>2013</v>
      </c>
      <c r="O1705">
        <f>DAY(Table3[[#This Row],[Date]])</f>
        <v>3</v>
      </c>
      <c r="P1705">
        <f>MONTH(Table3[[#This Row],[Date]])</f>
        <v>8</v>
      </c>
    </row>
    <row r="1706" spans="1:16" x14ac:dyDescent="0.3">
      <c r="A1706" s="2">
        <v>41489</v>
      </c>
      <c r="B1706">
        <v>5</v>
      </c>
      <c r="C1706">
        <v>3</v>
      </c>
      <c r="D1706" s="1" t="s">
        <v>1581</v>
      </c>
      <c r="E1706">
        <v>2</v>
      </c>
      <c r="F1706">
        <v>1</v>
      </c>
      <c r="G1706">
        <v>9</v>
      </c>
      <c r="H1706">
        <v>3546</v>
      </c>
      <c r="I1706">
        <v>3780</v>
      </c>
      <c r="J1706">
        <v>30744</v>
      </c>
      <c r="K1706">
        <v>32760</v>
      </c>
      <c r="L1706">
        <v>2016</v>
      </c>
      <c r="M1706">
        <v>100.80000000000001</v>
      </c>
      <c r="N1706">
        <f>YEAR(Table3[[#This Row],[Date]])</f>
        <v>2013</v>
      </c>
      <c r="O1706">
        <f>DAY(Table3[[#This Row],[Date]])</f>
        <v>3</v>
      </c>
      <c r="P1706">
        <f>MONTH(Table3[[#This Row],[Date]])</f>
        <v>8</v>
      </c>
    </row>
    <row r="1707" spans="1:16" x14ac:dyDescent="0.3">
      <c r="A1707" s="2">
        <v>41490</v>
      </c>
      <c r="B1707">
        <v>10</v>
      </c>
      <c r="C1707">
        <v>4</v>
      </c>
      <c r="D1707" s="1" t="s">
        <v>1587</v>
      </c>
      <c r="E1707">
        <v>2</v>
      </c>
      <c r="F1707">
        <v>1</v>
      </c>
      <c r="G1707">
        <v>7</v>
      </c>
      <c r="H1707">
        <v>3042</v>
      </c>
      <c r="I1707">
        <v>3240</v>
      </c>
      <c r="J1707">
        <v>14742</v>
      </c>
      <c r="K1707">
        <v>15750</v>
      </c>
      <c r="L1707">
        <v>1008</v>
      </c>
      <c r="M1707">
        <v>50.400000000000006</v>
      </c>
      <c r="N1707">
        <f>YEAR(Table3[[#This Row],[Date]])</f>
        <v>2013</v>
      </c>
      <c r="O1707">
        <f>DAY(Table3[[#This Row],[Date]])</f>
        <v>4</v>
      </c>
      <c r="P1707">
        <f>MONTH(Table3[[#This Row],[Date]])</f>
        <v>8</v>
      </c>
    </row>
    <row r="1708" spans="1:16" x14ac:dyDescent="0.3">
      <c r="A1708" s="2">
        <v>41490</v>
      </c>
      <c r="B1708">
        <v>1</v>
      </c>
      <c r="C1708">
        <v>1</v>
      </c>
      <c r="D1708" s="1" t="s">
        <v>1588</v>
      </c>
      <c r="E1708">
        <v>3</v>
      </c>
      <c r="F1708">
        <v>1</v>
      </c>
      <c r="G1708">
        <v>25</v>
      </c>
      <c r="H1708">
        <v>3042</v>
      </c>
      <c r="I1708">
        <v>3240</v>
      </c>
      <c r="J1708">
        <v>17928</v>
      </c>
      <c r="K1708">
        <v>19080</v>
      </c>
      <c r="L1708">
        <v>1152</v>
      </c>
      <c r="M1708">
        <v>57.6</v>
      </c>
      <c r="N1708">
        <f>YEAR(Table3[[#This Row],[Date]])</f>
        <v>2013</v>
      </c>
      <c r="O1708">
        <f>DAY(Table3[[#This Row],[Date]])</f>
        <v>4</v>
      </c>
      <c r="P1708">
        <f>MONTH(Table3[[#This Row],[Date]])</f>
        <v>8</v>
      </c>
    </row>
    <row r="1709" spans="1:16" x14ac:dyDescent="0.3">
      <c r="A1709" s="2">
        <v>41491</v>
      </c>
      <c r="B1709">
        <v>10</v>
      </c>
      <c r="C1709">
        <v>4</v>
      </c>
      <c r="D1709" s="1" t="s">
        <v>1583</v>
      </c>
      <c r="E1709">
        <v>3</v>
      </c>
      <c r="F1709">
        <v>1</v>
      </c>
      <c r="G1709">
        <v>10</v>
      </c>
      <c r="H1709">
        <v>3978</v>
      </c>
      <c r="I1709">
        <v>4230</v>
      </c>
      <c r="J1709">
        <v>75816</v>
      </c>
      <c r="K1709">
        <v>80730</v>
      </c>
      <c r="L1709">
        <v>4914</v>
      </c>
      <c r="M1709">
        <v>245.70000000000002</v>
      </c>
      <c r="N1709">
        <f>YEAR(Table3[[#This Row],[Date]])</f>
        <v>2013</v>
      </c>
      <c r="O1709">
        <f>DAY(Table3[[#This Row],[Date]])</f>
        <v>5</v>
      </c>
      <c r="P1709">
        <f>MONTH(Table3[[#This Row],[Date]])</f>
        <v>8</v>
      </c>
    </row>
    <row r="1710" spans="1:16" x14ac:dyDescent="0.3">
      <c r="A1710" s="2">
        <v>41491</v>
      </c>
      <c r="B1710">
        <v>8</v>
      </c>
      <c r="C1710">
        <v>5</v>
      </c>
      <c r="D1710" s="1" t="s">
        <v>1579</v>
      </c>
      <c r="E1710">
        <v>2</v>
      </c>
      <c r="F1710">
        <v>2</v>
      </c>
      <c r="G1710">
        <v>8</v>
      </c>
      <c r="H1710">
        <v>5148</v>
      </c>
      <c r="I1710">
        <v>5490</v>
      </c>
      <c r="J1710">
        <v>89550</v>
      </c>
      <c r="K1710">
        <v>96750</v>
      </c>
      <c r="L1710">
        <v>7200</v>
      </c>
      <c r="M1710">
        <v>360</v>
      </c>
      <c r="N1710">
        <f>YEAR(Table3[[#This Row],[Date]])</f>
        <v>2013</v>
      </c>
      <c r="O1710">
        <f>DAY(Table3[[#This Row],[Date]])</f>
        <v>5</v>
      </c>
      <c r="P1710">
        <f>MONTH(Table3[[#This Row],[Date]])</f>
        <v>8</v>
      </c>
    </row>
    <row r="1711" spans="1:16" x14ac:dyDescent="0.3">
      <c r="A1711" s="2">
        <v>41491</v>
      </c>
      <c r="B1711">
        <v>7</v>
      </c>
      <c r="C1711">
        <v>3</v>
      </c>
      <c r="D1711" s="1" t="s">
        <v>1581</v>
      </c>
      <c r="E1711">
        <v>2</v>
      </c>
      <c r="F1711">
        <v>1</v>
      </c>
      <c r="G1711">
        <v>18</v>
      </c>
      <c r="H1711">
        <v>3042</v>
      </c>
      <c r="I1711">
        <v>3240</v>
      </c>
      <c r="J1711">
        <v>15372</v>
      </c>
      <c r="K1711">
        <v>16380</v>
      </c>
      <c r="L1711">
        <v>1008</v>
      </c>
      <c r="M1711">
        <v>50.400000000000006</v>
      </c>
      <c r="N1711">
        <f>YEAR(Table3[[#This Row],[Date]])</f>
        <v>2013</v>
      </c>
      <c r="O1711">
        <f>DAY(Table3[[#This Row],[Date]])</f>
        <v>5</v>
      </c>
      <c r="P1711">
        <f>MONTH(Table3[[#This Row],[Date]])</f>
        <v>8</v>
      </c>
    </row>
    <row r="1712" spans="1:16" x14ac:dyDescent="0.3">
      <c r="A1712" s="2">
        <v>41491</v>
      </c>
      <c r="B1712">
        <v>8</v>
      </c>
      <c r="C1712">
        <v>5</v>
      </c>
      <c r="D1712" s="1" t="s">
        <v>1585</v>
      </c>
      <c r="E1712">
        <v>3</v>
      </c>
      <c r="F1712">
        <v>1</v>
      </c>
      <c r="G1712">
        <v>8</v>
      </c>
      <c r="H1712">
        <v>5148</v>
      </c>
      <c r="I1712">
        <v>5490</v>
      </c>
      <c r="J1712">
        <v>39780</v>
      </c>
      <c r="K1712">
        <v>42300</v>
      </c>
      <c r="L1712">
        <v>2520</v>
      </c>
      <c r="M1712">
        <v>126</v>
      </c>
      <c r="N1712">
        <f>YEAR(Table3[[#This Row],[Date]])</f>
        <v>2013</v>
      </c>
      <c r="O1712">
        <f>DAY(Table3[[#This Row],[Date]])</f>
        <v>5</v>
      </c>
      <c r="P1712">
        <f>MONTH(Table3[[#This Row],[Date]])</f>
        <v>8</v>
      </c>
    </row>
    <row r="1713" spans="1:16" x14ac:dyDescent="0.3">
      <c r="A1713" s="2">
        <v>41491</v>
      </c>
      <c r="B1713">
        <v>6</v>
      </c>
      <c r="C1713">
        <v>4</v>
      </c>
      <c r="D1713" s="1" t="s">
        <v>1586</v>
      </c>
      <c r="E1713">
        <v>3</v>
      </c>
      <c r="F1713">
        <v>1</v>
      </c>
      <c r="G1713">
        <v>25</v>
      </c>
      <c r="H1713">
        <v>7506</v>
      </c>
      <c r="I1713">
        <v>8100</v>
      </c>
      <c r="J1713">
        <v>102960</v>
      </c>
      <c r="K1713">
        <v>109800</v>
      </c>
      <c r="L1713">
        <v>6840</v>
      </c>
      <c r="M1713">
        <v>342</v>
      </c>
      <c r="N1713">
        <f>YEAR(Table3[[#This Row],[Date]])</f>
        <v>2013</v>
      </c>
      <c r="O1713">
        <f>DAY(Table3[[#This Row],[Date]])</f>
        <v>5</v>
      </c>
      <c r="P1713">
        <f>MONTH(Table3[[#This Row],[Date]])</f>
        <v>8</v>
      </c>
    </row>
    <row r="1714" spans="1:16" x14ac:dyDescent="0.3">
      <c r="A1714" s="2">
        <v>41491</v>
      </c>
      <c r="B1714">
        <v>6</v>
      </c>
      <c r="C1714">
        <v>4</v>
      </c>
      <c r="D1714" s="1" t="s">
        <v>1579</v>
      </c>
      <c r="E1714">
        <v>2</v>
      </c>
      <c r="F1714">
        <v>2</v>
      </c>
      <c r="G1714">
        <v>7</v>
      </c>
      <c r="H1714">
        <v>3042</v>
      </c>
      <c r="I1714">
        <v>3240</v>
      </c>
      <c r="J1714">
        <v>3582</v>
      </c>
      <c r="K1714">
        <v>3870</v>
      </c>
      <c r="L1714">
        <v>288</v>
      </c>
      <c r="M1714">
        <v>14.4</v>
      </c>
      <c r="N1714">
        <f>YEAR(Table3[[#This Row],[Date]])</f>
        <v>2013</v>
      </c>
      <c r="O1714">
        <f>DAY(Table3[[#This Row],[Date]])</f>
        <v>5</v>
      </c>
      <c r="P1714">
        <f>MONTH(Table3[[#This Row],[Date]])</f>
        <v>8</v>
      </c>
    </row>
    <row r="1715" spans="1:16" x14ac:dyDescent="0.3">
      <c r="A1715" s="2">
        <v>41493</v>
      </c>
      <c r="B1715">
        <v>8</v>
      </c>
      <c r="C1715">
        <v>5</v>
      </c>
      <c r="D1715" s="1" t="s">
        <v>1581</v>
      </c>
      <c r="E1715">
        <v>2</v>
      </c>
      <c r="F1715">
        <v>1</v>
      </c>
      <c r="G1715">
        <v>17</v>
      </c>
      <c r="H1715">
        <v>3978</v>
      </c>
      <c r="I1715">
        <v>4230</v>
      </c>
      <c r="J1715">
        <v>24156</v>
      </c>
      <c r="K1715">
        <v>25740</v>
      </c>
      <c r="L1715">
        <v>1584</v>
      </c>
      <c r="M1715">
        <v>79.2</v>
      </c>
      <c r="N1715">
        <f>YEAR(Table3[[#This Row],[Date]])</f>
        <v>2013</v>
      </c>
      <c r="O1715">
        <f>DAY(Table3[[#This Row],[Date]])</f>
        <v>7</v>
      </c>
      <c r="P1715">
        <f>MONTH(Table3[[#This Row],[Date]])</f>
        <v>8</v>
      </c>
    </row>
    <row r="1716" spans="1:16" x14ac:dyDescent="0.3">
      <c r="A1716" s="2">
        <v>41493</v>
      </c>
      <c r="B1716">
        <v>10</v>
      </c>
      <c r="C1716">
        <v>4</v>
      </c>
      <c r="D1716" s="1" t="s">
        <v>1590</v>
      </c>
      <c r="E1716">
        <v>2</v>
      </c>
      <c r="F1716">
        <v>1</v>
      </c>
      <c r="G1716">
        <v>3</v>
      </c>
      <c r="H1716">
        <v>2952</v>
      </c>
      <c r="I1716">
        <v>3150</v>
      </c>
      <c r="J1716">
        <v>37260</v>
      </c>
      <c r="K1716">
        <v>39600</v>
      </c>
      <c r="L1716">
        <v>2340</v>
      </c>
      <c r="M1716">
        <v>117</v>
      </c>
      <c r="N1716">
        <f>YEAR(Table3[[#This Row],[Date]])</f>
        <v>2013</v>
      </c>
      <c r="O1716">
        <f>DAY(Table3[[#This Row],[Date]])</f>
        <v>7</v>
      </c>
      <c r="P1716">
        <f>MONTH(Table3[[#This Row],[Date]])</f>
        <v>8</v>
      </c>
    </row>
    <row r="1717" spans="1:16" x14ac:dyDescent="0.3">
      <c r="A1717" s="2">
        <v>41493</v>
      </c>
      <c r="B1717">
        <v>8</v>
      </c>
      <c r="C1717">
        <v>5</v>
      </c>
      <c r="D1717" s="1" t="s">
        <v>1581</v>
      </c>
      <c r="E1717">
        <v>2</v>
      </c>
      <c r="F1717">
        <v>1</v>
      </c>
      <c r="G1717">
        <v>13</v>
      </c>
      <c r="H1717">
        <v>2034</v>
      </c>
      <c r="I1717">
        <v>2160</v>
      </c>
      <c r="J1717">
        <v>41724</v>
      </c>
      <c r="K1717">
        <v>44460</v>
      </c>
      <c r="L1717">
        <v>2736</v>
      </c>
      <c r="M1717">
        <v>136.80000000000001</v>
      </c>
      <c r="N1717">
        <f>YEAR(Table3[[#This Row],[Date]])</f>
        <v>2013</v>
      </c>
      <c r="O1717">
        <f>DAY(Table3[[#This Row],[Date]])</f>
        <v>7</v>
      </c>
      <c r="P1717">
        <f>MONTH(Table3[[#This Row],[Date]])</f>
        <v>8</v>
      </c>
    </row>
    <row r="1718" spans="1:16" x14ac:dyDescent="0.3">
      <c r="A1718" s="2">
        <v>41495</v>
      </c>
      <c r="B1718">
        <v>5</v>
      </c>
      <c r="C1718">
        <v>3</v>
      </c>
      <c r="D1718" s="1" t="s">
        <v>1585</v>
      </c>
      <c r="E1718">
        <v>3</v>
      </c>
      <c r="F1718">
        <v>1</v>
      </c>
      <c r="G1718">
        <v>17</v>
      </c>
      <c r="H1718">
        <v>3582</v>
      </c>
      <c r="I1718">
        <v>3870</v>
      </c>
      <c r="J1718">
        <v>75582</v>
      </c>
      <c r="K1718">
        <v>80370</v>
      </c>
      <c r="L1718">
        <v>4788</v>
      </c>
      <c r="M1718">
        <v>239.4</v>
      </c>
      <c r="N1718">
        <f>YEAR(Table3[[#This Row],[Date]])</f>
        <v>2013</v>
      </c>
      <c r="O1718">
        <f>DAY(Table3[[#This Row],[Date]])</f>
        <v>9</v>
      </c>
      <c r="P1718">
        <f>MONTH(Table3[[#This Row],[Date]])</f>
        <v>8</v>
      </c>
    </row>
    <row r="1719" spans="1:16" x14ac:dyDescent="0.3">
      <c r="A1719" s="2">
        <v>41495</v>
      </c>
      <c r="B1719">
        <v>6</v>
      </c>
      <c r="C1719">
        <v>4</v>
      </c>
      <c r="D1719" s="1" t="s">
        <v>1588</v>
      </c>
      <c r="E1719">
        <v>3</v>
      </c>
      <c r="F1719">
        <v>1</v>
      </c>
      <c r="G1719">
        <v>22</v>
      </c>
      <c r="H1719">
        <v>3978</v>
      </c>
      <c r="I1719">
        <v>4230</v>
      </c>
      <c r="J1719">
        <v>76194</v>
      </c>
      <c r="K1719">
        <v>81090</v>
      </c>
      <c r="L1719">
        <v>4896</v>
      </c>
      <c r="M1719">
        <v>244.8</v>
      </c>
      <c r="N1719">
        <f>YEAR(Table3[[#This Row],[Date]])</f>
        <v>2013</v>
      </c>
      <c r="O1719">
        <f>DAY(Table3[[#This Row],[Date]])</f>
        <v>9</v>
      </c>
      <c r="P1719">
        <f>MONTH(Table3[[#This Row],[Date]])</f>
        <v>8</v>
      </c>
    </row>
    <row r="1720" spans="1:16" x14ac:dyDescent="0.3">
      <c r="A1720" s="2">
        <v>41495</v>
      </c>
      <c r="B1720">
        <v>2</v>
      </c>
      <c r="C1720">
        <v>1</v>
      </c>
      <c r="D1720" s="1" t="s">
        <v>1590</v>
      </c>
      <c r="E1720">
        <v>2</v>
      </c>
      <c r="F1720">
        <v>1</v>
      </c>
      <c r="G1720">
        <v>23</v>
      </c>
      <c r="H1720">
        <v>2196</v>
      </c>
      <c r="I1720">
        <v>2340</v>
      </c>
      <c r="J1720">
        <v>89424</v>
      </c>
      <c r="K1720">
        <v>95040</v>
      </c>
      <c r="L1720">
        <v>5616</v>
      </c>
      <c r="M1720">
        <v>280.8</v>
      </c>
      <c r="N1720">
        <f>YEAR(Table3[[#This Row],[Date]])</f>
        <v>2013</v>
      </c>
      <c r="O1720">
        <f>DAY(Table3[[#This Row],[Date]])</f>
        <v>9</v>
      </c>
      <c r="P1720">
        <f>MONTH(Table3[[#This Row],[Date]])</f>
        <v>8</v>
      </c>
    </row>
    <row r="1721" spans="1:16" x14ac:dyDescent="0.3">
      <c r="A1721" s="2">
        <v>41495</v>
      </c>
      <c r="B1721">
        <v>9</v>
      </c>
      <c r="C1721">
        <v>5</v>
      </c>
      <c r="D1721" s="1" t="s">
        <v>1582</v>
      </c>
      <c r="E1721">
        <v>2</v>
      </c>
      <c r="F1721">
        <v>1</v>
      </c>
      <c r="G1721">
        <v>1</v>
      </c>
      <c r="H1721">
        <v>2034</v>
      </c>
      <c r="I1721">
        <v>2160</v>
      </c>
      <c r="J1721">
        <v>57798</v>
      </c>
      <c r="K1721">
        <v>61560</v>
      </c>
      <c r="L1721">
        <v>3762</v>
      </c>
      <c r="M1721">
        <v>188.10000000000002</v>
      </c>
      <c r="N1721">
        <f>YEAR(Table3[[#This Row],[Date]])</f>
        <v>2013</v>
      </c>
      <c r="O1721">
        <f>DAY(Table3[[#This Row],[Date]])</f>
        <v>9</v>
      </c>
      <c r="P1721">
        <f>MONTH(Table3[[#This Row],[Date]])</f>
        <v>8</v>
      </c>
    </row>
    <row r="1722" spans="1:16" x14ac:dyDescent="0.3">
      <c r="A1722" s="2">
        <v>41496</v>
      </c>
      <c r="B1722">
        <v>10</v>
      </c>
      <c r="C1722">
        <v>4</v>
      </c>
      <c r="D1722" s="1" t="s">
        <v>1585</v>
      </c>
      <c r="E1722">
        <v>3</v>
      </c>
      <c r="F1722">
        <v>1</v>
      </c>
      <c r="G1722">
        <v>25</v>
      </c>
      <c r="H1722">
        <v>5148</v>
      </c>
      <c r="I1722">
        <v>5490</v>
      </c>
      <c r="J1722">
        <v>71604</v>
      </c>
      <c r="K1722">
        <v>76140</v>
      </c>
      <c r="L1722">
        <v>4536</v>
      </c>
      <c r="M1722">
        <v>226.8</v>
      </c>
      <c r="N1722">
        <f>YEAR(Table3[[#This Row],[Date]])</f>
        <v>2013</v>
      </c>
      <c r="O1722">
        <f>DAY(Table3[[#This Row],[Date]])</f>
        <v>10</v>
      </c>
      <c r="P1722">
        <f>MONTH(Table3[[#This Row],[Date]])</f>
        <v>8</v>
      </c>
    </row>
    <row r="1723" spans="1:16" x14ac:dyDescent="0.3">
      <c r="A1723" s="2">
        <v>41496</v>
      </c>
      <c r="B1723">
        <v>4</v>
      </c>
      <c r="C1723">
        <v>2</v>
      </c>
      <c r="D1723" s="1" t="s">
        <v>1585</v>
      </c>
      <c r="E1723">
        <v>3</v>
      </c>
      <c r="F1723">
        <v>1</v>
      </c>
      <c r="G1723">
        <v>22</v>
      </c>
      <c r="H1723">
        <v>3384</v>
      </c>
      <c r="I1723">
        <v>3600</v>
      </c>
      <c r="J1723">
        <v>27846</v>
      </c>
      <c r="K1723">
        <v>29610</v>
      </c>
      <c r="L1723">
        <v>1764</v>
      </c>
      <c r="M1723">
        <v>88.2</v>
      </c>
      <c r="N1723">
        <f>YEAR(Table3[[#This Row],[Date]])</f>
        <v>2013</v>
      </c>
      <c r="O1723">
        <f>DAY(Table3[[#This Row],[Date]])</f>
        <v>10</v>
      </c>
      <c r="P1723">
        <f>MONTH(Table3[[#This Row],[Date]])</f>
        <v>8</v>
      </c>
    </row>
    <row r="1724" spans="1:16" x14ac:dyDescent="0.3">
      <c r="A1724" s="2">
        <v>41496</v>
      </c>
      <c r="B1724">
        <v>6</v>
      </c>
      <c r="C1724">
        <v>4</v>
      </c>
      <c r="D1724" s="1" t="s">
        <v>1587</v>
      </c>
      <c r="E1724">
        <v>2</v>
      </c>
      <c r="F1724">
        <v>1</v>
      </c>
      <c r="G1724">
        <v>2</v>
      </c>
      <c r="H1724">
        <v>3978</v>
      </c>
      <c r="I1724">
        <v>4230</v>
      </c>
      <c r="J1724">
        <v>48438</v>
      </c>
      <c r="K1724">
        <v>51750</v>
      </c>
      <c r="L1724">
        <v>3312</v>
      </c>
      <c r="M1724">
        <v>165.60000000000002</v>
      </c>
      <c r="N1724">
        <f>YEAR(Table3[[#This Row],[Date]])</f>
        <v>2013</v>
      </c>
      <c r="O1724">
        <f>DAY(Table3[[#This Row],[Date]])</f>
        <v>10</v>
      </c>
      <c r="P1724">
        <f>MONTH(Table3[[#This Row],[Date]])</f>
        <v>8</v>
      </c>
    </row>
    <row r="1725" spans="1:16" x14ac:dyDescent="0.3">
      <c r="A1725" s="2">
        <v>41496</v>
      </c>
      <c r="B1725">
        <v>10</v>
      </c>
      <c r="C1725">
        <v>4</v>
      </c>
      <c r="D1725" s="1" t="s">
        <v>1579</v>
      </c>
      <c r="E1725">
        <v>2</v>
      </c>
      <c r="F1725">
        <v>2</v>
      </c>
      <c r="G1725">
        <v>11</v>
      </c>
      <c r="H1725">
        <v>3582</v>
      </c>
      <c r="I1725">
        <v>3870</v>
      </c>
      <c r="J1725">
        <v>75222</v>
      </c>
      <c r="K1725">
        <v>81270</v>
      </c>
      <c r="L1725">
        <v>6048</v>
      </c>
      <c r="M1725">
        <v>302.40000000000003</v>
      </c>
      <c r="N1725">
        <f>YEAR(Table3[[#This Row],[Date]])</f>
        <v>2013</v>
      </c>
      <c r="O1725">
        <f>DAY(Table3[[#This Row],[Date]])</f>
        <v>10</v>
      </c>
      <c r="P1725">
        <f>MONTH(Table3[[#This Row],[Date]])</f>
        <v>8</v>
      </c>
    </row>
    <row r="1726" spans="1:16" x14ac:dyDescent="0.3">
      <c r="A1726" s="2">
        <v>41497</v>
      </c>
      <c r="B1726">
        <v>8</v>
      </c>
      <c r="C1726">
        <v>5</v>
      </c>
      <c r="D1726" s="1" t="s">
        <v>1588</v>
      </c>
      <c r="E1726">
        <v>3</v>
      </c>
      <c r="F1726">
        <v>1</v>
      </c>
      <c r="G1726">
        <v>11</v>
      </c>
      <c r="H1726">
        <v>3546</v>
      </c>
      <c r="I1726">
        <v>3780</v>
      </c>
      <c r="J1726">
        <v>62748</v>
      </c>
      <c r="K1726">
        <v>66780</v>
      </c>
      <c r="L1726">
        <v>4032</v>
      </c>
      <c r="M1726">
        <v>201.60000000000002</v>
      </c>
      <c r="N1726">
        <f>YEAR(Table3[[#This Row],[Date]])</f>
        <v>2013</v>
      </c>
      <c r="O1726">
        <f>DAY(Table3[[#This Row],[Date]])</f>
        <v>11</v>
      </c>
      <c r="P1726">
        <f>MONTH(Table3[[#This Row],[Date]])</f>
        <v>8</v>
      </c>
    </row>
    <row r="1727" spans="1:16" x14ac:dyDescent="0.3">
      <c r="A1727" s="2">
        <v>41498</v>
      </c>
      <c r="B1727">
        <v>2</v>
      </c>
      <c r="C1727">
        <v>1</v>
      </c>
      <c r="D1727" s="1" t="s">
        <v>1578</v>
      </c>
      <c r="E1727">
        <v>1</v>
      </c>
      <c r="F1727">
        <v>1</v>
      </c>
      <c r="G1727">
        <v>1</v>
      </c>
      <c r="H1727">
        <v>7506</v>
      </c>
      <c r="I1727">
        <v>8100</v>
      </c>
      <c r="J1727">
        <v>28476</v>
      </c>
      <c r="K1727">
        <v>30240</v>
      </c>
      <c r="L1727">
        <v>1764</v>
      </c>
      <c r="M1727">
        <v>88.2</v>
      </c>
      <c r="N1727">
        <f>YEAR(Table3[[#This Row],[Date]])</f>
        <v>2013</v>
      </c>
      <c r="O1727">
        <f>DAY(Table3[[#This Row],[Date]])</f>
        <v>12</v>
      </c>
      <c r="P1727">
        <f>MONTH(Table3[[#This Row],[Date]])</f>
        <v>8</v>
      </c>
    </row>
    <row r="1728" spans="1:16" x14ac:dyDescent="0.3">
      <c r="A1728" s="2">
        <v>41498</v>
      </c>
      <c r="B1728">
        <v>4</v>
      </c>
      <c r="C1728">
        <v>2</v>
      </c>
      <c r="D1728" s="1" t="s">
        <v>1592</v>
      </c>
      <c r="E1728">
        <v>2</v>
      </c>
      <c r="F1728">
        <v>1</v>
      </c>
      <c r="G1728">
        <v>14</v>
      </c>
      <c r="H1728">
        <v>3978</v>
      </c>
      <c r="I1728">
        <v>4230</v>
      </c>
      <c r="J1728">
        <v>53136</v>
      </c>
      <c r="K1728">
        <v>56700</v>
      </c>
      <c r="L1728">
        <v>3564</v>
      </c>
      <c r="M1728">
        <v>178.20000000000002</v>
      </c>
      <c r="N1728">
        <f>YEAR(Table3[[#This Row],[Date]])</f>
        <v>2013</v>
      </c>
      <c r="O1728">
        <f>DAY(Table3[[#This Row],[Date]])</f>
        <v>12</v>
      </c>
      <c r="P1728">
        <f>MONTH(Table3[[#This Row],[Date]])</f>
        <v>8</v>
      </c>
    </row>
    <row r="1729" spans="1:16" x14ac:dyDescent="0.3">
      <c r="A1729" s="2">
        <v>41498</v>
      </c>
      <c r="B1729">
        <v>8</v>
      </c>
      <c r="C1729">
        <v>5</v>
      </c>
      <c r="D1729" s="1" t="s">
        <v>1593</v>
      </c>
      <c r="E1729">
        <v>6</v>
      </c>
      <c r="F1729">
        <v>2</v>
      </c>
      <c r="G1729">
        <v>11</v>
      </c>
      <c r="H1729">
        <v>2034</v>
      </c>
      <c r="I1729">
        <v>2160</v>
      </c>
      <c r="J1729">
        <v>30024</v>
      </c>
      <c r="K1729">
        <v>32400</v>
      </c>
      <c r="L1729">
        <v>2376</v>
      </c>
      <c r="M1729">
        <v>118.80000000000001</v>
      </c>
      <c r="N1729">
        <f>YEAR(Table3[[#This Row],[Date]])</f>
        <v>2013</v>
      </c>
      <c r="O1729">
        <f>DAY(Table3[[#This Row],[Date]])</f>
        <v>12</v>
      </c>
      <c r="P1729">
        <f>MONTH(Table3[[#This Row],[Date]])</f>
        <v>8</v>
      </c>
    </row>
    <row r="1730" spans="1:16" x14ac:dyDescent="0.3">
      <c r="A1730" s="2">
        <v>41499</v>
      </c>
      <c r="B1730">
        <v>8</v>
      </c>
      <c r="C1730">
        <v>5</v>
      </c>
      <c r="D1730" s="1" t="s">
        <v>1586</v>
      </c>
      <c r="E1730">
        <v>3</v>
      </c>
      <c r="F1730">
        <v>1</v>
      </c>
      <c r="G1730">
        <v>8</v>
      </c>
      <c r="H1730">
        <v>2952</v>
      </c>
      <c r="I1730">
        <v>3150</v>
      </c>
      <c r="J1730">
        <v>5148</v>
      </c>
      <c r="K1730">
        <v>5490</v>
      </c>
      <c r="L1730">
        <v>342</v>
      </c>
      <c r="M1730">
        <v>17.100000000000001</v>
      </c>
      <c r="N1730">
        <f>YEAR(Table3[[#This Row],[Date]])</f>
        <v>2013</v>
      </c>
      <c r="O1730">
        <f>DAY(Table3[[#This Row],[Date]])</f>
        <v>13</v>
      </c>
      <c r="P1730">
        <f>MONTH(Table3[[#This Row],[Date]])</f>
        <v>8</v>
      </c>
    </row>
    <row r="1731" spans="1:16" x14ac:dyDescent="0.3">
      <c r="A1731" s="2">
        <v>41499</v>
      </c>
      <c r="B1731">
        <v>2</v>
      </c>
      <c r="C1731">
        <v>1</v>
      </c>
      <c r="D1731" s="1" t="s">
        <v>1589</v>
      </c>
      <c r="E1731">
        <v>4</v>
      </c>
      <c r="F1731">
        <v>1</v>
      </c>
      <c r="G1731">
        <v>1</v>
      </c>
      <c r="H1731">
        <v>3546</v>
      </c>
      <c r="I1731">
        <v>3780</v>
      </c>
      <c r="J1731">
        <v>46098</v>
      </c>
      <c r="K1731">
        <v>49140</v>
      </c>
      <c r="L1731">
        <v>3042</v>
      </c>
      <c r="M1731">
        <v>152.1</v>
      </c>
      <c r="N1731">
        <f>YEAR(Table3[[#This Row],[Date]])</f>
        <v>2013</v>
      </c>
      <c r="O1731">
        <f>DAY(Table3[[#This Row],[Date]])</f>
        <v>13</v>
      </c>
      <c r="P1731">
        <f>MONTH(Table3[[#This Row],[Date]])</f>
        <v>8</v>
      </c>
    </row>
    <row r="1732" spans="1:16" x14ac:dyDescent="0.3">
      <c r="A1732" s="2">
        <v>41499</v>
      </c>
      <c r="B1732">
        <v>6</v>
      </c>
      <c r="C1732">
        <v>4</v>
      </c>
      <c r="D1732" s="1" t="s">
        <v>1582</v>
      </c>
      <c r="E1732">
        <v>2</v>
      </c>
      <c r="F1732">
        <v>1</v>
      </c>
      <c r="G1732">
        <v>24</v>
      </c>
      <c r="H1732">
        <v>3546</v>
      </c>
      <c r="I1732">
        <v>3780</v>
      </c>
      <c r="J1732">
        <v>27378</v>
      </c>
      <c r="K1732">
        <v>29160</v>
      </c>
      <c r="L1732">
        <v>1782</v>
      </c>
      <c r="M1732">
        <v>89.100000000000009</v>
      </c>
      <c r="N1732">
        <f>YEAR(Table3[[#This Row],[Date]])</f>
        <v>2013</v>
      </c>
      <c r="O1732">
        <f>DAY(Table3[[#This Row],[Date]])</f>
        <v>13</v>
      </c>
      <c r="P1732">
        <f>MONTH(Table3[[#This Row],[Date]])</f>
        <v>8</v>
      </c>
    </row>
    <row r="1733" spans="1:16" x14ac:dyDescent="0.3">
      <c r="A1733" s="2">
        <v>41499</v>
      </c>
      <c r="B1733">
        <v>2</v>
      </c>
      <c r="C1733">
        <v>1</v>
      </c>
      <c r="D1733" s="1" t="s">
        <v>1581</v>
      </c>
      <c r="E1733">
        <v>2</v>
      </c>
      <c r="F1733">
        <v>1</v>
      </c>
      <c r="G1733">
        <v>15</v>
      </c>
      <c r="H1733">
        <v>3978</v>
      </c>
      <c r="I1733">
        <v>4230</v>
      </c>
      <c r="J1733">
        <v>46116</v>
      </c>
      <c r="K1733">
        <v>49140</v>
      </c>
      <c r="L1733">
        <v>3024</v>
      </c>
      <c r="M1733">
        <v>151.20000000000002</v>
      </c>
      <c r="N1733">
        <f>YEAR(Table3[[#This Row],[Date]])</f>
        <v>2013</v>
      </c>
      <c r="O1733">
        <f>DAY(Table3[[#This Row],[Date]])</f>
        <v>13</v>
      </c>
      <c r="P1733">
        <f>MONTH(Table3[[#This Row],[Date]])</f>
        <v>8</v>
      </c>
    </row>
    <row r="1734" spans="1:16" x14ac:dyDescent="0.3">
      <c r="A1734" s="2">
        <v>41500</v>
      </c>
      <c r="B1734">
        <v>5</v>
      </c>
      <c r="C1734">
        <v>3</v>
      </c>
      <c r="D1734" s="1" t="s">
        <v>1590</v>
      </c>
      <c r="E1734">
        <v>2</v>
      </c>
      <c r="F1734">
        <v>1</v>
      </c>
      <c r="G1734">
        <v>20</v>
      </c>
      <c r="H1734">
        <v>3546</v>
      </c>
      <c r="I1734">
        <v>3780</v>
      </c>
      <c r="J1734">
        <v>26082</v>
      </c>
      <c r="K1734">
        <v>27720</v>
      </c>
      <c r="L1734">
        <v>1638</v>
      </c>
      <c r="M1734">
        <v>81.900000000000006</v>
      </c>
      <c r="N1734">
        <f>YEAR(Table3[[#This Row],[Date]])</f>
        <v>2013</v>
      </c>
      <c r="O1734">
        <f>DAY(Table3[[#This Row],[Date]])</f>
        <v>14</v>
      </c>
      <c r="P1734">
        <f>MONTH(Table3[[#This Row],[Date]])</f>
        <v>8</v>
      </c>
    </row>
    <row r="1735" spans="1:16" x14ac:dyDescent="0.3">
      <c r="A1735" s="2">
        <v>41500</v>
      </c>
      <c r="B1735">
        <v>7</v>
      </c>
      <c r="C1735">
        <v>3</v>
      </c>
      <c r="D1735" s="1" t="s">
        <v>1581</v>
      </c>
      <c r="E1735">
        <v>2</v>
      </c>
      <c r="F1735">
        <v>1</v>
      </c>
      <c r="G1735">
        <v>1</v>
      </c>
      <c r="H1735">
        <v>5148</v>
      </c>
      <c r="I1735">
        <v>5490</v>
      </c>
      <c r="J1735">
        <v>24156</v>
      </c>
      <c r="K1735">
        <v>25740</v>
      </c>
      <c r="L1735">
        <v>1584</v>
      </c>
      <c r="M1735">
        <v>79.2</v>
      </c>
      <c r="N1735">
        <f>YEAR(Table3[[#This Row],[Date]])</f>
        <v>2013</v>
      </c>
      <c r="O1735">
        <f>DAY(Table3[[#This Row],[Date]])</f>
        <v>14</v>
      </c>
      <c r="P1735">
        <f>MONTH(Table3[[#This Row],[Date]])</f>
        <v>8</v>
      </c>
    </row>
    <row r="1736" spans="1:16" x14ac:dyDescent="0.3">
      <c r="A1736" s="2">
        <v>41500</v>
      </c>
      <c r="B1736">
        <v>2</v>
      </c>
      <c r="C1736">
        <v>1</v>
      </c>
      <c r="D1736" s="1" t="s">
        <v>1580</v>
      </c>
      <c r="E1736">
        <v>2</v>
      </c>
      <c r="F1736">
        <v>1</v>
      </c>
      <c r="G1736">
        <v>5</v>
      </c>
      <c r="H1736">
        <v>2196</v>
      </c>
      <c r="I1736">
        <v>2340</v>
      </c>
      <c r="J1736">
        <v>75582</v>
      </c>
      <c r="K1736">
        <v>80370</v>
      </c>
      <c r="L1736">
        <v>4788</v>
      </c>
      <c r="M1736">
        <v>239.4</v>
      </c>
      <c r="N1736">
        <f>YEAR(Table3[[#This Row],[Date]])</f>
        <v>2013</v>
      </c>
      <c r="O1736">
        <f>DAY(Table3[[#This Row],[Date]])</f>
        <v>14</v>
      </c>
      <c r="P1736">
        <f>MONTH(Table3[[#This Row],[Date]])</f>
        <v>8</v>
      </c>
    </row>
    <row r="1737" spans="1:16" x14ac:dyDescent="0.3">
      <c r="A1737" s="2">
        <v>41500</v>
      </c>
      <c r="B1737">
        <v>1</v>
      </c>
      <c r="C1737">
        <v>1</v>
      </c>
      <c r="D1737" s="1" t="s">
        <v>1582</v>
      </c>
      <c r="E1737">
        <v>2</v>
      </c>
      <c r="F1737">
        <v>1</v>
      </c>
      <c r="G1737">
        <v>2</v>
      </c>
      <c r="H1737">
        <v>3924</v>
      </c>
      <c r="I1737">
        <v>4230</v>
      </c>
      <c r="J1737">
        <v>63882</v>
      </c>
      <c r="K1737">
        <v>68040</v>
      </c>
      <c r="L1737">
        <v>4158</v>
      </c>
      <c r="M1737">
        <v>207.9</v>
      </c>
      <c r="N1737">
        <f>YEAR(Table3[[#This Row],[Date]])</f>
        <v>2013</v>
      </c>
      <c r="O1737">
        <f>DAY(Table3[[#This Row],[Date]])</f>
        <v>14</v>
      </c>
      <c r="P1737">
        <f>MONTH(Table3[[#This Row],[Date]])</f>
        <v>8</v>
      </c>
    </row>
    <row r="1738" spans="1:16" x14ac:dyDescent="0.3">
      <c r="A1738" s="2">
        <v>41501</v>
      </c>
      <c r="B1738">
        <v>10</v>
      </c>
      <c r="C1738">
        <v>4</v>
      </c>
      <c r="D1738" s="1" t="s">
        <v>1582</v>
      </c>
      <c r="E1738">
        <v>2</v>
      </c>
      <c r="F1738">
        <v>1</v>
      </c>
      <c r="G1738">
        <v>15</v>
      </c>
      <c r="H1738">
        <v>3978</v>
      </c>
      <c r="I1738">
        <v>4230</v>
      </c>
      <c r="J1738">
        <v>3042</v>
      </c>
      <c r="K1738">
        <v>3240</v>
      </c>
      <c r="L1738">
        <v>198</v>
      </c>
      <c r="M1738">
        <v>9.9</v>
      </c>
      <c r="N1738">
        <f>YEAR(Table3[[#This Row],[Date]])</f>
        <v>2013</v>
      </c>
      <c r="O1738">
        <f>DAY(Table3[[#This Row],[Date]])</f>
        <v>15</v>
      </c>
      <c r="P1738">
        <f>MONTH(Table3[[#This Row],[Date]])</f>
        <v>8</v>
      </c>
    </row>
    <row r="1739" spans="1:16" x14ac:dyDescent="0.3">
      <c r="A1739" s="2">
        <v>41501</v>
      </c>
      <c r="B1739">
        <v>2</v>
      </c>
      <c r="C1739">
        <v>1</v>
      </c>
      <c r="D1739" s="1" t="s">
        <v>1583</v>
      </c>
      <c r="E1739">
        <v>3</v>
      </c>
      <c r="F1739">
        <v>1</v>
      </c>
      <c r="G1739">
        <v>24</v>
      </c>
      <c r="H1739">
        <v>2106</v>
      </c>
      <c r="I1739">
        <v>2250</v>
      </c>
      <c r="J1739">
        <v>69984</v>
      </c>
      <c r="K1739">
        <v>74520</v>
      </c>
      <c r="L1739">
        <v>4536</v>
      </c>
      <c r="M1739">
        <v>226.8</v>
      </c>
      <c r="N1739">
        <f>YEAR(Table3[[#This Row],[Date]])</f>
        <v>2013</v>
      </c>
      <c r="O1739">
        <f>DAY(Table3[[#This Row],[Date]])</f>
        <v>15</v>
      </c>
      <c r="P1739">
        <f>MONTH(Table3[[#This Row],[Date]])</f>
        <v>8</v>
      </c>
    </row>
    <row r="1740" spans="1:16" x14ac:dyDescent="0.3">
      <c r="A1740" s="2">
        <v>41501</v>
      </c>
      <c r="B1740">
        <v>7</v>
      </c>
      <c r="C1740">
        <v>3</v>
      </c>
      <c r="D1740" s="1" t="s">
        <v>1582</v>
      </c>
      <c r="E1740">
        <v>2</v>
      </c>
      <c r="F1740">
        <v>1</v>
      </c>
      <c r="G1740">
        <v>23</v>
      </c>
      <c r="H1740">
        <v>5148</v>
      </c>
      <c r="I1740">
        <v>5490</v>
      </c>
      <c r="J1740">
        <v>18252</v>
      </c>
      <c r="K1740">
        <v>19440</v>
      </c>
      <c r="L1740">
        <v>1188</v>
      </c>
      <c r="M1740">
        <v>59.400000000000006</v>
      </c>
      <c r="N1740">
        <f>YEAR(Table3[[#This Row],[Date]])</f>
        <v>2013</v>
      </c>
      <c r="O1740">
        <f>DAY(Table3[[#This Row],[Date]])</f>
        <v>15</v>
      </c>
      <c r="P1740">
        <f>MONTH(Table3[[#This Row],[Date]])</f>
        <v>8</v>
      </c>
    </row>
    <row r="1741" spans="1:16" x14ac:dyDescent="0.3">
      <c r="A1741" s="2">
        <v>41501</v>
      </c>
      <c r="B1741">
        <v>9</v>
      </c>
      <c r="C1741">
        <v>5</v>
      </c>
      <c r="D1741" s="1" t="s">
        <v>1580</v>
      </c>
      <c r="E1741">
        <v>2</v>
      </c>
      <c r="F1741">
        <v>1</v>
      </c>
      <c r="G1741">
        <v>20</v>
      </c>
      <c r="H1741">
        <v>3546</v>
      </c>
      <c r="I1741">
        <v>3780</v>
      </c>
      <c r="J1741">
        <v>19890</v>
      </c>
      <c r="K1741">
        <v>21150</v>
      </c>
      <c r="L1741">
        <v>1260</v>
      </c>
      <c r="M1741">
        <v>63</v>
      </c>
      <c r="N1741">
        <f>YEAR(Table3[[#This Row],[Date]])</f>
        <v>2013</v>
      </c>
      <c r="O1741">
        <f>DAY(Table3[[#This Row],[Date]])</f>
        <v>15</v>
      </c>
      <c r="P1741">
        <f>MONTH(Table3[[#This Row],[Date]])</f>
        <v>8</v>
      </c>
    </row>
    <row r="1742" spans="1:16" x14ac:dyDescent="0.3">
      <c r="A1742" s="2">
        <v>41502</v>
      </c>
      <c r="B1742">
        <v>7</v>
      </c>
      <c r="C1742">
        <v>3</v>
      </c>
      <c r="D1742" s="1" t="s">
        <v>1580</v>
      </c>
      <c r="E1742">
        <v>2</v>
      </c>
      <c r="F1742">
        <v>1</v>
      </c>
      <c r="G1742">
        <v>23</v>
      </c>
      <c r="H1742">
        <v>3546</v>
      </c>
      <c r="I1742">
        <v>3780</v>
      </c>
      <c r="J1742">
        <v>71604</v>
      </c>
      <c r="K1742">
        <v>76140</v>
      </c>
      <c r="L1742">
        <v>4536</v>
      </c>
      <c r="M1742">
        <v>226.8</v>
      </c>
      <c r="N1742">
        <f>YEAR(Table3[[#This Row],[Date]])</f>
        <v>2013</v>
      </c>
      <c r="O1742">
        <f>DAY(Table3[[#This Row],[Date]])</f>
        <v>16</v>
      </c>
      <c r="P1742">
        <f>MONTH(Table3[[#This Row],[Date]])</f>
        <v>8</v>
      </c>
    </row>
    <row r="1743" spans="1:16" x14ac:dyDescent="0.3">
      <c r="A1743" s="2">
        <v>41502</v>
      </c>
      <c r="B1743">
        <v>6</v>
      </c>
      <c r="C1743">
        <v>4</v>
      </c>
      <c r="D1743" s="1" t="s">
        <v>1590</v>
      </c>
      <c r="E1743">
        <v>2</v>
      </c>
      <c r="F1743">
        <v>1</v>
      </c>
      <c r="G1743">
        <v>22</v>
      </c>
      <c r="H1743">
        <v>5148</v>
      </c>
      <c r="I1743">
        <v>5490</v>
      </c>
      <c r="J1743">
        <v>67068</v>
      </c>
      <c r="K1743">
        <v>71280</v>
      </c>
      <c r="L1743">
        <v>4212</v>
      </c>
      <c r="M1743">
        <v>210.60000000000002</v>
      </c>
      <c r="N1743">
        <f>YEAR(Table3[[#This Row],[Date]])</f>
        <v>2013</v>
      </c>
      <c r="O1743">
        <f>DAY(Table3[[#This Row],[Date]])</f>
        <v>16</v>
      </c>
      <c r="P1743">
        <f>MONTH(Table3[[#This Row],[Date]])</f>
        <v>8</v>
      </c>
    </row>
    <row r="1744" spans="1:16" x14ac:dyDescent="0.3">
      <c r="A1744" s="2">
        <v>41502</v>
      </c>
      <c r="B1744">
        <v>8</v>
      </c>
      <c r="C1744">
        <v>5</v>
      </c>
      <c r="D1744" s="1" t="s">
        <v>1583</v>
      </c>
      <c r="E1744">
        <v>3</v>
      </c>
      <c r="F1744">
        <v>1</v>
      </c>
      <c r="G1744">
        <v>10</v>
      </c>
      <c r="H1744">
        <v>3384</v>
      </c>
      <c r="I1744">
        <v>3600</v>
      </c>
      <c r="J1744">
        <v>64152</v>
      </c>
      <c r="K1744">
        <v>68310</v>
      </c>
      <c r="L1744">
        <v>4158</v>
      </c>
      <c r="M1744">
        <v>207.9</v>
      </c>
      <c r="N1744">
        <f>YEAR(Table3[[#This Row],[Date]])</f>
        <v>2013</v>
      </c>
      <c r="O1744">
        <f>DAY(Table3[[#This Row],[Date]])</f>
        <v>16</v>
      </c>
      <c r="P1744">
        <f>MONTH(Table3[[#This Row],[Date]])</f>
        <v>8</v>
      </c>
    </row>
    <row r="1745" spans="1:16" x14ac:dyDescent="0.3">
      <c r="A1745" s="2">
        <v>41503</v>
      </c>
      <c r="B1745">
        <v>9</v>
      </c>
      <c r="C1745">
        <v>5</v>
      </c>
      <c r="D1745" s="1" t="s">
        <v>1579</v>
      </c>
      <c r="E1745">
        <v>2</v>
      </c>
      <c r="F1745">
        <v>2</v>
      </c>
      <c r="G1745">
        <v>5</v>
      </c>
      <c r="H1745">
        <v>3042</v>
      </c>
      <c r="I1745">
        <v>3240</v>
      </c>
      <c r="J1745">
        <v>10746</v>
      </c>
      <c r="K1745">
        <v>11610</v>
      </c>
      <c r="L1745">
        <v>864</v>
      </c>
      <c r="M1745">
        <v>43.2</v>
      </c>
      <c r="N1745">
        <f>YEAR(Table3[[#This Row],[Date]])</f>
        <v>2013</v>
      </c>
      <c r="O1745">
        <f>DAY(Table3[[#This Row],[Date]])</f>
        <v>17</v>
      </c>
      <c r="P1745">
        <f>MONTH(Table3[[#This Row],[Date]])</f>
        <v>8</v>
      </c>
    </row>
    <row r="1746" spans="1:16" x14ac:dyDescent="0.3">
      <c r="A1746" s="2">
        <v>41503</v>
      </c>
      <c r="B1746">
        <v>7</v>
      </c>
      <c r="C1746">
        <v>3</v>
      </c>
      <c r="D1746" s="1" t="s">
        <v>1591</v>
      </c>
      <c r="E1746">
        <v>5</v>
      </c>
      <c r="F1746">
        <v>2</v>
      </c>
      <c r="G1746">
        <v>12</v>
      </c>
      <c r="H1746">
        <v>3978</v>
      </c>
      <c r="I1746">
        <v>4230</v>
      </c>
      <c r="J1746">
        <v>47088</v>
      </c>
      <c r="K1746">
        <v>50760</v>
      </c>
      <c r="L1746">
        <v>3672</v>
      </c>
      <c r="M1746">
        <v>183.60000000000002</v>
      </c>
      <c r="N1746">
        <f>YEAR(Table3[[#This Row],[Date]])</f>
        <v>2013</v>
      </c>
      <c r="O1746">
        <f>DAY(Table3[[#This Row],[Date]])</f>
        <v>17</v>
      </c>
      <c r="P1746">
        <f>MONTH(Table3[[#This Row],[Date]])</f>
        <v>8</v>
      </c>
    </row>
    <row r="1747" spans="1:16" x14ac:dyDescent="0.3">
      <c r="A1747" s="2">
        <v>41503</v>
      </c>
      <c r="B1747">
        <v>2</v>
      </c>
      <c r="C1747">
        <v>1</v>
      </c>
      <c r="D1747" s="1" t="s">
        <v>1586</v>
      </c>
      <c r="E1747">
        <v>3</v>
      </c>
      <c r="F1747">
        <v>1</v>
      </c>
      <c r="G1747">
        <v>19</v>
      </c>
      <c r="H1747">
        <v>3978</v>
      </c>
      <c r="I1747">
        <v>4230</v>
      </c>
      <c r="J1747">
        <v>66924</v>
      </c>
      <c r="K1747">
        <v>71370</v>
      </c>
      <c r="L1747">
        <v>4446</v>
      </c>
      <c r="M1747">
        <v>222.3</v>
      </c>
      <c r="N1747">
        <f>YEAR(Table3[[#This Row],[Date]])</f>
        <v>2013</v>
      </c>
      <c r="O1747">
        <f>DAY(Table3[[#This Row],[Date]])</f>
        <v>17</v>
      </c>
      <c r="P1747">
        <f>MONTH(Table3[[#This Row],[Date]])</f>
        <v>8</v>
      </c>
    </row>
    <row r="1748" spans="1:16" x14ac:dyDescent="0.3">
      <c r="A1748" s="2">
        <v>41503</v>
      </c>
      <c r="B1748">
        <v>1</v>
      </c>
      <c r="C1748">
        <v>1</v>
      </c>
      <c r="D1748" s="1" t="s">
        <v>1590</v>
      </c>
      <c r="E1748">
        <v>2</v>
      </c>
      <c r="F1748">
        <v>1</v>
      </c>
      <c r="G1748">
        <v>18</v>
      </c>
      <c r="H1748">
        <v>3924</v>
      </c>
      <c r="I1748">
        <v>4230</v>
      </c>
      <c r="J1748">
        <v>67068</v>
      </c>
      <c r="K1748">
        <v>71280</v>
      </c>
      <c r="L1748">
        <v>4212</v>
      </c>
      <c r="M1748">
        <v>210.60000000000002</v>
      </c>
      <c r="N1748">
        <f>YEAR(Table3[[#This Row],[Date]])</f>
        <v>2013</v>
      </c>
      <c r="O1748">
        <f>DAY(Table3[[#This Row],[Date]])</f>
        <v>17</v>
      </c>
      <c r="P1748">
        <f>MONTH(Table3[[#This Row],[Date]])</f>
        <v>8</v>
      </c>
    </row>
    <row r="1749" spans="1:16" x14ac:dyDescent="0.3">
      <c r="A1749" s="2">
        <v>41504</v>
      </c>
      <c r="B1749">
        <v>7</v>
      </c>
      <c r="C1749">
        <v>3</v>
      </c>
      <c r="D1749" s="1" t="s">
        <v>1588</v>
      </c>
      <c r="E1749">
        <v>3</v>
      </c>
      <c r="F1749">
        <v>1</v>
      </c>
      <c r="G1749">
        <v>1</v>
      </c>
      <c r="H1749">
        <v>2952</v>
      </c>
      <c r="I1749">
        <v>3150</v>
      </c>
      <c r="J1749">
        <v>94122</v>
      </c>
      <c r="K1749">
        <v>100170</v>
      </c>
      <c r="L1749">
        <v>6048</v>
      </c>
      <c r="M1749">
        <v>302.40000000000003</v>
      </c>
      <c r="N1749">
        <f>YEAR(Table3[[#This Row],[Date]])</f>
        <v>2013</v>
      </c>
      <c r="O1749">
        <f>DAY(Table3[[#This Row],[Date]])</f>
        <v>18</v>
      </c>
      <c r="P1749">
        <f>MONTH(Table3[[#This Row],[Date]])</f>
        <v>8</v>
      </c>
    </row>
    <row r="1750" spans="1:16" x14ac:dyDescent="0.3">
      <c r="A1750" s="2">
        <v>41505</v>
      </c>
      <c r="B1750">
        <v>1</v>
      </c>
      <c r="C1750">
        <v>1</v>
      </c>
      <c r="D1750" s="1" t="s">
        <v>1594</v>
      </c>
      <c r="E1750">
        <v>4</v>
      </c>
      <c r="F1750">
        <v>1</v>
      </c>
      <c r="G1750">
        <v>15</v>
      </c>
      <c r="H1750">
        <v>3042</v>
      </c>
      <c r="I1750">
        <v>3240</v>
      </c>
      <c r="J1750">
        <v>33840</v>
      </c>
      <c r="K1750">
        <v>36000</v>
      </c>
      <c r="L1750">
        <v>2160</v>
      </c>
      <c r="M1750">
        <v>108</v>
      </c>
      <c r="N1750">
        <f>YEAR(Table3[[#This Row],[Date]])</f>
        <v>2013</v>
      </c>
      <c r="O1750">
        <f>DAY(Table3[[#This Row],[Date]])</f>
        <v>19</v>
      </c>
      <c r="P1750">
        <f>MONTH(Table3[[#This Row],[Date]])</f>
        <v>8</v>
      </c>
    </row>
    <row r="1751" spans="1:16" x14ac:dyDescent="0.3">
      <c r="A1751" s="2">
        <v>41506</v>
      </c>
      <c r="B1751">
        <v>5</v>
      </c>
      <c r="C1751">
        <v>3</v>
      </c>
      <c r="D1751" s="1" t="s">
        <v>1580</v>
      </c>
      <c r="E1751">
        <v>2</v>
      </c>
      <c r="F1751">
        <v>1</v>
      </c>
      <c r="G1751">
        <v>4</v>
      </c>
      <c r="H1751">
        <v>3978</v>
      </c>
      <c r="I1751">
        <v>4230</v>
      </c>
      <c r="J1751">
        <v>71604</v>
      </c>
      <c r="K1751">
        <v>76140</v>
      </c>
      <c r="L1751">
        <v>4536</v>
      </c>
      <c r="M1751">
        <v>226.8</v>
      </c>
      <c r="N1751">
        <f>YEAR(Table3[[#This Row],[Date]])</f>
        <v>2013</v>
      </c>
      <c r="O1751">
        <f>DAY(Table3[[#This Row],[Date]])</f>
        <v>20</v>
      </c>
      <c r="P1751">
        <f>MONTH(Table3[[#This Row],[Date]])</f>
        <v>8</v>
      </c>
    </row>
    <row r="1752" spans="1:16" x14ac:dyDescent="0.3">
      <c r="A1752" s="2">
        <v>41506</v>
      </c>
      <c r="B1752">
        <v>5</v>
      </c>
      <c r="C1752">
        <v>3</v>
      </c>
      <c r="D1752" s="1" t="s">
        <v>1580</v>
      </c>
      <c r="E1752">
        <v>2</v>
      </c>
      <c r="F1752">
        <v>1</v>
      </c>
      <c r="G1752">
        <v>16</v>
      </c>
      <c r="H1752">
        <v>2106</v>
      </c>
      <c r="I1752">
        <v>2250</v>
      </c>
      <c r="J1752">
        <v>23868</v>
      </c>
      <c r="K1752">
        <v>25380</v>
      </c>
      <c r="L1752">
        <v>1512</v>
      </c>
      <c r="M1752">
        <v>75.600000000000009</v>
      </c>
      <c r="N1752">
        <f>YEAR(Table3[[#This Row],[Date]])</f>
        <v>2013</v>
      </c>
      <c r="O1752">
        <f>DAY(Table3[[#This Row],[Date]])</f>
        <v>20</v>
      </c>
      <c r="P1752">
        <f>MONTH(Table3[[#This Row],[Date]])</f>
        <v>8</v>
      </c>
    </row>
    <row r="1753" spans="1:16" x14ac:dyDescent="0.3">
      <c r="A1753" s="2">
        <v>41506</v>
      </c>
      <c r="B1753">
        <v>1</v>
      </c>
      <c r="C1753">
        <v>1</v>
      </c>
      <c r="D1753" s="1" t="s">
        <v>1585</v>
      </c>
      <c r="E1753">
        <v>3</v>
      </c>
      <c r="F1753">
        <v>1</v>
      </c>
      <c r="G1753">
        <v>10</v>
      </c>
      <c r="H1753">
        <v>2034</v>
      </c>
      <c r="I1753">
        <v>2160</v>
      </c>
      <c r="J1753">
        <v>51714</v>
      </c>
      <c r="K1753">
        <v>54990</v>
      </c>
      <c r="L1753">
        <v>3276</v>
      </c>
      <c r="M1753">
        <v>163.80000000000001</v>
      </c>
      <c r="N1753">
        <f>YEAR(Table3[[#This Row],[Date]])</f>
        <v>2013</v>
      </c>
      <c r="O1753">
        <f>DAY(Table3[[#This Row],[Date]])</f>
        <v>20</v>
      </c>
      <c r="P1753">
        <f>MONTH(Table3[[#This Row],[Date]])</f>
        <v>8</v>
      </c>
    </row>
    <row r="1754" spans="1:16" x14ac:dyDescent="0.3">
      <c r="A1754" s="2">
        <v>41506</v>
      </c>
      <c r="B1754">
        <v>5</v>
      </c>
      <c r="C1754">
        <v>3</v>
      </c>
      <c r="D1754" s="1" t="s">
        <v>1584</v>
      </c>
      <c r="E1754">
        <v>3</v>
      </c>
      <c r="F1754">
        <v>1</v>
      </c>
      <c r="G1754">
        <v>21</v>
      </c>
      <c r="H1754">
        <v>4482</v>
      </c>
      <c r="I1754">
        <v>4770</v>
      </c>
      <c r="J1754">
        <v>67374</v>
      </c>
      <c r="K1754">
        <v>71820</v>
      </c>
      <c r="L1754">
        <v>4446</v>
      </c>
      <c r="M1754">
        <v>222.3</v>
      </c>
      <c r="N1754">
        <f>YEAR(Table3[[#This Row],[Date]])</f>
        <v>2013</v>
      </c>
      <c r="O1754">
        <f>DAY(Table3[[#This Row],[Date]])</f>
        <v>20</v>
      </c>
      <c r="P1754">
        <f>MONTH(Table3[[#This Row],[Date]])</f>
        <v>8</v>
      </c>
    </row>
    <row r="1755" spans="1:16" x14ac:dyDescent="0.3">
      <c r="A1755" s="2">
        <v>41507</v>
      </c>
      <c r="B1755">
        <v>5</v>
      </c>
      <c r="C1755">
        <v>3</v>
      </c>
      <c r="D1755" s="1" t="s">
        <v>1594</v>
      </c>
      <c r="E1755">
        <v>4</v>
      </c>
      <c r="F1755">
        <v>1</v>
      </c>
      <c r="G1755">
        <v>7</v>
      </c>
      <c r="H1755">
        <v>3726</v>
      </c>
      <c r="I1755">
        <v>3960</v>
      </c>
      <c r="J1755">
        <v>23688</v>
      </c>
      <c r="K1755">
        <v>25200</v>
      </c>
      <c r="L1755">
        <v>1512</v>
      </c>
      <c r="M1755">
        <v>75.600000000000009</v>
      </c>
      <c r="N1755">
        <f>YEAR(Table3[[#This Row],[Date]])</f>
        <v>2013</v>
      </c>
      <c r="O1755">
        <f>DAY(Table3[[#This Row],[Date]])</f>
        <v>21</v>
      </c>
      <c r="P1755">
        <f>MONTH(Table3[[#This Row],[Date]])</f>
        <v>8</v>
      </c>
    </row>
    <row r="1756" spans="1:16" x14ac:dyDescent="0.3">
      <c r="A1756" s="2">
        <v>41507</v>
      </c>
      <c r="B1756">
        <v>10</v>
      </c>
      <c r="C1756">
        <v>4</v>
      </c>
      <c r="D1756" s="1" t="s">
        <v>1581</v>
      </c>
      <c r="E1756">
        <v>2</v>
      </c>
      <c r="F1756">
        <v>1</v>
      </c>
      <c r="G1756">
        <v>22</v>
      </c>
      <c r="H1756">
        <v>2952</v>
      </c>
      <c r="I1756">
        <v>3150</v>
      </c>
      <c r="J1756">
        <v>43920</v>
      </c>
      <c r="K1756">
        <v>46800</v>
      </c>
      <c r="L1756">
        <v>2880</v>
      </c>
      <c r="M1756">
        <v>144</v>
      </c>
      <c r="N1756">
        <f>YEAR(Table3[[#This Row],[Date]])</f>
        <v>2013</v>
      </c>
      <c r="O1756">
        <f>DAY(Table3[[#This Row],[Date]])</f>
        <v>21</v>
      </c>
      <c r="P1756">
        <f>MONTH(Table3[[#This Row],[Date]])</f>
        <v>8</v>
      </c>
    </row>
    <row r="1757" spans="1:16" x14ac:dyDescent="0.3">
      <c r="A1757" s="2">
        <v>41507</v>
      </c>
      <c r="B1757">
        <v>1</v>
      </c>
      <c r="C1757">
        <v>1</v>
      </c>
      <c r="D1757" s="1" t="s">
        <v>1578</v>
      </c>
      <c r="E1757">
        <v>1</v>
      </c>
      <c r="F1757">
        <v>1</v>
      </c>
      <c r="G1757">
        <v>15</v>
      </c>
      <c r="H1757">
        <v>3384</v>
      </c>
      <c r="I1757">
        <v>3600</v>
      </c>
      <c r="J1757">
        <v>38646</v>
      </c>
      <c r="K1757">
        <v>41040</v>
      </c>
      <c r="L1757">
        <v>2394</v>
      </c>
      <c r="M1757">
        <v>119.7</v>
      </c>
      <c r="N1757">
        <f>YEAR(Table3[[#This Row],[Date]])</f>
        <v>2013</v>
      </c>
      <c r="O1757">
        <f>DAY(Table3[[#This Row],[Date]])</f>
        <v>21</v>
      </c>
      <c r="P1757">
        <f>MONTH(Table3[[#This Row],[Date]])</f>
        <v>8</v>
      </c>
    </row>
    <row r="1758" spans="1:16" x14ac:dyDescent="0.3">
      <c r="A1758" s="2">
        <v>41507</v>
      </c>
      <c r="B1758">
        <v>4</v>
      </c>
      <c r="C1758">
        <v>2</v>
      </c>
      <c r="D1758" s="1" t="s">
        <v>1581</v>
      </c>
      <c r="E1758">
        <v>2</v>
      </c>
      <c r="F1758">
        <v>1</v>
      </c>
      <c r="G1758">
        <v>7</v>
      </c>
      <c r="H1758">
        <v>3546</v>
      </c>
      <c r="I1758">
        <v>3780</v>
      </c>
      <c r="J1758">
        <v>13176</v>
      </c>
      <c r="K1758">
        <v>14040</v>
      </c>
      <c r="L1758">
        <v>864</v>
      </c>
      <c r="M1758">
        <v>43.2</v>
      </c>
      <c r="N1758">
        <f>YEAR(Table3[[#This Row],[Date]])</f>
        <v>2013</v>
      </c>
      <c r="O1758">
        <f>DAY(Table3[[#This Row],[Date]])</f>
        <v>21</v>
      </c>
      <c r="P1758">
        <f>MONTH(Table3[[#This Row],[Date]])</f>
        <v>8</v>
      </c>
    </row>
    <row r="1759" spans="1:16" x14ac:dyDescent="0.3">
      <c r="A1759" s="2">
        <v>41507</v>
      </c>
      <c r="B1759">
        <v>7</v>
      </c>
      <c r="C1759">
        <v>3</v>
      </c>
      <c r="D1759" s="1" t="s">
        <v>1585</v>
      </c>
      <c r="E1759">
        <v>3</v>
      </c>
      <c r="F1759">
        <v>1</v>
      </c>
      <c r="G1759">
        <v>17</v>
      </c>
      <c r="H1759">
        <v>5148</v>
      </c>
      <c r="I1759">
        <v>5490</v>
      </c>
      <c r="J1759">
        <v>35802</v>
      </c>
      <c r="K1759">
        <v>38070</v>
      </c>
      <c r="L1759">
        <v>2268</v>
      </c>
      <c r="M1759">
        <v>113.4</v>
      </c>
      <c r="N1759">
        <f>YEAR(Table3[[#This Row],[Date]])</f>
        <v>2013</v>
      </c>
      <c r="O1759">
        <f>DAY(Table3[[#This Row],[Date]])</f>
        <v>21</v>
      </c>
      <c r="P1759">
        <f>MONTH(Table3[[#This Row],[Date]])</f>
        <v>8</v>
      </c>
    </row>
    <row r="1760" spans="1:16" x14ac:dyDescent="0.3">
      <c r="A1760" s="2">
        <v>41507</v>
      </c>
      <c r="B1760">
        <v>4</v>
      </c>
      <c r="C1760">
        <v>2</v>
      </c>
      <c r="D1760" s="1" t="s">
        <v>1578</v>
      </c>
      <c r="E1760">
        <v>1</v>
      </c>
      <c r="F1760">
        <v>1</v>
      </c>
      <c r="G1760">
        <v>20</v>
      </c>
      <c r="H1760">
        <v>2034</v>
      </c>
      <c r="I1760">
        <v>2160</v>
      </c>
      <c r="J1760">
        <v>38646</v>
      </c>
      <c r="K1760">
        <v>41040</v>
      </c>
      <c r="L1760">
        <v>2394</v>
      </c>
      <c r="M1760">
        <v>119.7</v>
      </c>
      <c r="N1760">
        <f>YEAR(Table3[[#This Row],[Date]])</f>
        <v>2013</v>
      </c>
      <c r="O1760">
        <f>DAY(Table3[[#This Row],[Date]])</f>
        <v>21</v>
      </c>
      <c r="P1760">
        <f>MONTH(Table3[[#This Row],[Date]])</f>
        <v>8</v>
      </c>
    </row>
    <row r="1761" spans="1:16" x14ac:dyDescent="0.3">
      <c r="A1761" s="2">
        <v>41508</v>
      </c>
      <c r="B1761">
        <v>4</v>
      </c>
      <c r="C1761">
        <v>2</v>
      </c>
      <c r="D1761" s="1" t="s">
        <v>1591</v>
      </c>
      <c r="E1761">
        <v>5</v>
      </c>
      <c r="F1761">
        <v>2</v>
      </c>
      <c r="G1761">
        <v>5</v>
      </c>
      <c r="H1761">
        <v>2196</v>
      </c>
      <c r="I1761">
        <v>2340</v>
      </c>
      <c r="J1761">
        <v>3924</v>
      </c>
      <c r="K1761">
        <v>4230</v>
      </c>
      <c r="L1761">
        <v>306</v>
      </c>
      <c r="M1761">
        <v>15.3</v>
      </c>
      <c r="N1761">
        <f>YEAR(Table3[[#This Row],[Date]])</f>
        <v>2013</v>
      </c>
      <c r="O1761">
        <f>DAY(Table3[[#This Row],[Date]])</f>
        <v>22</v>
      </c>
      <c r="P1761">
        <f>MONTH(Table3[[#This Row],[Date]])</f>
        <v>8</v>
      </c>
    </row>
    <row r="1762" spans="1:16" x14ac:dyDescent="0.3">
      <c r="A1762" s="2">
        <v>41508</v>
      </c>
      <c r="B1762">
        <v>1</v>
      </c>
      <c r="C1762">
        <v>1</v>
      </c>
      <c r="D1762" s="1" t="s">
        <v>1588</v>
      </c>
      <c r="E1762">
        <v>3</v>
      </c>
      <c r="F1762">
        <v>1</v>
      </c>
      <c r="G1762">
        <v>14</v>
      </c>
      <c r="H1762">
        <v>3546</v>
      </c>
      <c r="I1762">
        <v>3780</v>
      </c>
      <c r="J1762">
        <v>67230</v>
      </c>
      <c r="K1762">
        <v>71550</v>
      </c>
      <c r="L1762">
        <v>4320</v>
      </c>
      <c r="M1762">
        <v>216</v>
      </c>
      <c r="N1762">
        <f>YEAR(Table3[[#This Row],[Date]])</f>
        <v>2013</v>
      </c>
      <c r="O1762">
        <f>DAY(Table3[[#This Row],[Date]])</f>
        <v>22</v>
      </c>
      <c r="P1762">
        <f>MONTH(Table3[[#This Row],[Date]])</f>
        <v>8</v>
      </c>
    </row>
    <row r="1763" spans="1:16" x14ac:dyDescent="0.3">
      <c r="A1763" s="2">
        <v>41508</v>
      </c>
      <c r="B1763">
        <v>8</v>
      </c>
      <c r="C1763">
        <v>5</v>
      </c>
      <c r="D1763" s="1" t="s">
        <v>1585</v>
      </c>
      <c r="E1763">
        <v>3</v>
      </c>
      <c r="F1763">
        <v>1</v>
      </c>
      <c r="G1763">
        <v>6</v>
      </c>
      <c r="H1763">
        <v>3546</v>
      </c>
      <c r="I1763">
        <v>3780</v>
      </c>
      <c r="J1763">
        <v>35802</v>
      </c>
      <c r="K1763">
        <v>38070</v>
      </c>
      <c r="L1763">
        <v>2268</v>
      </c>
      <c r="M1763">
        <v>113.4</v>
      </c>
      <c r="N1763">
        <f>YEAR(Table3[[#This Row],[Date]])</f>
        <v>2013</v>
      </c>
      <c r="O1763">
        <f>DAY(Table3[[#This Row],[Date]])</f>
        <v>22</v>
      </c>
      <c r="P1763">
        <f>MONTH(Table3[[#This Row],[Date]])</f>
        <v>8</v>
      </c>
    </row>
    <row r="1764" spans="1:16" x14ac:dyDescent="0.3">
      <c r="A1764" s="2">
        <v>41508</v>
      </c>
      <c r="B1764">
        <v>3</v>
      </c>
      <c r="C1764">
        <v>2</v>
      </c>
      <c r="D1764" s="1" t="s">
        <v>1590</v>
      </c>
      <c r="E1764">
        <v>2</v>
      </c>
      <c r="F1764">
        <v>1</v>
      </c>
      <c r="G1764">
        <v>22</v>
      </c>
      <c r="H1764">
        <v>7506</v>
      </c>
      <c r="I1764">
        <v>8100</v>
      </c>
      <c r="J1764">
        <v>85698</v>
      </c>
      <c r="K1764">
        <v>91080</v>
      </c>
      <c r="L1764">
        <v>5382</v>
      </c>
      <c r="M1764">
        <v>269.10000000000002</v>
      </c>
      <c r="N1764">
        <f>YEAR(Table3[[#This Row],[Date]])</f>
        <v>2013</v>
      </c>
      <c r="O1764">
        <f>DAY(Table3[[#This Row],[Date]])</f>
        <v>22</v>
      </c>
      <c r="P1764">
        <f>MONTH(Table3[[#This Row],[Date]])</f>
        <v>8</v>
      </c>
    </row>
    <row r="1765" spans="1:16" x14ac:dyDescent="0.3">
      <c r="A1765" s="2">
        <v>41508</v>
      </c>
      <c r="B1765">
        <v>4</v>
      </c>
      <c r="C1765">
        <v>2</v>
      </c>
      <c r="D1765" s="1" t="s">
        <v>1583</v>
      </c>
      <c r="E1765">
        <v>3</v>
      </c>
      <c r="F1765">
        <v>1</v>
      </c>
      <c r="G1765">
        <v>6</v>
      </c>
      <c r="H1765">
        <v>3924</v>
      </c>
      <c r="I1765">
        <v>4230</v>
      </c>
      <c r="J1765">
        <v>29160</v>
      </c>
      <c r="K1765">
        <v>31050</v>
      </c>
      <c r="L1765">
        <v>1890</v>
      </c>
      <c r="M1765">
        <v>94.5</v>
      </c>
      <c r="N1765">
        <f>YEAR(Table3[[#This Row],[Date]])</f>
        <v>2013</v>
      </c>
      <c r="O1765">
        <f>DAY(Table3[[#This Row],[Date]])</f>
        <v>22</v>
      </c>
      <c r="P1765">
        <f>MONTH(Table3[[#This Row],[Date]])</f>
        <v>8</v>
      </c>
    </row>
    <row r="1766" spans="1:16" x14ac:dyDescent="0.3">
      <c r="A1766" s="2">
        <v>41509</v>
      </c>
      <c r="B1766">
        <v>5</v>
      </c>
      <c r="C1766">
        <v>3</v>
      </c>
      <c r="D1766" s="1" t="s">
        <v>1578</v>
      </c>
      <c r="E1766">
        <v>1</v>
      </c>
      <c r="F1766">
        <v>1</v>
      </c>
      <c r="G1766">
        <v>6</v>
      </c>
      <c r="H1766">
        <v>4482</v>
      </c>
      <c r="I1766">
        <v>4770</v>
      </c>
      <c r="J1766">
        <v>48816</v>
      </c>
      <c r="K1766">
        <v>51840</v>
      </c>
      <c r="L1766">
        <v>3024</v>
      </c>
      <c r="M1766">
        <v>151.20000000000002</v>
      </c>
      <c r="N1766">
        <f>YEAR(Table3[[#This Row],[Date]])</f>
        <v>2013</v>
      </c>
      <c r="O1766">
        <f>DAY(Table3[[#This Row],[Date]])</f>
        <v>23</v>
      </c>
      <c r="P1766">
        <f>MONTH(Table3[[#This Row],[Date]])</f>
        <v>8</v>
      </c>
    </row>
    <row r="1767" spans="1:16" x14ac:dyDescent="0.3">
      <c r="A1767" s="2">
        <v>41509</v>
      </c>
      <c r="B1767">
        <v>2</v>
      </c>
      <c r="C1767">
        <v>1</v>
      </c>
      <c r="D1767" s="1" t="s">
        <v>1582</v>
      </c>
      <c r="E1767">
        <v>2</v>
      </c>
      <c r="F1767">
        <v>1</v>
      </c>
      <c r="G1767">
        <v>2</v>
      </c>
      <c r="H1767">
        <v>3546</v>
      </c>
      <c r="I1767">
        <v>3780</v>
      </c>
      <c r="J1767">
        <v>76050</v>
      </c>
      <c r="K1767">
        <v>81000</v>
      </c>
      <c r="L1767">
        <v>4950</v>
      </c>
      <c r="M1767">
        <v>247.5</v>
      </c>
      <c r="N1767">
        <f>YEAR(Table3[[#This Row],[Date]])</f>
        <v>2013</v>
      </c>
      <c r="O1767">
        <f>DAY(Table3[[#This Row],[Date]])</f>
        <v>23</v>
      </c>
      <c r="P1767">
        <f>MONTH(Table3[[#This Row],[Date]])</f>
        <v>8</v>
      </c>
    </row>
    <row r="1768" spans="1:16" x14ac:dyDescent="0.3">
      <c r="A1768" s="2">
        <v>41510</v>
      </c>
      <c r="B1768">
        <v>8</v>
      </c>
      <c r="C1768">
        <v>5</v>
      </c>
      <c r="D1768" s="1" t="s">
        <v>1593</v>
      </c>
      <c r="E1768">
        <v>6</v>
      </c>
      <c r="F1768">
        <v>2</v>
      </c>
      <c r="G1768">
        <v>24</v>
      </c>
      <c r="H1768">
        <v>3726</v>
      </c>
      <c r="I1768">
        <v>3960</v>
      </c>
      <c r="J1768">
        <v>105084</v>
      </c>
      <c r="K1768">
        <v>113400</v>
      </c>
      <c r="L1768">
        <v>8316</v>
      </c>
      <c r="M1768">
        <v>415.8</v>
      </c>
      <c r="N1768">
        <f>YEAR(Table3[[#This Row],[Date]])</f>
        <v>2013</v>
      </c>
      <c r="O1768">
        <f>DAY(Table3[[#This Row],[Date]])</f>
        <v>24</v>
      </c>
      <c r="P1768">
        <f>MONTH(Table3[[#This Row],[Date]])</f>
        <v>8</v>
      </c>
    </row>
    <row r="1769" spans="1:16" x14ac:dyDescent="0.3">
      <c r="A1769" s="2">
        <v>41510</v>
      </c>
      <c r="B1769">
        <v>8</v>
      </c>
      <c r="C1769">
        <v>5</v>
      </c>
      <c r="D1769" s="1" t="s">
        <v>1587</v>
      </c>
      <c r="E1769">
        <v>2</v>
      </c>
      <c r="F1769">
        <v>1</v>
      </c>
      <c r="G1769">
        <v>11</v>
      </c>
      <c r="H1769">
        <v>2106</v>
      </c>
      <c r="I1769">
        <v>2250</v>
      </c>
      <c r="J1769">
        <v>48438</v>
      </c>
      <c r="K1769">
        <v>51750</v>
      </c>
      <c r="L1769">
        <v>3312</v>
      </c>
      <c r="M1769">
        <v>165.60000000000002</v>
      </c>
      <c r="N1769">
        <f>YEAR(Table3[[#This Row],[Date]])</f>
        <v>2013</v>
      </c>
      <c r="O1769">
        <f>DAY(Table3[[#This Row],[Date]])</f>
        <v>24</v>
      </c>
      <c r="P1769">
        <f>MONTH(Table3[[#This Row],[Date]])</f>
        <v>8</v>
      </c>
    </row>
    <row r="1770" spans="1:16" x14ac:dyDescent="0.3">
      <c r="A1770" s="2">
        <v>41510</v>
      </c>
      <c r="B1770">
        <v>6</v>
      </c>
      <c r="C1770">
        <v>4</v>
      </c>
      <c r="D1770" s="1" t="s">
        <v>1583</v>
      </c>
      <c r="E1770">
        <v>3</v>
      </c>
      <c r="F1770">
        <v>1</v>
      </c>
      <c r="G1770">
        <v>10</v>
      </c>
      <c r="H1770">
        <v>3546</v>
      </c>
      <c r="I1770">
        <v>3780</v>
      </c>
      <c r="J1770">
        <v>52488</v>
      </c>
      <c r="K1770">
        <v>55890</v>
      </c>
      <c r="L1770">
        <v>3402</v>
      </c>
      <c r="M1770">
        <v>170.10000000000002</v>
      </c>
      <c r="N1770">
        <f>YEAR(Table3[[#This Row],[Date]])</f>
        <v>2013</v>
      </c>
      <c r="O1770">
        <f>DAY(Table3[[#This Row],[Date]])</f>
        <v>24</v>
      </c>
      <c r="P1770">
        <f>MONTH(Table3[[#This Row],[Date]])</f>
        <v>8</v>
      </c>
    </row>
    <row r="1771" spans="1:16" x14ac:dyDescent="0.3">
      <c r="A1771" s="2">
        <v>41511</v>
      </c>
      <c r="B1771">
        <v>10</v>
      </c>
      <c r="C1771">
        <v>4</v>
      </c>
      <c r="D1771" s="1" t="s">
        <v>1592</v>
      </c>
      <c r="E1771">
        <v>2</v>
      </c>
      <c r="F1771">
        <v>1</v>
      </c>
      <c r="G1771">
        <v>7</v>
      </c>
      <c r="H1771">
        <v>3384</v>
      </c>
      <c r="I1771">
        <v>3600</v>
      </c>
      <c r="J1771">
        <v>26568</v>
      </c>
      <c r="K1771">
        <v>28350</v>
      </c>
      <c r="L1771">
        <v>1782</v>
      </c>
      <c r="M1771">
        <v>89.100000000000009</v>
      </c>
      <c r="N1771">
        <f>YEAR(Table3[[#This Row],[Date]])</f>
        <v>2013</v>
      </c>
      <c r="O1771">
        <f>DAY(Table3[[#This Row],[Date]])</f>
        <v>25</v>
      </c>
      <c r="P1771">
        <f>MONTH(Table3[[#This Row],[Date]])</f>
        <v>8</v>
      </c>
    </row>
    <row r="1772" spans="1:16" x14ac:dyDescent="0.3">
      <c r="A1772" s="2">
        <v>41511</v>
      </c>
      <c r="B1772">
        <v>4</v>
      </c>
      <c r="C1772">
        <v>2</v>
      </c>
      <c r="D1772" s="1" t="s">
        <v>1585</v>
      </c>
      <c r="E1772">
        <v>3</v>
      </c>
      <c r="F1772">
        <v>1</v>
      </c>
      <c r="G1772">
        <v>22</v>
      </c>
      <c r="H1772">
        <v>2106</v>
      </c>
      <c r="I1772">
        <v>2250</v>
      </c>
      <c r="J1772">
        <v>67626</v>
      </c>
      <c r="K1772">
        <v>71910</v>
      </c>
      <c r="L1772">
        <v>4284</v>
      </c>
      <c r="M1772">
        <v>214.20000000000002</v>
      </c>
      <c r="N1772">
        <f>YEAR(Table3[[#This Row],[Date]])</f>
        <v>2013</v>
      </c>
      <c r="O1772">
        <f>DAY(Table3[[#This Row],[Date]])</f>
        <v>25</v>
      </c>
      <c r="P1772">
        <f>MONTH(Table3[[#This Row],[Date]])</f>
        <v>8</v>
      </c>
    </row>
    <row r="1773" spans="1:16" x14ac:dyDescent="0.3">
      <c r="A1773" s="2">
        <v>41512</v>
      </c>
      <c r="B1773">
        <v>9</v>
      </c>
      <c r="C1773">
        <v>5</v>
      </c>
      <c r="D1773" s="1" t="s">
        <v>1578</v>
      </c>
      <c r="E1773">
        <v>1</v>
      </c>
      <c r="F1773">
        <v>1</v>
      </c>
      <c r="G1773">
        <v>7</v>
      </c>
      <c r="H1773">
        <v>3924</v>
      </c>
      <c r="I1773">
        <v>4230</v>
      </c>
      <c r="J1773">
        <v>18306</v>
      </c>
      <c r="K1773">
        <v>19440</v>
      </c>
      <c r="L1773">
        <v>1134</v>
      </c>
      <c r="M1773">
        <v>56.7</v>
      </c>
      <c r="N1773">
        <f>YEAR(Table3[[#This Row],[Date]])</f>
        <v>2013</v>
      </c>
      <c r="O1773">
        <f>DAY(Table3[[#This Row],[Date]])</f>
        <v>26</v>
      </c>
      <c r="P1773">
        <f>MONTH(Table3[[#This Row],[Date]])</f>
        <v>8</v>
      </c>
    </row>
    <row r="1774" spans="1:16" x14ac:dyDescent="0.3">
      <c r="A1774" s="2">
        <v>41512</v>
      </c>
      <c r="B1774">
        <v>9</v>
      </c>
      <c r="C1774">
        <v>5</v>
      </c>
      <c r="D1774" s="1" t="s">
        <v>1582</v>
      </c>
      <c r="E1774">
        <v>2</v>
      </c>
      <c r="F1774">
        <v>1</v>
      </c>
      <c r="G1774">
        <v>18</v>
      </c>
      <c r="H1774">
        <v>3582</v>
      </c>
      <c r="I1774">
        <v>3870</v>
      </c>
      <c r="J1774">
        <v>73008</v>
      </c>
      <c r="K1774">
        <v>77760</v>
      </c>
      <c r="L1774">
        <v>4752</v>
      </c>
      <c r="M1774">
        <v>237.60000000000002</v>
      </c>
      <c r="N1774">
        <f>YEAR(Table3[[#This Row],[Date]])</f>
        <v>2013</v>
      </c>
      <c r="O1774">
        <f>DAY(Table3[[#This Row],[Date]])</f>
        <v>26</v>
      </c>
      <c r="P1774">
        <f>MONTH(Table3[[#This Row],[Date]])</f>
        <v>8</v>
      </c>
    </row>
    <row r="1775" spans="1:16" x14ac:dyDescent="0.3">
      <c r="A1775" s="2">
        <v>41512</v>
      </c>
      <c r="B1775">
        <v>5</v>
      </c>
      <c r="C1775">
        <v>3</v>
      </c>
      <c r="D1775" s="1" t="s">
        <v>1584</v>
      </c>
      <c r="E1775">
        <v>3</v>
      </c>
      <c r="F1775">
        <v>1</v>
      </c>
      <c r="G1775">
        <v>12</v>
      </c>
      <c r="H1775">
        <v>3582</v>
      </c>
      <c r="I1775">
        <v>3870</v>
      </c>
      <c r="J1775">
        <v>67374</v>
      </c>
      <c r="K1775">
        <v>71820</v>
      </c>
      <c r="L1775">
        <v>4446</v>
      </c>
      <c r="M1775">
        <v>222.3</v>
      </c>
      <c r="N1775">
        <f>YEAR(Table3[[#This Row],[Date]])</f>
        <v>2013</v>
      </c>
      <c r="O1775">
        <f>DAY(Table3[[#This Row],[Date]])</f>
        <v>26</v>
      </c>
      <c r="P1775">
        <f>MONTH(Table3[[#This Row],[Date]])</f>
        <v>8</v>
      </c>
    </row>
    <row r="1776" spans="1:16" x14ac:dyDescent="0.3">
      <c r="A1776" s="2">
        <v>41513</v>
      </c>
      <c r="B1776">
        <v>6</v>
      </c>
      <c r="C1776">
        <v>4</v>
      </c>
      <c r="D1776" s="1" t="s">
        <v>1588</v>
      </c>
      <c r="E1776">
        <v>3</v>
      </c>
      <c r="F1776">
        <v>1</v>
      </c>
      <c r="G1776">
        <v>19</v>
      </c>
      <c r="H1776">
        <v>3726</v>
      </c>
      <c r="I1776">
        <v>3960</v>
      </c>
      <c r="J1776">
        <v>40338</v>
      </c>
      <c r="K1776">
        <v>42930</v>
      </c>
      <c r="L1776">
        <v>2592</v>
      </c>
      <c r="M1776">
        <v>129.6</v>
      </c>
      <c r="N1776">
        <f>YEAR(Table3[[#This Row],[Date]])</f>
        <v>2013</v>
      </c>
      <c r="O1776">
        <f>DAY(Table3[[#This Row],[Date]])</f>
        <v>27</v>
      </c>
      <c r="P1776">
        <f>MONTH(Table3[[#This Row],[Date]])</f>
        <v>8</v>
      </c>
    </row>
    <row r="1777" spans="1:16" x14ac:dyDescent="0.3">
      <c r="A1777" s="2">
        <v>41514</v>
      </c>
      <c r="B1777">
        <v>9</v>
      </c>
      <c r="C1777">
        <v>5</v>
      </c>
      <c r="D1777" s="1" t="s">
        <v>1581</v>
      </c>
      <c r="E1777">
        <v>2</v>
      </c>
      <c r="F1777">
        <v>1</v>
      </c>
      <c r="G1777">
        <v>23</v>
      </c>
      <c r="H1777">
        <v>3582</v>
      </c>
      <c r="I1777">
        <v>3870</v>
      </c>
      <c r="J1777">
        <v>21960</v>
      </c>
      <c r="K1777">
        <v>23400</v>
      </c>
      <c r="L1777">
        <v>1440</v>
      </c>
      <c r="M1777">
        <v>72</v>
      </c>
      <c r="N1777">
        <f>YEAR(Table3[[#This Row],[Date]])</f>
        <v>2013</v>
      </c>
      <c r="O1777">
        <f>DAY(Table3[[#This Row],[Date]])</f>
        <v>28</v>
      </c>
      <c r="P1777">
        <f>MONTH(Table3[[#This Row],[Date]])</f>
        <v>8</v>
      </c>
    </row>
    <row r="1778" spans="1:16" x14ac:dyDescent="0.3">
      <c r="A1778" s="2">
        <v>41514</v>
      </c>
      <c r="B1778">
        <v>7</v>
      </c>
      <c r="C1778">
        <v>3</v>
      </c>
      <c r="D1778" s="1" t="s">
        <v>1580</v>
      </c>
      <c r="E1778">
        <v>2</v>
      </c>
      <c r="F1778">
        <v>1</v>
      </c>
      <c r="G1778">
        <v>3</v>
      </c>
      <c r="H1778">
        <v>2952</v>
      </c>
      <c r="I1778">
        <v>3150</v>
      </c>
      <c r="J1778">
        <v>35802</v>
      </c>
      <c r="K1778">
        <v>38070</v>
      </c>
      <c r="L1778">
        <v>2268</v>
      </c>
      <c r="M1778">
        <v>113.4</v>
      </c>
      <c r="N1778">
        <f>YEAR(Table3[[#This Row],[Date]])</f>
        <v>2013</v>
      </c>
      <c r="O1778">
        <f>DAY(Table3[[#This Row],[Date]])</f>
        <v>28</v>
      </c>
      <c r="P1778">
        <f>MONTH(Table3[[#This Row],[Date]])</f>
        <v>8</v>
      </c>
    </row>
    <row r="1779" spans="1:16" x14ac:dyDescent="0.3">
      <c r="A1779" s="2">
        <v>41514</v>
      </c>
      <c r="B1779">
        <v>8</v>
      </c>
      <c r="C1779">
        <v>5</v>
      </c>
      <c r="D1779" s="1" t="s">
        <v>1584</v>
      </c>
      <c r="E1779">
        <v>3</v>
      </c>
      <c r="F1779">
        <v>1</v>
      </c>
      <c r="G1779">
        <v>24</v>
      </c>
      <c r="H1779">
        <v>3978</v>
      </c>
      <c r="I1779">
        <v>4230</v>
      </c>
      <c r="J1779">
        <v>24822</v>
      </c>
      <c r="K1779">
        <v>26460</v>
      </c>
      <c r="L1779">
        <v>1638</v>
      </c>
      <c r="M1779">
        <v>81.900000000000006</v>
      </c>
      <c r="N1779">
        <f>YEAR(Table3[[#This Row],[Date]])</f>
        <v>2013</v>
      </c>
      <c r="O1779">
        <f>DAY(Table3[[#This Row],[Date]])</f>
        <v>28</v>
      </c>
      <c r="P1779">
        <f>MONTH(Table3[[#This Row],[Date]])</f>
        <v>8</v>
      </c>
    </row>
    <row r="1780" spans="1:16" x14ac:dyDescent="0.3">
      <c r="A1780" s="2">
        <v>41515</v>
      </c>
      <c r="B1780">
        <v>6</v>
      </c>
      <c r="C1780">
        <v>4</v>
      </c>
      <c r="D1780" s="1" t="s">
        <v>1585</v>
      </c>
      <c r="E1780">
        <v>3</v>
      </c>
      <c r="F1780">
        <v>1</v>
      </c>
      <c r="G1780">
        <v>25</v>
      </c>
      <c r="H1780">
        <v>2034</v>
      </c>
      <c r="I1780">
        <v>2160</v>
      </c>
      <c r="J1780">
        <v>27846</v>
      </c>
      <c r="K1780">
        <v>29610</v>
      </c>
      <c r="L1780">
        <v>1764</v>
      </c>
      <c r="M1780">
        <v>88.2</v>
      </c>
      <c r="N1780">
        <f>YEAR(Table3[[#This Row],[Date]])</f>
        <v>2013</v>
      </c>
      <c r="O1780">
        <f>DAY(Table3[[#This Row],[Date]])</f>
        <v>29</v>
      </c>
      <c r="P1780">
        <f>MONTH(Table3[[#This Row],[Date]])</f>
        <v>8</v>
      </c>
    </row>
    <row r="1781" spans="1:16" x14ac:dyDescent="0.3">
      <c r="A1781" s="2">
        <v>41515</v>
      </c>
      <c r="B1781">
        <v>6</v>
      </c>
      <c r="C1781">
        <v>4</v>
      </c>
      <c r="D1781" s="1" t="s">
        <v>1591</v>
      </c>
      <c r="E1781">
        <v>5</v>
      </c>
      <c r="F1781">
        <v>2</v>
      </c>
      <c r="G1781">
        <v>5</v>
      </c>
      <c r="H1781">
        <v>3924</v>
      </c>
      <c r="I1781">
        <v>4230</v>
      </c>
      <c r="J1781">
        <v>23544</v>
      </c>
      <c r="K1781">
        <v>25380</v>
      </c>
      <c r="L1781">
        <v>1836</v>
      </c>
      <c r="M1781">
        <v>91.800000000000011</v>
      </c>
      <c r="N1781">
        <f>YEAR(Table3[[#This Row],[Date]])</f>
        <v>2013</v>
      </c>
      <c r="O1781">
        <f>DAY(Table3[[#This Row],[Date]])</f>
        <v>29</v>
      </c>
      <c r="P1781">
        <f>MONTH(Table3[[#This Row],[Date]])</f>
        <v>8</v>
      </c>
    </row>
    <row r="1782" spans="1:16" x14ac:dyDescent="0.3">
      <c r="A1782" s="2">
        <v>41515</v>
      </c>
      <c r="B1782">
        <v>5</v>
      </c>
      <c r="C1782">
        <v>3</v>
      </c>
      <c r="D1782" s="1" t="s">
        <v>1591</v>
      </c>
      <c r="E1782">
        <v>5</v>
      </c>
      <c r="F1782">
        <v>2</v>
      </c>
      <c r="G1782">
        <v>2</v>
      </c>
      <c r="H1782">
        <v>5832</v>
      </c>
      <c r="I1782">
        <v>6210</v>
      </c>
      <c r="J1782">
        <v>3924</v>
      </c>
      <c r="K1782">
        <v>4230</v>
      </c>
      <c r="L1782">
        <v>306</v>
      </c>
      <c r="M1782">
        <v>15.3</v>
      </c>
      <c r="N1782">
        <f>YEAR(Table3[[#This Row],[Date]])</f>
        <v>2013</v>
      </c>
      <c r="O1782">
        <f>DAY(Table3[[#This Row],[Date]])</f>
        <v>29</v>
      </c>
      <c r="P1782">
        <f>MONTH(Table3[[#This Row],[Date]])</f>
        <v>8</v>
      </c>
    </row>
    <row r="1783" spans="1:16" x14ac:dyDescent="0.3">
      <c r="A1783" s="2">
        <v>41516</v>
      </c>
      <c r="B1783">
        <v>2</v>
      </c>
      <c r="C1783">
        <v>1</v>
      </c>
      <c r="D1783" s="1" t="s">
        <v>1586</v>
      </c>
      <c r="E1783">
        <v>3</v>
      </c>
      <c r="F1783">
        <v>1</v>
      </c>
      <c r="G1783">
        <v>14</v>
      </c>
      <c r="H1783">
        <v>3546</v>
      </c>
      <c r="I1783">
        <v>3780</v>
      </c>
      <c r="J1783">
        <v>61776</v>
      </c>
      <c r="K1783">
        <v>65880</v>
      </c>
      <c r="L1783">
        <v>4104</v>
      </c>
      <c r="M1783">
        <v>205.20000000000002</v>
      </c>
      <c r="N1783">
        <f>YEAR(Table3[[#This Row],[Date]])</f>
        <v>2013</v>
      </c>
      <c r="O1783">
        <f>DAY(Table3[[#This Row],[Date]])</f>
        <v>30</v>
      </c>
      <c r="P1783">
        <f>MONTH(Table3[[#This Row],[Date]])</f>
        <v>8</v>
      </c>
    </row>
    <row r="1784" spans="1:16" x14ac:dyDescent="0.3">
      <c r="A1784" s="2">
        <v>41516</v>
      </c>
      <c r="B1784">
        <v>10</v>
      </c>
      <c r="C1784">
        <v>4</v>
      </c>
      <c r="D1784" s="1" t="s">
        <v>1588</v>
      </c>
      <c r="E1784">
        <v>3</v>
      </c>
      <c r="F1784">
        <v>1</v>
      </c>
      <c r="G1784">
        <v>6</v>
      </c>
      <c r="H1784">
        <v>2034</v>
      </c>
      <c r="I1784">
        <v>2160</v>
      </c>
      <c r="J1784">
        <v>8964</v>
      </c>
      <c r="K1784">
        <v>9540</v>
      </c>
      <c r="L1784">
        <v>576</v>
      </c>
      <c r="M1784">
        <v>28.8</v>
      </c>
      <c r="N1784">
        <f>YEAR(Table3[[#This Row],[Date]])</f>
        <v>2013</v>
      </c>
      <c r="O1784">
        <f>DAY(Table3[[#This Row],[Date]])</f>
        <v>30</v>
      </c>
      <c r="P1784">
        <f>MONTH(Table3[[#This Row],[Date]])</f>
        <v>8</v>
      </c>
    </row>
    <row r="1785" spans="1:16" x14ac:dyDescent="0.3">
      <c r="A1785" s="2">
        <v>41517</v>
      </c>
      <c r="B1785">
        <v>7</v>
      </c>
      <c r="C1785">
        <v>3</v>
      </c>
      <c r="D1785" s="1" t="s">
        <v>1578</v>
      </c>
      <c r="E1785">
        <v>1</v>
      </c>
      <c r="F1785">
        <v>1</v>
      </c>
      <c r="G1785">
        <v>13</v>
      </c>
      <c r="H1785">
        <v>2034</v>
      </c>
      <c r="I1785">
        <v>2160</v>
      </c>
      <c r="J1785">
        <v>38646</v>
      </c>
      <c r="K1785">
        <v>41040</v>
      </c>
      <c r="L1785">
        <v>2394</v>
      </c>
      <c r="M1785">
        <v>119.7</v>
      </c>
      <c r="N1785">
        <f>YEAR(Table3[[#This Row],[Date]])</f>
        <v>2013</v>
      </c>
      <c r="O1785">
        <f>DAY(Table3[[#This Row],[Date]])</f>
        <v>31</v>
      </c>
      <c r="P1785">
        <f>MONTH(Table3[[#This Row],[Date]])</f>
        <v>8</v>
      </c>
    </row>
    <row r="1786" spans="1:16" x14ac:dyDescent="0.3">
      <c r="A1786" s="2">
        <v>41517</v>
      </c>
      <c r="B1786">
        <v>6</v>
      </c>
      <c r="C1786">
        <v>4</v>
      </c>
      <c r="D1786" s="1" t="s">
        <v>1582</v>
      </c>
      <c r="E1786">
        <v>2</v>
      </c>
      <c r="F1786">
        <v>1</v>
      </c>
      <c r="G1786">
        <v>4</v>
      </c>
      <c r="H1786">
        <v>3042</v>
      </c>
      <c r="I1786">
        <v>3240</v>
      </c>
      <c r="J1786">
        <v>48672</v>
      </c>
      <c r="K1786">
        <v>51840</v>
      </c>
      <c r="L1786">
        <v>3168</v>
      </c>
      <c r="M1786">
        <v>158.4</v>
      </c>
      <c r="N1786">
        <f>YEAR(Table3[[#This Row],[Date]])</f>
        <v>2013</v>
      </c>
      <c r="O1786">
        <f>DAY(Table3[[#This Row],[Date]])</f>
        <v>31</v>
      </c>
      <c r="P1786">
        <f>MONTH(Table3[[#This Row],[Date]])</f>
        <v>8</v>
      </c>
    </row>
    <row r="1787" spans="1:16" x14ac:dyDescent="0.3">
      <c r="A1787" s="2">
        <v>41517</v>
      </c>
      <c r="B1787">
        <v>5</v>
      </c>
      <c r="C1787">
        <v>3</v>
      </c>
      <c r="D1787" s="1" t="s">
        <v>1594</v>
      </c>
      <c r="E1787">
        <v>4</v>
      </c>
      <c r="F1787">
        <v>1</v>
      </c>
      <c r="G1787">
        <v>21</v>
      </c>
      <c r="H1787">
        <v>3042</v>
      </c>
      <c r="I1787">
        <v>3240</v>
      </c>
      <c r="J1787">
        <v>57528</v>
      </c>
      <c r="K1787">
        <v>61200</v>
      </c>
      <c r="L1787">
        <v>3672</v>
      </c>
      <c r="M1787">
        <v>183.60000000000002</v>
      </c>
      <c r="N1787">
        <f>YEAR(Table3[[#This Row],[Date]])</f>
        <v>2013</v>
      </c>
      <c r="O1787">
        <f>DAY(Table3[[#This Row],[Date]])</f>
        <v>31</v>
      </c>
      <c r="P1787">
        <f>MONTH(Table3[[#This Row],[Date]])</f>
        <v>8</v>
      </c>
    </row>
    <row r="1788" spans="1:16" x14ac:dyDescent="0.3">
      <c r="A1788" s="2">
        <v>41517</v>
      </c>
      <c r="B1788">
        <v>9</v>
      </c>
      <c r="C1788">
        <v>5</v>
      </c>
      <c r="D1788" s="1" t="s">
        <v>1580</v>
      </c>
      <c r="E1788">
        <v>2</v>
      </c>
      <c r="F1788">
        <v>1</v>
      </c>
      <c r="G1788">
        <v>16</v>
      </c>
      <c r="H1788">
        <v>3726</v>
      </c>
      <c r="I1788">
        <v>3960</v>
      </c>
      <c r="J1788">
        <v>11934</v>
      </c>
      <c r="K1788">
        <v>12690</v>
      </c>
      <c r="L1788">
        <v>756</v>
      </c>
      <c r="M1788">
        <v>37.800000000000004</v>
      </c>
      <c r="N1788">
        <f>YEAR(Table3[[#This Row],[Date]])</f>
        <v>2013</v>
      </c>
      <c r="O1788">
        <f>DAY(Table3[[#This Row],[Date]])</f>
        <v>31</v>
      </c>
      <c r="P1788">
        <f>MONTH(Table3[[#This Row],[Date]])</f>
        <v>8</v>
      </c>
    </row>
    <row r="1789" spans="1:16" x14ac:dyDescent="0.3">
      <c r="A1789" s="2">
        <v>41517</v>
      </c>
      <c r="B1789">
        <v>1</v>
      </c>
      <c r="C1789">
        <v>1</v>
      </c>
      <c r="D1789" s="1" t="s">
        <v>1594</v>
      </c>
      <c r="E1789">
        <v>4</v>
      </c>
      <c r="F1789">
        <v>1</v>
      </c>
      <c r="G1789">
        <v>10</v>
      </c>
      <c r="H1789">
        <v>2196</v>
      </c>
      <c r="I1789">
        <v>2340</v>
      </c>
      <c r="J1789">
        <v>20304</v>
      </c>
      <c r="K1789">
        <v>21600</v>
      </c>
      <c r="L1789">
        <v>1296</v>
      </c>
      <c r="M1789">
        <v>64.8</v>
      </c>
      <c r="N1789">
        <f>YEAR(Table3[[#This Row],[Date]])</f>
        <v>2013</v>
      </c>
      <c r="O1789">
        <f>DAY(Table3[[#This Row],[Date]])</f>
        <v>31</v>
      </c>
      <c r="P1789">
        <f>MONTH(Table3[[#This Row],[Date]])</f>
        <v>8</v>
      </c>
    </row>
    <row r="1790" spans="1:16" x14ac:dyDescent="0.3">
      <c r="A1790" s="2">
        <v>41518</v>
      </c>
      <c r="B1790">
        <v>10</v>
      </c>
      <c r="C1790">
        <v>4</v>
      </c>
      <c r="D1790" s="1" t="s">
        <v>1593</v>
      </c>
      <c r="E1790">
        <v>6</v>
      </c>
      <c r="F1790">
        <v>2</v>
      </c>
      <c r="G1790">
        <v>3</v>
      </c>
      <c r="H1790">
        <v>4482</v>
      </c>
      <c r="I1790">
        <v>4770</v>
      </c>
      <c r="J1790">
        <v>22518</v>
      </c>
      <c r="K1790">
        <v>24300</v>
      </c>
      <c r="L1790">
        <v>1782</v>
      </c>
      <c r="M1790">
        <v>89.100000000000009</v>
      </c>
      <c r="N1790">
        <f>YEAR(Table3[[#This Row],[Date]])</f>
        <v>2013</v>
      </c>
      <c r="O1790">
        <f>DAY(Table3[[#This Row],[Date]])</f>
        <v>1</v>
      </c>
      <c r="P1790">
        <f>MONTH(Table3[[#This Row],[Date]])</f>
        <v>9</v>
      </c>
    </row>
    <row r="1791" spans="1:16" x14ac:dyDescent="0.3">
      <c r="A1791" s="2">
        <v>41518</v>
      </c>
      <c r="B1791">
        <v>4</v>
      </c>
      <c r="C1791">
        <v>2</v>
      </c>
      <c r="D1791" s="1" t="s">
        <v>1586</v>
      </c>
      <c r="E1791">
        <v>3</v>
      </c>
      <c r="F1791">
        <v>1</v>
      </c>
      <c r="G1791">
        <v>1</v>
      </c>
      <c r="H1791">
        <v>5148</v>
      </c>
      <c r="I1791">
        <v>5490</v>
      </c>
      <c r="J1791">
        <v>77220</v>
      </c>
      <c r="K1791">
        <v>82350</v>
      </c>
      <c r="L1791">
        <v>5130</v>
      </c>
      <c r="M1791">
        <v>256.5</v>
      </c>
      <c r="N1791">
        <f>YEAR(Table3[[#This Row],[Date]])</f>
        <v>2013</v>
      </c>
      <c r="O1791">
        <f>DAY(Table3[[#This Row],[Date]])</f>
        <v>1</v>
      </c>
      <c r="P1791">
        <f>MONTH(Table3[[#This Row],[Date]])</f>
        <v>9</v>
      </c>
    </row>
    <row r="1792" spans="1:16" x14ac:dyDescent="0.3">
      <c r="A1792" s="2">
        <v>41518</v>
      </c>
      <c r="B1792">
        <v>6</v>
      </c>
      <c r="C1792">
        <v>4</v>
      </c>
      <c r="D1792" s="1" t="s">
        <v>1588</v>
      </c>
      <c r="E1792">
        <v>3</v>
      </c>
      <c r="F1792">
        <v>1</v>
      </c>
      <c r="G1792">
        <v>13</v>
      </c>
      <c r="H1792">
        <v>3978</v>
      </c>
      <c r="I1792">
        <v>4230</v>
      </c>
      <c r="J1792">
        <v>89640</v>
      </c>
      <c r="K1792">
        <v>95400</v>
      </c>
      <c r="L1792">
        <v>5760</v>
      </c>
      <c r="M1792">
        <v>288</v>
      </c>
      <c r="N1792">
        <f>YEAR(Table3[[#This Row],[Date]])</f>
        <v>2013</v>
      </c>
      <c r="O1792">
        <f>DAY(Table3[[#This Row],[Date]])</f>
        <v>1</v>
      </c>
      <c r="P1792">
        <f>MONTH(Table3[[#This Row],[Date]])</f>
        <v>9</v>
      </c>
    </row>
    <row r="1793" spans="1:16" x14ac:dyDescent="0.3">
      <c r="A1793" s="2">
        <v>41518</v>
      </c>
      <c r="B1793">
        <v>2</v>
      </c>
      <c r="C1793">
        <v>1</v>
      </c>
      <c r="D1793" s="1" t="s">
        <v>1584</v>
      </c>
      <c r="E1793">
        <v>3</v>
      </c>
      <c r="F1793">
        <v>1</v>
      </c>
      <c r="G1793">
        <v>15</v>
      </c>
      <c r="H1793">
        <v>2106</v>
      </c>
      <c r="I1793">
        <v>2250</v>
      </c>
      <c r="J1793">
        <v>3546</v>
      </c>
      <c r="K1793">
        <v>3780</v>
      </c>
      <c r="L1793">
        <v>234</v>
      </c>
      <c r="M1793">
        <v>11.700000000000001</v>
      </c>
      <c r="N1793">
        <f>YEAR(Table3[[#This Row],[Date]])</f>
        <v>2013</v>
      </c>
      <c r="O1793">
        <f>DAY(Table3[[#This Row],[Date]])</f>
        <v>1</v>
      </c>
      <c r="P1793">
        <f>MONTH(Table3[[#This Row],[Date]])</f>
        <v>9</v>
      </c>
    </row>
    <row r="1794" spans="1:16" x14ac:dyDescent="0.3">
      <c r="A1794" s="2">
        <v>41518</v>
      </c>
      <c r="B1794">
        <v>1</v>
      </c>
      <c r="C1794">
        <v>1</v>
      </c>
      <c r="D1794" s="1" t="s">
        <v>1585</v>
      </c>
      <c r="E1794">
        <v>3</v>
      </c>
      <c r="F1794">
        <v>1</v>
      </c>
      <c r="G1794">
        <v>5</v>
      </c>
      <c r="H1794">
        <v>3978</v>
      </c>
      <c r="I1794">
        <v>4230</v>
      </c>
      <c r="J1794">
        <v>23868</v>
      </c>
      <c r="K1794">
        <v>25380</v>
      </c>
      <c r="L1794">
        <v>1512</v>
      </c>
      <c r="M1794">
        <v>75.600000000000009</v>
      </c>
      <c r="N1794">
        <f>YEAR(Table3[[#This Row],[Date]])</f>
        <v>2013</v>
      </c>
      <c r="O1794">
        <f>DAY(Table3[[#This Row],[Date]])</f>
        <v>1</v>
      </c>
      <c r="P1794">
        <f>MONTH(Table3[[#This Row],[Date]])</f>
        <v>9</v>
      </c>
    </row>
    <row r="1795" spans="1:16" x14ac:dyDescent="0.3">
      <c r="A1795" s="2">
        <v>41519</v>
      </c>
      <c r="B1795">
        <v>9</v>
      </c>
      <c r="C1795">
        <v>5</v>
      </c>
      <c r="D1795" s="1" t="s">
        <v>1580</v>
      </c>
      <c r="E1795">
        <v>2</v>
      </c>
      <c r="F1795">
        <v>1</v>
      </c>
      <c r="G1795">
        <v>25</v>
      </c>
      <c r="H1795">
        <v>2034</v>
      </c>
      <c r="I1795">
        <v>2160</v>
      </c>
      <c r="J1795">
        <v>99450</v>
      </c>
      <c r="K1795">
        <v>105750</v>
      </c>
      <c r="L1795">
        <v>6300</v>
      </c>
      <c r="M1795">
        <v>315</v>
      </c>
      <c r="N1795">
        <f>YEAR(Table3[[#This Row],[Date]])</f>
        <v>2013</v>
      </c>
      <c r="O1795">
        <f>DAY(Table3[[#This Row],[Date]])</f>
        <v>2</v>
      </c>
      <c r="P1795">
        <f>MONTH(Table3[[#This Row],[Date]])</f>
        <v>9</v>
      </c>
    </row>
    <row r="1796" spans="1:16" x14ac:dyDescent="0.3">
      <c r="A1796" s="2">
        <v>41519</v>
      </c>
      <c r="B1796">
        <v>3</v>
      </c>
      <c r="C1796">
        <v>2</v>
      </c>
      <c r="D1796" s="1" t="s">
        <v>1590</v>
      </c>
      <c r="E1796">
        <v>2</v>
      </c>
      <c r="F1796">
        <v>1</v>
      </c>
      <c r="G1796">
        <v>8</v>
      </c>
      <c r="H1796">
        <v>2034</v>
      </c>
      <c r="I1796">
        <v>2160</v>
      </c>
      <c r="J1796">
        <v>33534</v>
      </c>
      <c r="K1796">
        <v>35640</v>
      </c>
      <c r="L1796">
        <v>2106</v>
      </c>
      <c r="M1796">
        <v>105.30000000000001</v>
      </c>
      <c r="N1796">
        <f>YEAR(Table3[[#This Row],[Date]])</f>
        <v>2013</v>
      </c>
      <c r="O1796">
        <f>DAY(Table3[[#This Row],[Date]])</f>
        <v>2</v>
      </c>
      <c r="P1796">
        <f>MONTH(Table3[[#This Row],[Date]])</f>
        <v>9</v>
      </c>
    </row>
    <row r="1797" spans="1:16" x14ac:dyDescent="0.3">
      <c r="A1797" s="2">
        <v>41519</v>
      </c>
      <c r="B1797">
        <v>9</v>
      </c>
      <c r="C1797">
        <v>5</v>
      </c>
      <c r="D1797" s="1" t="s">
        <v>1583</v>
      </c>
      <c r="E1797">
        <v>3</v>
      </c>
      <c r="F1797">
        <v>1</v>
      </c>
      <c r="G1797">
        <v>21</v>
      </c>
      <c r="H1797">
        <v>3582</v>
      </c>
      <c r="I1797">
        <v>3870</v>
      </c>
      <c r="J1797">
        <v>110808</v>
      </c>
      <c r="K1797">
        <v>117990</v>
      </c>
      <c r="L1797">
        <v>7182</v>
      </c>
      <c r="M1797">
        <v>359.1</v>
      </c>
      <c r="N1797">
        <f>YEAR(Table3[[#This Row],[Date]])</f>
        <v>2013</v>
      </c>
      <c r="O1797">
        <f>DAY(Table3[[#This Row],[Date]])</f>
        <v>2</v>
      </c>
      <c r="P1797">
        <f>MONTH(Table3[[#This Row],[Date]])</f>
        <v>9</v>
      </c>
    </row>
    <row r="1798" spans="1:16" x14ac:dyDescent="0.3">
      <c r="A1798" s="2">
        <v>41519</v>
      </c>
      <c r="B1798">
        <v>4</v>
      </c>
      <c r="C1798">
        <v>2</v>
      </c>
      <c r="D1798" s="1" t="s">
        <v>1593</v>
      </c>
      <c r="E1798">
        <v>6</v>
      </c>
      <c r="F1798">
        <v>2</v>
      </c>
      <c r="G1798">
        <v>16</v>
      </c>
      <c r="H1798">
        <v>3978</v>
      </c>
      <c r="I1798">
        <v>4230</v>
      </c>
      <c r="J1798">
        <v>180144</v>
      </c>
      <c r="K1798">
        <v>194400</v>
      </c>
      <c r="L1798">
        <v>14256</v>
      </c>
      <c r="M1798">
        <v>712.80000000000007</v>
      </c>
      <c r="N1798">
        <f>YEAR(Table3[[#This Row],[Date]])</f>
        <v>2013</v>
      </c>
      <c r="O1798">
        <f>DAY(Table3[[#This Row],[Date]])</f>
        <v>2</v>
      </c>
      <c r="P1798">
        <f>MONTH(Table3[[#This Row],[Date]])</f>
        <v>9</v>
      </c>
    </row>
    <row r="1799" spans="1:16" x14ac:dyDescent="0.3">
      <c r="A1799" s="2">
        <v>41519</v>
      </c>
      <c r="B1799">
        <v>8</v>
      </c>
      <c r="C1799">
        <v>5</v>
      </c>
      <c r="D1799" s="1" t="s">
        <v>1590</v>
      </c>
      <c r="E1799">
        <v>2</v>
      </c>
      <c r="F1799">
        <v>1</v>
      </c>
      <c r="G1799">
        <v>23</v>
      </c>
      <c r="H1799">
        <v>2196</v>
      </c>
      <c r="I1799">
        <v>2340</v>
      </c>
      <c r="J1799">
        <v>85698</v>
      </c>
      <c r="K1799">
        <v>91080</v>
      </c>
      <c r="L1799">
        <v>5382</v>
      </c>
      <c r="M1799">
        <v>269.10000000000002</v>
      </c>
      <c r="N1799">
        <f>YEAR(Table3[[#This Row],[Date]])</f>
        <v>2013</v>
      </c>
      <c r="O1799">
        <f>DAY(Table3[[#This Row],[Date]])</f>
        <v>2</v>
      </c>
      <c r="P1799">
        <f>MONTH(Table3[[#This Row],[Date]])</f>
        <v>9</v>
      </c>
    </row>
    <row r="1800" spans="1:16" x14ac:dyDescent="0.3">
      <c r="A1800" s="2">
        <v>41520</v>
      </c>
      <c r="B1800">
        <v>6</v>
      </c>
      <c r="C1800">
        <v>4</v>
      </c>
      <c r="D1800" s="1" t="s">
        <v>1583</v>
      </c>
      <c r="E1800">
        <v>3</v>
      </c>
      <c r="F1800">
        <v>1</v>
      </c>
      <c r="G1800">
        <v>22</v>
      </c>
      <c r="H1800">
        <v>3978</v>
      </c>
      <c r="I1800">
        <v>4230</v>
      </c>
      <c r="J1800">
        <v>34992</v>
      </c>
      <c r="K1800">
        <v>37260</v>
      </c>
      <c r="L1800">
        <v>2268</v>
      </c>
      <c r="M1800">
        <v>113.4</v>
      </c>
      <c r="N1800">
        <f>YEAR(Table3[[#This Row],[Date]])</f>
        <v>2013</v>
      </c>
      <c r="O1800">
        <f>DAY(Table3[[#This Row],[Date]])</f>
        <v>3</v>
      </c>
      <c r="P1800">
        <f>MONTH(Table3[[#This Row],[Date]])</f>
        <v>9</v>
      </c>
    </row>
    <row r="1801" spans="1:16" x14ac:dyDescent="0.3">
      <c r="A1801" s="2">
        <v>41520</v>
      </c>
      <c r="B1801">
        <v>3</v>
      </c>
      <c r="C1801">
        <v>2</v>
      </c>
      <c r="D1801" s="1" t="s">
        <v>1580</v>
      </c>
      <c r="E1801">
        <v>2</v>
      </c>
      <c r="F1801">
        <v>1</v>
      </c>
      <c r="G1801">
        <v>13</v>
      </c>
      <c r="H1801">
        <v>3978</v>
      </c>
      <c r="I1801">
        <v>4230</v>
      </c>
      <c r="J1801">
        <v>27846</v>
      </c>
      <c r="K1801">
        <v>29610</v>
      </c>
      <c r="L1801">
        <v>1764</v>
      </c>
      <c r="M1801">
        <v>88.2</v>
      </c>
      <c r="N1801">
        <f>YEAR(Table3[[#This Row],[Date]])</f>
        <v>2013</v>
      </c>
      <c r="O1801">
        <f>DAY(Table3[[#This Row],[Date]])</f>
        <v>3</v>
      </c>
      <c r="P1801">
        <f>MONTH(Table3[[#This Row],[Date]])</f>
        <v>9</v>
      </c>
    </row>
    <row r="1802" spans="1:16" x14ac:dyDescent="0.3">
      <c r="A1802" s="2">
        <v>41520</v>
      </c>
      <c r="B1802">
        <v>2</v>
      </c>
      <c r="C1802">
        <v>1</v>
      </c>
      <c r="D1802" s="1" t="s">
        <v>1594</v>
      </c>
      <c r="E1802">
        <v>4</v>
      </c>
      <c r="F1802">
        <v>1</v>
      </c>
      <c r="G1802">
        <v>27</v>
      </c>
      <c r="H1802">
        <v>3042</v>
      </c>
      <c r="I1802">
        <v>3240</v>
      </c>
      <c r="J1802">
        <v>23688</v>
      </c>
      <c r="K1802">
        <v>25200</v>
      </c>
      <c r="L1802">
        <v>1512</v>
      </c>
      <c r="M1802">
        <v>75.600000000000009</v>
      </c>
      <c r="N1802">
        <f>YEAR(Table3[[#This Row],[Date]])</f>
        <v>2013</v>
      </c>
      <c r="O1802">
        <f>DAY(Table3[[#This Row],[Date]])</f>
        <v>3</v>
      </c>
      <c r="P1802">
        <f>MONTH(Table3[[#This Row],[Date]])</f>
        <v>9</v>
      </c>
    </row>
    <row r="1803" spans="1:16" x14ac:dyDescent="0.3">
      <c r="A1803" s="2">
        <v>41521</v>
      </c>
      <c r="B1803">
        <v>4</v>
      </c>
      <c r="C1803">
        <v>2</v>
      </c>
      <c r="D1803" s="1" t="s">
        <v>1586</v>
      </c>
      <c r="E1803">
        <v>3</v>
      </c>
      <c r="F1803">
        <v>1</v>
      </c>
      <c r="G1803">
        <v>27</v>
      </c>
      <c r="H1803">
        <v>3978</v>
      </c>
      <c r="I1803">
        <v>4230</v>
      </c>
      <c r="J1803">
        <v>25740</v>
      </c>
      <c r="K1803">
        <v>27450</v>
      </c>
      <c r="L1803">
        <v>1710</v>
      </c>
      <c r="M1803">
        <v>85.5</v>
      </c>
      <c r="N1803">
        <f>YEAR(Table3[[#This Row],[Date]])</f>
        <v>2013</v>
      </c>
      <c r="O1803">
        <f>DAY(Table3[[#This Row],[Date]])</f>
        <v>4</v>
      </c>
      <c r="P1803">
        <f>MONTH(Table3[[#This Row],[Date]])</f>
        <v>9</v>
      </c>
    </row>
    <row r="1804" spans="1:16" x14ac:dyDescent="0.3">
      <c r="A1804" s="2">
        <v>41521</v>
      </c>
      <c r="B1804">
        <v>4</v>
      </c>
      <c r="C1804">
        <v>2</v>
      </c>
      <c r="D1804" s="1" t="s">
        <v>1584</v>
      </c>
      <c r="E1804">
        <v>3</v>
      </c>
      <c r="F1804">
        <v>1</v>
      </c>
      <c r="G1804">
        <v>27</v>
      </c>
      <c r="H1804">
        <v>3978</v>
      </c>
      <c r="I1804">
        <v>4230</v>
      </c>
      <c r="J1804">
        <v>39006</v>
      </c>
      <c r="K1804">
        <v>41580</v>
      </c>
      <c r="L1804">
        <v>2574</v>
      </c>
      <c r="M1804">
        <v>128.70000000000002</v>
      </c>
      <c r="N1804">
        <f>YEAR(Table3[[#This Row],[Date]])</f>
        <v>2013</v>
      </c>
      <c r="O1804">
        <f>DAY(Table3[[#This Row],[Date]])</f>
        <v>4</v>
      </c>
      <c r="P1804">
        <f>MONTH(Table3[[#This Row],[Date]])</f>
        <v>9</v>
      </c>
    </row>
    <row r="1805" spans="1:16" x14ac:dyDescent="0.3">
      <c r="A1805" s="2">
        <v>41522</v>
      </c>
      <c r="B1805">
        <v>6</v>
      </c>
      <c r="C1805">
        <v>4</v>
      </c>
      <c r="D1805" s="1" t="s">
        <v>1582</v>
      </c>
      <c r="E1805">
        <v>2</v>
      </c>
      <c r="F1805">
        <v>1</v>
      </c>
      <c r="G1805">
        <v>27</v>
      </c>
      <c r="H1805">
        <v>5832</v>
      </c>
      <c r="I1805">
        <v>6210</v>
      </c>
      <c r="J1805">
        <v>6084</v>
      </c>
      <c r="K1805">
        <v>6480</v>
      </c>
      <c r="L1805">
        <v>396</v>
      </c>
      <c r="M1805">
        <v>19.8</v>
      </c>
      <c r="N1805">
        <f>YEAR(Table3[[#This Row],[Date]])</f>
        <v>2013</v>
      </c>
      <c r="O1805">
        <f>DAY(Table3[[#This Row],[Date]])</f>
        <v>5</v>
      </c>
      <c r="P1805">
        <f>MONTH(Table3[[#This Row],[Date]])</f>
        <v>9</v>
      </c>
    </row>
    <row r="1806" spans="1:16" x14ac:dyDescent="0.3">
      <c r="A1806" s="2">
        <v>41522</v>
      </c>
      <c r="B1806">
        <v>3</v>
      </c>
      <c r="C1806">
        <v>2</v>
      </c>
      <c r="D1806" s="1" t="s">
        <v>1578</v>
      </c>
      <c r="E1806">
        <v>1</v>
      </c>
      <c r="F1806">
        <v>1</v>
      </c>
      <c r="G1806">
        <v>27</v>
      </c>
      <c r="H1806">
        <v>2196</v>
      </c>
      <c r="I1806">
        <v>2340</v>
      </c>
      <c r="J1806">
        <v>26442</v>
      </c>
      <c r="K1806">
        <v>28080</v>
      </c>
      <c r="L1806">
        <v>1638</v>
      </c>
      <c r="M1806">
        <v>81.900000000000006</v>
      </c>
      <c r="N1806">
        <f>YEAR(Table3[[#This Row],[Date]])</f>
        <v>2013</v>
      </c>
      <c r="O1806">
        <f>DAY(Table3[[#This Row],[Date]])</f>
        <v>5</v>
      </c>
      <c r="P1806">
        <f>MONTH(Table3[[#This Row],[Date]])</f>
        <v>9</v>
      </c>
    </row>
    <row r="1807" spans="1:16" x14ac:dyDescent="0.3">
      <c r="A1807" s="2">
        <v>41522</v>
      </c>
      <c r="B1807">
        <v>8</v>
      </c>
      <c r="C1807">
        <v>5</v>
      </c>
      <c r="D1807" s="1" t="s">
        <v>1581</v>
      </c>
      <c r="E1807">
        <v>2</v>
      </c>
      <c r="F1807">
        <v>1</v>
      </c>
      <c r="G1807">
        <v>27</v>
      </c>
      <c r="H1807">
        <v>3546</v>
      </c>
      <c r="I1807">
        <v>3780</v>
      </c>
      <c r="J1807">
        <v>54900</v>
      </c>
      <c r="K1807">
        <v>58500</v>
      </c>
      <c r="L1807">
        <v>3600</v>
      </c>
      <c r="M1807">
        <v>180</v>
      </c>
      <c r="N1807">
        <f>YEAR(Table3[[#This Row],[Date]])</f>
        <v>2013</v>
      </c>
      <c r="O1807">
        <f>DAY(Table3[[#This Row],[Date]])</f>
        <v>5</v>
      </c>
      <c r="P1807">
        <f>MONTH(Table3[[#This Row],[Date]])</f>
        <v>9</v>
      </c>
    </row>
    <row r="1808" spans="1:16" x14ac:dyDescent="0.3">
      <c r="A1808" s="2">
        <v>41522</v>
      </c>
      <c r="B1808">
        <v>7</v>
      </c>
      <c r="C1808">
        <v>3</v>
      </c>
      <c r="D1808" s="1" t="s">
        <v>1592</v>
      </c>
      <c r="E1808">
        <v>2</v>
      </c>
      <c r="F1808">
        <v>1</v>
      </c>
      <c r="G1808">
        <v>12</v>
      </c>
      <c r="H1808">
        <v>3582</v>
      </c>
      <c r="I1808">
        <v>3870</v>
      </c>
      <c r="J1808">
        <v>59040</v>
      </c>
      <c r="K1808">
        <v>63000</v>
      </c>
      <c r="L1808">
        <v>3960</v>
      </c>
      <c r="M1808">
        <v>198</v>
      </c>
      <c r="N1808">
        <f>YEAR(Table3[[#This Row],[Date]])</f>
        <v>2013</v>
      </c>
      <c r="O1808">
        <f>DAY(Table3[[#This Row],[Date]])</f>
        <v>5</v>
      </c>
      <c r="P1808">
        <f>MONTH(Table3[[#This Row],[Date]])</f>
        <v>9</v>
      </c>
    </row>
    <row r="1809" spans="1:16" x14ac:dyDescent="0.3">
      <c r="A1809" s="2">
        <v>41522</v>
      </c>
      <c r="B1809">
        <v>10</v>
      </c>
      <c r="C1809">
        <v>4</v>
      </c>
      <c r="D1809" s="1" t="s">
        <v>1582</v>
      </c>
      <c r="E1809">
        <v>2</v>
      </c>
      <c r="F1809">
        <v>1</v>
      </c>
      <c r="G1809">
        <v>18</v>
      </c>
      <c r="H1809">
        <v>3978</v>
      </c>
      <c r="I1809">
        <v>4230</v>
      </c>
      <c r="J1809">
        <v>45630</v>
      </c>
      <c r="K1809">
        <v>48600</v>
      </c>
      <c r="L1809">
        <v>2970</v>
      </c>
      <c r="M1809">
        <v>148.5</v>
      </c>
      <c r="N1809">
        <f>YEAR(Table3[[#This Row],[Date]])</f>
        <v>2013</v>
      </c>
      <c r="O1809">
        <f>DAY(Table3[[#This Row],[Date]])</f>
        <v>5</v>
      </c>
      <c r="P1809">
        <f>MONTH(Table3[[#This Row],[Date]])</f>
        <v>9</v>
      </c>
    </row>
    <row r="1810" spans="1:16" x14ac:dyDescent="0.3">
      <c r="A1810" s="2">
        <v>41523</v>
      </c>
      <c r="B1810">
        <v>1</v>
      </c>
      <c r="C1810">
        <v>1</v>
      </c>
      <c r="D1810" s="1" t="s">
        <v>1579</v>
      </c>
      <c r="E1810">
        <v>2</v>
      </c>
      <c r="F1810">
        <v>2</v>
      </c>
      <c r="G1810">
        <v>8</v>
      </c>
      <c r="H1810">
        <v>3978</v>
      </c>
      <c r="I1810">
        <v>4230</v>
      </c>
      <c r="J1810">
        <v>75222</v>
      </c>
      <c r="K1810">
        <v>81270</v>
      </c>
      <c r="L1810">
        <v>6048</v>
      </c>
      <c r="M1810">
        <v>302.40000000000003</v>
      </c>
      <c r="N1810">
        <f>YEAR(Table3[[#This Row],[Date]])</f>
        <v>2013</v>
      </c>
      <c r="O1810">
        <f>DAY(Table3[[#This Row],[Date]])</f>
        <v>6</v>
      </c>
      <c r="P1810">
        <f>MONTH(Table3[[#This Row],[Date]])</f>
        <v>9</v>
      </c>
    </row>
    <row r="1811" spans="1:16" x14ac:dyDescent="0.3">
      <c r="A1811" s="2">
        <v>41523</v>
      </c>
      <c r="B1811">
        <v>9</v>
      </c>
      <c r="C1811">
        <v>5</v>
      </c>
      <c r="D1811" s="1" t="s">
        <v>1587</v>
      </c>
      <c r="E1811">
        <v>2</v>
      </c>
      <c r="F1811">
        <v>1</v>
      </c>
      <c r="G1811">
        <v>21</v>
      </c>
      <c r="H1811">
        <v>2034</v>
      </c>
      <c r="I1811">
        <v>2160</v>
      </c>
      <c r="J1811">
        <v>4212</v>
      </c>
      <c r="K1811">
        <v>4500</v>
      </c>
      <c r="L1811">
        <v>288</v>
      </c>
      <c r="M1811">
        <v>14.4</v>
      </c>
      <c r="N1811">
        <f>YEAR(Table3[[#This Row],[Date]])</f>
        <v>2013</v>
      </c>
      <c r="O1811">
        <f>DAY(Table3[[#This Row],[Date]])</f>
        <v>6</v>
      </c>
      <c r="P1811">
        <f>MONTH(Table3[[#This Row],[Date]])</f>
        <v>9</v>
      </c>
    </row>
    <row r="1812" spans="1:16" x14ac:dyDescent="0.3">
      <c r="A1812" s="2">
        <v>41524</v>
      </c>
      <c r="B1812">
        <v>5</v>
      </c>
      <c r="C1812">
        <v>3</v>
      </c>
      <c r="D1812" s="1" t="s">
        <v>1594</v>
      </c>
      <c r="E1812">
        <v>4</v>
      </c>
      <c r="F1812">
        <v>1</v>
      </c>
      <c r="G1812">
        <v>25</v>
      </c>
      <c r="H1812">
        <v>3042</v>
      </c>
      <c r="I1812">
        <v>3240</v>
      </c>
      <c r="J1812">
        <v>6768</v>
      </c>
      <c r="K1812">
        <v>7200</v>
      </c>
      <c r="L1812">
        <v>432</v>
      </c>
      <c r="M1812">
        <v>21.6</v>
      </c>
      <c r="N1812">
        <f>YEAR(Table3[[#This Row],[Date]])</f>
        <v>2013</v>
      </c>
      <c r="O1812">
        <f>DAY(Table3[[#This Row],[Date]])</f>
        <v>7</v>
      </c>
      <c r="P1812">
        <f>MONTH(Table3[[#This Row],[Date]])</f>
        <v>9</v>
      </c>
    </row>
    <row r="1813" spans="1:16" x14ac:dyDescent="0.3">
      <c r="A1813" s="2">
        <v>41525</v>
      </c>
      <c r="B1813">
        <v>10</v>
      </c>
      <c r="C1813">
        <v>4</v>
      </c>
      <c r="D1813" s="1" t="s">
        <v>1589</v>
      </c>
      <c r="E1813">
        <v>4</v>
      </c>
      <c r="F1813">
        <v>1</v>
      </c>
      <c r="G1813">
        <v>12</v>
      </c>
      <c r="H1813">
        <v>5148</v>
      </c>
      <c r="I1813">
        <v>5490</v>
      </c>
      <c r="J1813">
        <v>49644</v>
      </c>
      <c r="K1813">
        <v>52920</v>
      </c>
      <c r="L1813">
        <v>3276</v>
      </c>
      <c r="M1813">
        <v>163.80000000000001</v>
      </c>
      <c r="N1813">
        <f>YEAR(Table3[[#This Row],[Date]])</f>
        <v>2013</v>
      </c>
      <c r="O1813">
        <f>DAY(Table3[[#This Row],[Date]])</f>
        <v>8</v>
      </c>
      <c r="P1813">
        <f>MONTH(Table3[[#This Row],[Date]])</f>
        <v>9</v>
      </c>
    </row>
    <row r="1814" spans="1:16" x14ac:dyDescent="0.3">
      <c r="A1814" s="2">
        <v>41525</v>
      </c>
      <c r="B1814">
        <v>3</v>
      </c>
      <c r="C1814">
        <v>2</v>
      </c>
      <c r="D1814" s="1" t="s">
        <v>1581</v>
      </c>
      <c r="E1814">
        <v>2</v>
      </c>
      <c r="F1814">
        <v>1</v>
      </c>
      <c r="G1814">
        <v>9</v>
      </c>
      <c r="H1814">
        <v>2106</v>
      </c>
      <c r="I1814">
        <v>2250</v>
      </c>
      <c r="J1814">
        <v>17568</v>
      </c>
      <c r="K1814">
        <v>18720</v>
      </c>
      <c r="L1814">
        <v>1152</v>
      </c>
      <c r="M1814">
        <v>57.6</v>
      </c>
      <c r="N1814">
        <f>YEAR(Table3[[#This Row],[Date]])</f>
        <v>2013</v>
      </c>
      <c r="O1814">
        <f>DAY(Table3[[#This Row],[Date]])</f>
        <v>8</v>
      </c>
      <c r="P1814">
        <f>MONTH(Table3[[#This Row],[Date]])</f>
        <v>9</v>
      </c>
    </row>
    <row r="1815" spans="1:16" x14ac:dyDescent="0.3">
      <c r="A1815" s="2">
        <v>41526</v>
      </c>
      <c r="B1815">
        <v>6</v>
      </c>
      <c r="C1815">
        <v>4</v>
      </c>
      <c r="D1815" s="1" t="s">
        <v>1587</v>
      </c>
      <c r="E1815">
        <v>2</v>
      </c>
      <c r="F1815">
        <v>1</v>
      </c>
      <c r="G1815">
        <v>23</v>
      </c>
      <c r="H1815">
        <v>4482</v>
      </c>
      <c r="I1815">
        <v>4770</v>
      </c>
      <c r="J1815">
        <v>21060</v>
      </c>
      <c r="K1815">
        <v>22500</v>
      </c>
      <c r="L1815">
        <v>1440</v>
      </c>
      <c r="M1815">
        <v>72</v>
      </c>
      <c r="N1815">
        <f>YEAR(Table3[[#This Row],[Date]])</f>
        <v>2013</v>
      </c>
      <c r="O1815">
        <f>DAY(Table3[[#This Row],[Date]])</f>
        <v>9</v>
      </c>
      <c r="P1815">
        <f>MONTH(Table3[[#This Row],[Date]])</f>
        <v>9</v>
      </c>
    </row>
    <row r="1816" spans="1:16" x14ac:dyDescent="0.3">
      <c r="A1816" s="2">
        <v>41526</v>
      </c>
      <c r="B1816">
        <v>4</v>
      </c>
      <c r="C1816">
        <v>2</v>
      </c>
      <c r="D1816" s="1" t="s">
        <v>1589</v>
      </c>
      <c r="E1816">
        <v>4</v>
      </c>
      <c r="F1816">
        <v>1</v>
      </c>
      <c r="G1816">
        <v>23</v>
      </c>
      <c r="H1816">
        <v>3546</v>
      </c>
      <c r="I1816">
        <v>3780</v>
      </c>
      <c r="J1816">
        <v>31914</v>
      </c>
      <c r="K1816">
        <v>34020</v>
      </c>
      <c r="L1816">
        <v>2106</v>
      </c>
      <c r="M1816">
        <v>105.30000000000001</v>
      </c>
      <c r="N1816">
        <f>YEAR(Table3[[#This Row],[Date]])</f>
        <v>2013</v>
      </c>
      <c r="O1816">
        <f>DAY(Table3[[#This Row],[Date]])</f>
        <v>9</v>
      </c>
      <c r="P1816">
        <f>MONTH(Table3[[#This Row],[Date]])</f>
        <v>9</v>
      </c>
    </row>
    <row r="1817" spans="1:16" x14ac:dyDescent="0.3">
      <c r="A1817" s="2">
        <v>41526</v>
      </c>
      <c r="B1817">
        <v>5</v>
      </c>
      <c r="C1817">
        <v>3</v>
      </c>
      <c r="D1817" s="1" t="s">
        <v>1588</v>
      </c>
      <c r="E1817">
        <v>3</v>
      </c>
      <c r="F1817">
        <v>1</v>
      </c>
      <c r="G1817">
        <v>20</v>
      </c>
      <c r="H1817">
        <v>4482</v>
      </c>
      <c r="I1817">
        <v>4770</v>
      </c>
      <c r="J1817">
        <v>85158</v>
      </c>
      <c r="K1817">
        <v>90630</v>
      </c>
      <c r="L1817">
        <v>5472</v>
      </c>
      <c r="M1817">
        <v>273.60000000000002</v>
      </c>
      <c r="N1817">
        <f>YEAR(Table3[[#This Row],[Date]])</f>
        <v>2013</v>
      </c>
      <c r="O1817">
        <f>DAY(Table3[[#This Row],[Date]])</f>
        <v>9</v>
      </c>
      <c r="P1817">
        <f>MONTH(Table3[[#This Row],[Date]])</f>
        <v>9</v>
      </c>
    </row>
    <row r="1818" spans="1:16" x14ac:dyDescent="0.3">
      <c r="A1818" s="2">
        <v>41527</v>
      </c>
      <c r="B1818">
        <v>8</v>
      </c>
      <c r="C1818">
        <v>5</v>
      </c>
      <c r="D1818" s="1" t="s">
        <v>1590</v>
      </c>
      <c r="E1818">
        <v>2</v>
      </c>
      <c r="F1818">
        <v>1</v>
      </c>
      <c r="G1818">
        <v>25</v>
      </c>
      <c r="H1818">
        <v>4482</v>
      </c>
      <c r="I1818">
        <v>4770</v>
      </c>
      <c r="J1818">
        <v>89424</v>
      </c>
      <c r="K1818">
        <v>95040</v>
      </c>
      <c r="L1818">
        <v>5616</v>
      </c>
      <c r="M1818">
        <v>280.8</v>
      </c>
      <c r="N1818">
        <f>YEAR(Table3[[#This Row],[Date]])</f>
        <v>2013</v>
      </c>
      <c r="O1818">
        <f>DAY(Table3[[#This Row],[Date]])</f>
        <v>10</v>
      </c>
      <c r="P1818">
        <f>MONTH(Table3[[#This Row],[Date]])</f>
        <v>9</v>
      </c>
    </row>
    <row r="1819" spans="1:16" x14ac:dyDescent="0.3">
      <c r="A1819" s="2">
        <v>41527</v>
      </c>
      <c r="B1819">
        <v>4</v>
      </c>
      <c r="C1819">
        <v>2</v>
      </c>
      <c r="D1819" s="1" t="s">
        <v>1587</v>
      </c>
      <c r="E1819">
        <v>2</v>
      </c>
      <c r="F1819">
        <v>1</v>
      </c>
      <c r="G1819">
        <v>4</v>
      </c>
      <c r="H1819">
        <v>2034</v>
      </c>
      <c r="I1819">
        <v>2160</v>
      </c>
      <c r="J1819">
        <v>40014</v>
      </c>
      <c r="K1819">
        <v>42750</v>
      </c>
      <c r="L1819">
        <v>2736</v>
      </c>
      <c r="M1819">
        <v>136.80000000000001</v>
      </c>
      <c r="N1819">
        <f>YEAR(Table3[[#This Row],[Date]])</f>
        <v>2013</v>
      </c>
      <c r="O1819">
        <f>DAY(Table3[[#This Row],[Date]])</f>
        <v>10</v>
      </c>
      <c r="P1819">
        <f>MONTH(Table3[[#This Row],[Date]])</f>
        <v>9</v>
      </c>
    </row>
    <row r="1820" spans="1:16" x14ac:dyDescent="0.3">
      <c r="A1820" s="2">
        <v>41527</v>
      </c>
      <c r="B1820">
        <v>2</v>
      </c>
      <c r="C1820">
        <v>1</v>
      </c>
      <c r="D1820" s="1" t="s">
        <v>1584</v>
      </c>
      <c r="E1820">
        <v>3</v>
      </c>
      <c r="F1820">
        <v>1</v>
      </c>
      <c r="G1820">
        <v>24</v>
      </c>
      <c r="H1820">
        <v>3978</v>
      </c>
      <c r="I1820">
        <v>4230</v>
      </c>
      <c r="J1820">
        <v>31914</v>
      </c>
      <c r="K1820">
        <v>34020</v>
      </c>
      <c r="L1820">
        <v>2106</v>
      </c>
      <c r="M1820">
        <v>105.30000000000001</v>
      </c>
      <c r="N1820">
        <f>YEAR(Table3[[#This Row],[Date]])</f>
        <v>2013</v>
      </c>
      <c r="O1820">
        <f>DAY(Table3[[#This Row],[Date]])</f>
        <v>10</v>
      </c>
      <c r="P1820">
        <f>MONTH(Table3[[#This Row],[Date]])</f>
        <v>9</v>
      </c>
    </row>
    <row r="1821" spans="1:16" x14ac:dyDescent="0.3">
      <c r="A1821" s="2">
        <v>41527</v>
      </c>
      <c r="B1821">
        <v>7</v>
      </c>
      <c r="C1821">
        <v>3</v>
      </c>
      <c r="D1821" s="1" t="s">
        <v>1592</v>
      </c>
      <c r="E1821">
        <v>2</v>
      </c>
      <c r="F1821">
        <v>1</v>
      </c>
      <c r="G1821">
        <v>24</v>
      </c>
      <c r="H1821">
        <v>5832</v>
      </c>
      <c r="I1821">
        <v>6210</v>
      </c>
      <c r="J1821">
        <v>8856</v>
      </c>
      <c r="K1821">
        <v>9450</v>
      </c>
      <c r="L1821">
        <v>594</v>
      </c>
      <c r="M1821">
        <v>29.700000000000003</v>
      </c>
      <c r="N1821">
        <f>YEAR(Table3[[#This Row],[Date]])</f>
        <v>2013</v>
      </c>
      <c r="O1821">
        <f>DAY(Table3[[#This Row],[Date]])</f>
        <v>10</v>
      </c>
      <c r="P1821">
        <f>MONTH(Table3[[#This Row],[Date]])</f>
        <v>9</v>
      </c>
    </row>
    <row r="1822" spans="1:16" x14ac:dyDescent="0.3">
      <c r="A1822" s="2">
        <v>41527</v>
      </c>
      <c r="B1822">
        <v>4</v>
      </c>
      <c r="C1822">
        <v>2</v>
      </c>
      <c r="D1822" s="1" t="s">
        <v>1592</v>
      </c>
      <c r="E1822">
        <v>2</v>
      </c>
      <c r="F1822">
        <v>1</v>
      </c>
      <c r="G1822">
        <v>16</v>
      </c>
      <c r="H1822">
        <v>3978</v>
      </c>
      <c r="I1822">
        <v>4230</v>
      </c>
      <c r="J1822">
        <v>53136</v>
      </c>
      <c r="K1822">
        <v>56700</v>
      </c>
      <c r="L1822">
        <v>3564</v>
      </c>
      <c r="M1822">
        <v>178.20000000000002</v>
      </c>
      <c r="N1822">
        <f>YEAR(Table3[[#This Row],[Date]])</f>
        <v>2013</v>
      </c>
      <c r="O1822">
        <f>DAY(Table3[[#This Row],[Date]])</f>
        <v>10</v>
      </c>
      <c r="P1822">
        <f>MONTH(Table3[[#This Row],[Date]])</f>
        <v>9</v>
      </c>
    </row>
    <row r="1823" spans="1:16" x14ac:dyDescent="0.3">
      <c r="A1823" s="2">
        <v>41527</v>
      </c>
      <c r="B1823">
        <v>1</v>
      </c>
      <c r="C1823">
        <v>1</v>
      </c>
      <c r="D1823" s="1" t="s">
        <v>1592</v>
      </c>
      <c r="E1823">
        <v>2</v>
      </c>
      <c r="F1823">
        <v>1</v>
      </c>
      <c r="G1823">
        <v>6</v>
      </c>
      <c r="H1823">
        <v>3978</v>
      </c>
      <c r="I1823">
        <v>4230</v>
      </c>
      <c r="J1823">
        <v>64944</v>
      </c>
      <c r="K1823">
        <v>69300</v>
      </c>
      <c r="L1823">
        <v>4356</v>
      </c>
      <c r="M1823">
        <v>217.8</v>
      </c>
      <c r="N1823">
        <f>YEAR(Table3[[#This Row],[Date]])</f>
        <v>2013</v>
      </c>
      <c r="O1823">
        <f>DAY(Table3[[#This Row],[Date]])</f>
        <v>10</v>
      </c>
      <c r="P1823">
        <f>MONTH(Table3[[#This Row],[Date]])</f>
        <v>9</v>
      </c>
    </row>
    <row r="1824" spans="1:16" x14ac:dyDescent="0.3">
      <c r="A1824" s="2">
        <v>41528</v>
      </c>
      <c r="B1824">
        <v>8</v>
      </c>
      <c r="C1824">
        <v>5</v>
      </c>
      <c r="D1824" s="1" t="s">
        <v>1591</v>
      </c>
      <c r="E1824">
        <v>5</v>
      </c>
      <c r="F1824">
        <v>2</v>
      </c>
      <c r="G1824">
        <v>4</v>
      </c>
      <c r="H1824">
        <v>5148</v>
      </c>
      <c r="I1824">
        <v>5490</v>
      </c>
      <c r="J1824">
        <v>98100</v>
      </c>
      <c r="K1824">
        <v>105750</v>
      </c>
      <c r="L1824">
        <v>7650</v>
      </c>
      <c r="M1824">
        <v>382.5</v>
      </c>
      <c r="N1824">
        <f>YEAR(Table3[[#This Row],[Date]])</f>
        <v>2013</v>
      </c>
      <c r="O1824">
        <f>DAY(Table3[[#This Row],[Date]])</f>
        <v>11</v>
      </c>
      <c r="P1824">
        <f>MONTH(Table3[[#This Row],[Date]])</f>
        <v>9</v>
      </c>
    </row>
    <row r="1825" spans="1:16" x14ac:dyDescent="0.3">
      <c r="A1825" s="2">
        <v>41529</v>
      </c>
      <c r="B1825">
        <v>9</v>
      </c>
      <c r="C1825">
        <v>5</v>
      </c>
      <c r="D1825" s="1" t="s">
        <v>1594</v>
      </c>
      <c r="E1825">
        <v>4</v>
      </c>
      <c r="F1825">
        <v>1</v>
      </c>
      <c r="G1825">
        <v>24</v>
      </c>
      <c r="H1825">
        <v>5832</v>
      </c>
      <c r="I1825">
        <v>6210</v>
      </c>
      <c r="J1825">
        <v>81216</v>
      </c>
      <c r="K1825">
        <v>86400</v>
      </c>
      <c r="L1825">
        <v>5184</v>
      </c>
      <c r="M1825">
        <v>259.2</v>
      </c>
      <c r="N1825">
        <f>YEAR(Table3[[#This Row],[Date]])</f>
        <v>2013</v>
      </c>
      <c r="O1825">
        <f>DAY(Table3[[#This Row],[Date]])</f>
        <v>12</v>
      </c>
      <c r="P1825">
        <f>MONTH(Table3[[#This Row],[Date]])</f>
        <v>9</v>
      </c>
    </row>
    <row r="1826" spans="1:16" x14ac:dyDescent="0.3">
      <c r="A1826" s="2">
        <v>41529</v>
      </c>
      <c r="B1826">
        <v>2</v>
      </c>
      <c r="C1826">
        <v>1</v>
      </c>
      <c r="D1826" s="1" t="s">
        <v>1587</v>
      </c>
      <c r="E1826">
        <v>2</v>
      </c>
      <c r="F1826">
        <v>1</v>
      </c>
      <c r="G1826">
        <v>21</v>
      </c>
      <c r="H1826">
        <v>2034</v>
      </c>
      <c r="I1826">
        <v>2160</v>
      </c>
      <c r="J1826">
        <v>6318</v>
      </c>
      <c r="K1826">
        <v>6750</v>
      </c>
      <c r="L1826">
        <v>432</v>
      </c>
      <c r="M1826">
        <v>21.6</v>
      </c>
      <c r="N1826">
        <f>YEAR(Table3[[#This Row],[Date]])</f>
        <v>2013</v>
      </c>
      <c r="O1826">
        <f>DAY(Table3[[#This Row],[Date]])</f>
        <v>12</v>
      </c>
      <c r="P1826">
        <f>MONTH(Table3[[#This Row],[Date]])</f>
        <v>9</v>
      </c>
    </row>
    <row r="1827" spans="1:16" x14ac:dyDescent="0.3">
      <c r="A1827" s="2">
        <v>41530</v>
      </c>
      <c r="B1827">
        <v>1</v>
      </c>
      <c r="C1827">
        <v>1</v>
      </c>
      <c r="D1827" s="1" t="s">
        <v>1593</v>
      </c>
      <c r="E1827">
        <v>6</v>
      </c>
      <c r="F1827">
        <v>2</v>
      </c>
      <c r="G1827">
        <v>13</v>
      </c>
      <c r="H1827">
        <v>5832</v>
      </c>
      <c r="I1827">
        <v>6210</v>
      </c>
      <c r="J1827">
        <v>75060</v>
      </c>
      <c r="K1827">
        <v>81000</v>
      </c>
      <c r="L1827">
        <v>5940</v>
      </c>
      <c r="M1827">
        <v>297</v>
      </c>
      <c r="N1827">
        <f>YEAR(Table3[[#This Row],[Date]])</f>
        <v>2013</v>
      </c>
      <c r="O1827">
        <f>DAY(Table3[[#This Row],[Date]])</f>
        <v>13</v>
      </c>
      <c r="P1827">
        <f>MONTH(Table3[[#This Row],[Date]])</f>
        <v>9</v>
      </c>
    </row>
    <row r="1828" spans="1:16" x14ac:dyDescent="0.3">
      <c r="A1828" s="2">
        <v>41530</v>
      </c>
      <c r="B1828">
        <v>10</v>
      </c>
      <c r="C1828">
        <v>4</v>
      </c>
      <c r="D1828" s="1" t="s">
        <v>1581</v>
      </c>
      <c r="E1828">
        <v>2</v>
      </c>
      <c r="F1828">
        <v>1</v>
      </c>
      <c r="G1828">
        <v>2</v>
      </c>
      <c r="H1828">
        <v>3546</v>
      </c>
      <c r="I1828">
        <v>3780</v>
      </c>
      <c r="J1828">
        <v>2196</v>
      </c>
      <c r="K1828">
        <v>2340</v>
      </c>
      <c r="L1828">
        <v>144</v>
      </c>
      <c r="M1828">
        <v>7.2</v>
      </c>
      <c r="N1828">
        <f>YEAR(Table3[[#This Row],[Date]])</f>
        <v>2013</v>
      </c>
      <c r="O1828">
        <f>DAY(Table3[[#This Row],[Date]])</f>
        <v>13</v>
      </c>
      <c r="P1828">
        <f>MONTH(Table3[[#This Row],[Date]])</f>
        <v>9</v>
      </c>
    </row>
    <row r="1829" spans="1:16" x14ac:dyDescent="0.3">
      <c r="A1829" s="2">
        <v>41531</v>
      </c>
      <c r="B1829">
        <v>1</v>
      </c>
      <c r="C1829">
        <v>1</v>
      </c>
      <c r="D1829" s="1" t="s">
        <v>1585</v>
      </c>
      <c r="E1829">
        <v>3</v>
      </c>
      <c r="F1829">
        <v>1</v>
      </c>
      <c r="G1829">
        <v>20</v>
      </c>
      <c r="H1829">
        <v>3726</v>
      </c>
      <c r="I1829">
        <v>3960</v>
      </c>
      <c r="J1829">
        <v>55692</v>
      </c>
      <c r="K1829">
        <v>59220</v>
      </c>
      <c r="L1829">
        <v>3528</v>
      </c>
      <c r="M1829">
        <v>176.4</v>
      </c>
      <c r="N1829">
        <f>YEAR(Table3[[#This Row],[Date]])</f>
        <v>2013</v>
      </c>
      <c r="O1829">
        <f>DAY(Table3[[#This Row],[Date]])</f>
        <v>14</v>
      </c>
      <c r="P1829">
        <f>MONTH(Table3[[#This Row],[Date]])</f>
        <v>9</v>
      </c>
    </row>
    <row r="1830" spans="1:16" x14ac:dyDescent="0.3">
      <c r="A1830" s="2">
        <v>41531</v>
      </c>
      <c r="B1830">
        <v>7</v>
      </c>
      <c r="C1830">
        <v>3</v>
      </c>
      <c r="D1830" s="1" t="s">
        <v>1588</v>
      </c>
      <c r="E1830">
        <v>3</v>
      </c>
      <c r="F1830">
        <v>1</v>
      </c>
      <c r="G1830">
        <v>21</v>
      </c>
      <c r="H1830">
        <v>3978</v>
      </c>
      <c r="I1830">
        <v>4230</v>
      </c>
      <c r="J1830">
        <v>31374</v>
      </c>
      <c r="K1830">
        <v>33390</v>
      </c>
      <c r="L1830">
        <v>2016</v>
      </c>
      <c r="M1830">
        <v>100.80000000000001</v>
      </c>
      <c r="N1830">
        <f>YEAR(Table3[[#This Row],[Date]])</f>
        <v>2013</v>
      </c>
      <c r="O1830">
        <f>DAY(Table3[[#This Row],[Date]])</f>
        <v>14</v>
      </c>
      <c r="P1830">
        <f>MONTH(Table3[[#This Row],[Date]])</f>
        <v>9</v>
      </c>
    </row>
    <row r="1831" spans="1:16" x14ac:dyDescent="0.3">
      <c r="A1831" s="2">
        <v>41531</v>
      </c>
      <c r="B1831">
        <v>6</v>
      </c>
      <c r="C1831">
        <v>4</v>
      </c>
      <c r="D1831" s="1" t="s">
        <v>1581</v>
      </c>
      <c r="E1831">
        <v>2</v>
      </c>
      <c r="F1831">
        <v>1</v>
      </c>
      <c r="G1831">
        <v>12</v>
      </c>
      <c r="H1831">
        <v>3042</v>
      </c>
      <c r="I1831">
        <v>3240</v>
      </c>
      <c r="J1831">
        <v>4392</v>
      </c>
      <c r="K1831">
        <v>4680</v>
      </c>
      <c r="L1831">
        <v>288</v>
      </c>
      <c r="M1831">
        <v>14.4</v>
      </c>
      <c r="N1831">
        <f>YEAR(Table3[[#This Row],[Date]])</f>
        <v>2013</v>
      </c>
      <c r="O1831">
        <f>DAY(Table3[[#This Row],[Date]])</f>
        <v>14</v>
      </c>
      <c r="P1831">
        <f>MONTH(Table3[[#This Row],[Date]])</f>
        <v>9</v>
      </c>
    </row>
    <row r="1832" spans="1:16" x14ac:dyDescent="0.3">
      <c r="A1832" s="2">
        <v>41531</v>
      </c>
      <c r="B1832">
        <v>5</v>
      </c>
      <c r="C1832">
        <v>3</v>
      </c>
      <c r="D1832" s="1" t="s">
        <v>1579</v>
      </c>
      <c r="E1832">
        <v>2</v>
      </c>
      <c r="F1832">
        <v>2</v>
      </c>
      <c r="G1832">
        <v>23</v>
      </c>
      <c r="H1832">
        <v>3546</v>
      </c>
      <c r="I1832">
        <v>3780</v>
      </c>
      <c r="J1832">
        <v>89550</v>
      </c>
      <c r="K1832">
        <v>96750</v>
      </c>
      <c r="L1832">
        <v>7200</v>
      </c>
      <c r="M1832">
        <v>360</v>
      </c>
      <c r="N1832">
        <f>YEAR(Table3[[#This Row],[Date]])</f>
        <v>2013</v>
      </c>
      <c r="O1832">
        <f>DAY(Table3[[#This Row],[Date]])</f>
        <v>14</v>
      </c>
      <c r="P1832">
        <f>MONTH(Table3[[#This Row],[Date]])</f>
        <v>9</v>
      </c>
    </row>
    <row r="1833" spans="1:16" x14ac:dyDescent="0.3">
      <c r="A1833" s="2">
        <v>41531</v>
      </c>
      <c r="B1833">
        <v>5</v>
      </c>
      <c r="C1833">
        <v>3</v>
      </c>
      <c r="D1833" s="1" t="s">
        <v>1593</v>
      </c>
      <c r="E1833">
        <v>6</v>
      </c>
      <c r="F1833">
        <v>2</v>
      </c>
      <c r="G1833">
        <v>23</v>
      </c>
      <c r="H1833">
        <v>4482</v>
      </c>
      <c r="I1833">
        <v>4770</v>
      </c>
      <c r="J1833">
        <v>67554</v>
      </c>
      <c r="K1833">
        <v>72900</v>
      </c>
      <c r="L1833">
        <v>5346</v>
      </c>
      <c r="M1833">
        <v>267.3</v>
      </c>
      <c r="N1833">
        <f>YEAR(Table3[[#This Row],[Date]])</f>
        <v>2013</v>
      </c>
      <c r="O1833">
        <f>DAY(Table3[[#This Row],[Date]])</f>
        <v>14</v>
      </c>
      <c r="P1833">
        <f>MONTH(Table3[[#This Row],[Date]])</f>
        <v>9</v>
      </c>
    </row>
    <row r="1834" spans="1:16" x14ac:dyDescent="0.3">
      <c r="A1834" s="2">
        <v>41531</v>
      </c>
      <c r="B1834">
        <v>1</v>
      </c>
      <c r="C1834">
        <v>1</v>
      </c>
      <c r="D1834" s="1" t="s">
        <v>1594</v>
      </c>
      <c r="E1834">
        <v>4</v>
      </c>
      <c r="F1834">
        <v>1</v>
      </c>
      <c r="G1834">
        <v>24</v>
      </c>
      <c r="H1834">
        <v>3924</v>
      </c>
      <c r="I1834">
        <v>4230</v>
      </c>
      <c r="J1834">
        <v>3384</v>
      </c>
      <c r="K1834">
        <v>3600</v>
      </c>
      <c r="L1834">
        <v>216</v>
      </c>
      <c r="M1834">
        <v>10.8</v>
      </c>
      <c r="N1834">
        <f>YEAR(Table3[[#This Row],[Date]])</f>
        <v>2013</v>
      </c>
      <c r="O1834">
        <f>DAY(Table3[[#This Row],[Date]])</f>
        <v>14</v>
      </c>
      <c r="P1834">
        <f>MONTH(Table3[[#This Row],[Date]])</f>
        <v>9</v>
      </c>
    </row>
    <row r="1835" spans="1:16" x14ac:dyDescent="0.3">
      <c r="A1835" s="2">
        <v>41532</v>
      </c>
      <c r="B1835">
        <v>3</v>
      </c>
      <c r="C1835">
        <v>2</v>
      </c>
      <c r="D1835" s="1" t="s">
        <v>1591</v>
      </c>
      <c r="E1835">
        <v>5</v>
      </c>
      <c r="F1835">
        <v>2</v>
      </c>
      <c r="G1835">
        <v>25</v>
      </c>
      <c r="H1835">
        <v>2952</v>
      </c>
      <c r="I1835">
        <v>3150</v>
      </c>
      <c r="J1835">
        <v>39240</v>
      </c>
      <c r="K1835">
        <v>42300</v>
      </c>
      <c r="L1835">
        <v>3060</v>
      </c>
      <c r="M1835">
        <v>153</v>
      </c>
      <c r="N1835">
        <f>YEAR(Table3[[#This Row],[Date]])</f>
        <v>2013</v>
      </c>
      <c r="O1835">
        <f>DAY(Table3[[#This Row],[Date]])</f>
        <v>15</v>
      </c>
      <c r="P1835">
        <f>MONTH(Table3[[#This Row],[Date]])</f>
        <v>9</v>
      </c>
    </row>
    <row r="1836" spans="1:16" x14ac:dyDescent="0.3">
      <c r="A1836" s="2">
        <v>41532</v>
      </c>
      <c r="B1836">
        <v>5</v>
      </c>
      <c r="C1836">
        <v>3</v>
      </c>
      <c r="D1836" s="1" t="s">
        <v>1590</v>
      </c>
      <c r="E1836">
        <v>2</v>
      </c>
      <c r="F1836">
        <v>1</v>
      </c>
      <c r="G1836">
        <v>17</v>
      </c>
      <c r="H1836">
        <v>3726</v>
      </c>
      <c r="I1836">
        <v>3960</v>
      </c>
      <c r="J1836">
        <v>85698</v>
      </c>
      <c r="K1836">
        <v>91080</v>
      </c>
      <c r="L1836">
        <v>5382</v>
      </c>
      <c r="M1836">
        <v>269.10000000000002</v>
      </c>
      <c r="N1836">
        <f>YEAR(Table3[[#This Row],[Date]])</f>
        <v>2013</v>
      </c>
      <c r="O1836">
        <f>DAY(Table3[[#This Row],[Date]])</f>
        <v>15</v>
      </c>
      <c r="P1836">
        <f>MONTH(Table3[[#This Row],[Date]])</f>
        <v>9</v>
      </c>
    </row>
    <row r="1837" spans="1:16" x14ac:dyDescent="0.3">
      <c r="A1837" s="2">
        <v>41532</v>
      </c>
      <c r="B1837">
        <v>8</v>
      </c>
      <c r="C1837">
        <v>5</v>
      </c>
      <c r="D1837" s="1" t="s">
        <v>1593</v>
      </c>
      <c r="E1837">
        <v>6</v>
      </c>
      <c r="F1837">
        <v>2</v>
      </c>
      <c r="G1837">
        <v>21</v>
      </c>
      <c r="H1837">
        <v>3978</v>
      </c>
      <c r="I1837">
        <v>4230</v>
      </c>
      <c r="J1837">
        <v>142614</v>
      </c>
      <c r="K1837">
        <v>153900</v>
      </c>
      <c r="L1837">
        <v>11286</v>
      </c>
      <c r="M1837">
        <v>564.30000000000007</v>
      </c>
      <c r="N1837">
        <f>YEAR(Table3[[#This Row],[Date]])</f>
        <v>2013</v>
      </c>
      <c r="O1837">
        <f>DAY(Table3[[#This Row],[Date]])</f>
        <v>15</v>
      </c>
      <c r="P1837">
        <f>MONTH(Table3[[#This Row],[Date]])</f>
        <v>9</v>
      </c>
    </row>
    <row r="1838" spans="1:16" x14ac:dyDescent="0.3">
      <c r="A1838" s="2">
        <v>41532</v>
      </c>
      <c r="B1838">
        <v>5</v>
      </c>
      <c r="C1838">
        <v>3</v>
      </c>
      <c r="D1838" s="1" t="s">
        <v>1588</v>
      </c>
      <c r="E1838">
        <v>3</v>
      </c>
      <c r="F1838">
        <v>1</v>
      </c>
      <c r="G1838">
        <v>9</v>
      </c>
      <c r="H1838">
        <v>3726</v>
      </c>
      <c r="I1838">
        <v>3960</v>
      </c>
      <c r="J1838">
        <v>13446</v>
      </c>
      <c r="K1838">
        <v>14310</v>
      </c>
      <c r="L1838">
        <v>864</v>
      </c>
      <c r="M1838">
        <v>43.2</v>
      </c>
      <c r="N1838">
        <f>YEAR(Table3[[#This Row],[Date]])</f>
        <v>2013</v>
      </c>
      <c r="O1838">
        <f>DAY(Table3[[#This Row],[Date]])</f>
        <v>15</v>
      </c>
      <c r="P1838">
        <f>MONTH(Table3[[#This Row],[Date]])</f>
        <v>9</v>
      </c>
    </row>
    <row r="1839" spans="1:16" x14ac:dyDescent="0.3">
      <c r="A1839" s="2">
        <v>41532</v>
      </c>
      <c r="B1839">
        <v>7</v>
      </c>
      <c r="C1839">
        <v>3</v>
      </c>
      <c r="D1839" s="1" t="s">
        <v>1580</v>
      </c>
      <c r="E1839">
        <v>2</v>
      </c>
      <c r="F1839">
        <v>1</v>
      </c>
      <c r="G1839">
        <v>11</v>
      </c>
      <c r="H1839">
        <v>4482</v>
      </c>
      <c r="I1839">
        <v>4770</v>
      </c>
      <c r="J1839">
        <v>59670</v>
      </c>
      <c r="K1839">
        <v>63450</v>
      </c>
      <c r="L1839">
        <v>3780</v>
      </c>
      <c r="M1839">
        <v>189</v>
      </c>
      <c r="N1839">
        <f>YEAR(Table3[[#This Row],[Date]])</f>
        <v>2013</v>
      </c>
      <c r="O1839">
        <f>DAY(Table3[[#This Row],[Date]])</f>
        <v>15</v>
      </c>
      <c r="P1839">
        <f>MONTH(Table3[[#This Row],[Date]])</f>
        <v>9</v>
      </c>
    </row>
    <row r="1840" spans="1:16" x14ac:dyDescent="0.3">
      <c r="A1840" s="2">
        <v>41533</v>
      </c>
      <c r="B1840">
        <v>1</v>
      </c>
      <c r="C1840">
        <v>1</v>
      </c>
      <c r="D1840" s="1" t="s">
        <v>1583</v>
      </c>
      <c r="E1840">
        <v>3</v>
      </c>
      <c r="F1840">
        <v>1</v>
      </c>
      <c r="G1840">
        <v>4</v>
      </c>
      <c r="H1840">
        <v>3582</v>
      </c>
      <c r="I1840">
        <v>3870</v>
      </c>
      <c r="J1840">
        <v>75816</v>
      </c>
      <c r="K1840">
        <v>80730</v>
      </c>
      <c r="L1840">
        <v>4914</v>
      </c>
      <c r="M1840">
        <v>245.70000000000002</v>
      </c>
      <c r="N1840">
        <f>YEAR(Table3[[#This Row],[Date]])</f>
        <v>2013</v>
      </c>
      <c r="O1840">
        <f>DAY(Table3[[#This Row],[Date]])</f>
        <v>16</v>
      </c>
      <c r="P1840">
        <f>MONTH(Table3[[#This Row],[Date]])</f>
        <v>9</v>
      </c>
    </row>
    <row r="1841" spans="1:16" x14ac:dyDescent="0.3">
      <c r="A1841" s="2">
        <v>41533</v>
      </c>
      <c r="B1841">
        <v>4</v>
      </c>
      <c r="C1841">
        <v>2</v>
      </c>
      <c r="D1841" s="1" t="s">
        <v>1584</v>
      </c>
      <c r="E1841">
        <v>3</v>
      </c>
      <c r="F1841">
        <v>1</v>
      </c>
      <c r="G1841">
        <v>22</v>
      </c>
      <c r="H1841">
        <v>4482</v>
      </c>
      <c r="I1841">
        <v>4770</v>
      </c>
      <c r="J1841">
        <v>46098</v>
      </c>
      <c r="K1841">
        <v>49140</v>
      </c>
      <c r="L1841">
        <v>3042</v>
      </c>
      <c r="M1841">
        <v>152.1</v>
      </c>
      <c r="N1841">
        <f>YEAR(Table3[[#This Row],[Date]])</f>
        <v>2013</v>
      </c>
      <c r="O1841">
        <f>DAY(Table3[[#This Row],[Date]])</f>
        <v>16</v>
      </c>
      <c r="P1841">
        <f>MONTH(Table3[[#This Row],[Date]])</f>
        <v>9</v>
      </c>
    </row>
    <row r="1842" spans="1:16" x14ac:dyDescent="0.3">
      <c r="A1842" s="2">
        <v>41533</v>
      </c>
      <c r="B1842">
        <v>8</v>
      </c>
      <c r="C1842">
        <v>5</v>
      </c>
      <c r="D1842" s="1" t="s">
        <v>1581</v>
      </c>
      <c r="E1842">
        <v>2</v>
      </c>
      <c r="F1842">
        <v>1</v>
      </c>
      <c r="G1842">
        <v>15</v>
      </c>
      <c r="H1842">
        <v>3924</v>
      </c>
      <c r="I1842">
        <v>4230</v>
      </c>
      <c r="J1842">
        <v>13176</v>
      </c>
      <c r="K1842">
        <v>14040</v>
      </c>
      <c r="L1842">
        <v>864</v>
      </c>
      <c r="M1842">
        <v>43.2</v>
      </c>
      <c r="N1842">
        <f>YEAR(Table3[[#This Row],[Date]])</f>
        <v>2013</v>
      </c>
      <c r="O1842">
        <f>DAY(Table3[[#This Row],[Date]])</f>
        <v>16</v>
      </c>
      <c r="P1842">
        <f>MONTH(Table3[[#This Row],[Date]])</f>
        <v>9</v>
      </c>
    </row>
    <row r="1843" spans="1:16" x14ac:dyDescent="0.3">
      <c r="A1843" s="2">
        <v>41534</v>
      </c>
      <c r="B1843">
        <v>7</v>
      </c>
      <c r="C1843">
        <v>3</v>
      </c>
      <c r="D1843" s="1" t="s">
        <v>1592</v>
      </c>
      <c r="E1843">
        <v>2</v>
      </c>
      <c r="F1843">
        <v>1</v>
      </c>
      <c r="G1843">
        <v>23</v>
      </c>
      <c r="H1843">
        <v>7506</v>
      </c>
      <c r="I1843">
        <v>8100</v>
      </c>
      <c r="J1843">
        <v>59040</v>
      </c>
      <c r="K1843">
        <v>63000</v>
      </c>
      <c r="L1843">
        <v>3960</v>
      </c>
      <c r="M1843">
        <v>198</v>
      </c>
      <c r="N1843">
        <f>YEAR(Table3[[#This Row],[Date]])</f>
        <v>2013</v>
      </c>
      <c r="O1843">
        <f>DAY(Table3[[#This Row],[Date]])</f>
        <v>17</v>
      </c>
      <c r="P1843">
        <f>MONTH(Table3[[#This Row],[Date]])</f>
        <v>9</v>
      </c>
    </row>
    <row r="1844" spans="1:16" x14ac:dyDescent="0.3">
      <c r="A1844" s="2">
        <v>41534</v>
      </c>
      <c r="B1844">
        <v>1</v>
      </c>
      <c r="C1844">
        <v>1</v>
      </c>
      <c r="D1844" s="1" t="s">
        <v>1581</v>
      </c>
      <c r="E1844">
        <v>2</v>
      </c>
      <c r="F1844">
        <v>1</v>
      </c>
      <c r="G1844">
        <v>9</v>
      </c>
      <c r="H1844">
        <v>3546</v>
      </c>
      <c r="I1844">
        <v>3780</v>
      </c>
      <c r="J1844">
        <v>6588</v>
      </c>
      <c r="K1844">
        <v>7020</v>
      </c>
      <c r="L1844">
        <v>432</v>
      </c>
      <c r="M1844">
        <v>21.6</v>
      </c>
      <c r="N1844">
        <f>YEAR(Table3[[#This Row],[Date]])</f>
        <v>2013</v>
      </c>
      <c r="O1844">
        <f>DAY(Table3[[#This Row],[Date]])</f>
        <v>17</v>
      </c>
      <c r="P1844">
        <f>MONTH(Table3[[#This Row],[Date]])</f>
        <v>9</v>
      </c>
    </row>
    <row r="1845" spans="1:16" x14ac:dyDescent="0.3">
      <c r="A1845" s="2">
        <v>41534</v>
      </c>
      <c r="B1845">
        <v>1</v>
      </c>
      <c r="C1845">
        <v>1</v>
      </c>
      <c r="D1845" s="1" t="s">
        <v>1580</v>
      </c>
      <c r="E1845">
        <v>2</v>
      </c>
      <c r="F1845">
        <v>1</v>
      </c>
      <c r="G1845">
        <v>7</v>
      </c>
      <c r="H1845">
        <v>3042</v>
      </c>
      <c r="I1845">
        <v>3240</v>
      </c>
      <c r="J1845">
        <v>99450</v>
      </c>
      <c r="K1845">
        <v>105750</v>
      </c>
      <c r="L1845">
        <v>6300</v>
      </c>
      <c r="M1845">
        <v>315</v>
      </c>
      <c r="N1845">
        <f>YEAR(Table3[[#This Row],[Date]])</f>
        <v>2013</v>
      </c>
      <c r="O1845">
        <f>DAY(Table3[[#This Row],[Date]])</f>
        <v>17</v>
      </c>
      <c r="P1845">
        <f>MONTH(Table3[[#This Row],[Date]])</f>
        <v>9</v>
      </c>
    </row>
    <row r="1846" spans="1:16" x14ac:dyDescent="0.3">
      <c r="A1846" s="2">
        <v>41534</v>
      </c>
      <c r="B1846">
        <v>9</v>
      </c>
      <c r="C1846">
        <v>5</v>
      </c>
      <c r="D1846" s="1" t="s">
        <v>1582</v>
      </c>
      <c r="E1846">
        <v>2</v>
      </c>
      <c r="F1846">
        <v>1</v>
      </c>
      <c r="G1846">
        <v>25</v>
      </c>
      <c r="H1846">
        <v>3042</v>
      </c>
      <c r="I1846">
        <v>3240</v>
      </c>
      <c r="J1846">
        <v>3042</v>
      </c>
      <c r="K1846">
        <v>3240</v>
      </c>
      <c r="L1846">
        <v>198</v>
      </c>
      <c r="M1846">
        <v>9.9</v>
      </c>
      <c r="N1846">
        <f>YEAR(Table3[[#This Row],[Date]])</f>
        <v>2013</v>
      </c>
      <c r="O1846">
        <f>DAY(Table3[[#This Row],[Date]])</f>
        <v>17</v>
      </c>
      <c r="P1846">
        <f>MONTH(Table3[[#This Row],[Date]])</f>
        <v>9</v>
      </c>
    </row>
    <row r="1847" spans="1:16" x14ac:dyDescent="0.3">
      <c r="A1847" s="2">
        <v>41535</v>
      </c>
      <c r="B1847">
        <v>9</v>
      </c>
      <c r="C1847">
        <v>5</v>
      </c>
      <c r="D1847" s="1" t="s">
        <v>1581</v>
      </c>
      <c r="E1847">
        <v>2</v>
      </c>
      <c r="F1847">
        <v>1</v>
      </c>
      <c r="G1847">
        <v>10</v>
      </c>
      <c r="H1847">
        <v>3978</v>
      </c>
      <c r="I1847">
        <v>4230</v>
      </c>
      <c r="J1847">
        <v>15372</v>
      </c>
      <c r="K1847">
        <v>16380</v>
      </c>
      <c r="L1847">
        <v>1008</v>
      </c>
      <c r="M1847">
        <v>50.400000000000006</v>
      </c>
      <c r="N1847">
        <f>YEAR(Table3[[#This Row],[Date]])</f>
        <v>2013</v>
      </c>
      <c r="O1847">
        <f>DAY(Table3[[#This Row],[Date]])</f>
        <v>18</v>
      </c>
      <c r="P1847">
        <f>MONTH(Table3[[#This Row],[Date]])</f>
        <v>9</v>
      </c>
    </row>
    <row r="1848" spans="1:16" x14ac:dyDescent="0.3">
      <c r="A1848" s="2">
        <v>41535</v>
      </c>
      <c r="B1848">
        <v>6</v>
      </c>
      <c r="C1848">
        <v>4</v>
      </c>
      <c r="D1848" s="1" t="s">
        <v>1589</v>
      </c>
      <c r="E1848">
        <v>4</v>
      </c>
      <c r="F1848">
        <v>1</v>
      </c>
      <c r="G1848">
        <v>8</v>
      </c>
      <c r="H1848">
        <v>5148</v>
      </c>
      <c r="I1848">
        <v>5490</v>
      </c>
      <c r="J1848">
        <v>60282</v>
      </c>
      <c r="K1848">
        <v>64260</v>
      </c>
      <c r="L1848">
        <v>3978</v>
      </c>
      <c r="M1848">
        <v>198.9</v>
      </c>
      <c r="N1848">
        <f>YEAR(Table3[[#This Row],[Date]])</f>
        <v>2013</v>
      </c>
      <c r="O1848">
        <f>DAY(Table3[[#This Row],[Date]])</f>
        <v>18</v>
      </c>
      <c r="P1848">
        <f>MONTH(Table3[[#This Row],[Date]])</f>
        <v>9</v>
      </c>
    </row>
    <row r="1849" spans="1:16" x14ac:dyDescent="0.3">
      <c r="A1849" s="2">
        <v>41536</v>
      </c>
      <c r="B1849">
        <v>1</v>
      </c>
      <c r="C1849">
        <v>1</v>
      </c>
      <c r="D1849" s="1" t="s">
        <v>1584</v>
      </c>
      <c r="E1849">
        <v>3</v>
      </c>
      <c r="F1849">
        <v>1</v>
      </c>
      <c r="G1849">
        <v>18</v>
      </c>
      <c r="H1849">
        <v>3042</v>
      </c>
      <c r="I1849">
        <v>3240</v>
      </c>
      <c r="J1849">
        <v>74466</v>
      </c>
      <c r="K1849">
        <v>79380</v>
      </c>
      <c r="L1849">
        <v>4914</v>
      </c>
      <c r="M1849">
        <v>245.70000000000002</v>
      </c>
      <c r="N1849">
        <f>YEAR(Table3[[#This Row],[Date]])</f>
        <v>2013</v>
      </c>
      <c r="O1849">
        <f>DAY(Table3[[#This Row],[Date]])</f>
        <v>19</v>
      </c>
      <c r="P1849">
        <f>MONTH(Table3[[#This Row],[Date]])</f>
        <v>9</v>
      </c>
    </row>
    <row r="1850" spans="1:16" x14ac:dyDescent="0.3">
      <c r="A1850" s="2">
        <v>41536</v>
      </c>
      <c r="B1850">
        <v>10</v>
      </c>
      <c r="C1850">
        <v>4</v>
      </c>
      <c r="D1850" s="1" t="s">
        <v>1579</v>
      </c>
      <c r="E1850">
        <v>2</v>
      </c>
      <c r="F1850">
        <v>2</v>
      </c>
      <c r="G1850">
        <v>8</v>
      </c>
      <c r="H1850">
        <v>5148</v>
      </c>
      <c r="I1850">
        <v>5490</v>
      </c>
      <c r="J1850">
        <v>35820</v>
      </c>
      <c r="K1850">
        <v>38700</v>
      </c>
      <c r="L1850">
        <v>2880</v>
      </c>
      <c r="M1850">
        <v>144</v>
      </c>
      <c r="N1850">
        <f>YEAR(Table3[[#This Row],[Date]])</f>
        <v>2013</v>
      </c>
      <c r="O1850">
        <f>DAY(Table3[[#This Row],[Date]])</f>
        <v>19</v>
      </c>
      <c r="P1850">
        <f>MONTH(Table3[[#This Row],[Date]])</f>
        <v>9</v>
      </c>
    </row>
    <row r="1851" spans="1:16" x14ac:dyDescent="0.3">
      <c r="A1851" s="2">
        <v>41536</v>
      </c>
      <c r="B1851">
        <v>4</v>
      </c>
      <c r="C1851">
        <v>2</v>
      </c>
      <c r="D1851" s="1" t="s">
        <v>1588</v>
      </c>
      <c r="E1851">
        <v>3</v>
      </c>
      <c r="F1851">
        <v>1</v>
      </c>
      <c r="G1851">
        <v>25</v>
      </c>
      <c r="H1851">
        <v>7506</v>
      </c>
      <c r="I1851">
        <v>8100</v>
      </c>
      <c r="J1851">
        <v>13446</v>
      </c>
      <c r="K1851">
        <v>14310</v>
      </c>
      <c r="L1851">
        <v>864</v>
      </c>
      <c r="M1851">
        <v>43.2</v>
      </c>
      <c r="N1851">
        <f>YEAR(Table3[[#This Row],[Date]])</f>
        <v>2013</v>
      </c>
      <c r="O1851">
        <f>DAY(Table3[[#This Row],[Date]])</f>
        <v>19</v>
      </c>
      <c r="P1851">
        <f>MONTH(Table3[[#This Row],[Date]])</f>
        <v>9</v>
      </c>
    </row>
    <row r="1852" spans="1:16" x14ac:dyDescent="0.3">
      <c r="A1852" s="2">
        <v>41536</v>
      </c>
      <c r="B1852">
        <v>5</v>
      </c>
      <c r="C1852">
        <v>3</v>
      </c>
      <c r="D1852" s="1" t="s">
        <v>1587</v>
      </c>
      <c r="E1852">
        <v>2</v>
      </c>
      <c r="F1852">
        <v>1</v>
      </c>
      <c r="G1852">
        <v>7</v>
      </c>
      <c r="H1852">
        <v>3042</v>
      </c>
      <c r="I1852">
        <v>3240</v>
      </c>
      <c r="J1852">
        <v>37908</v>
      </c>
      <c r="K1852">
        <v>40500</v>
      </c>
      <c r="L1852">
        <v>2592</v>
      </c>
      <c r="M1852">
        <v>129.6</v>
      </c>
      <c r="N1852">
        <f>YEAR(Table3[[#This Row],[Date]])</f>
        <v>2013</v>
      </c>
      <c r="O1852">
        <f>DAY(Table3[[#This Row],[Date]])</f>
        <v>19</v>
      </c>
      <c r="P1852">
        <f>MONTH(Table3[[#This Row],[Date]])</f>
        <v>9</v>
      </c>
    </row>
    <row r="1853" spans="1:16" x14ac:dyDescent="0.3">
      <c r="A1853" s="2">
        <v>41537</v>
      </c>
      <c r="B1853">
        <v>10</v>
      </c>
      <c r="C1853">
        <v>4</v>
      </c>
      <c r="D1853" s="1" t="s">
        <v>1589</v>
      </c>
      <c r="E1853">
        <v>4</v>
      </c>
      <c r="F1853">
        <v>1</v>
      </c>
      <c r="G1853">
        <v>17</v>
      </c>
      <c r="H1853">
        <v>3978</v>
      </c>
      <c r="I1853">
        <v>4230</v>
      </c>
      <c r="J1853">
        <v>39006</v>
      </c>
      <c r="K1853">
        <v>41580</v>
      </c>
      <c r="L1853">
        <v>2574</v>
      </c>
      <c r="M1853">
        <v>128.70000000000002</v>
      </c>
      <c r="N1853">
        <f>YEAR(Table3[[#This Row],[Date]])</f>
        <v>2013</v>
      </c>
      <c r="O1853">
        <f>DAY(Table3[[#This Row],[Date]])</f>
        <v>20</v>
      </c>
      <c r="P1853">
        <f>MONTH(Table3[[#This Row],[Date]])</f>
        <v>9</v>
      </c>
    </row>
    <row r="1854" spans="1:16" x14ac:dyDescent="0.3">
      <c r="A1854" s="2">
        <v>41537</v>
      </c>
      <c r="B1854">
        <v>10</v>
      </c>
      <c r="C1854">
        <v>4</v>
      </c>
      <c r="D1854" s="1" t="s">
        <v>1578</v>
      </c>
      <c r="E1854">
        <v>1</v>
      </c>
      <c r="F1854">
        <v>1</v>
      </c>
      <c r="G1854">
        <v>3</v>
      </c>
      <c r="H1854">
        <v>2952</v>
      </c>
      <c r="I1854">
        <v>3150</v>
      </c>
      <c r="J1854">
        <v>44748</v>
      </c>
      <c r="K1854">
        <v>47520</v>
      </c>
      <c r="L1854">
        <v>2772</v>
      </c>
      <c r="M1854">
        <v>138.6</v>
      </c>
      <c r="N1854">
        <f>YEAR(Table3[[#This Row],[Date]])</f>
        <v>2013</v>
      </c>
      <c r="O1854">
        <f>DAY(Table3[[#This Row],[Date]])</f>
        <v>20</v>
      </c>
      <c r="P1854">
        <f>MONTH(Table3[[#This Row],[Date]])</f>
        <v>9</v>
      </c>
    </row>
    <row r="1855" spans="1:16" x14ac:dyDescent="0.3">
      <c r="A1855" s="2">
        <v>41537</v>
      </c>
      <c r="B1855">
        <v>5</v>
      </c>
      <c r="C1855">
        <v>3</v>
      </c>
      <c r="D1855" s="1" t="s">
        <v>1578</v>
      </c>
      <c r="E1855">
        <v>1</v>
      </c>
      <c r="F1855">
        <v>1</v>
      </c>
      <c r="G1855">
        <v>13</v>
      </c>
      <c r="H1855">
        <v>2034</v>
      </c>
      <c r="I1855">
        <v>2160</v>
      </c>
      <c r="J1855">
        <v>24408</v>
      </c>
      <c r="K1855">
        <v>25920</v>
      </c>
      <c r="L1855">
        <v>1512</v>
      </c>
      <c r="M1855">
        <v>75.600000000000009</v>
      </c>
      <c r="N1855">
        <f>YEAR(Table3[[#This Row],[Date]])</f>
        <v>2013</v>
      </c>
      <c r="O1855">
        <f>DAY(Table3[[#This Row],[Date]])</f>
        <v>20</v>
      </c>
      <c r="P1855">
        <f>MONTH(Table3[[#This Row],[Date]])</f>
        <v>9</v>
      </c>
    </row>
    <row r="1856" spans="1:16" x14ac:dyDescent="0.3">
      <c r="A1856" s="2">
        <v>41538</v>
      </c>
      <c r="B1856">
        <v>6</v>
      </c>
      <c r="C1856">
        <v>4</v>
      </c>
      <c r="D1856" s="1" t="s">
        <v>1581</v>
      </c>
      <c r="E1856">
        <v>2</v>
      </c>
      <c r="F1856">
        <v>1</v>
      </c>
      <c r="G1856">
        <v>17</v>
      </c>
      <c r="H1856">
        <v>3582</v>
      </c>
      <c r="I1856">
        <v>3870</v>
      </c>
      <c r="J1856">
        <v>21960</v>
      </c>
      <c r="K1856">
        <v>23400</v>
      </c>
      <c r="L1856">
        <v>1440</v>
      </c>
      <c r="M1856">
        <v>72</v>
      </c>
      <c r="N1856">
        <f>YEAR(Table3[[#This Row],[Date]])</f>
        <v>2013</v>
      </c>
      <c r="O1856">
        <f>DAY(Table3[[#This Row],[Date]])</f>
        <v>21</v>
      </c>
      <c r="P1856">
        <f>MONTH(Table3[[#This Row],[Date]])</f>
        <v>9</v>
      </c>
    </row>
    <row r="1857" spans="1:16" x14ac:dyDescent="0.3">
      <c r="A1857" s="2">
        <v>41538</v>
      </c>
      <c r="B1857">
        <v>4</v>
      </c>
      <c r="C1857">
        <v>2</v>
      </c>
      <c r="D1857" s="1" t="s">
        <v>1583</v>
      </c>
      <c r="E1857">
        <v>3</v>
      </c>
      <c r="F1857">
        <v>1</v>
      </c>
      <c r="G1857">
        <v>22</v>
      </c>
      <c r="H1857">
        <v>3978</v>
      </c>
      <c r="I1857">
        <v>4230</v>
      </c>
      <c r="J1857">
        <v>11664</v>
      </c>
      <c r="K1857">
        <v>12420</v>
      </c>
      <c r="L1857">
        <v>756</v>
      </c>
      <c r="M1857">
        <v>37.800000000000004</v>
      </c>
      <c r="N1857">
        <f>YEAR(Table3[[#This Row],[Date]])</f>
        <v>2013</v>
      </c>
      <c r="O1857">
        <f>DAY(Table3[[#This Row],[Date]])</f>
        <v>21</v>
      </c>
      <c r="P1857">
        <f>MONTH(Table3[[#This Row],[Date]])</f>
        <v>9</v>
      </c>
    </row>
    <row r="1858" spans="1:16" x14ac:dyDescent="0.3">
      <c r="A1858" s="2">
        <v>41538</v>
      </c>
      <c r="B1858">
        <v>2</v>
      </c>
      <c r="C1858">
        <v>1</v>
      </c>
      <c r="D1858" s="1" t="s">
        <v>1581</v>
      </c>
      <c r="E1858">
        <v>2</v>
      </c>
      <c r="F1858">
        <v>1</v>
      </c>
      <c r="G1858">
        <v>23</v>
      </c>
      <c r="H1858">
        <v>2196</v>
      </c>
      <c r="I1858">
        <v>2340</v>
      </c>
      <c r="J1858">
        <v>13176</v>
      </c>
      <c r="K1858">
        <v>14040</v>
      </c>
      <c r="L1858">
        <v>864</v>
      </c>
      <c r="M1858">
        <v>43.2</v>
      </c>
      <c r="N1858">
        <f>YEAR(Table3[[#This Row],[Date]])</f>
        <v>2013</v>
      </c>
      <c r="O1858">
        <f>DAY(Table3[[#This Row],[Date]])</f>
        <v>21</v>
      </c>
      <c r="P1858">
        <f>MONTH(Table3[[#This Row],[Date]])</f>
        <v>9</v>
      </c>
    </row>
    <row r="1859" spans="1:16" x14ac:dyDescent="0.3">
      <c r="A1859" s="2">
        <v>41538</v>
      </c>
      <c r="B1859">
        <v>2</v>
      </c>
      <c r="C1859">
        <v>1</v>
      </c>
      <c r="D1859" s="1" t="s">
        <v>1592</v>
      </c>
      <c r="E1859">
        <v>2</v>
      </c>
      <c r="F1859">
        <v>1</v>
      </c>
      <c r="G1859">
        <v>1</v>
      </c>
      <c r="H1859">
        <v>2034</v>
      </c>
      <c r="I1859">
        <v>2160</v>
      </c>
      <c r="J1859">
        <v>5904</v>
      </c>
      <c r="K1859">
        <v>6300</v>
      </c>
      <c r="L1859">
        <v>396</v>
      </c>
      <c r="M1859">
        <v>19.8</v>
      </c>
      <c r="N1859">
        <f>YEAR(Table3[[#This Row],[Date]])</f>
        <v>2013</v>
      </c>
      <c r="O1859">
        <f>DAY(Table3[[#This Row],[Date]])</f>
        <v>21</v>
      </c>
      <c r="P1859">
        <f>MONTH(Table3[[#This Row],[Date]])</f>
        <v>9</v>
      </c>
    </row>
    <row r="1860" spans="1:16" x14ac:dyDescent="0.3">
      <c r="A1860" s="2">
        <v>41538</v>
      </c>
      <c r="B1860">
        <v>10</v>
      </c>
      <c r="C1860">
        <v>4</v>
      </c>
      <c r="D1860" s="1" t="s">
        <v>1580</v>
      </c>
      <c r="E1860">
        <v>2</v>
      </c>
      <c r="F1860">
        <v>1</v>
      </c>
      <c r="G1860">
        <v>25</v>
      </c>
      <c r="H1860">
        <v>5148</v>
      </c>
      <c r="I1860">
        <v>5490</v>
      </c>
      <c r="J1860">
        <v>91494</v>
      </c>
      <c r="K1860">
        <v>97290</v>
      </c>
      <c r="L1860">
        <v>5796</v>
      </c>
      <c r="M1860">
        <v>289.8</v>
      </c>
      <c r="N1860">
        <f>YEAR(Table3[[#This Row],[Date]])</f>
        <v>2013</v>
      </c>
      <c r="O1860">
        <f>DAY(Table3[[#This Row],[Date]])</f>
        <v>21</v>
      </c>
      <c r="P1860">
        <f>MONTH(Table3[[#This Row],[Date]])</f>
        <v>9</v>
      </c>
    </row>
    <row r="1861" spans="1:16" x14ac:dyDescent="0.3">
      <c r="A1861" s="2">
        <v>41538</v>
      </c>
      <c r="B1861">
        <v>6</v>
      </c>
      <c r="C1861">
        <v>4</v>
      </c>
      <c r="D1861" s="1" t="s">
        <v>1588</v>
      </c>
      <c r="E1861">
        <v>3</v>
      </c>
      <c r="F1861">
        <v>1</v>
      </c>
      <c r="G1861">
        <v>22</v>
      </c>
      <c r="H1861">
        <v>3384</v>
      </c>
      <c r="I1861">
        <v>3600</v>
      </c>
      <c r="J1861">
        <v>89640</v>
      </c>
      <c r="K1861">
        <v>95400</v>
      </c>
      <c r="L1861">
        <v>5760</v>
      </c>
      <c r="M1861">
        <v>288</v>
      </c>
      <c r="N1861">
        <f>YEAR(Table3[[#This Row],[Date]])</f>
        <v>2013</v>
      </c>
      <c r="O1861">
        <f>DAY(Table3[[#This Row],[Date]])</f>
        <v>21</v>
      </c>
      <c r="P1861">
        <f>MONTH(Table3[[#This Row],[Date]])</f>
        <v>9</v>
      </c>
    </row>
    <row r="1862" spans="1:16" x14ac:dyDescent="0.3">
      <c r="A1862" s="2">
        <v>41538</v>
      </c>
      <c r="B1862">
        <v>3</v>
      </c>
      <c r="C1862">
        <v>2</v>
      </c>
      <c r="D1862" s="1" t="s">
        <v>1583</v>
      </c>
      <c r="E1862">
        <v>3</v>
      </c>
      <c r="F1862">
        <v>1</v>
      </c>
      <c r="G1862">
        <v>2</v>
      </c>
      <c r="H1862">
        <v>3978</v>
      </c>
      <c r="I1862">
        <v>4230</v>
      </c>
      <c r="J1862">
        <v>29160</v>
      </c>
      <c r="K1862">
        <v>31050</v>
      </c>
      <c r="L1862">
        <v>1890</v>
      </c>
      <c r="M1862">
        <v>94.5</v>
      </c>
      <c r="N1862">
        <f>YEAR(Table3[[#This Row],[Date]])</f>
        <v>2013</v>
      </c>
      <c r="O1862">
        <f>DAY(Table3[[#This Row],[Date]])</f>
        <v>21</v>
      </c>
      <c r="P1862">
        <f>MONTH(Table3[[#This Row],[Date]])</f>
        <v>9</v>
      </c>
    </row>
    <row r="1863" spans="1:16" x14ac:dyDescent="0.3">
      <c r="A1863" s="2">
        <v>41539</v>
      </c>
      <c r="B1863">
        <v>10</v>
      </c>
      <c r="C1863">
        <v>4</v>
      </c>
      <c r="D1863" s="1" t="s">
        <v>1592</v>
      </c>
      <c r="E1863">
        <v>2</v>
      </c>
      <c r="F1863">
        <v>1</v>
      </c>
      <c r="G1863">
        <v>11</v>
      </c>
      <c r="H1863">
        <v>3582</v>
      </c>
      <c r="I1863">
        <v>3870</v>
      </c>
      <c r="J1863">
        <v>8856</v>
      </c>
      <c r="K1863">
        <v>9450</v>
      </c>
      <c r="L1863">
        <v>594</v>
      </c>
      <c r="M1863">
        <v>29.700000000000003</v>
      </c>
      <c r="N1863">
        <f>YEAR(Table3[[#This Row],[Date]])</f>
        <v>2013</v>
      </c>
      <c r="O1863">
        <f>DAY(Table3[[#This Row],[Date]])</f>
        <v>22</v>
      </c>
      <c r="P1863">
        <f>MONTH(Table3[[#This Row],[Date]])</f>
        <v>9</v>
      </c>
    </row>
    <row r="1864" spans="1:16" x14ac:dyDescent="0.3">
      <c r="A1864" s="2">
        <v>41539</v>
      </c>
      <c r="B1864">
        <v>4</v>
      </c>
      <c r="C1864">
        <v>2</v>
      </c>
      <c r="D1864" s="1" t="s">
        <v>1583</v>
      </c>
      <c r="E1864">
        <v>3</v>
      </c>
      <c r="F1864">
        <v>1</v>
      </c>
      <c r="G1864">
        <v>11</v>
      </c>
      <c r="H1864">
        <v>3546</v>
      </c>
      <c r="I1864">
        <v>3780</v>
      </c>
      <c r="J1864">
        <v>134136</v>
      </c>
      <c r="K1864">
        <v>142830</v>
      </c>
      <c r="L1864">
        <v>8694</v>
      </c>
      <c r="M1864">
        <v>434.70000000000005</v>
      </c>
      <c r="N1864">
        <f>YEAR(Table3[[#This Row],[Date]])</f>
        <v>2013</v>
      </c>
      <c r="O1864">
        <f>DAY(Table3[[#This Row],[Date]])</f>
        <v>22</v>
      </c>
      <c r="P1864">
        <f>MONTH(Table3[[#This Row],[Date]])</f>
        <v>9</v>
      </c>
    </row>
    <row r="1865" spans="1:16" x14ac:dyDescent="0.3">
      <c r="A1865" s="2">
        <v>41540</v>
      </c>
      <c r="B1865">
        <v>4</v>
      </c>
      <c r="C1865">
        <v>2</v>
      </c>
      <c r="D1865" s="1" t="s">
        <v>1586</v>
      </c>
      <c r="E1865">
        <v>3</v>
      </c>
      <c r="F1865">
        <v>1</v>
      </c>
      <c r="G1865">
        <v>1</v>
      </c>
      <c r="H1865">
        <v>7506</v>
      </c>
      <c r="I1865">
        <v>8100</v>
      </c>
      <c r="J1865">
        <v>102960</v>
      </c>
      <c r="K1865">
        <v>109800</v>
      </c>
      <c r="L1865">
        <v>6840</v>
      </c>
      <c r="M1865">
        <v>342</v>
      </c>
      <c r="N1865">
        <f>YEAR(Table3[[#This Row],[Date]])</f>
        <v>2013</v>
      </c>
      <c r="O1865">
        <f>DAY(Table3[[#This Row],[Date]])</f>
        <v>23</v>
      </c>
      <c r="P1865">
        <f>MONTH(Table3[[#This Row],[Date]])</f>
        <v>9</v>
      </c>
    </row>
    <row r="1866" spans="1:16" x14ac:dyDescent="0.3">
      <c r="A1866" s="2">
        <v>41540</v>
      </c>
      <c r="B1866">
        <v>1</v>
      </c>
      <c r="C1866">
        <v>1</v>
      </c>
      <c r="D1866" s="1" t="s">
        <v>1580</v>
      </c>
      <c r="E1866">
        <v>2</v>
      </c>
      <c r="F1866">
        <v>1</v>
      </c>
      <c r="G1866">
        <v>14</v>
      </c>
      <c r="H1866">
        <v>3978</v>
      </c>
      <c r="I1866">
        <v>4230</v>
      </c>
      <c r="J1866">
        <v>35802</v>
      </c>
      <c r="K1866">
        <v>38070</v>
      </c>
      <c r="L1866">
        <v>2268</v>
      </c>
      <c r="M1866">
        <v>113.4</v>
      </c>
      <c r="N1866">
        <f>YEAR(Table3[[#This Row],[Date]])</f>
        <v>2013</v>
      </c>
      <c r="O1866">
        <f>DAY(Table3[[#This Row],[Date]])</f>
        <v>23</v>
      </c>
      <c r="P1866">
        <f>MONTH(Table3[[#This Row],[Date]])</f>
        <v>9</v>
      </c>
    </row>
    <row r="1867" spans="1:16" x14ac:dyDescent="0.3">
      <c r="A1867" s="2">
        <v>41540</v>
      </c>
      <c r="B1867">
        <v>7</v>
      </c>
      <c r="C1867">
        <v>3</v>
      </c>
      <c r="D1867" s="1" t="s">
        <v>1589</v>
      </c>
      <c r="E1867">
        <v>4</v>
      </c>
      <c r="F1867">
        <v>1</v>
      </c>
      <c r="G1867">
        <v>11</v>
      </c>
      <c r="H1867">
        <v>2034</v>
      </c>
      <c r="I1867">
        <v>2160</v>
      </c>
      <c r="J1867">
        <v>42552</v>
      </c>
      <c r="K1867">
        <v>45360</v>
      </c>
      <c r="L1867">
        <v>2808</v>
      </c>
      <c r="M1867">
        <v>140.4</v>
      </c>
      <c r="N1867">
        <f>YEAR(Table3[[#This Row],[Date]])</f>
        <v>2013</v>
      </c>
      <c r="O1867">
        <f>DAY(Table3[[#This Row],[Date]])</f>
        <v>23</v>
      </c>
      <c r="P1867">
        <f>MONTH(Table3[[#This Row],[Date]])</f>
        <v>9</v>
      </c>
    </row>
    <row r="1868" spans="1:16" x14ac:dyDescent="0.3">
      <c r="A1868" s="2">
        <v>41540</v>
      </c>
      <c r="B1868">
        <v>9</v>
      </c>
      <c r="C1868">
        <v>5</v>
      </c>
      <c r="D1868" s="1" t="s">
        <v>1579</v>
      </c>
      <c r="E1868">
        <v>2</v>
      </c>
      <c r="F1868">
        <v>2</v>
      </c>
      <c r="G1868">
        <v>8</v>
      </c>
      <c r="H1868">
        <v>2952</v>
      </c>
      <c r="I1868">
        <v>3150</v>
      </c>
      <c r="J1868">
        <v>3582</v>
      </c>
      <c r="K1868">
        <v>3870</v>
      </c>
      <c r="L1868">
        <v>288</v>
      </c>
      <c r="M1868">
        <v>14.4</v>
      </c>
      <c r="N1868">
        <f>YEAR(Table3[[#This Row],[Date]])</f>
        <v>2013</v>
      </c>
      <c r="O1868">
        <f>DAY(Table3[[#This Row],[Date]])</f>
        <v>23</v>
      </c>
      <c r="P1868">
        <f>MONTH(Table3[[#This Row],[Date]])</f>
        <v>9</v>
      </c>
    </row>
    <row r="1869" spans="1:16" x14ac:dyDescent="0.3">
      <c r="A1869" s="2">
        <v>41540</v>
      </c>
      <c r="B1869">
        <v>8</v>
      </c>
      <c r="C1869">
        <v>5</v>
      </c>
      <c r="D1869" s="1" t="s">
        <v>1582</v>
      </c>
      <c r="E1869">
        <v>2</v>
      </c>
      <c r="F1869">
        <v>1</v>
      </c>
      <c r="G1869">
        <v>1</v>
      </c>
      <c r="H1869">
        <v>3546</v>
      </c>
      <c r="I1869">
        <v>3780</v>
      </c>
      <c r="J1869">
        <v>48672</v>
      </c>
      <c r="K1869">
        <v>51840</v>
      </c>
      <c r="L1869">
        <v>3168</v>
      </c>
      <c r="M1869">
        <v>158.4</v>
      </c>
      <c r="N1869">
        <f>YEAR(Table3[[#This Row],[Date]])</f>
        <v>2013</v>
      </c>
      <c r="O1869">
        <f>DAY(Table3[[#This Row],[Date]])</f>
        <v>23</v>
      </c>
      <c r="P1869">
        <f>MONTH(Table3[[#This Row],[Date]])</f>
        <v>9</v>
      </c>
    </row>
    <row r="1870" spans="1:16" x14ac:dyDescent="0.3">
      <c r="A1870" s="2">
        <v>41541</v>
      </c>
      <c r="B1870">
        <v>3</v>
      </c>
      <c r="C1870">
        <v>2</v>
      </c>
      <c r="D1870" s="1" t="s">
        <v>1580</v>
      </c>
      <c r="E1870">
        <v>2</v>
      </c>
      <c r="F1870">
        <v>1</v>
      </c>
      <c r="G1870">
        <v>24</v>
      </c>
      <c r="H1870">
        <v>3546</v>
      </c>
      <c r="I1870">
        <v>3780</v>
      </c>
      <c r="J1870">
        <v>91494</v>
      </c>
      <c r="K1870">
        <v>97290</v>
      </c>
      <c r="L1870">
        <v>5796</v>
      </c>
      <c r="M1870">
        <v>289.8</v>
      </c>
      <c r="N1870">
        <f>YEAR(Table3[[#This Row],[Date]])</f>
        <v>2013</v>
      </c>
      <c r="O1870">
        <f>DAY(Table3[[#This Row],[Date]])</f>
        <v>24</v>
      </c>
      <c r="P1870">
        <f>MONTH(Table3[[#This Row],[Date]])</f>
        <v>9</v>
      </c>
    </row>
    <row r="1871" spans="1:16" x14ac:dyDescent="0.3">
      <c r="A1871" s="2">
        <v>41541</v>
      </c>
      <c r="B1871">
        <v>6</v>
      </c>
      <c r="C1871">
        <v>4</v>
      </c>
      <c r="D1871" s="1" t="s">
        <v>1578</v>
      </c>
      <c r="E1871">
        <v>1</v>
      </c>
      <c r="F1871">
        <v>1</v>
      </c>
      <c r="G1871">
        <v>15</v>
      </c>
      <c r="H1871">
        <v>3978</v>
      </c>
      <c r="I1871">
        <v>4230</v>
      </c>
      <c r="J1871">
        <v>14238</v>
      </c>
      <c r="K1871">
        <v>15120</v>
      </c>
      <c r="L1871">
        <v>882</v>
      </c>
      <c r="M1871">
        <v>44.1</v>
      </c>
      <c r="N1871">
        <f>YEAR(Table3[[#This Row],[Date]])</f>
        <v>2013</v>
      </c>
      <c r="O1871">
        <f>DAY(Table3[[#This Row],[Date]])</f>
        <v>24</v>
      </c>
      <c r="P1871">
        <f>MONTH(Table3[[#This Row],[Date]])</f>
        <v>9</v>
      </c>
    </row>
    <row r="1872" spans="1:16" x14ac:dyDescent="0.3">
      <c r="A1872" s="2">
        <v>41541</v>
      </c>
      <c r="B1872">
        <v>4</v>
      </c>
      <c r="C1872">
        <v>2</v>
      </c>
      <c r="D1872" s="1" t="s">
        <v>1580</v>
      </c>
      <c r="E1872">
        <v>2</v>
      </c>
      <c r="F1872">
        <v>1</v>
      </c>
      <c r="G1872">
        <v>20</v>
      </c>
      <c r="H1872">
        <v>3546</v>
      </c>
      <c r="I1872">
        <v>3780</v>
      </c>
      <c r="J1872">
        <v>15912</v>
      </c>
      <c r="K1872">
        <v>16920</v>
      </c>
      <c r="L1872">
        <v>1008</v>
      </c>
      <c r="M1872">
        <v>50.400000000000006</v>
      </c>
      <c r="N1872">
        <f>YEAR(Table3[[#This Row],[Date]])</f>
        <v>2013</v>
      </c>
      <c r="O1872">
        <f>DAY(Table3[[#This Row],[Date]])</f>
        <v>24</v>
      </c>
      <c r="P1872">
        <f>MONTH(Table3[[#This Row],[Date]])</f>
        <v>9</v>
      </c>
    </row>
    <row r="1873" spans="1:16" x14ac:dyDescent="0.3">
      <c r="A1873" s="2">
        <v>41541</v>
      </c>
      <c r="B1873">
        <v>2</v>
      </c>
      <c r="C1873">
        <v>1</v>
      </c>
      <c r="D1873" s="1" t="s">
        <v>1591</v>
      </c>
      <c r="E1873">
        <v>5</v>
      </c>
      <c r="F1873">
        <v>2</v>
      </c>
      <c r="G1873">
        <v>1</v>
      </c>
      <c r="H1873">
        <v>5148</v>
      </c>
      <c r="I1873">
        <v>5490</v>
      </c>
      <c r="J1873">
        <v>23544</v>
      </c>
      <c r="K1873">
        <v>25380</v>
      </c>
      <c r="L1873">
        <v>1836</v>
      </c>
      <c r="M1873">
        <v>91.800000000000011</v>
      </c>
      <c r="N1873">
        <f>YEAR(Table3[[#This Row],[Date]])</f>
        <v>2013</v>
      </c>
      <c r="O1873">
        <f>DAY(Table3[[#This Row],[Date]])</f>
        <v>24</v>
      </c>
      <c r="P1873">
        <f>MONTH(Table3[[#This Row],[Date]])</f>
        <v>9</v>
      </c>
    </row>
    <row r="1874" spans="1:16" x14ac:dyDescent="0.3">
      <c r="A1874" s="2">
        <v>41541</v>
      </c>
      <c r="B1874">
        <v>3</v>
      </c>
      <c r="C1874">
        <v>2</v>
      </c>
      <c r="D1874" s="1" t="s">
        <v>1590</v>
      </c>
      <c r="E1874">
        <v>2</v>
      </c>
      <c r="F1874">
        <v>1</v>
      </c>
      <c r="G1874">
        <v>5</v>
      </c>
      <c r="H1874">
        <v>2196</v>
      </c>
      <c r="I1874">
        <v>2340</v>
      </c>
      <c r="J1874">
        <v>70794</v>
      </c>
      <c r="K1874">
        <v>75240</v>
      </c>
      <c r="L1874">
        <v>4446</v>
      </c>
      <c r="M1874">
        <v>222.3</v>
      </c>
      <c r="N1874">
        <f>YEAR(Table3[[#This Row],[Date]])</f>
        <v>2013</v>
      </c>
      <c r="O1874">
        <f>DAY(Table3[[#This Row],[Date]])</f>
        <v>24</v>
      </c>
      <c r="P1874">
        <f>MONTH(Table3[[#This Row],[Date]])</f>
        <v>9</v>
      </c>
    </row>
    <row r="1875" spans="1:16" x14ac:dyDescent="0.3">
      <c r="A1875" s="2">
        <v>41541</v>
      </c>
      <c r="B1875">
        <v>2</v>
      </c>
      <c r="C1875">
        <v>1</v>
      </c>
      <c r="D1875" s="1" t="s">
        <v>1580</v>
      </c>
      <c r="E1875">
        <v>2</v>
      </c>
      <c r="F1875">
        <v>1</v>
      </c>
      <c r="G1875">
        <v>2</v>
      </c>
      <c r="H1875">
        <v>3924</v>
      </c>
      <c r="I1875">
        <v>4230</v>
      </c>
      <c r="J1875">
        <v>87516</v>
      </c>
      <c r="K1875">
        <v>93060</v>
      </c>
      <c r="L1875">
        <v>5544</v>
      </c>
      <c r="M1875">
        <v>277.2</v>
      </c>
      <c r="N1875">
        <f>YEAR(Table3[[#This Row],[Date]])</f>
        <v>2013</v>
      </c>
      <c r="O1875">
        <f>DAY(Table3[[#This Row],[Date]])</f>
        <v>24</v>
      </c>
      <c r="P1875">
        <f>MONTH(Table3[[#This Row],[Date]])</f>
        <v>9</v>
      </c>
    </row>
    <row r="1876" spans="1:16" x14ac:dyDescent="0.3">
      <c r="A1876" s="2">
        <v>41542</v>
      </c>
      <c r="B1876">
        <v>5</v>
      </c>
      <c r="C1876">
        <v>3</v>
      </c>
      <c r="D1876" s="1" t="s">
        <v>1579</v>
      </c>
      <c r="E1876">
        <v>2</v>
      </c>
      <c r="F1876">
        <v>2</v>
      </c>
      <c r="G1876">
        <v>15</v>
      </c>
      <c r="H1876">
        <v>3978</v>
      </c>
      <c r="I1876">
        <v>4230</v>
      </c>
      <c r="J1876">
        <v>50148</v>
      </c>
      <c r="K1876">
        <v>54180</v>
      </c>
      <c r="L1876">
        <v>4032</v>
      </c>
      <c r="M1876">
        <v>201.60000000000002</v>
      </c>
      <c r="N1876">
        <f>YEAR(Table3[[#This Row],[Date]])</f>
        <v>2013</v>
      </c>
      <c r="O1876">
        <f>DAY(Table3[[#This Row],[Date]])</f>
        <v>25</v>
      </c>
      <c r="P1876">
        <f>MONTH(Table3[[#This Row],[Date]])</f>
        <v>9</v>
      </c>
    </row>
    <row r="1877" spans="1:16" x14ac:dyDescent="0.3">
      <c r="A1877" s="2">
        <v>41542</v>
      </c>
      <c r="B1877">
        <v>9</v>
      </c>
      <c r="C1877">
        <v>5</v>
      </c>
      <c r="D1877" s="1" t="s">
        <v>1584</v>
      </c>
      <c r="E1877">
        <v>3</v>
      </c>
      <c r="F1877">
        <v>1</v>
      </c>
      <c r="G1877">
        <v>24</v>
      </c>
      <c r="H1877">
        <v>2106</v>
      </c>
      <c r="I1877">
        <v>2250</v>
      </c>
      <c r="J1877">
        <v>81558</v>
      </c>
      <c r="K1877">
        <v>86940</v>
      </c>
      <c r="L1877">
        <v>5382</v>
      </c>
      <c r="M1877">
        <v>269.10000000000002</v>
      </c>
      <c r="N1877">
        <f>YEAR(Table3[[#This Row],[Date]])</f>
        <v>2013</v>
      </c>
      <c r="O1877">
        <f>DAY(Table3[[#This Row],[Date]])</f>
        <v>25</v>
      </c>
      <c r="P1877">
        <f>MONTH(Table3[[#This Row],[Date]])</f>
        <v>9</v>
      </c>
    </row>
    <row r="1878" spans="1:16" x14ac:dyDescent="0.3">
      <c r="A1878" s="2">
        <v>41543</v>
      </c>
      <c r="B1878">
        <v>10</v>
      </c>
      <c r="C1878">
        <v>4</v>
      </c>
      <c r="D1878" s="1" t="s">
        <v>1580</v>
      </c>
      <c r="E1878">
        <v>2</v>
      </c>
      <c r="F1878">
        <v>1</v>
      </c>
      <c r="G1878">
        <v>23</v>
      </c>
      <c r="H1878">
        <v>5148</v>
      </c>
      <c r="I1878">
        <v>5490</v>
      </c>
      <c r="J1878">
        <v>35802</v>
      </c>
      <c r="K1878">
        <v>38070</v>
      </c>
      <c r="L1878">
        <v>2268</v>
      </c>
      <c r="M1878">
        <v>113.4</v>
      </c>
      <c r="N1878">
        <f>YEAR(Table3[[#This Row],[Date]])</f>
        <v>2013</v>
      </c>
      <c r="O1878">
        <f>DAY(Table3[[#This Row],[Date]])</f>
        <v>26</v>
      </c>
      <c r="P1878">
        <f>MONTH(Table3[[#This Row],[Date]])</f>
        <v>9</v>
      </c>
    </row>
    <row r="1879" spans="1:16" x14ac:dyDescent="0.3">
      <c r="A1879" s="2">
        <v>41543</v>
      </c>
      <c r="B1879">
        <v>7</v>
      </c>
      <c r="C1879">
        <v>3</v>
      </c>
      <c r="D1879" s="1" t="s">
        <v>1580</v>
      </c>
      <c r="E1879">
        <v>2</v>
      </c>
      <c r="F1879">
        <v>1</v>
      </c>
      <c r="G1879">
        <v>20</v>
      </c>
      <c r="H1879">
        <v>3546</v>
      </c>
      <c r="I1879">
        <v>3780</v>
      </c>
      <c r="J1879">
        <v>35802</v>
      </c>
      <c r="K1879">
        <v>38070</v>
      </c>
      <c r="L1879">
        <v>2268</v>
      </c>
      <c r="M1879">
        <v>113.4</v>
      </c>
      <c r="N1879">
        <f>YEAR(Table3[[#This Row],[Date]])</f>
        <v>2013</v>
      </c>
      <c r="O1879">
        <f>DAY(Table3[[#This Row],[Date]])</f>
        <v>26</v>
      </c>
      <c r="P1879">
        <f>MONTH(Table3[[#This Row],[Date]])</f>
        <v>9</v>
      </c>
    </row>
    <row r="1880" spans="1:16" x14ac:dyDescent="0.3">
      <c r="A1880" s="2">
        <v>41543</v>
      </c>
      <c r="B1880">
        <v>7</v>
      </c>
      <c r="C1880">
        <v>3</v>
      </c>
      <c r="D1880" s="1" t="s">
        <v>1589</v>
      </c>
      <c r="E1880">
        <v>4</v>
      </c>
      <c r="F1880">
        <v>1</v>
      </c>
      <c r="G1880">
        <v>23</v>
      </c>
      <c r="H1880">
        <v>3546</v>
      </c>
      <c r="I1880">
        <v>3780</v>
      </c>
      <c r="J1880">
        <v>56736</v>
      </c>
      <c r="K1880">
        <v>60480</v>
      </c>
      <c r="L1880">
        <v>3744</v>
      </c>
      <c r="M1880">
        <v>187.20000000000002</v>
      </c>
      <c r="N1880">
        <f>YEAR(Table3[[#This Row],[Date]])</f>
        <v>2013</v>
      </c>
      <c r="O1880">
        <f>DAY(Table3[[#This Row],[Date]])</f>
        <v>26</v>
      </c>
      <c r="P1880">
        <f>MONTH(Table3[[#This Row],[Date]])</f>
        <v>9</v>
      </c>
    </row>
    <row r="1881" spans="1:16" x14ac:dyDescent="0.3">
      <c r="A1881" s="2">
        <v>41543</v>
      </c>
      <c r="B1881">
        <v>1</v>
      </c>
      <c r="C1881">
        <v>1</v>
      </c>
      <c r="D1881" s="1" t="s">
        <v>1580</v>
      </c>
      <c r="E1881">
        <v>2</v>
      </c>
      <c r="F1881">
        <v>1</v>
      </c>
      <c r="G1881">
        <v>22</v>
      </c>
      <c r="H1881">
        <v>5148</v>
      </c>
      <c r="I1881">
        <v>5490</v>
      </c>
      <c r="J1881">
        <v>27846</v>
      </c>
      <c r="K1881">
        <v>29610</v>
      </c>
      <c r="L1881">
        <v>1764</v>
      </c>
      <c r="M1881">
        <v>88.2</v>
      </c>
      <c r="N1881">
        <f>YEAR(Table3[[#This Row],[Date]])</f>
        <v>2013</v>
      </c>
      <c r="O1881">
        <f>DAY(Table3[[#This Row],[Date]])</f>
        <v>26</v>
      </c>
      <c r="P1881">
        <f>MONTH(Table3[[#This Row],[Date]])</f>
        <v>9</v>
      </c>
    </row>
    <row r="1882" spans="1:16" x14ac:dyDescent="0.3">
      <c r="A1882" s="2">
        <v>41544</v>
      </c>
      <c r="B1882">
        <v>9</v>
      </c>
      <c r="C1882">
        <v>5</v>
      </c>
      <c r="D1882" s="1" t="s">
        <v>1585</v>
      </c>
      <c r="E1882">
        <v>3</v>
      </c>
      <c r="F1882">
        <v>1</v>
      </c>
      <c r="G1882">
        <v>10</v>
      </c>
      <c r="H1882">
        <v>3384</v>
      </c>
      <c r="I1882">
        <v>3600</v>
      </c>
      <c r="J1882">
        <v>99450</v>
      </c>
      <c r="K1882">
        <v>105750</v>
      </c>
      <c r="L1882">
        <v>6300</v>
      </c>
      <c r="M1882">
        <v>315</v>
      </c>
      <c r="N1882">
        <f>YEAR(Table3[[#This Row],[Date]])</f>
        <v>2013</v>
      </c>
      <c r="O1882">
        <f>DAY(Table3[[#This Row],[Date]])</f>
        <v>27</v>
      </c>
      <c r="P1882">
        <f>MONTH(Table3[[#This Row],[Date]])</f>
        <v>9</v>
      </c>
    </row>
    <row r="1883" spans="1:16" x14ac:dyDescent="0.3">
      <c r="A1883" s="2">
        <v>41544</v>
      </c>
      <c r="B1883">
        <v>8</v>
      </c>
      <c r="C1883">
        <v>5</v>
      </c>
      <c r="D1883" s="1" t="s">
        <v>1586</v>
      </c>
      <c r="E1883">
        <v>3</v>
      </c>
      <c r="F1883">
        <v>1</v>
      </c>
      <c r="G1883">
        <v>5</v>
      </c>
      <c r="H1883">
        <v>3042</v>
      </c>
      <c r="I1883">
        <v>3240</v>
      </c>
      <c r="J1883">
        <v>72072</v>
      </c>
      <c r="K1883">
        <v>76860</v>
      </c>
      <c r="L1883">
        <v>4788</v>
      </c>
      <c r="M1883">
        <v>239.4</v>
      </c>
      <c r="N1883">
        <f>YEAR(Table3[[#This Row],[Date]])</f>
        <v>2013</v>
      </c>
      <c r="O1883">
        <f>DAY(Table3[[#This Row],[Date]])</f>
        <v>27</v>
      </c>
      <c r="P1883">
        <f>MONTH(Table3[[#This Row],[Date]])</f>
        <v>9</v>
      </c>
    </row>
    <row r="1884" spans="1:16" x14ac:dyDescent="0.3">
      <c r="A1884" s="2">
        <v>41545</v>
      </c>
      <c r="B1884">
        <v>8</v>
      </c>
      <c r="C1884">
        <v>5</v>
      </c>
      <c r="D1884" s="1" t="s">
        <v>1584</v>
      </c>
      <c r="E1884">
        <v>3</v>
      </c>
      <c r="F1884">
        <v>1</v>
      </c>
      <c r="G1884">
        <v>12</v>
      </c>
      <c r="H1884">
        <v>3978</v>
      </c>
      <c r="I1884">
        <v>4230</v>
      </c>
      <c r="J1884">
        <v>49644</v>
      </c>
      <c r="K1884">
        <v>52920</v>
      </c>
      <c r="L1884">
        <v>3276</v>
      </c>
      <c r="M1884">
        <v>163.80000000000001</v>
      </c>
      <c r="N1884">
        <f>YEAR(Table3[[#This Row],[Date]])</f>
        <v>2013</v>
      </c>
      <c r="O1884">
        <f>DAY(Table3[[#This Row],[Date]])</f>
        <v>28</v>
      </c>
      <c r="P1884">
        <f>MONTH(Table3[[#This Row],[Date]])</f>
        <v>9</v>
      </c>
    </row>
    <row r="1885" spans="1:16" x14ac:dyDescent="0.3">
      <c r="A1885" s="2">
        <v>41545</v>
      </c>
      <c r="B1885">
        <v>2</v>
      </c>
      <c r="C1885">
        <v>1</v>
      </c>
      <c r="D1885" s="1" t="s">
        <v>1592</v>
      </c>
      <c r="E1885">
        <v>2</v>
      </c>
      <c r="F1885">
        <v>1</v>
      </c>
      <c r="G1885">
        <v>19</v>
      </c>
      <c r="H1885">
        <v>3978</v>
      </c>
      <c r="I1885">
        <v>4230</v>
      </c>
      <c r="J1885">
        <v>70848</v>
      </c>
      <c r="K1885">
        <v>75600</v>
      </c>
      <c r="L1885">
        <v>4752</v>
      </c>
      <c r="M1885">
        <v>237.60000000000002</v>
      </c>
      <c r="N1885">
        <f>YEAR(Table3[[#This Row],[Date]])</f>
        <v>2013</v>
      </c>
      <c r="O1885">
        <f>DAY(Table3[[#This Row],[Date]])</f>
        <v>28</v>
      </c>
      <c r="P1885">
        <f>MONTH(Table3[[#This Row],[Date]])</f>
        <v>9</v>
      </c>
    </row>
    <row r="1886" spans="1:16" x14ac:dyDescent="0.3">
      <c r="A1886" s="2">
        <v>41546</v>
      </c>
      <c r="B1886">
        <v>3</v>
      </c>
      <c r="C1886">
        <v>2</v>
      </c>
      <c r="D1886" s="1" t="s">
        <v>1581</v>
      </c>
      <c r="E1886">
        <v>2</v>
      </c>
      <c r="F1886">
        <v>1</v>
      </c>
      <c r="G1886">
        <v>18</v>
      </c>
      <c r="H1886">
        <v>3924</v>
      </c>
      <c r="I1886">
        <v>4230</v>
      </c>
      <c r="J1886">
        <v>21960</v>
      </c>
      <c r="K1886">
        <v>23400</v>
      </c>
      <c r="L1886">
        <v>1440</v>
      </c>
      <c r="M1886">
        <v>72</v>
      </c>
      <c r="N1886">
        <f>YEAR(Table3[[#This Row],[Date]])</f>
        <v>2013</v>
      </c>
      <c r="O1886">
        <f>DAY(Table3[[#This Row],[Date]])</f>
        <v>29</v>
      </c>
      <c r="P1886">
        <f>MONTH(Table3[[#This Row],[Date]])</f>
        <v>9</v>
      </c>
    </row>
    <row r="1887" spans="1:16" x14ac:dyDescent="0.3">
      <c r="A1887" s="2">
        <v>41546</v>
      </c>
      <c r="B1887">
        <v>2</v>
      </c>
      <c r="C1887">
        <v>1</v>
      </c>
      <c r="D1887" s="1" t="s">
        <v>1586</v>
      </c>
      <c r="E1887">
        <v>3</v>
      </c>
      <c r="F1887">
        <v>1</v>
      </c>
      <c r="G1887">
        <v>1</v>
      </c>
      <c r="H1887">
        <v>2952</v>
      </c>
      <c r="I1887">
        <v>3150</v>
      </c>
      <c r="J1887">
        <v>20592</v>
      </c>
      <c r="K1887">
        <v>21960</v>
      </c>
      <c r="L1887">
        <v>1368</v>
      </c>
      <c r="M1887">
        <v>68.400000000000006</v>
      </c>
      <c r="N1887">
        <f>YEAR(Table3[[#This Row],[Date]])</f>
        <v>2013</v>
      </c>
      <c r="O1887">
        <f>DAY(Table3[[#This Row],[Date]])</f>
        <v>29</v>
      </c>
      <c r="P1887">
        <f>MONTH(Table3[[#This Row],[Date]])</f>
        <v>9</v>
      </c>
    </row>
    <row r="1888" spans="1:16" x14ac:dyDescent="0.3">
      <c r="A1888" s="2">
        <v>41546</v>
      </c>
      <c r="B1888">
        <v>4</v>
      </c>
      <c r="C1888">
        <v>2</v>
      </c>
      <c r="D1888" s="1" t="s">
        <v>1581</v>
      </c>
      <c r="E1888">
        <v>2</v>
      </c>
      <c r="F1888">
        <v>1</v>
      </c>
      <c r="G1888">
        <v>15</v>
      </c>
      <c r="H1888">
        <v>3042</v>
      </c>
      <c r="I1888">
        <v>3240</v>
      </c>
      <c r="J1888">
        <v>2196</v>
      </c>
      <c r="K1888">
        <v>2340</v>
      </c>
      <c r="L1888">
        <v>144</v>
      </c>
      <c r="M1888">
        <v>7.2</v>
      </c>
      <c r="N1888">
        <f>YEAR(Table3[[#This Row],[Date]])</f>
        <v>2013</v>
      </c>
      <c r="O1888">
        <f>DAY(Table3[[#This Row],[Date]])</f>
        <v>29</v>
      </c>
      <c r="P1888">
        <f>MONTH(Table3[[#This Row],[Date]])</f>
        <v>9</v>
      </c>
    </row>
    <row r="1889" spans="1:16" x14ac:dyDescent="0.3">
      <c r="A1889" s="2">
        <v>41546</v>
      </c>
      <c r="B1889">
        <v>4</v>
      </c>
      <c r="C1889">
        <v>2</v>
      </c>
      <c r="D1889" s="1" t="s">
        <v>1593</v>
      </c>
      <c r="E1889">
        <v>6</v>
      </c>
      <c r="F1889">
        <v>2</v>
      </c>
      <c r="G1889">
        <v>4</v>
      </c>
      <c r="H1889">
        <v>3978</v>
      </c>
      <c r="I1889">
        <v>4230</v>
      </c>
      <c r="J1889">
        <v>187650</v>
      </c>
      <c r="K1889">
        <v>202500</v>
      </c>
      <c r="L1889">
        <v>14850</v>
      </c>
      <c r="M1889">
        <v>742.5</v>
      </c>
      <c r="N1889">
        <f>YEAR(Table3[[#This Row],[Date]])</f>
        <v>2013</v>
      </c>
      <c r="O1889">
        <f>DAY(Table3[[#This Row],[Date]])</f>
        <v>29</v>
      </c>
      <c r="P1889">
        <f>MONTH(Table3[[#This Row],[Date]])</f>
        <v>9</v>
      </c>
    </row>
    <row r="1890" spans="1:16" x14ac:dyDescent="0.3">
      <c r="A1890" s="2">
        <v>41546</v>
      </c>
      <c r="B1890">
        <v>3</v>
      </c>
      <c r="C1890">
        <v>2</v>
      </c>
      <c r="D1890" s="1" t="s">
        <v>1587</v>
      </c>
      <c r="E1890">
        <v>2</v>
      </c>
      <c r="F1890">
        <v>1</v>
      </c>
      <c r="G1890">
        <v>16</v>
      </c>
      <c r="H1890">
        <v>2106</v>
      </c>
      <c r="I1890">
        <v>2250</v>
      </c>
      <c r="J1890">
        <v>16848</v>
      </c>
      <c r="K1890">
        <v>18000</v>
      </c>
      <c r="L1890">
        <v>1152</v>
      </c>
      <c r="M1890">
        <v>57.6</v>
      </c>
      <c r="N1890">
        <f>YEAR(Table3[[#This Row],[Date]])</f>
        <v>2013</v>
      </c>
      <c r="O1890">
        <f>DAY(Table3[[#This Row],[Date]])</f>
        <v>29</v>
      </c>
      <c r="P1890">
        <f>MONTH(Table3[[#This Row],[Date]])</f>
        <v>9</v>
      </c>
    </row>
    <row r="1891" spans="1:16" x14ac:dyDescent="0.3">
      <c r="A1891" s="2">
        <v>41546</v>
      </c>
      <c r="B1891">
        <v>3</v>
      </c>
      <c r="C1891">
        <v>2</v>
      </c>
      <c r="D1891" s="1" t="s">
        <v>1592</v>
      </c>
      <c r="E1891">
        <v>2</v>
      </c>
      <c r="F1891">
        <v>1</v>
      </c>
      <c r="G1891">
        <v>10</v>
      </c>
      <c r="H1891">
        <v>2034</v>
      </c>
      <c r="I1891">
        <v>2160</v>
      </c>
      <c r="J1891">
        <v>59040</v>
      </c>
      <c r="K1891">
        <v>63000</v>
      </c>
      <c r="L1891">
        <v>3960</v>
      </c>
      <c r="M1891">
        <v>198</v>
      </c>
      <c r="N1891">
        <f>YEAR(Table3[[#This Row],[Date]])</f>
        <v>2013</v>
      </c>
      <c r="O1891">
        <f>DAY(Table3[[#This Row],[Date]])</f>
        <v>29</v>
      </c>
      <c r="P1891">
        <f>MONTH(Table3[[#This Row],[Date]])</f>
        <v>9</v>
      </c>
    </row>
    <row r="1892" spans="1:16" x14ac:dyDescent="0.3">
      <c r="A1892" s="2">
        <v>41546</v>
      </c>
      <c r="B1892">
        <v>3</v>
      </c>
      <c r="C1892">
        <v>2</v>
      </c>
      <c r="D1892" s="1" t="s">
        <v>1589</v>
      </c>
      <c r="E1892">
        <v>4</v>
      </c>
      <c r="F1892">
        <v>1</v>
      </c>
      <c r="G1892">
        <v>21</v>
      </c>
      <c r="H1892">
        <v>4482</v>
      </c>
      <c r="I1892">
        <v>4770</v>
      </c>
      <c r="J1892">
        <v>24822</v>
      </c>
      <c r="K1892">
        <v>26460</v>
      </c>
      <c r="L1892">
        <v>1638</v>
      </c>
      <c r="M1892">
        <v>81.900000000000006</v>
      </c>
      <c r="N1892">
        <f>YEAR(Table3[[#This Row],[Date]])</f>
        <v>2013</v>
      </c>
      <c r="O1892">
        <f>DAY(Table3[[#This Row],[Date]])</f>
        <v>29</v>
      </c>
      <c r="P1892">
        <f>MONTH(Table3[[#This Row],[Date]])</f>
        <v>9</v>
      </c>
    </row>
    <row r="1893" spans="1:16" x14ac:dyDescent="0.3">
      <c r="A1893" s="2">
        <v>41546</v>
      </c>
      <c r="B1893">
        <v>1</v>
      </c>
      <c r="C1893">
        <v>1</v>
      </c>
      <c r="D1893" s="1" t="s">
        <v>1590</v>
      </c>
      <c r="E1893">
        <v>2</v>
      </c>
      <c r="F1893">
        <v>1</v>
      </c>
      <c r="G1893">
        <v>7</v>
      </c>
      <c r="H1893">
        <v>3726</v>
      </c>
      <c r="I1893">
        <v>3960</v>
      </c>
      <c r="J1893">
        <v>78246</v>
      </c>
      <c r="K1893">
        <v>83160</v>
      </c>
      <c r="L1893">
        <v>4914</v>
      </c>
      <c r="M1893">
        <v>245.70000000000002</v>
      </c>
      <c r="N1893">
        <f>YEAR(Table3[[#This Row],[Date]])</f>
        <v>2013</v>
      </c>
      <c r="O1893">
        <f>DAY(Table3[[#This Row],[Date]])</f>
        <v>29</v>
      </c>
      <c r="P1893">
        <f>MONTH(Table3[[#This Row],[Date]])</f>
        <v>9</v>
      </c>
    </row>
    <row r="1894" spans="1:16" x14ac:dyDescent="0.3">
      <c r="A1894" s="2">
        <v>41546</v>
      </c>
      <c r="B1894">
        <v>2</v>
      </c>
      <c r="C1894">
        <v>1</v>
      </c>
      <c r="D1894" s="1" t="s">
        <v>1591</v>
      </c>
      <c r="E1894">
        <v>5</v>
      </c>
      <c r="F1894">
        <v>2</v>
      </c>
      <c r="G1894">
        <v>22</v>
      </c>
      <c r="H1894">
        <v>2952</v>
      </c>
      <c r="I1894">
        <v>3150</v>
      </c>
      <c r="J1894">
        <v>47088</v>
      </c>
      <c r="K1894">
        <v>50760</v>
      </c>
      <c r="L1894">
        <v>3672</v>
      </c>
      <c r="M1894">
        <v>183.60000000000002</v>
      </c>
      <c r="N1894">
        <f>YEAR(Table3[[#This Row],[Date]])</f>
        <v>2013</v>
      </c>
      <c r="O1894">
        <f>DAY(Table3[[#This Row],[Date]])</f>
        <v>29</v>
      </c>
      <c r="P1894">
        <f>MONTH(Table3[[#This Row],[Date]])</f>
        <v>9</v>
      </c>
    </row>
    <row r="1895" spans="1:16" x14ac:dyDescent="0.3">
      <c r="A1895" s="2">
        <v>41547</v>
      </c>
      <c r="B1895">
        <v>4</v>
      </c>
      <c r="C1895">
        <v>2</v>
      </c>
      <c r="D1895" s="1" t="s">
        <v>1578</v>
      </c>
      <c r="E1895">
        <v>1</v>
      </c>
      <c r="F1895">
        <v>1</v>
      </c>
      <c r="G1895">
        <v>15</v>
      </c>
      <c r="H1895">
        <v>3384</v>
      </c>
      <c r="I1895">
        <v>3600</v>
      </c>
      <c r="J1895">
        <v>44748</v>
      </c>
      <c r="K1895">
        <v>47520</v>
      </c>
      <c r="L1895">
        <v>2772</v>
      </c>
      <c r="M1895">
        <v>138.6</v>
      </c>
      <c r="N1895">
        <f>YEAR(Table3[[#This Row],[Date]])</f>
        <v>2013</v>
      </c>
      <c r="O1895">
        <f>DAY(Table3[[#This Row],[Date]])</f>
        <v>30</v>
      </c>
      <c r="P1895">
        <f>MONTH(Table3[[#This Row],[Date]])</f>
        <v>9</v>
      </c>
    </row>
    <row r="1896" spans="1:16" x14ac:dyDescent="0.3">
      <c r="A1896" s="2">
        <v>41547</v>
      </c>
      <c r="B1896">
        <v>9</v>
      </c>
      <c r="C1896">
        <v>5</v>
      </c>
      <c r="D1896" s="1" t="s">
        <v>1579</v>
      </c>
      <c r="E1896">
        <v>2</v>
      </c>
      <c r="F1896">
        <v>2</v>
      </c>
      <c r="G1896">
        <v>7</v>
      </c>
      <c r="H1896">
        <v>3546</v>
      </c>
      <c r="I1896">
        <v>3780</v>
      </c>
      <c r="J1896">
        <v>28656</v>
      </c>
      <c r="K1896">
        <v>30960</v>
      </c>
      <c r="L1896">
        <v>2304</v>
      </c>
      <c r="M1896">
        <v>115.2</v>
      </c>
      <c r="N1896">
        <f>YEAR(Table3[[#This Row],[Date]])</f>
        <v>2013</v>
      </c>
      <c r="O1896">
        <f>DAY(Table3[[#This Row],[Date]])</f>
        <v>30</v>
      </c>
      <c r="P1896">
        <f>MONTH(Table3[[#This Row],[Date]])</f>
        <v>9</v>
      </c>
    </row>
    <row r="1897" spans="1:16" x14ac:dyDescent="0.3">
      <c r="A1897" s="2">
        <v>41547</v>
      </c>
      <c r="B1897">
        <v>6</v>
      </c>
      <c r="C1897">
        <v>4</v>
      </c>
      <c r="D1897" s="1" t="s">
        <v>1582</v>
      </c>
      <c r="E1897">
        <v>2</v>
      </c>
      <c r="F1897">
        <v>1</v>
      </c>
      <c r="G1897">
        <v>17</v>
      </c>
      <c r="H1897">
        <v>5148</v>
      </c>
      <c r="I1897">
        <v>5490</v>
      </c>
      <c r="J1897">
        <v>27378</v>
      </c>
      <c r="K1897">
        <v>29160</v>
      </c>
      <c r="L1897">
        <v>1782</v>
      </c>
      <c r="M1897">
        <v>89.100000000000009</v>
      </c>
      <c r="N1897">
        <f>YEAR(Table3[[#This Row],[Date]])</f>
        <v>2013</v>
      </c>
      <c r="O1897">
        <f>DAY(Table3[[#This Row],[Date]])</f>
        <v>30</v>
      </c>
      <c r="P1897">
        <f>MONTH(Table3[[#This Row],[Date]])</f>
        <v>9</v>
      </c>
    </row>
    <row r="1898" spans="1:16" x14ac:dyDescent="0.3">
      <c r="A1898" s="2">
        <v>41547</v>
      </c>
      <c r="B1898">
        <v>4</v>
      </c>
      <c r="C1898">
        <v>2</v>
      </c>
      <c r="D1898" s="1" t="s">
        <v>1593</v>
      </c>
      <c r="E1898">
        <v>6</v>
      </c>
      <c r="F1898">
        <v>2</v>
      </c>
      <c r="G1898">
        <v>20</v>
      </c>
      <c r="H1898">
        <v>2034</v>
      </c>
      <c r="I1898">
        <v>2160</v>
      </c>
      <c r="J1898">
        <v>135108</v>
      </c>
      <c r="K1898">
        <v>145800</v>
      </c>
      <c r="L1898">
        <v>10692</v>
      </c>
      <c r="M1898">
        <v>534.6</v>
      </c>
      <c r="N1898">
        <f>YEAR(Table3[[#This Row],[Date]])</f>
        <v>2013</v>
      </c>
      <c r="O1898">
        <f>DAY(Table3[[#This Row],[Date]])</f>
        <v>30</v>
      </c>
      <c r="P1898">
        <f>MONTH(Table3[[#This Row],[Date]])</f>
        <v>9</v>
      </c>
    </row>
    <row r="1899" spans="1:16" x14ac:dyDescent="0.3">
      <c r="A1899" s="2">
        <v>41547</v>
      </c>
      <c r="B1899">
        <v>2</v>
      </c>
      <c r="C1899">
        <v>1</v>
      </c>
      <c r="D1899" s="1" t="s">
        <v>1585</v>
      </c>
      <c r="E1899">
        <v>3</v>
      </c>
      <c r="F1899">
        <v>1</v>
      </c>
      <c r="G1899">
        <v>5</v>
      </c>
      <c r="H1899">
        <v>2196</v>
      </c>
      <c r="I1899">
        <v>2340</v>
      </c>
      <c r="J1899">
        <v>55692</v>
      </c>
      <c r="K1899">
        <v>59220</v>
      </c>
      <c r="L1899">
        <v>3528</v>
      </c>
      <c r="M1899">
        <v>176.4</v>
      </c>
      <c r="N1899">
        <f>YEAR(Table3[[#This Row],[Date]])</f>
        <v>2013</v>
      </c>
      <c r="O1899">
        <f>DAY(Table3[[#This Row],[Date]])</f>
        <v>30</v>
      </c>
      <c r="P1899">
        <f>MONTH(Table3[[#This Row],[Date]])</f>
        <v>9</v>
      </c>
    </row>
    <row r="1900" spans="1:16" x14ac:dyDescent="0.3">
      <c r="A1900" s="2">
        <v>41548</v>
      </c>
      <c r="B1900">
        <v>7</v>
      </c>
      <c r="C1900">
        <v>3</v>
      </c>
      <c r="D1900" s="1" t="s">
        <v>1582</v>
      </c>
      <c r="E1900">
        <v>2</v>
      </c>
      <c r="F1900">
        <v>1</v>
      </c>
      <c r="G1900">
        <v>14</v>
      </c>
      <c r="H1900">
        <v>3546</v>
      </c>
      <c r="I1900">
        <v>3780</v>
      </c>
      <c r="J1900">
        <v>15210</v>
      </c>
      <c r="K1900">
        <v>16200</v>
      </c>
      <c r="L1900">
        <v>990</v>
      </c>
      <c r="M1900">
        <v>49.5</v>
      </c>
      <c r="N1900">
        <f>YEAR(Table3[[#This Row],[Date]])</f>
        <v>2013</v>
      </c>
      <c r="O1900">
        <f>DAY(Table3[[#This Row],[Date]])</f>
        <v>1</v>
      </c>
      <c r="P1900">
        <f>MONTH(Table3[[#This Row],[Date]])</f>
        <v>10</v>
      </c>
    </row>
    <row r="1901" spans="1:16" x14ac:dyDescent="0.3">
      <c r="A1901" s="2">
        <v>41548</v>
      </c>
      <c r="B1901">
        <v>2</v>
      </c>
      <c r="C1901">
        <v>1</v>
      </c>
      <c r="D1901" s="1" t="s">
        <v>1592</v>
      </c>
      <c r="E1901">
        <v>2</v>
      </c>
      <c r="F1901">
        <v>1</v>
      </c>
      <c r="G1901">
        <v>6</v>
      </c>
      <c r="H1901">
        <v>3546</v>
      </c>
      <c r="I1901">
        <v>3780</v>
      </c>
      <c r="J1901">
        <v>5904</v>
      </c>
      <c r="K1901">
        <v>6300</v>
      </c>
      <c r="L1901">
        <v>396</v>
      </c>
      <c r="M1901">
        <v>19.8</v>
      </c>
      <c r="N1901">
        <f>YEAR(Table3[[#This Row],[Date]])</f>
        <v>2013</v>
      </c>
      <c r="O1901">
        <f>DAY(Table3[[#This Row],[Date]])</f>
        <v>1</v>
      </c>
      <c r="P1901">
        <f>MONTH(Table3[[#This Row],[Date]])</f>
        <v>10</v>
      </c>
    </row>
    <row r="1902" spans="1:16" x14ac:dyDescent="0.3">
      <c r="A1902" s="2">
        <v>41548</v>
      </c>
      <c r="B1902">
        <v>10</v>
      </c>
      <c r="C1902">
        <v>4</v>
      </c>
      <c r="D1902" s="1" t="s">
        <v>1581</v>
      </c>
      <c r="E1902">
        <v>2</v>
      </c>
      <c r="F1902">
        <v>1</v>
      </c>
      <c r="G1902">
        <v>22</v>
      </c>
      <c r="H1902">
        <v>7506</v>
      </c>
      <c r="I1902">
        <v>8100</v>
      </c>
      <c r="J1902">
        <v>17568</v>
      </c>
      <c r="K1902">
        <v>18720</v>
      </c>
      <c r="L1902">
        <v>1152</v>
      </c>
      <c r="M1902">
        <v>57.6</v>
      </c>
      <c r="N1902">
        <f>YEAR(Table3[[#This Row],[Date]])</f>
        <v>2013</v>
      </c>
      <c r="O1902">
        <f>DAY(Table3[[#This Row],[Date]])</f>
        <v>1</v>
      </c>
      <c r="P1902">
        <f>MONTH(Table3[[#This Row],[Date]])</f>
        <v>10</v>
      </c>
    </row>
    <row r="1903" spans="1:16" x14ac:dyDescent="0.3">
      <c r="A1903" s="2">
        <v>41548</v>
      </c>
      <c r="B1903">
        <v>5</v>
      </c>
      <c r="C1903">
        <v>3</v>
      </c>
      <c r="D1903" s="1" t="s">
        <v>1591</v>
      </c>
      <c r="E1903">
        <v>5</v>
      </c>
      <c r="F1903">
        <v>2</v>
      </c>
      <c r="G1903">
        <v>6</v>
      </c>
      <c r="H1903">
        <v>3924</v>
      </c>
      <c r="I1903">
        <v>4230</v>
      </c>
      <c r="J1903">
        <v>11772</v>
      </c>
      <c r="K1903">
        <v>12690</v>
      </c>
      <c r="L1903">
        <v>918</v>
      </c>
      <c r="M1903">
        <v>45.900000000000006</v>
      </c>
      <c r="N1903">
        <f>YEAR(Table3[[#This Row],[Date]])</f>
        <v>2013</v>
      </c>
      <c r="O1903">
        <f>DAY(Table3[[#This Row],[Date]])</f>
        <v>1</v>
      </c>
      <c r="P1903">
        <f>MONTH(Table3[[#This Row],[Date]])</f>
        <v>10</v>
      </c>
    </row>
    <row r="1904" spans="1:16" x14ac:dyDescent="0.3">
      <c r="A1904" s="2">
        <v>41549</v>
      </c>
      <c r="B1904">
        <v>10</v>
      </c>
      <c r="C1904">
        <v>4</v>
      </c>
      <c r="D1904" s="1" t="s">
        <v>1591</v>
      </c>
      <c r="E1904">
        <v>5</v>
      </c>
      <c r="F1904">
        <v>2</v>
      </c>
      <c r="G1904">
        <v>6</v>
      </c>
      <c r="H1904">
        <v>4482</v>
      </c>
      <c r="I1904">
        <v>4770</v>
      </c>
      <c r="J1904">
        <v>90252</v>
      </c>
      <c r="K1904">
        <v>97290</v>
      </c>
      <c r="L1904">
        <v>7038</v>
      </c>
      <c r="M1904">
        <v>351.90000000000003</v>
      </c>
      <c r="N1904">
        <f>YEAR(Table3[[#This Row],[Date]])</f>
        <v>2013</v>
      </c>
      <c r="O1904">
        <f>DAY(Table3[[#This Row],[Date]])</f>
        <v>2</v>
      </c>
      <c r="P1904">
        <f>MONTH(Table3[[#This Row],[Date]])</f>
        <v>10</v>
      </c>
    </row>
    <row r="1905" spans="1:16" x14ac:dyDescent="0.3">
      <c r="A1905" s="2">
        <v>41549</v>
      </c>
      <c r="B1905">
        <v>4</v>
      </c>
      <c r="C1905">
        <v>2</v>
      </c>
      <c r="D1905" s="1" t="s">
        <v>1579</v>
      </c>
      <c r="E1905">
        <v>2</v>
      </c>
      <c r="F1905">
        <v>2</v>
      </c>
      <c r="G1905">
        <v>2</v>
      </c>
      <c r="H1905">
        <v>3546</v>
      </c>
      <c r="I1905">
        <v>3780</v>
      </c>
      <c r="J1905">
        <v>46566</v>
      </c>
      <c r="K1905">
        <v>50310</v>
      </c>
      <c r="L1905">
        <v>3744</v>
      </c>
      <c r="M1905">
        <v>187.20000000000002</v>
      </c>
      <c r="N1905">
        <f>YEAR(Table3[[#This Row],[Date]])</f>
        <v>2013</v>
      </c>
      <c r="O1905">
        <f>DAY(Table3[[#This Row],[Date]])</f>
        <v>2</v>
      </c>
      <c r="P1905">
        <f>MONTH(Table3[[#This Row],[Date]])</f>
        <v>10</v>
      </c>
    </row>
    <row r="1906" spans="1:16" x14ac:dyDescent="0.3">
      <c r="A1906" s="2">
        <v>41549</v>
      </c>
      <c r="B1906">
        <v>5</v>
      </c>
      <c r="C1906">
        <v>3</v>
      </c>
      <c r="D1906" s="1" t="s">
        <v>1585</v>
      </c>
      <c r="E1906">
        <v>3</v>
      </c>
      <c r="F1906">
        <v>1</v>
      </c>
      <c r="G1906">
        <v>24</v>
      </c>
      <c r="H1906">
        <v>3726</v>
      </c>
      <c r="I1906">
        <v>3960</v>
      </c>
      <c r="J1906">
        <v>95472</v>
      </c>
      <c r="K1906">
        <v>101520</v>
      </c>
      <c r="L1906">
        <v>6048</v>
      </c>
      <c r="M1906">
        <v>302.40000000000003</v>
      </c>
      <c r="N1906">
        <f>YEAR(Table3[[#This Row],[Date]])</f>
        <v>2013</v>
      </c>
      <c r="O1906">
        <f>DAY(Table3[[#This Row],[Date]])</f>
        <v>2</v>
      </c>
      <c r="P1906">
        <f>MONTH(Table3[[#This Row],[Date]])</f>
        <v>10</v>
      </c>
    </row>
    <row r="1907" spans="1:16" x14ac:dyDescent="0.3">
      <c r="A1907" s="2">
        <v>41550</v>
      </c>
      <c r="B1907">
        <v>1</v>
      </c>
      <c r="C1907">
        <v>1</v>
      </c>
      <c r="D1907" s="1" t="s">
        <v>1587</v>
      </c>
      <c r="E1907">
        <v>2</v>
      </c>
      <c r="F1907">
        <v>1</v>
      </c>
      <c r="G1907">
        <v>11</v>
      </c>
      <c r="H1907">
        <v>2106</v>
      </c>
      <c r="I1907">
        <v>2250</v>
      </c>
      <c r="J1907">
        <v>10530</v>
      </c>
      <c r="K1907">
        <v>11250</v>
      </c>
      <c r="L1907">
        <v>720</v>
      </c>
      <c r="M1907">
        <v>36</v>
      </c>
      <c r="N1907">
        <f>YEAR(Table3[[#This Row],[Date]])</f>
        <v>2013</v>
      </c>
      <c r="O1907">
        <f>DAY(Table3[[#This Row],[Date]])</f>
        <v>3</v>
      </c>
      <c r="P1907">
        <f>MONTH(Table3[[#This Row],[Date]])</f>
        <v>10</v>
      </c>
    </row>
    <row r="1908" spans="1:16" x14ac:dyDescent="0.3">
      <c r="A1908" s="2">
        <v>41550</v>
      </c>
      <c r="B1908">
        <v>7</v>
      </c>
      <c r="C1908">
        <v>3</v>
      </c>
      <c r="D1908" s="1" t="s">
        <v>1582</v>
      </c>
      <c r="E1908">
        <v>2</v>
      </c>
      <c r="F1908">
        <v>1</v>
      </c>
      <c r="G1908">
        <v>10</v>
      </c>
      <c r="H1908">
        <v>3546</v>
      </c>
      <c r="I1908">
        <v>3780</v>
      </c>
      <c r="J1908">
        <v>3042</v>
      </c>
      <c r="K1908">
        <v>3240</v>
      </c>
      <c r="L1908">
        <v>198</v>
      </c>
      <c r="M1908">
        <v>9.9</v>
      </c>
      <c r="N1908">
        <f>YEAR(Table3[[#This Row],[Date]])</f>
        <v>2013</v>
      </c>
      <c r="O1908">
        <f>DAY(Table3[[#This Row],[Date]])</f>
        <v>3</v>
      </c>
      <c r="P1908">
        <f>MONTH(Table3[[#This Row],[Date]])</f>
        <v>10</v>
      </c>
    </row>
    <row r="1909" spans="1:16" x14ac:dyDescent="0.3">
      <c r="A1909" s="2">
        <v>41551</v>
      </c>
      <c r="B1909">
        <v>8</v>
      </c>
      <c r="C1909">
        <v>5</v>
      </c>
      <c r="D1909" s="1" t="s">
        <v>1594</v>
      </c>
      <c r="E1909">
        <v>4</v>
      </c>
      <c r="F1909">
        <v>1</v>
      </c>
      <c r="G1909">
        <v>7</v>
      </c>
      <c r="H1909">
        <v>3384</v>
      </c>
      <c r="I1909">
        <v>3600</v>
      </c>
      <c r="J1909">
        <v>6768</v>
      </c>
      <c r="K1909">
        <v>7200</v>
      </c>
      <c r="L1909">
        <v>432</v>
      </c>
      <c r="M1909">
        <v>21.6</v>
      </c>
      <c r="N1909">
        <f>YEAR(Table3[[#This Row],[Date]])</f>
        <v>2013</v>
      </c>
      <c r="O1909">
        <f>DAY(Table3[[#This Row],[Date]])</f>
        <v>4</v>
      </c>
      <c r="P1909">
        <f>MONTH(Table3[[#This Row],[Date]])</f>
        <v>10</v>
      </c>
    </row>
    <row r="1910" spans="1:16" x14ac:dyDescent="0.3">
      <c r="A1910" s="2">
        <v>41551</v>
      </c>
      <c r="B1910">
        <v>1</v>
      </c>
      <c r="C1910">
        <v>1</v>
      </c>
      <c r="D1910" s="1" t="s">
        <v>1594</v>
      </c>
      <c r="E1910">
        <v>4</v>
      </c>
      <c r="F1910">
        <v>1</v>
      </c>
      <c r="G1910">
        <v>22</v>
      </c>
      <c r="H1910">
        <v>2106</v>
      </c>
      <c r="I1910">
        <v>2250</v>
      </c>
      <c r="J1910">
        <v>81216</v>
      </c>
      <c r="K1910">
        <v>86400</v>
      </c>
      <c r="L1910">
        <v>5184</v>
      </c>
      <c r="M1910">
        <v>259.2</v>
      </c>
      <c r="N1910">
        <f>YEAR(Table3[[#This Row],[Date]])</f>
        <v>2013</v>
      </c>
      <c r="O1910">
        <f>DAY(Table3[[#This Row],[Date]])</f>
        <v>4</v>
      </c>
      <c r="P1910">
        <f>MONTH(Table3[[#This Row],[Date]])</f>
        <v>10</v>
      </c>
    </row>
    <row r="1911" spans="1:16" x14ac:dyDescent="0.3">
      <c r="A1911" s="2">
        <v>41551</v>
      </c>
      <c r="B1911">
        <v>6</v>
      </c>
      <c r="C1911">
        <v>4</v>
      </c>
      <c r="D1911" s="1" t="s">
        <v>1580</v>
      </c>
      <c r="E1911">
        <v>2</v>
      </c>
      <c r="F1911">
        <v>1</v>
      </c>
      <c r="G1911">
        <v>7</v>
      </c>
      <c r="H1911">
        <v>3924</v>
      </c>
      <c r="I1911">
        <v>4230</v>
      </c>
      <c r="J1911">
        <v>11934</v>
      </c>
      <c r="K1911">
        <v>12690</v>
      </c>
      <c r="L1911">
        <v>756</v>
      </c>
      <c r="M1911">
        <v>37.800000000000004</v>
      </c>
      <c r="N1911">
        <f>YEAR(Table3[[#This Row],[Date]])</f>
        <v>2013</v>
      </c>
      <c r="O1911">
        <f>DAY(Table3[[#This Row],[Date]])</f>
        <v>4</v>
      </c>
      <c r="P1911">
        <f>MONTH(Table3[[#This Row],[Date]])</f>
        <v>10</v>
      </c>
    </row>
    <row r="1912" spans="1:16" x14ac:dyDescent="0.3">
      <c r="A1912" s="2">
        <v>41551</v>
      </c>
      <c r="B1912">
        <v>2</v>
      </c>
      <c r="C1912">
        <v>1</v>
      </c>
      <c r="D1912" s="1" t="s">
        <v>1590</v>
      </c>
      <c r="E1912">
        <v>2</v>
      </c>
      <c r="F1912">
        <v>1</v>
      </c>
      <c r="G1912">
        <v>18</v>
      </c>
      <c r="H1912">
        <v>3582</v>
      </c>
      <c r="I1912">
        <v>3870</v>
      </c>
      <c r="J1912">
        <v>26082</v>
      </c>
      <c r="K1912">
        <v>27720</v>
      </c>
      <c r="L1912">
        <v>1638</v>
      </c>
      <c r="M1912">
        <v>81.900000000000006</v>
      </c>
      <c r="N1912">
        <f>YEAR(Table3[[#This Row],[Date]])</f>
        <v>2013</v>
      </c>
      <c r="O1912">
        <f>DAY(Table3[[#This Row],[Date]])</f>
        <v>4</v>
      </c>
      <c r="P1912">
        <f>MONTH(Table3[[#This Row],[Date]])</f>
        <v>10</v>
      </c>
    </row>
    <row r="1913" spans="1:16" x14ac:dyDescent="0.3">
      <c r="A1913" s="2">
        <v>41551</v>
      </c>
      <c r="B1913">
        <v>10</v>
      </c>
      <c r="C1913">
        <v>4</v>
      </c>
      <c r="D1913" s="1" t="s">
        <v>1585</v>
      </c>
      <c r="E1913">
        <v>3</v>
      </c>
      <c r="F1913">
        <v>1</v>
      </c>
      <c r="G1913">
        <v>12</v>
      </c>
      <c r="H1913">
        <v>3582</v>
      </c>
      <c r="I1913">
        <v>3870</v>
      </c>
      <c r="J1913">
        <v>27846</v>
      </c>
      <c r="K1913">
        <v>29610</v>
      </c>
      <c r="L1913">
        <v>1764</v>
      </c>
      <c r="M1913">
        <v>88.2</v>
      </c>
      <c r="N1913">
        <f>YEAR(Table3[[#This Row],[Date]])</f>
        <v>2013</v>
      </c>
      <c r="O1913">
        <f>DAY(Table3[[#This Row],[Date]])</f>
        <v>4</v>
      </c>
      <c r="P1913">
        <f>MONTH(Table3[[#This Row],[Date]])</f>
        <v>10</v>
      </c>
    </row>
    <row r="1914" spans="1:16" x14ac:dyDescent="0.3">
      <c r="A1914" s="2">
        <v>41552</v>
      </c>
      <c r="B1914">
        <v>8</v>
      </c>
      <c r="C1914">
        <v>5</v>
      </c>
      <c r="D1914" s="1" t="s">
        <v>1583</v>
      </c>
      <c r="E1914">
        <v>3</v>
      </c>
      <c r="F1914">
        <v>1</v>
      </c>
      <c r="G1914">
        <v>19</v>
      </c>
      <c r="H1914">
        <v>3726</v>
      </c>
      <c r="I1914">
        <v>3960</v>
      </c>
      <c r="J1914">
        <v>75816</v>
      </c>
      <c r="K1914">
        <v>80730</v>
      </c>
      <c r="L1914">
        <v>4914</v>
      </c>
      <c r="M1914">
        <v>245.70000000000002</v>
      </c>
      <c r="N1914">
        <f>YEAR(Table3[[#This Row],[Date]])</f>
        <v>2013</v>
      </c>
      <c r="O1914">
        <f>DAY(Table3[[#This Row],[Date]])</f>
        <v>5</v>
      </c>
      <c r="P1914">
        <f>MONTH(Table3[[#This Row],[Date]])</f>
        <v>10</v>
      </c>
    </row>
    <row r="1915" spans="1:16" x14ac:dyDescent="0.3">
      <c r="A1915" s="2">
        <v>41552</v>
      </c>
      <c r="B1915">
        <v>6</v>
      </c>
      <c r="C1915">
        <v>4</v>
      </c>
      <c r="D1915" s="1" t="s">
        <v>1578</v>
      </c>
      <c r="E1915">
        <v>1</v>
      </c>
      <c r="F1915">
        <v>1</v>
      </c>
      <c r="G1915">
        <v>23</v>
      </c>
      <c r="H1915">
        <v>3582</v>
      </c>
      <c r="I1915">
        <v>3870</v>
      </c>
      <c r="J1915">
        <v>14238</v>
      </c>
      <c r="K1915">
        <v>15120</v>
      </c>
      <c r="L1915">
        <v>882</v>
      </c>
      <c r="M1915">
        <v>44.1</v>
      </c>
      <c r="N1915">
        <f>YEAR(Table3[[#This Row],[Date]])</f>
        <v>2013</v>
      </c>
      <c r="O1915">
        <f>DAY(Table3[[#This Row],[Date]])</f>
        <v>5</v>
      </c>
      <c r="P1915">
        <f>MONTH(Table3[[#This Row],[Date]])</f>
        <v>10</v>
      </c>
    </row>
    <row r="1916" spans="1:16" x14ac:dyDescent="0.3">
      <c r="A1916" s="2">
        <v>41553</v>
      </c>
      <c r="B1916">
        <v>7</v>
      </c>
      <c r="C1916">
        <v>3</v>
      </c>
      <c r="D1916" s="1" t="s">
        <v>1578</v>
      </c>
      <c r="E1916">
        <v>1</v>
      </c>
      <c r="F1916">
        <v>1</v>
      </c>
      <c r="G1916">
        <v>3</v>
      </c>
      <c r="H1916">
        <v>2952</v>
      </c>
      <c r="I1916">
        <v>3150</v>
      </c>
      <c r="J1916">
        <v>38646</v>
      </c>
      <c r="K1916">
        <v>41040</v>
      </c>
      <c r="L1916">
        <v>2394</v>
      </c>
      <c r="M1916">
        <v>119.7</v>
      </c>
      <c r="N1916">
        <f>YEAR(Table3[[#This Row],[Date]])</f>
        <v>2013</v>
      </c>
      <c r="O1916">
        <f>DAY(Table3[[#This Row],[Date]])</f>
        <v>6</v>
      </c>
      <c r="P1916">
        <f>MONTH(Table3[[#This Row],[Date]])</f>
        <v>10</v>
      </c>
    </row>
    <row r="1917" spans="1:16" x14ac:dyDescent="0.3">
      <c r="A1917" s="2">
        <v>41553</v>
      </c>
      <c r="B1917">
        <v>7</v>
      </c>
      <c r="C1917">
        <v>3</v>
      </c>
      <c r="D1917" s="1" t="s">
        <v>1587</v>
      </c>
      <c r="E1917">
        <v>2</v>
      </c>
      <c r="F1917">
        <v>1</v>
      </c>
      <c r="G1917">
        <v>24</v>
      </c>
      <c r="H1917">
        <v>3978</v>
      </c>
      <c r="I1917">
        <v>4230</v>
      </c>
      <c r="J1917">
        <v>23166</v>
      </c>
      <c r="K1917">
        <v>24750</v>
      </c>
      <c r="L1917">
        <v>1584</v>
      </c>
      <c r="M1917">
        <v>79.2</v>
      </c>
      <c r="N1917">
        <f>YEAR(Table3[[#This Row],[Date]])</f>
        <v>2013</v>
      </c>
      <c r="O1917">
        <f>DAY(Table3[[#This Row],[Date]])</f>
        <v>6</v>
      </c>
      <c r="P1917">
        <f>MONTH(Table3[[#This Row],[Date]])</f>
        <v>10</v>
      </c>
    </row>
    <row r="1918" spans="1:16" x14ac:dyDescent="0.3">
      <c r="A1918" s="2">
        <v>41553</v>
      </c>
      <c r="B1918">
        <v>6</v>
      </c>
      <c r="C1918">
        <v>4</v>
      </c>
      <c r="D1918" s="1" t="s">
        <v>1590</v>
      </c>
      <c r="E1918">
        <v>2</v>
      </c>
      <c r="F1918">
        <v>1</v>
      </c>
      <c r="G1918">
        <v>25</v>
      </c>
      <c r="H1918">
        <v>2034</v>
      </c>
      <c r="I1918">
        <v>2160</v>
      </c>
      <c r="J1918">
        <v>18630</v>
      </c>
      <c r="K1918">
        <v>19800</v>
      </c>
      <c r="L1918">
        <v>1170</v>
      </c>
      <c r="M1918">
        <v>58.5</v>
      </c>
      <c r="N1918">
        <f>YEAR(Table3[[#This Row],[Date]])</f>
        <v>2013</v>
      </c>
      <c r="O1918">
        <f>DAY(Table3[[#This Row],[Date]])</f>
        <v>6</v>
      </c>
      <c r="P1918">
        <f>MONTH(Table3[[#This Row],[Date]])</f>
        <v>10</v>
      </c>
    </row>
    <row r="1919" spans="1:16" x14ac:dyDescent="0.3">
      <c r="A1919" s="2">
        <v>41554</v>
      </c>
      <c r="B1919">
        <v>5</v>
      </c>
      <c r="C1919">
        <v>3</v>
      </c>
      <c r="D1919" s="1" t="s">
        <v>1592</v>
      </c>
      <c r="E1919">
        <v>2</v>
      </c>
      <c r="F1919">
        <v>1</v>
      </c>
      <c r="G1919">
        <v>5</v>
      </c>
      <c r="H1919">
        <v>3924</v>
      </c>
      <c r="I1919">
        <v>4230</v>
      </c>
      <c r="J1919">
        <v>64944</v>
      </c>
      <c r="K1919">
        <v>69300</v>
      </c>
      <c r="L1919">
        <v>4356</v>
      </c>
      <c r="M1919">
        <v>217.8</v>
      </c>
      <c r="N1919">
        <f>YEAR(Table3[[#This Row],[Date]])</f>
        <v>2013</v>
      </c>
      <c r="O1919">
        <f>DAY(Table3[[#This Row],[Date]])</f>
        <v>7</v>
      </c>
      <c r="P1919">
        <f>MONTH(Table3[[#This Row],[Date]])</f>
        <v>10</v>
      </c>
    </row>
    <row r="1920" spans="1:16" x14ac:dyDescent="0.3">
      <c r="A1920" s="2">
        <v>41554</v>
      </c>
      <c r="B1920">
        <v>6</v>
      </c>
      <c r="C1920">
        <v>4</v>
      </c>
      <c r="D1920" s="1" t="s">
        <v>1590</v>
      </c>
      <c r="E1920">
        <v>2</v>
      </c>
      <c r="F1920">
        <v>1</v>
      </c>
      <c r="G1920">
        <v>2</v>
      </c>
      <c r="H1920">
        <v>5832</v>
      </c>
      <c r="I1920">
        <v>6210</v>
      </c>
      <c r="J1920">
        <v>29808</v>
      </c>
      <c r="K1920">
        <v>31680</v>
      </c>
      <c r="L1920">
        <v>1872</v>
      </c>
      <c r="M1920">
        <v>93.600000000000009</v>
      </c>
      <c r="N1920">
        <f>YEAR(Table3[[#This Row],[Date]])</f>
        <v>2013</v>
      </c>
      <c r="O1920">
        <f>DAY(Table3[[#This Row],[Date]])</f>
        <v>7</v>
      </c>
      <c r="P1920">
        <f>MONTH(Table3[[#This Row],[Date]])</f>
        <v>10</v>
      </c>
    </row>
    <row r="1921" spans="1:16" x14ac:dyDescent="0.3">
      <c r="A1921" s="2">
        <v>41554</v>
      </c>
      <c r="B1921">
        <v>7</v>
      </c>
      <c r="C1921">
        <v>3</v>
      </c>
      <c r="D1921" s="1" t="s">
        <v>1578</v>
      </c>
      <c r="E1921">
        <v>1</v>
      </c>
      <c r="F1921">
        <v>1</v>
      </c>
      <c r="G1921">
        <v>14</v>
      </c>
      <c r="H1921">
        <v>3546</v>
      </c>
      <c r="I1921">
        <v>3780</v>
      </c>
      <c r="J1921">
        <v>50850</v>
      </c>
      <c r="K1921">
        <v>54000</v>
      </c>
      <c r="L1921">
        <v>3150</v>
      </c>
      <c r="M1921">
        <v>157.5</v>
      </c>
      <c r="N1921">
        <f>YEAR(Table3[[#This Row],[Date]])</f>
        <v>2013</v>
      </c>
      <c r="O1921">
        <f>DAY(Table3[[#This Row],[Date]])</f>
        <v>7</v>
      </c>
      <c r="P1921">
        <f>MONTH(Table3[[#This Row],[Date]])</f>
        <v>10</v>
      </c>
    </row>
    <row r="1922" spans="1:16" x14ac:dyDescent="0.3">
      <c r="A1922" s="2">
        <v>41554</v>
      </c>
      <c r="B1922">
        <v>10</v>
      </c>
      <c r="C1922">
        <v>4</v>
      </c>
      <c r="D1922" s="1" t="s">
        <v>1589</v>
      </c>
      <c r="E1922">
        <v>4</v>
      </c>
      <c r="F1922">
        <v>1</v>
      </c>
      <c r="G1922">
        <v>6</v>
      </c>
      <c r="H1922">
        <v>2034</v>
      </c>
      <c r="I1922">
        <v>2160</v>
      </c>
      <c r="J1922">
        <v>14184</v>
      </c>
      <c r="K1922">
        <v>15120</v>
      </c>
      <c r="L1922">
        <v>936</v>
      </c>
      <c r="M1922">
        <v>46.800000000000004</v>
      </c>
      <c r="N1922">
        <f>YEAR(Table3[[#This Row],[Date]])</f>
        <v>2013</v>
      </c>
      <c r="O1922">
        <f>DAY(Table3[[#This Row],[Date]])</f>
        <v>7</v>
      </c>
      <c r="P1922">
        <f>MONTH(Table3[[#This Row],[Date]])</f>
        <v>10</v>
      </c>
    </row>
    <row r="1923" spans="1:16" x14ac:dyDescent="0.3">
      <c r="A1923" s="2">
        <v>41555</v>
      </c>
      <c r="B1923">
        <v>5</v>
      </c>
      <c r="C1923">
        <v>3</v>
      </c>
      <c r="D1923" s="1" t="s">
        <v>1590</v>
      </c>
      <c r="E1923">
        <v>2</v>
      </c>
      <c r="F1923">
        <v>1</v>
      </c>
      <c r="G1923">
        <v>13</v>
      </c>
      <c r="H1923">
        <v>2034</v>
      </c>
      <c r="I1923">
        <v>2160</v>
      </c>
      <c r="J1923">
        <v>81972</v>
      </c>
      <c r="K1923">
        <v>87120</v>
      </c>
      <c r="L1923">
        <v>5148</v>
      </c>
      <c r="M1923">
        <v>257.40000000000003</v>
      </c>
      <c r="N1923">
        <f>YEAR(Table3[[#This Row],[Date]])</f>
        <v>2013</v>
      </c>
      <c r="O1923">
        <f>DAY(Table3[[#This Row],[Date]])</f>
        <v>8</v>
      </c>
      <c r="P1923">
        <f>MONTH(Table3[[#This Row],[Date]])</f>
        <v>10</v>
      </c>
    </row>
    <row r="1924" spans="1:16" x14ac:dyDescent="0.3">
      <c r="A1924" s="2">
        <v>41556</v>
      </c>
      <c r="B1924">
        <v>2</v>
      </c>
      <c r="C1924">
        <v>1</v>
      </c>
      <c r="D1924" s="1" t="s">
        <v>1587</v>
      </c>
      <c r="E1924">
        <v>2</v>
      </c>
      <c r="F1924">
        <v>1</v>
      </c>
      <c r="G1924">
        <v>4</v>
      </c>
      <c r="H1924">
        <v>3042</v>
      </c>
      <c r="I1924">
        <v>3240</v>
      </c>
      <c r="J1924">
        <v>33696</v>
      </c>
      <c r="K1924">
        <v>36000</v>
      </c>
      <c r="L1924">
        <v>2304</v>
      </c>
      <c r="M1924">
        <v>115.2</v>
      </c>
      <c r="N1924">
        <f>YEAR(Table3[[#This Row],[Date]])</f>
        <v>2013</v>
      </c>
      <c r="O1924">
        <f>DAY(Table3[[#This Row],[Date]])</f>
        <v>9</v>
      </c>
      <c r="P1924">
        <f>MONTH(Table3[[#This Row],[Date]])</f>
        <v>10</v>
      </c>
    </row>
    <row r="1925" spans="1:16" x14ac:dyDescent="0.3">
      <c r="A1925" s="2">
        <v>41556</v>
      </c>
      <c r="B1925">
        <v>8</v>
      </c>
      <c r="C1925">
        <v>5</v>
      </c>
      <c r="D1925" s="1" t="s">
        <v>1587</v>
      </c>
      <c r="E1925">
        <v>2</v>
      </c>
      <c r="F1925">
        <v>1</v>
      </c>
      <c r="G1925">
        <v>21</v>
      </c>
      <c r="H1925">
        <v>3042</v>
      </c>
      <c r="I1925">
        <v>3240</v>
      </c>
      <c r="J1925">
        <v>4212</v>
      </c>
      <c r="K1925">
        <v>4500</v>
      </c>
      <c r="L1925">
        <v>288</v>
      </c>
      <c r="M1925">
        <v>14.4</v>
      </c>
      <c r="N1925">
        <f>YEAR(Table3[[#This Row],[Date]])</f>
        <v>2013</v>
      </c>
      <c r="O1925">
        <f>DAY(Table3[[#This Row],[Date]])</f>
        <v>9</v>
      </c>
      <c r="P1925">
        <f>MONTH(Table3[[#This Row],[Date]])</f>
        <v>10</v>
      </c>
    </row>
    <row r="1926" spans="1:16" x14ac:dyDescent="0.3">
      <c r="A1926" s="2">
        <v>41556</v>
      </c>
      <c r="B1926">
        <v>8</v>
      </c>
      <c r="C1926">
        <v>5</v>
      </c>
      <c r="D1926" s="1" t="s">
        <v>1583</v>
      </c>
      <c r="E1926">
        <v>3</v>
      </c>
      <c r="F1926">
        <v>1</v>
      </c>
      <c r="G1926">
        <v>16</v>
      </c>
      <c r="H1926">
        <v>3726</v>
      </c>
      <c r="I1926">
        <v>3960</v>
      </c>
      <c r="J1926">
        <v>128304</v>
      </c>
      <c r="K1926">
        <v>136620</v>
      </c>
      <c r="L1926">
        <v>8316</v>
      </c>
      <c r="M1926">
        <v>415.8</v>
      </c>
      <c r="N1926">
        <f>YEAR(Table3[[#This Row],[Date]])</f>
        <v>2013</v>
      </c>
      <c r="O1926">
        <f>DAY(Table3[[#This Row],[Date]])</f>
        <v>9</v>
      </c>
      <c r="P1926">
        <f>MONTH(Table3[[#This Row],[Date]])</f>
        <v>10</v>
      </c>
    </row>
    <row r="1927" spans="1:16" x14ac:dyDescent="0.3">
      <c r="A1927" s="2">
        <v>41557</v>
      </c>
      <c r="B1927">
        <v>3</v>
      </c>
      <c r="C1927">
        <v>2</v>
      </c>
      <c r="D1927" s="1" t="s">
        <v>1587</v>
      </c>
      <c r="E1927">
        <v>2</v>
      </c>
      <c r="F1927">
        <v>1</v>
      </c>
      <c r="G1927">
        <v>10</v>
      </c>
      <c r="H1927">
        <v>2196</v>
      </c>
      <c r="I1927">
        <v>2340</v>
      </c>
      <c r="J1927">
        <v>27378</v>
      </c>
      <c r="K1927">
        <v>29250</v>
      </c>
      <c r="L1927">
        <v>1872</v>
      </c>
      <c r="M1927">
        <v>93.600000000000009</v>
      </c>
      <c r="N1927">
        <f>YEAR(Table3[[#This Row],[Date]])</f>
        <v>2013</v>
      </c>
      <c r="O1927">
        <f>DAY(Table3[[#This Row],[Date]])</f>
        <v>10</v>
      </c>
      <c r="P1927">
        <f>MONTH(Table3[[#This Row],[Date]])</f>
        <v>10</v>
      </c>
    </row>
    <row r="1928" spans="1:16" x14ac:dyDescent="0.3">
      <c r="A1928" s="2">
        <v>41557</v>
      </c>
      <c r="B1928">
        <v>6</v>
      </c>
      <c r="C1928">
        <v>4</v>
      </c>
      <c r="D1928" s="1" t="s">
        <v>1587</v>
      </c>
      <c r="E1928">
        <v>2</v>
      </c>
      <c r="F1928">
        <v>1</v>
      </c>
      <c r="G1928">
        <v>3</v>
      </c>
      <c r="H1928">
        <v>4482</v>
      </c>
      <c r="I1928">
        <v>4770</v>
      </c>
      <c r="J1928">
        <v>27378</v>
      </c>
      <c r="K1928">
        <v>29250</v>
      </c>
      <c r="L1928">
        <v>1872</v>
      </c>
      <c r="M1928">
        <v>93.600000000000009</v>
      </c>
      <c r="N1928">
        <f>YEAR(Table3[[#This Row],[Date]])</f>
        <v>2013</v>
      </c>
      <c r="O1928">
        <f>DAY(Table3[[#This Row],[Date]])</f>
        <v>10</v>
      </c>
      <c r="P1928">
        <f>MONTH(Table3[[#This Row],[Date]])</f>
        <v>10</v>
      </c>
    </row>
    <row r="1929" spans="1:16" x14ac:dyDescent="0.3">
      <c r="A1929" s="2">
        <v>41557</v>
      </c>
      <c r="B1929">
        <v>8</v>
      </c>
      <c r="C1929">
        <v>5</v>
      </c>
      <c r="D1929" s="1" t="s">
        <v>1593</v>
      </c>
      <c r="E1929">
        <v>6</v>
      </c>
      <c r="F1929">
        <v>2</v>
      </c>
      <c r="G1929">
        <v>1</v>
      </c>
      <c r="H1929">
        <v>5148</v>
      </c>
      <c r="I1929">
        <v>5490</v>
      </c>
      <c r="J1929">
        <v>120096</v>
      </c>
      <c r="K1929">
        <v>129600</v>
      </c>
      <c r="L1929">
        <v>9504</v>
      </c>
      <c r="M1929">
        <v>475.20000000000005</v>
      </c>
      <c r="N1929">
        <f>YEAR(Table3[[#This Row],[Date]])</f>
        <v>2013</v>
      </c>
      <c r="O1929">
        <f>DAY(Table3[[#This Row],[Date]])</f>
        <v>10</v>
      </c>
      <c r="P1929">
        <f>MONTH(Table3[[#This Row],[Date]])</f>
        <v>10</v>
      </c>
    </row>
    <row r="1930" spans="1:16" x14ac:dyDescent="0.3">
      <c r="A1930" s="2">
        <v>41558</v>
      </c>
      <c r="B1930">
        <v>4</v>
      </c>
      <c r="C1930">
        <v>2</v>
      </c>
      <c r="D1930" s="1" t="s">
        <v>1579</v>
      </c>
      <c r="E1930">
        <v>2</v>
      </c>
      <c r="F1930">
        <v>2</v>
      </c>
      <c r="G1930">
        <v>13</v>
      </c>
      <c r="H1930">
        <v>3978</v>
      </c>
      <c r="I1930">
        <v>4230</v>
      </c>
      <c r="J1930">
        <v>78804</v>
      </c>
      <c r="K1930">
        <v>85140</v>
      </c>
      <c r="L1930">
        <v>6336</v>
      </c>
      <c r="M1930">
        <v>316.8</v>
      </c>
      <c r="N1930">
        <f>YEAR(Table3[[#This Row],[Date]])</f>
        <v>2013</v>
      </c>
      <c r="O1930">
        <f>DAY(Table3[[#This Row],[Date]])</f>
        <v>11</v>
      </c>
      <c r="P1930">
        <f>MONTH(Table3[[#This Row],[Date]])</f>
        <v>10</v>
      </c>
    </row>
    <row r="1931" spans="1:16" x14ac:dyDescent="0.3">
      <c r="A1931" s="2">
        <v>41558</v>
      </c>
      <c r="B1931">
        <v>7</v>
      </c>
      <c r="C1931">
        <v>3</v>
      </c>
      <c r="D1931" s="1" t="s">
        <v>1593</v>
      </c>
      <c r="E1931">
        <v>6</v>
      </c>
      <c r="F1931">
        <v>2</v>
      </c>
      <c r="G1931">
        <v>15</v>
      </c>
      <c r="H1931">
        <v>2106</v>
      </c>
      <c r="I1931">
        <v>2250</v>
      </c>
      <c r="J1931">
        <v>150120</v>
      </c>
      <c r="K1931">
        <v>162000</v>
      </c>
      <c r="L1931">
        <v>11880</v>
      </c>
      <c r="M1931">
        <v>594</v>
      </c>
      <c r="N1931">
        <f>YEAR(Table3[[#This Row],[Date]])</f>
        <v>2013</v>
      </c>
      <c r="O1931">
        <f>DAY(Table3[[#This Row],[Date]])</f>
        <v>11</v>
      </c>
      <c r="P1931">
        <f>MONTH(Table3[[#This Row],[Date]])</f>
        <v>10</v>
      </c>
    </row>
    <row r="1932" spans="1:16" x14ac:dyDescent="0.3">
      <c r="A1932" s="2">
        <v>41558</v>
      </c>
      <c r="B1932">
        <v>2</v>
      </c>
      <c r="C1932">
        <v>1</v>
      </c>
      <c r="D1932" s="1" t="s">
        <v>1581</v>
      </c>
      <c r="E1932">
        <v>2</v>
      </c>
      <c r="F1932">
        <v>1</v>
      </c>
      <c r="G1932">
        <v>5</v>
      </c>
      <c r="H1932">
        <v>3978</v>
      </c>
      <c r="I1932">
        <v>4230</v>
      </c>
      <c r="J1932">
        <v>15372</v>
      </c>
      <c r="K1932">
        <v>16380</v>
      </c>
      <c r="L1932">
        <v>1008</v>
      </c>
      <c r="M1932">
        <v>50.400000000000006</v>
      </c>
      <c r="N1932">
        <f>YEAR(Table3[[#This Row],[Date]])</f>
        <v>2013</v>
      </c>
      <c r="O1932">
        <f>DAY(Table3[[#This Row],[Date]])</f>
        <v>11</v>
      </c>
      <c r="P1932">
        <f>MONTH(Table3[[#This Row],[Date]])</f>
        <v>10</v>
      </c>
    </row>
    <row r="1933" spans="1:16" x14ac:dyDescent="0.3">
      <c r="A1933" s="2">
        <v>41559</v>
      </c>
      <c r="B1933">
        <v>4</v>
      </c>
      <c r="C1933">
        <v>2</v>
      </c>
      <c r="D1933" s="1" t="s">
        <v>1589</v>
      </c>
      <c r="E1933">
        <v>4</v>
      </c>
      <c r="F1933">
        <v>1</v>
      </c>
      <c r="G1933">
        <v>25</v>
      </c>
      <c r="H1933">
        <v>2034</v>
      </c>
      <c r="I1933">
        <v>2160</v>
      </c>
      <c r="J1933">
        <v>81558</v>
      </c>
      <c r="K1933">
        <v>86940</v>
      </c>
      <c r="L1933">
        <v>5382</v>
      </c>
      <c r="M1933">
        <v>269.10000000000002</v>
      </c>
      <c r="N1933">
        <f>YEAR(Table3[[#This Row],[Date]])</f>
        <v>2013</v>
      </c>
      <c r="O1933">
        <f>DAY(Table3[[#This Row],[Date]])</f>
        <v>12</v>
      </c>
      <c r="P1933">
        <f>MONTH(Table3[[#This Row],[Date]])</f>
        <v>10</v>
      </c>
    </row>
    <row r="1934" spans="1:16" x14ac:dyDescent="0.3">
      <c r="A1934" s="2">
        <v>41559</v>
      </c>
      <c r="B1934">
        <v>7</v>
      </c>
      <c r="C1934">
        <v>3</v>
      </c>
      <c r="D1934" s="1" t="s">
        <v>1593</v>
      </c>
      <c r="E1934">
        <v>6</v>
      </c>
      <c r="F1934">
        <v>2</v>
      </c>
      <c r="G1934">
        <v>23</v>
      </c>
      <c r="H1934">
        <v>3546</v>
      </c>
      <c r="I1934">
        <v>3780</v>
      </c>
      <c r="J1934">
        <v>67554</v>
      </c>
      <c r="K1934">
        <v>72900</v>
      </c>
      <c r="L1934">
        <v>5346</v>
      </c>
      <c r="M1934">
        <v>267.3</v>
      </c>
      <c r="N1934">
        <f>YEAR(Table3[[#This Row],[Date]])</f>
        <v>2013</v>
      </c>
      <c r="O1934">
        <f>DAY(Table3[[#This Row],[Date]])</f>
        <v>12</v>
      </c>
      <c r="P1934">
        <f>MONTH(Table3[[#This Row],[Date]])</f>
        <v>10</v>
      </c>
    </row>
    <row r="1935" spans="1:16" x14ac:dyDescent="0.3">
      <c r="A1935" s="2">
        <v>41559</v>
      </c>
      <c r="B1935">
        <v>2</v>
      </c>
      <c r="C1935">
        <v>1</v>
      </c>
      <c r="D1935" s="1" t="s">
        <v>1590</v>
      </c>
      <c r="E1935">
        <v>2</v>
      </c>
      <c r="F1935">
        <v>1</v>
      </c>
      <c r="G1935">
        <v>23</v>
      </c>
      <c r="H1935">
        <v>4482</v>
      </c>
      <c r="I1935">
        <v>4770</v>
      </c>
      <c r="J1935">
        <v>67068</v>
      </c>
      <c r="K1935">
        <v>71280</v>
      </c>
      <c r="L1935">
        <v>4212</v>
      </c>
      <c r="M1935">
        <v>210.60000000000002</v>
      </c>
      <c r="N1935">
        <f>YEAR(Table3[[#This Row],[Date]])</f>
        <v>2013</v>
      </c>
      <c r="O1935">
        <f>DAY(Table3[[#This Row],[Date]])</f>
        <v>12</v>
      </c>
      <c r="P1935">
        <f>MONTH(Table3[[#This Row],[Date]])</f>
        <v>10</v>
      </c>
    </row>
    <row r="1936" spans="1:16" x14ac:dyDescent="0.3">
      <c r="A1936" s="2">
        <v>41559</v>
      </c>
      <c r="B1936">
        <v>2</v>
      </c>
      <c r="C1936">
        <v>1</v>
      </c>
      <c r="D1936" s="1" t="s">
        <v>1594</v>
      </c>
      <c r="E1936">
        <v>4</v>
      </c>
      <c r="F1936">
        <v>1</v>
      </c>
      <c r="G1936">
        <v>24</v>
      </c>
      <c r="H1936">
        <v>3924</v>
      </c>
      <c r="I1936">
        <v>4230</v>
      </c>
      <c r="J1936">
        <v>47376</v>
      </c>
      <c r="K1936">
        <v>50400</v>
      </c>
      <c r="L1936">
        <v>3024</v>
      </c>
      <c r="M1936">
        <v>151.20000000000002</v>
      </c>
      <c r="N1936">
        <f>YEAR(Table3[[#This Row],[Date]])</f>
        <v>2013</v>
      </c>
      <c r="O1936">
        <f>DAY(Table3[[#This Row],[Date]])</f>
        <v>12</v>
      </c>
      <c r="P1936">
        <f>MONTH(Table3[[#This Row],[Date]])</f>
        <v>10</v>
      </c>
    </row>
    <row r="1937" spans="1:16" x14ac:dyDescent="0.3">
      <c r="A1937" s="2">
        <v>41560</v>
      </c>
      <c r="B1937">
        <v>10</v>
      </c>
      <c r="C1937">
        <v>4</v>
      </c>
      <c r="D1937" s="1" t="s">
        <v>1594</v>
      </c>
      <c r="E1937">
        <v>4</v>
      </c>
      <c r="F1937">
        <v>1</v>
      </c>
      <c r="G1937">
        <v>25</v>
      </c>
      <c r="H1937">
        <v>2952</v>
      </c>
      <c r="I1937">
        <v>3150</v>
      </c>
      <c r="J1937">
        <v>23688</v>
      </c>
      <c r="K1937">
        <v>25200</v>
      </c>
      <c r="L1937">
        <v>1512</v>
      </c>
      <c r="M1937">
        <v>75.600000000000009</v>
      </c>
      <c r="N1937">
        <f>YEAR(Table3[[#This Row],[Date]])</f>
        <v>2013</v>
      </c>
      <c r="O1937">
        <f>DAY(Table3[[#This Row],[Date]])</f>
        <v>13</v>
      </c>
      <c r="P1937">
        <f>MONTH(Table3[[#This Row],[Date]])</f>
        <v>10</v>
      </c>
    </row>
    <row r="1938" spans="1:16" x14ac:dyDescent="0.3">
      <c r="A1938" s="2">
        <v>41560</v>
      </c>
      <c r="B1938">
        <v>6</v>
      </c>
      <c r="C1938">
        <v>4</v>
      </c>
      <c r="D1938" s="1" t="s">
        <v>1593</v>
      </c>
      <c r="E1938">
        <v>6</v>
      </c>
      <c r="F1938">
        <v>2</v>
      </c>
      <c r="G1938">
        <v>17</v>
      </c>
      <c r="H1938">
        <v>3726</v>
      </c>
      <c r="I1938">
        <v>3960</v>
      </c>
      <c r="J1938">
        <v>135108</v>
      </c>
      <c r="K1938">
        <v>145800</v>
      </c>
      <c r="L1938">
        <v>10692</v>
      </c>
      <c r="M1938">
        <v>534.6</v>
      </c>
      <c r="N1938">
        <f>YEAR(Table3[[#This Row],[Date]])</f>
        <v>2013</v>
      </c>
      <c r="O1938">
        <f>DAY(Table3[[#This Row],[Date]])</f>
        <v>13</v>
      </c>
      <c r="P1938">
        <f>MONTH(Table3[[#This Row],[Date]])</f>
        <v>10</v>
      </c>
    </row>
    <row r="1939" spans="1:16" x14ac:dyDescent="0.3">
      <c r="A1939" s="2">
        <v>41561</v>
      </c>
      <c r="B1939">
        <v>4</v>
      </c>
      <c r="C1939">
        <v>2</v>
      </c>
      <c r="D1939" s="1" t="s">
        <v>1583</v>
      </c>
      <c r="E1939">
        <v>3</v>
      </c>
      <c r="F1939">
        <v>1</v>
      </c>
      <c r="G1939">
        <v>21</v>
      </c>
      <c r="H1939">
        <v>3978</v>
      </c>
      <c r="I1939">
        <v>4230</v>
      </c>
      <c r="J1939">
        <v>34992</v>
      </c>
      <c r="K1939">
        <v>37260</v>
      </c>
      <c r="L1939">
        <v>2268</v>
      </c>
      <c r="M1939">
        <v>113.4</v>
      </c>
      <c r="N1939">
        <f>YEAR(Table3[[#This Row],[Date]])</f>
        <v>2013</v>
      </c>
      <c r="O1939">
        <f>DAY(Table3[[#This Row],[Date]])</f>
        <v>14</v>
      </c>
      <c r="P1939">
        <f>MONTH(Table3[[#This Row],[Date]])</f>
        <v>10</v>
      </c>
    </row>
    <row r="1940" spans="1:16" x14ac:dyDescent="0.3">
      <c r="A1940" s="2">
        <v>41561</v>
      </c>
      <c r="B1940">
        <v>3</v>
      </c>
      <c r="C1940">
        <v>2</v>
      </c>
      <c r="D1940" s="1" t="s">
        <v>1589</v>
      </c>
      <c r="E1940">
        <v>4</v>
      </c>
      <c r="F1940">
        <v>1</v>
      </c>
      <c r="G1940">
        <v>9</v>
      </c>
      <c r="H1940">
        <v>3726</v>
      </c>
      <c r="I1940">
        <v>3960</v>
      </c>
      <c r="J1940">
        <v>70920</v>
      </c>
      <c r="K1940">
        <v>75600</v>
      </c>
      <c r="L1940">
        <v>4680</v>
      </c>
      <c r="M1940">
        <v>234</v>
      </c>
      <c r="N1940">
        <f>YEAR(Table3[[#This Row],[Date]])</f>
        <v>2013</v>
      </c>
      <c r="O1940">
        <f>DAY(Table3[[#This Row],[Date]])</f>
        <v>14</v>
      </c>
      <c r="P1940">
        <f>MONTH(Table3[[#This Row],[Date]])</f>
        <v>10</v>
      </c>
    </row>
    <row r="1941" spans="1:16" x14ac:dyDescent="0.3">
      <c r="A1941" s="2">
        <v>41561</v>
      </c>
      <c r="B1941">
        <v>10</v>
      </c>
      <c r="C1941">
        <v>4</v>
      </c>
      <c r="D1941" s="1" t="s">
        <v>1585</v>
      </c>
      <c r="E1941">
        <v>3</v>
      </c>
      <c r="F1941">
        <v>1</v>
      </c>
      <c r="G1941">
        <v>11</v>
      </c>
      <c r="H1941">
        <v>4482</v>
      </c>
      <c r="I1941">
        <v>4770</v>
      </c>
      <c r="J1941">
        <v>63648</v>
      </c>
      <c r="K1941">
        <v>67680</v>
      </c>
      <c r="L1941">
        <v>4032</v>
      </c>
      <c r="M1941">
        <v>201.60000000000002</v>
      </c>
      <c r="N1941">
        <f>YEAR(Table3[[#This Row],[Date]])</f>
        <v>2013</v>
      </c>
      <c r="O1941">
        <f>DAY(Table3[[#This Row],[Date]])</f>
        <v>14</v>
      </c>
      <c r="P1941">
        <f>MONTH(Table3[[#This Row],[Date]])</f>
        <v>10</v>
      </c>
    </row>
    <row r="1942" spans="1:16" x14ac:dyDescent="0.3">
      <c r="A1942" s="2">
        <v>41564</v>
      </c>
      <c r="B1942">
        <v>5</v>
      </c>
      <c r="C1942">
        <v>3</v>
      </c>
      <c r="D1942" s="1" t="s">
        <v>1587</v>
      </c>
      <c r="E1942">
        <v>2</v>
      </c>
      <c r="F1942">
        <v>1</v>
      </c>
      <c r="G1942">
        <v>4</v>
      </c>
      <c r="H1942">
        <v>3582</v>
      </c>
      <c r="I1942">
        <v>3870</v>
      </c>
      <c r="J1942">
        <v>14742</v>
      </c>
      <c r="K1942">
        <v>15750</v>
      </c>
      <c r="L1942">
        <v>1008</v>
      </c>
      <c r="M1942">
        <v>50.400000000000006</v>
      </c>
      <c r="N1942">
        <f>YEAR(Table3[[#This Row],[Date]])</f>
        <v>2013</v>
      </c>
      <c r="O1942">
        <f>DAY(Table3[[#This Row],[Date]])</f>
        <v>17</v>
      </c>
      <c r="P1942">
        <f>MONTH(Table3[[#This Row],[Date]])</f>
        <v>10</v>
      </c>
    </row>
    <row r="1943" spans="1:16" x14ac:dyDescent="0.3">
      <c r="A1943" s="2">
        <v>41564</v>
      </c>
      <c r="B1943">
        <v>8</v>
      </c>
      <c r="C1943">
        <v>5</v>
      </c>
      <c r="D1943" s="1" t="s">
        <v>1593</v>
      </c>
      <c r="E1943">
        <v>6</v>
      </c>
      <c r="F1943">
        <v>2</v>
      </c>
      <c r="G1943">
        <v>22</v>
      </c>
      <c r="H1943">
        <v>4482</v>
      </c>
      <c r="I1943">
        <v>4770</v>
      </c>
      <c r="J1943">
        <v>135108</v>
      </c>
      <c r="K1943">
        <v>145800</v>
      </c>
      <c r="L1943">
        <v>10692</v>
      </c>
      <c r="M1943">
        <v>534.6</v>
      </c>
      <c r="N1943">
        <f>YEAR(Table3[[#This Row],[Date]])</f>
        <v>2013</v>
      </c>
      <c r="O1943">
        <f>DAY(Table3[[#This Row],[Date]])</f>
        <v>17</v>
      </c>
      <c r="P1943">
        <f>MONTH(Table3[[#This Row],[Date]])</f>
        <v>10</v>
      </c>
    </row>
    <row r="1944" spans="1:16" x14ac:dyDescent="0.3">
      <c r="A1944" s="2">
        <v>41564</v>
      </c>
      <c r="B1944">
        <v>7</v>
      </c>
      <c r="C1944">
        <v>3</v>
      </c>
      <c r="D1944" s="1" t="s">
        <v>1588</v>
      </c>
      <c r="E1944">
        <v>3</v>
      </c>
      <c r="F1944">
        <v>1</v>
      </c>
      <c r="G1944">
        <v>15</v>
      </c>
      <c r="H1944">
        <v>3924</v>
      </c>
      <c r="I1944">
        <v>4230</v>
      </c>
      <c r="J1944">
        <v>22410</v>
      </c>
      <c r="K1944">
        <v>23850</v>
      </c>
      <c r="L1944">
        <v>1440</v>
      </c>
      <c r="M1944">
        <v>72</v>
      </c>
      <c r="N1944">
        <f>YEAR(Table3[[#This Row],[Date]])</f>
        <v>2013</v>
      </c>
      <c r="O1944">
        <f>DAY(Table3[[#This Row],[Date]])</f>
        <v>17</v>
      </c>
      <c r="P1944">
        <f>MONTH(Table3[[#This Row],[Date]])</f>
        <v>10</v>
      </c>
    </row>
    <row r="1945" spans="1:16" x14ac:dyDescent="0.3">
      <c r="A1945" s="2">
        <v>41565</v>
      </c>
      <c r="B1945">
        <v>1</v>
      </c>
      <c r="C1945">
        <v>1</v>
      </c>
      <c r="D1945" s="1" t="s">
        <v>1594</v>
      </c>
      <c r="E1945">
        <v>4</v>
      </c>
      <c r="F1945">
        <v>1</v>
      </c>
      <c r="G1945">
        <v>23</v>
      </c>
      <c r="H1945">
        <v>7506</v>
      </c>
      <c r="I1945">
        <v>8100</v>
      </c>
      <c r="J1945">
        <v>71064</v>
      </c>
      <c r="K1945">
        <v>75600</v>
      </c>
      <c r="L1945">
        <v>4536</v>
      </c>
      <c r="M1945">
        <v>226.8</v>
      </c>
      <c r="N1945">
        <f>YEAR(Table3[[#This Row],[Date]])</f>
        <v>2013</v>
      </c>
      <c r="O1945">
        <f>DAY(Table3[[#This Row],[Date]])</f>
        <v>18</v>
      </c>
      <c r="P1945">
        <f>MONTH(Table3[[#This Row],[Date]])</f>
        <v>10</v>
      </c>
    </row>
    <row r="1946" spans="1:16" x14ac:dyDescent="0.3">
      <c r="A1946" s="2">
        <v>41565</v>
      </c>
      <c r="B1946">
        <v>6</v>
      </c>
      <c r="C1946">
        <v>4</v>
      </c>
      <c r="D1946" s="1" t="s">
        <v>1586</v>
      </c>
      <c r="E1946">
        <v>3</v>
      </c>
      <c r="F1946">
        <v>1</v>
      </c>
      <c r="G1946">
        <v>9</v>
      </c>
      <c r="H1946">
        <v>3546</v>
      </c>
      <c r="I1946">
        <v>3780</v>
      </c>
      <c r="J1946">
        <v>61776</v>
      </c>
      <c r="K1946">
        <v>65880</v>
      </c>
      <c r="L1946">
        <v>4104</v>
      </c>
      <c r="M1946">
        <v>205.20000000000002</v>
      </c>
      <c r="N1946">
        <f>YEAR(Table3[[#This Row],[Date]])</f>
        <v>2013</v>
      </c>
      <c r="O1946">
        <f>DAY(Table3[[#This Row],[Date]])</f>
        <v>18</v>
      </c>
      <c r="P1946">
        <f>MONTH(Table3[[#This Row],[Date]])</f>
        <v>10</v>
      </c>
    </row>
    <row r="1947" spans="1:16" x14ac:dyDescent="0.3">
      <c r="A1947" s="2">
        <v>41565</v>
      </c>
      <c r="B1947">
        <v>6</v>
      </c>
      <c r="C1947">
        <v>4</v>
      </c>
      <c r="D1947" s="1" t="s">
        <v>1591</v>
      </c>
      <c r="E1947">
        <v>5</v>
      </c>
      <c r="F1947">
        <v>2</v>
      </c>
      <c r="G1947">
        <v>7</v>
      </c>
      <c r="H1947">
        <v>3042</v>
      </c>
      <c r="I1947">
        <v>3240</v>
      </c>
      <c r="J1947">
        <v>74556</v>
      </c>
      <c r="K1947">
        <v>80370</v>
      </c>
      <c r="L1947">
        <v>5814</v>
      </c>
      <c r="M1947">
        <v>290.7</v>
      </c>
      <c r="N1947">
        <f>YEAR(Table3[[#This Row],[Date]])</f>
        <v>2013</v>
      </c>
      <c r="O1947">
        <f>DAY(Table3[[#This Row],[Date]])</f>
        <v>18</v>
      </c>
      <c r="P1947">
        <f>MONTH(Table3[[#This Row],[Date]])</f>
        <v>10</v>
      </c>
    </row>
    <row r="1948" spans="1:16" x14ac:dyDescent="0.3">
      <c r="A1948" s="2">
        <v>41565</v>
      </c>
      <c r="B1948">
        <v>3</v>
      </c>
      <c r="C1948">
        <v>2</v>
      </c>
      <c r="D1948" s="1" t="s">
        <v>1589</v>
      </c>
      <c r="E1948">
        <v>4</v>
      </c>
      <c r="F1948">
        <v>1</v>
      </c>
      <c r="G1948">
        <v>25</v>
      </c>
      <c r="H1948">
        <v>3042</v>
      </c>
      <c r="I1948">
        <v>3240</v>
      </c>
      <c r="J1948">
        <v>74466</v>
      </c>
      <c r="K1948">
        <v>79380</v>
      </c>
      <c r="L1948">
        <v>4914</v>
      </c>
      <c r="M1948">
        <v>245.70000000000002</v>
      </c>
      <c r="N1948">
        <f>YEAR(Table3[[#This Row],[Date]])</f>
        <v>2013</v>
      </c>
      <c r="O1948">
        <f>DAY(Table3[[#This Row],[Date]])</f>
        <v>18</v>
      </c>
      <c r="P1948">
        <f>MONTH(Table3[[#This Row],[Date]])</f>
        <v>10</v>
      </c>
    </row>
    <row r="1949" spans="1:16" x14ac:dyDescent="0.3">
      <c r="A1949" s="2">
        <v>41565</v>
      </c>
      <c r="B1949">
        <v>4</v>
      </c>
      <c r="C1949">
        <v>2</v>
      </c>
      <c r="D1949" s="1" t="s">
        <v>1580</v>
      </c>
      <c r="E1949">
        <v>2</v>
      </c>
      <c r="F1949">
        <v>1</v>
      </c>
      <c r="G1949">
        <v>10</v>
      </c>
      <c r="H1949">
        <v>3978</v>
      </c>
      <c r="I1949">
        <v>4230</v>
      </c>
      <c r="J1949">
        <v>67626</v>
      </c>
      <c r="K1949">
        <v>71910</v>
      </c>
      <c r="L1949">
        <v>4284</v>
      </c>
      <c r="M1949">
        <v>214.20000000000002</v>
      </c>
      <c r="N1949">
        <f>YEAR(Table3[[#This Row],[Date]])</f>
        <v>2013</v>
      </c>
      <c r="O1949">
        <f>DAY(Table3[[#This Row],[Date]])</f>
        <v>18</v>
      </c>
      <c r="P1949">
        <f>MONTH(Table3[[#This Row],[Date]])</f>
        <v>10</v>
      </c>
    </row>
    <row r="1950" spans="1:16" x14ac:dyDescent="0.3">
      <c r="A1950" s="2">
        <v>41566</v>
      </c>
      <c r="B1950">
        <v>8</v>
      </c>
      <c r="C1950">
        <v>5</v>
      </c>
      <c r="D1950" s="1" t="s">
        <v>1592</v>
      </c>
      <c r="E1950">
        <v>2</v>
      </c>
      <c r="F1950">
        <v>1</v>
      </c>
      <c r="G1950">
        <v>8</v>
      </c>
      <c r="H1950">
        <v>5148</v>
      </c>
      <c r="I1950">
        <v>5490</v>
      </c>
      <c r="J1950">
        <v>17712</v>
      </c>
      <c r="K1950">
        <v>18900</v>
      </c>
      <c r="L1950">
        <v>1188</v>
      </c>
      <c r="M1950">
        <v>59.400000000000006</v>
      </c>
      <c r="N1950">
        <f>YEAR(Table3[[#This Row],[Date]])</f>
        <v>2013</v>
      </c>
      <c r="O1950">
        <f>DAY(Table3[[#This Row],[Date]])</f>
        <v>19</v>
      </c>
      <c r="P1950">
        <f>MONTH(Table3[[#This Row],[Date]])</f>
        <v>10</v>
      </c>
    </row>
    <row r="1951" spans="1:16" x14ac:dyDescent="0.3">
      <c r="A1951" s="2">
        <v>41567</v>
      </c>
      <c r="B1951">
        <v>8</v>
      </c>
      <c r="C1951">
        <v>5</v>
      </c>
      <c r="D1951" s="1" t="s">
        <v>1593</v>
      </c>
      <c r="E1951">
        <v>6</v>
      </c>
      <c r="F1951">
        <v>2</v>
      </c>
      <c r="G1951">
        <v>18</v>
      </c>
      <c r="H1951">
        <v>3042</v>
      </c>
      <c r="I1951">
        <v>3240</v>
      </c>
      <c r="J1951">
        <v>105084</v>
      </c>
      <c r="K1951">
        <v>113400</v>
      </c>
      <c r="L1951">
        <v>8316</v>
      </c>
      <c r="M1951">
        <v>415.8</v>
      </c>
      <c r="N1951">
        <f>YEAR(Table3[[#This Row],[Date]])</f>
        <v>2013</v>
      </c>
      <c r="O1951">
        <f>DAY(Table3[[#This Row],[Date]])</f>
        <v>20</v>
      </c>
      <c r="P1951">
        <f>MONTH(Table3[[#This Row],[Date]])</f>
        <v>10</v>
      </c>
    </row>
    <row r="1952" spans="1:16" x14ac:dyDescent="0.3">
      <c r="A1952" s="2">
        <v>41567</v>
      </c>
      <c r="B1952">
        <v>1</v>
      </c>
      <c r="C1952">
        <v>1</v>
      </c>
      <c r="D1952" s="1" t="s">
        <v>1587</v>
      </c>
      <c r="E1952">
        <v>2</v>
      </c>
      <c r="F1952">
        <v>1</v>
      </c>
      <c r="G1952">
        <v>8</v>
      </c>
      <c r="H1952">
        <v>5148</v>
      </c>
      <c r="I1952">
        <v>5490</v>
      </c>
      <c r="J1952">
        <v>52650</v>
      </c>
      <c r="K1952">
        <v>56250</v>
      </c>
      <c r="L1952">
        <v>3600</v>
      </c>
      <c r="M1952">
        <v>180</v>
      </c>
      <c r="N1952">
        <f>YEAR(Table3[[#This Row],[Date]])</f>
        <v>2013</v>
      </c>
      <c r="O1952">
        <f>DAY(Table3[[#This Row],[Date]])</f>
        <v>20</v>
      </c>
      <c r="P1952">
        <f>MONTH(Table3[[#This Row],[Date]])</f>
        <v>10</v>
      </c>
    </row>
    <row r="1953" spans="1:16" x14ac:dyDescent="0.3">
      <c r="A1953" s="2">
        <v>41567</v>
      </c>
      <c r="B1953">
        <v>9</v>
      </c>
      <c r="C1953">
        <v>5</v>
      </c>
      <c r="D1953" s="1" t="s">
        <v>1583</v>
      </c>
      <c r="E1953">
        <v>3</v>
      </c>
      <c r="F1953">
        <v>1</v>
      </c>
      <c r="G1953">
        <v>25</v>
      </c>
      <c r="H1953">
        <v>7506</v>
      </c>
      <c r="I1953">
        <v>8100</v>
      </c>
      <c r="J1953">
        <v>93312</v>
      </c>
      <c r="K1953">
        <v>99360</v>
      </c>
      <c r="L1953">
        <v>6048</v>
      </c>
      <c r="M1953">
        <v>302.40000000000003</v>
      </c>
      <c r="N1953">
        <f>YEAR(Table3[[#This Row],[Date]])</f>
        <v>2013</v>
      </c>
      <c r="O1953">
        <f>DAY(Table3[[#This Row],[Date]])</f>
        <v>20</v>
      </c>
      <c r="P1953">
        <f>MONTH(Table3[[#This Row],[Date]])</f>
        <v>10</v>
      </c>
    </row>
    <row r="1954" spans="1:16" x14ac:dyDescent="0.3">
      <c r="A1954" s="2">
        <v>41567</v>
      </c>
      <c r="B1954">
        <v>3</v>
      </c>
      <c r="C1954">
        <v>2</v>
      </c>
      <c r="D1954" s="1" t="s">
        <v>1581</v>
      </c>
      <c r="E1954">
        <v>2</v>
      </c>
      <c r="F1954">
        <v>1</v>
      </c>
      <c r="G1954">
        <v>7</v>
      </c>
      <c r="H1954">
        <v>3042</v>
      </c>
      <c r="I1954">
        <v>3240</v>
      </c>
      <c r="J1954">
        <v>19764</v>
      </c>
      <c r="K1954">
        <v>21060</v>
      </c>
      <c r="L1954">
        <v>1296</v>
      </c>
      <c r="M1954">
        <v>64.8</v>
      </c>
      <c r="N1954">
        <f>YEAR(Table3[[#This Row],[Date]])</f>
        <v>2013</v>
      </c>
      <c r="O1954">
        <f>DAY(Table3[[#This Row],[Date]])</f>
        <v>20</v>
      </c>
      <c r="P1954">
        <f>MONTH(Table3[[#This Row],[Date]])</f>
        <v>10</v>
      </c>
    </row>
    <row r="1955" spans="1:16" x14ac:dyDescent="0.3">
      <c r="A1955" s="2">
        <v>41568</v>
      </c>
      <c r="B1955">
        <v>3</v>
      </c>
      <c r="C1955">
        <v>2</v>
      </c>
      <c r="D1955" s="1" t="s">
        <v>1582</v>
      </c>
      <c r="E1955">
        <v>2</v>
      </c>
      <c r="F1955">
        <v>1</v>
      </c>
      <c r="G1955">
        <v>17</v>
      </c>
      <c r="H1955">
        <v>3978</v>
      </c>
      <c r="I1955">
        <v>4230</v>
      </c>
      <c r="J1955">
        <v>48672</v>
      </c>
      <c r="K1955">
        <v>51840</v>
      </c>
      <c r="L1955">
        <v>3168</v>
      </c>
      <c r="M1955">
        <v>158.4</v>
      </c>
      <c r="N1955">
        <f>YEAR(Table3[[#This Row],[Date]])</f>
        <v>2013</v>
      </c>
      <c r="O1955">
        <f>DAY(Table3[[#This Row],[Date]])</f>
        <v>21</v>
      </c>
      <c r="P1955">
        <f>MONTH(Table3[[#This Row],[Date]])</f>
        <v>10</v>
      </c>
    </row>
    <row r="1956" spans="1:16" x14ac:dyDescent="0.3">
      <c r="A1956" s="2">
        <v>41568</v>
      </c>
      <c r="B1956">
        <v>8</v>
      </c>
      <c r="C1956">
        <v>5</v>
      </c>
      <c r="D1956" s="1" t="s">
        <v>1590</v>
      </c>
      <c r="E1956">
        <v>2</v>
      </c>
      <c r="F1956">
        <v>1</v>
      </c>
      <c r="G1956">
        <v>3</v>
      </c>
      <c r="H1956">
        <v>2952</v>
      </c>
      <c r="I1956">
        <v>3150</v>
      </c>
      <c r="J1956">
        <v>85698</v>
      </c>
      <c r="K1956">
        <v>91080</v>
      </c>
      <c r="L1956">
        <v>5382</v>
      </c>
      <c r="M1956">
        <v>269.10000000000002</v>
      </c>
      <c r="N1956">
        <f>YEAR(Table3[[#This Row],[Date]])</f>
        <v>2013</v>
      </c>
      <c r="O1956">
        <f>DAY(Table3[[#This Row],[Date]])</f>
        <v>21</v>
      </c>
      <c r="P1956">
        <f>MONTH(Table3[[#This Row],[Date]])</f>
        <v>10</v>
      </c>
    </row>
    <row r="1957" spans="1:16" x14ac:dyDescent="0.3">
      <c r="A1957" s="2">
        <v>41569</v>
      </c>
      <c r="B1957">
        <v>8</v>
      </c>
      <c r="C1957">
        <v>5</v>
      </c>
      <c r="D1957" s="1" t="s">
        <v>1578</v>
      </c>
      <c r="E1957">
        <v>1</v>
      </c>
      <c r="F1957">
        <v>1</v>
      </c>
      <c r="G1957">
        <v>13</v>
      </c>
      <c r="H1957">
        <v>2034</v>
      </c>
      <c r="I1957">
        <v>2160</v>
      </c>
      <c r="J1957">
        <v>14238</v>
      </c>
      <c r="K1957">
        <v>15120</v>
      </c>
      <c r="L1957">
        <v>882</v>
      </c>
      <c r="M1957">
        <v>44.1</v>
      </c>
      <c r="N1957">
        <f>YEAR(Table3[[#This Row],[Date]])</f>
        <v>2013</v>
      </c>
      <c r="O1957">
        <f>DAY(Table3[[#This Row],[Date]])</f>
        <v>22</v>
      </c>
      <c r="P1957">
        <f>MONTH(Table3[[#This Row],[Date]])</f>
        <v>10</v>
      </c>
    </row>
    <row r="1958" spans="1:16" x14ac:dyDescent="0.3">
      <c r="A1958" s="2">
        <v>41569</v>
      </c>
      <c r="B1958">
        <v>8</v>
      </c>
      <c r="C1958">
        <v>5</v>
      </c>
      <c r="D1958" s="1" t="s">
        <v>1587</v>
      </c>
      <c r="E1958">
        <v>2</v>
      </c>
      <c r="F1958">
        <v>1</v>
      </c>
      <c r="G1958">
        <v>17</v>
      </c>
      <c r="H1958">
        <v>3582</v>
      </c>
      <c r="I1958">
        <v>3870</v>
      </c>
      <c r="J1958">
        <v>12636</v>
      </c>
      <c r="K1958">
        <v>13500</v>
      </c>
      <c r="L1958">
        <v>864</v>
      </c>
      <c r="M1958">
        <v>43.2</v>
      </c>
      <c r="N1958">
        <f>YEAR(Table3[[#This Row],[Date]])</f>
        <v>2013</v>
      </c>
      <c r="O1958">
        <f>DAY(Table3[[#This Row],[Date]])</f>
        <v>22</v>
      </c>
      <c r="P1958">
        <f>MONTH(Table3[[#This Row],[Date]])</f>
        <v>10</v>
      </c>
    </row>
    <row r="1959" spans="1:16" x14ac:dyDescent="0.3">
      <c r="A1959" s="2">
        <v>41569</v>
      </c>
      <c r="B1959">
        <v>10</v>
      </c>
      <c r="C1959">
        <v>4</v>
      </c>
      <c r="D1959" s="1" t="s">
        <v>1592</v>
      </c>
      <c r="E1959">
        <v>2</v>
      </c>
      <c r="F1959">
        <v>1</v>
      </c>
      <c r="G1959">
        <v>22</v>
      </c>
      <c r="H1959">
        <v>3978</v>
      </c>
      <c r="I1959">
        <v>4230</v>
      </c>
      <c r="J1959">
        <v>56088</v>
      </c>
      <c r="K1959">
        <v>59850</v>
      </c>
      <c r="L1959">
        <v>3762</v>
      </c>
      <c r="M1959">
        <v>188.10000000000002</v>
      </c>
      <c r="N1959">
        <f>YEAR(Table3[[#This Row],[Date]])</f>
        <v>2013</v>
      </c>
      <c r="O1959">
        <f>DAY(Table3[[#This Row],[Date]])</f>
        <v>22</v>
      </c>
      <c r="P1959">
        <f>MONTH(Table3[[#This Row],[Date]])</f>
        <v>10</v>
      </c>
    </row>
    <row r="1960" spans="1:16" x14ac:dyDescent="0.3">
      <c r="A1960" s="2">
        <v>41569</v>
      </c>
      <c r="B1960">
        <v>10</v>
      </c>
      <c r="C1960">
        <v>4</v>
      </c>
      <c r="D1960" s="1" t="s">
        <v>1588</v>
      </c>
      <c r="E1960">
        <v>3</v>
      </c>
      <c r="F1960">
        <v>1</v>
      </c>
      <c r="G1960">
        <v>23</v>
      </c>
      <c r="H1960">
        <v>2196</v>
      </c>
      <c r="I1960">
        <v>2340</v>
      </c>
      <c r="J1960">
        <v>80676</v>
      </c>
      <c r="K1960">
        <v>85860</v>
      </c>
      <c r="L1960">
        <v>5184</v>
      </c>
      <c r="M1960">
        <v>259.2</v>
      </c>
      <c r="N1960">
        <f>YEAR(Table3[[#This Row],[Date]])</f>
        <v>2013</v>
      </c>
      <c r="O1960">
        <f>DAY(Table3[[#This Row],[Date]])</f>
        <v>22</v>
      </c>
      <c r="P1960">
        <f>MONTH(Table3[[#This Row],[Date]])</f>
        <v>10</v>
      </c>
    </row>
    <row r="1961" spans="1:16" x14ac:dyDescent="0.3">
      <c r="A1961" s="2">
        <v>41569</v>
      </c>
      <c r="B1961">
        <v>4</v>
      </c>
      <c r="C1961">
        <v>2</v>
      </c>
      <c r="D1961" s="1" t="s">
        <v>1593</v>
      </c>
      <c r="E1961">
        <v>6</v>
      </c>
      <c r="F1961">
        <v>2</v>
      </c>
      <c r="G1961">
        <v>1</v>
      </c>
      <c r="H1961">
        <v>2034</v>
      </c>
      <c r="I1961">
        <v>2160</v>
      </c>
      <c r="J1961">
        <v>97578</v>
      </c>
      <c r="K1961">
        <v>105300</v>
      </c>
      <c r="L1961">
        <v>7722</v>
      </c>
      <c r="M1961">
        <v>386.1</v>
      </c>
      <c r="N1961">
        <f>YEAR(Table3[[#This Row],[Date]])</f>
        <v>2013</v>
      </c>
      <c r="O1961">
        <f>DAY(Table3[[#This Row],[Date]])</f>
        <v>22</v>
      </c>
      <c r="P1961">
        <f>MONTH(Table3[[#This Row],[Date]])</f>
        <v>10</v>
      </c>
    </row>
    <row r="1962" spans="1:16" x14ac:dyDescent="0.3">
      <c r="A1962" s="2">
        <v>41569</v>
      </c>
      <c r="B1962">
        <v>9</v>
      </c>
      <c r="C1962">
        <v>5</v>
      </c>
      <c r="D1962" s="1" t="s">
        <v>1587</v>
      </c>
      <c r="E1962">
        <v>2</v>
      </c>
      <c r="F1962">
        <v>1</v>
      </c>
      <c r="G1962">
        <v>25</v>
      </c>
      <c r="H1962">
        <v>5148</v>
      </c>
      <c r="I1962">
        <v>5490</v>
      </c>
      <c r="J1962">
        <v>2106</v>
      </c>
      <c r="K1962">
        <v>2250</v>
      </c>
      <c r="L1962">
        <v>144</v>
      </c>
      <c r="M1962">
        <v>7.2</v>
      </c>
      <c r="N1962">
        <f>YEAR(Table3[[#This Row],[Date]])</f>
        <v>2013</v>
      </c>
      <c r="O1962">
        <f>DAY(Table3[[#This Row],[Date]])</f>
        <v>22</v>
      </c>
      <c r="P1962">
        <f>MONTH(Table3[[#This Row],[Date]])</f>
        <v>10</v>
      </c>
    </row>
    <row r="1963" spans="1:16" x14ac:dyDescent="0.3">
      <c r="A1963" s="2">
        <v>41569</v>
      </c>
      <c r="B1963">
        <v>9</v>
      </c>
      <c r="C1963">
        <v>5</v>
      </c>
      <c r="D1963" s="1" t="s">
        <v>1590</v>
      </c>
      <c r="E1963">
        <v>2</v>
      </c>
      <c r="F1963">
        <v>1</v>
      </c>
      <c r="G1963">
        <v>22</v>
      </c>
      <c r="H1963">
        <v>3384</v>
      </c>
      <c r="I1963">
        <v>3600</v>
      </c>
      <c r="J1963">
        <v>40986</v>
      </c>
      <c r="K1963">
        <v>43560</v>
      </c>
      <c r="L1963">
        <v>2574</v>
      </c>
      <c r="M1963">
        <v>128.70000000000002</v>
      </c>
      <c r="N1963">
        <f>YEAR(Table3[[#This Row],[Date]])</f>
        <v>2013</v>
      </c>
      <c r="O1963">
        <f>DAY(Table3[[#This Row],[Date]])</f>
        <v>22</v>
      </c>
      <c r="P1963">
        <f>MONTH(Table3[[#This Row],[Date]])</f>
        <v>10</v>
      </c>
    </row>
    <row r="1964" spans="1:16" x14ac:dyDescent="0.3">
      <c r="A1964" s="2">
        <v>41569</v>
      </c>
      <c r="B1964">
        <v>10</v>
      </c>
      <c r="C1964">
        <v>4</v>
      </c>
      <c r="D1964" s="1" t="s">
        <v>1578</v>
      </c>
      <c r="E1964">
        <v>1</v>
      </c>
      <c r="F1964">
        <v>1</v>
      </c>
      <c r="G1964">
        <v>2</v>
      </c>
      <c r="H1964">
        <v>3978</v>
      </c>
      <c r="I1964">
        <v>4230</v>
      </c>
      <c r="J1964">
        <v>34578</v>
      </c>
      <c r="K1964">
        <v>36720</v>
      </c>
      <c r="L1964">
        <v>2142</v>
      </c>
      <c r="M1964">
        <v>107.10000000000001</v>
      </c>
      <c r="N1964">
        <f>YEAR(Table3[[#This Row],[Date]])</f>
        <v>2013</v>
      </c>
      <c r="O1964">
        <f>DAY(Table3[[#This Row],[Date]])</f>
        <v>22</v>
      </c>
      <c r="P1964">
        <f>MONTH(Table3[[#This Row],[Date]])</f>
        <v>10</v>
      </c>
    </row>
    <row r="1965" spans="1:16" x14ac:dyDescent="0.3">
      <c r="A1965" s="2">
        <v>41569</v>
      </c>
      <c r="B1965">
        <v>9</v>
      </c>
      <c r="C1965">
        <v>5</v>
      </c>
      <c r="D1965" s="1" t="s">
        <v>1583</v>
      </c>
      <c r="E1965">
        <v>3</v>
      </c>
      <c r="F1965">
        <v>1</v>
      </c>
      <c r="G1965">
        <v>11</v>
      </c>
      <c r="H1965">
        <v>3582</v>
      </c>
      <c r="I1965">
        <v>3870</v>
      </c>
      <c r="J1965">
        <v>40824</v>
      </c>
      <c r="K1965">
        <v>43470</v>
      </c>
      <c r="L1965">
        <v>2646</v>
      </c>
      <c r="M1965">
        <v>132.30000000000001</v>
      </c>
      <c r="N1965">
        <f>YEAR(Table3[[#This Row],[Date]])</f>
        <v>2013</v>
      </c>
      <c r="O1965">
        <f>DAY(Table3[[#This Row],[Date]])</f>
        <v>22</v>
      </c>
      <c r="P1965">
        <f>MONTH(Table3[[#This Row],[Date]])</f>
        <v>10</v>
      </c>
    </row>
    <row r="1966" spans="1:16" x14ac:dyDescent="0.3">
      <c r="A1966" s="2">
        <v>41570</v>
      </c>
      <c r="B1966">
        <v>3</v>
      </c>
      <c r="C1966">
        <v>2</v>
      </c>
      <c r="D1966" s="1" t="s">
        <v>1581</v>
      </c>
      <c r="E1966">
        <v>2</v>
      </c>
      <c r="F1966">
        <v>1</v>
      </c>
      <c r="G1966">
        <v>11</v>
      </c>
      <c r="H1966">
        <v>3546</v>
      </c>
      <c r="I1966">
        <v>3780</v>
      </c>
      <c r="J1966">
        <v>17568</v>
      </c>
      <c r="K1966">
        <v>18720</v>
      </c>
      <c r="L1966">
        <v>1152</v>
      </c>
      <c r="M1966">
        <v>57.6</v>
      </c>
      <c r="N1966">
        <f>YEAR(Table3[[#This Row],[Date]])</f>
        <v>2013</v>
      </c>
      <c r="O1966">
        <f>DAY(Table3[[#This Row],[Date]])</f>
        <v>23</v>
      </c>
      <c r="P1966">
        <f>MONTH(Table3[[#This Row],[Date]])</f>
        <v>10</v>
      </c>
    </row>
    <row r="1967" spans="1:16" x14ac:dyDescent="0.3">
      <c r="A1967" s="2">
        <v>41570</v>
      </c>
      <c r="B1967">
        <v>1</v>
      </c>
      <c r="C1967">
        <v>1</v>
      </c>
      <c r="D1967" s="1" t="s">
        <v>1592</v>
      </c>
      <c r="E1967">
        <v>2</v>
      </c>
      <c r="F1967">
        <v>1</v>
      </c>
      <c r="G1967">
        <v>1</v>
      </c>
      <c r="H1967">
        <v>7506</v>
      </c>
      <c r="I1967">
        <v>8100</v>
      </c>
      <c r="J1967">
        <v>38376</v>
      </c>
      <c r="K1967">
        <v>40950</v>
      </c>
      <c r="L1967">
        <v>2574</v>
      </c>
      <c r="M1967">
        <v>128.70000000000002</v>
      </c>
      <c r="N1967">
        <f>YEAR(Table3[[#This Row],[Date]])</f>
        <v>2013</v>
      </c>
      <c r="O1967">
        <f>DAY(Table3[[#This Row],[Date]])</f>
        <v>23</v>
      </c>
      <c r="P1967">
        <f>MONTH(Table3[[#This Row],[Date]])</f>
        <v>10</v>
      </c>
    </row>
    <row r="1968" spans="1:16" x14ac:dyDescent="0.3">
      <c r="A1968" s="2">
        <v>41570</v>
      </c>
      <c r="B1968">
        <v>7</v>
      </c>
      <c r="C1968">
        <v>3</v>
      </c>
      <c r="D1968" s="1" t="s">
        <v>1579</v>
      </c>
      <c r="E1968">
        <v>2</v>
      </c>
      <c r="F1968">
        <v>2</v>
      </c>
      <c r="G1968">
        <v>14</v>
      </c>
      <c r="H1968">
        <v>3978</v>
      </c>
      <c r="I1968">
        <v>4230</v>
      </c>
      <c r="J1968">
        <v>46566</v>
      </c>
      <c r="K1968">
        <v>50310</v>
      </c>
      <c r="L1968">
        <v>3744</v>
      </c>
      <c r="M1968">
        <v>187.20000000000002</v>
      </c>
      <c r="N1968">
        <f>YEAR(Table3[[#This Row],[Date]])</f>
        <v>2013</v>
      </c>
      <c r="O1968">
        <f>DAY(Table3[[#This Row],[Date]])</f>
        <v>23</v>
      </c>
      <c r="P1968">
        <f>MONTH(Table3[[#This Row],[Date]])</f>
        <v>10</v>
      </c>
    </row>
    <row r="1969" spans="1:16" x14ac:dyDescent="0.3">
      <c r="A1969" s="2">
        <v>41570</v>
      </c>
      <c r="B1969">
        <v>4</v>
      </c>
      <c r="C1969">
        <v>2</v>
      </c>
      <c r="D1969" s="1" t="s">
        <v>1589</v>
      </c>
      <c r="E1969">
        <v>4</v>
      </c>
      <c r="F1969">
        <v>1</v>
      </c>
      <c r="G1969">
        <v>11</v>
      </c>
      <c r="H1969">
        <v>2034</v>
      </c>
      <c r="I1969">
        <v>2160</v>
      </c>
      <c r="J1969">
        <v>7092</v>
      </c>
      <c r="K1969">
        <v>7560</v>
      </c>
      <c r="L1969">
        <v>468</v>
      </c>
      <c r="M1969">
        <v>23.400000000000002</v>
      </c>
      <c r="N1969">
        <f>YEAR(Table3[[#This Row],[Date]])</f>
        <v>2013</v>
      </c>
      <c r="O1969">
        <f>DAY(Table3[[#This Row],[Date]])</f>
        <v>23</v>
      </c>
      <c r="P1969">
        <f>MONTH(Table3[[#This Row],[Date]])</f>
        <v>10</v>
      </c>
    </row>
    <row r="1970" spans="1:16" x14ac:dyDescent="0.3">
      <c r="A1970" s="2">
        <v>41570</v>
      </c>
      <c r="B1970">
        <v>5</v>
      </c>
      <c r="C1970">
        <v>3</v>
      </c>
      <c r="D1970" s="1" t="s">
        <v>1582</v>
      </c>
      <c r="E1970">
        <v>2</v>
      </c>
      <c r="F1970">
        <v>1</v>
      </c>
      <c r="G1970">
        <v>8</v>
      </c>
      <c r="H1970">
        <v>2952</v>
      </c>
      <c r="I1970">
        <v>3150</v>
      </c>
      <c r="J1970">
        <v>21294</v>
      </c>
      <c r="K1970">
        <v>22680</v>
      </c>
      <c r="L1970">
        <v>1386</v>
      </c>
      <c r="M1970">
        <v>69.3</v>
      </c>
      <c r="N1970">
        <f>YEAR(Table3[[#This Row],[Date]])</f>
        <v>2013</v>
      </c>
      <c r="O1970">
        <f>DAY(Table3[[#This Row],[Date]])</f>
        <v>23</v>
      </c>
      <c r="P1970">
        <f>MONTH(Table3[[#This Row],[Date]])</f>
        <v>10</v>
      </c>
    </row>
    <row r="1971" spans="1:16" x14ac:dyDescent="0.3">
      <c r="A1971" s="2">
        <v>41571</v>
      </c>
      <c r="B1971">
        <v>3</v>
      </c>
      <c r="C1971">
        <v>2</v>
      </c>
      <c r="D1971" s="1" t="s">
        <v>1593</v>
      </c>
      <c r="E1971">
        <v>6</v>
      </c>
      <c r="F1971">
        <v>2</v>
      </c>
      <c r="G1971">
        <v>1</v>
      </c>
      <c r="H1971">
        <v>3546</v>
      </c>
      <c r="I1971">
        <v>3780</v>
      </c>
      <c r="J1971">
        <v>135108</v>
      </c>
      <c r="K1971">
        <v>145800</v>
      </c>
      <c r="L1971">
        <v>10692</v>
      </c>
      <c r="M1971">
        <v>534.6</v>
      </c>
      <c r="N1971">
        <f>YEAR(Table3[[#This Row],[Date]])</f>
        <v>2013</v>
      </c>
      <c r="O1971">
        <f>DAY(Table3[[#This Row],[Date]])</f>
        <v>24</v>
      </c>
      <c r="P1971">
        <f>MONTH(Table3[[#This Row],[Date]])</f>
        <v>10</v>
      </c>
    </row>
    <row r="1972" spans="1:16" x14ac:dyDescent="0.3">
      <c r="A1972" s="2">
        <v>41572</v>
      </c>
      <c r="B1972">
        <v>9</v>
      </c>
      <c r="C1972">
        <v>5</v>
      </c>
      <c r="D1972" s="1" t="s">
        <v>1592</v>
      </c>
      <c r="E1972">
        <v>2</v>
      </c>
      <c r="F1972">
        <v>1</v>
      </c>
      <c r="G1972">
        <v>24</v>
      </c>
      <c r="H1972">
        <v>3546</v>
      </c>
      <c r="I1972">
        <v>3780</v>
      </c>
      <c r="J1972">
        <v>20664</v>
      </c>
      <c r="K1972">
        <v>22050</v>
      </c>
      <c r="L1972">
        <v>1386</v>
      </c>
      <c r="M1972">
        <v>69.3</v>
      </c>
      <c r="N1972">
        <f>YEAR(Table3[[#This Row],[Date]])</f>
        <v>2013</v>
      </c>
      <c r="O1972">
        <f>DAY(Table3[[#This Row],[Date]])</f>
        <v>25</v>
      </c>
      <c r="P1972">
        <f>MONTH(Table3[[#This Row],[Date]])</f>
        <v>10</v>
      </c>
    </row>
    <row r="1973" spans="1:16" x14ac:dyDescent="0.3">
      <c r="A1973" s="2">
        <v>41572</v>
      </c>
      <c r="B1973">
        <v>2</v>
      </c>
      <c r="C1973">
        <v>1</v>
      </c>
      <c r="D1973" s="1" t="s">
        <v>1578</v>
      </c>
      <c r="E1973">
        <v>1</v>
      </c>
      <c r="F1973">
        <v>1</v>
      </c>
      <c r="G1973">
        <v>15</v>
      </c>
      <c r="H1973">
        <v>3978</v>
      </c>
      <c r="I1973">
        <v>4230</v>
      </c>
      <c r="J1973">
        <v>22374</v>
      </c>
      <c r="K1973">
        <v>23760</v>
      </c>
      <c r="L1973">
        <v>1386</v>
      </c>
      <c r="M1973">
        <v>69.3</v>
      </c>
      <c r="N1973">
        <f>YEAR(Table3[[#This Row],[Date]])</f>
        <v>2013</v>
      </c>
      <c r="O1973">
        <f>DAY(Table3[[#This Row],[Date]])</f>
        <v>25</v>
      </c>
      <c r="P1973">
        <f>MONTH(Table3[[#This Row],[Date]])</f>
        <v>10</v>
      </c>
    </row>
    <row r="1974" spans="1:16" x14ac:dyDescent="0.3">
      <c r="A1974" s="2">
        <v>41572</v>
      </c>
      <c r="B1974">
        <v>2</v>
      </c>
      <c r="C1974">
        <v>1</v>
      </c>
      <c r="D1974" s="1" t="s">
        <v>1578</v>
      </c>
      <c r="E1974">
        <v>1</v>
      </c>
      <c r="F1974">
        <v>1</v>
      </c>
      <c r="G1974">
        <v>20</v>
      </c>
      <c r="H1974">
        <v>3546</v>
      </c>
      <c r="I1974">
        <v>3780</v>
      </c>
      <c r="J1974">
        <v>44748</v>
      </c>
      <c r="K1974">
        <v>47520</v>
      </c>
      <c r="L1974">
        <v>2772</v>
      </c>
      <c r="M1974">
        <v>138.6</v>
      </c>
      <c r="N1974">
        <f>YEAR(Table3[[#This Row],[Date]])</f>
        <v>2013</v>
      </c>
      <c r="O1974">
        <f>DAY(Table3[[#This Row],[Date]])</f>
        <v>25</v>
      </c>
      <c r="P1974">
        <f>MONTH(Table3[[#This Row],[Date]])</f>
        <v>10</v>
      </c>
    </row>
    <row r="1975" spans="1:16" x14ac:dyDescent="0.3">
      <c r="A1975" s="2">
        <v>41573</v>
      </c>
      <c r="B1975">
        <v>5</v>
      </c>
      <c r="C1975">
        <v>3</v>
      </c>
      <c r="D1975" s="1" t="s">
        <v>1586</v>
      </c>
      <c r="E1975">
        <v>3</v>
      </c>
      <c r="F1975">
        <v>1</v>
      </c>
      <c r="G1975">
        <v>1</v>
      </c>
      <c r="H1975">
        <v>5148</v>
      </c>
      <c r="I1975">
        <v>5490</v>
      </c>
      <c r="J1975">
        <v>15444</v>
      </c>
      <c r="K1975">
        <v>16470</v>
      </c>
      <c r="L1975">
        <v>1026</v>
      </c>
      <c r="M1975">
        <v>51.300000000000004</v>
      </c>
      <c r="N1975">
        <f>YEAR(Table3[[#This Row],[Date]])</f>
        <v>2013</v>
      </c>
      <c r="O1975">
        <f>DAY(Table3[[#This Row],[Date]])</f>
        <v>26</v>
      </c>
      <c r="P1975">
        <f>MONTH(Table3[[#This Row],[Date]])</f>
        <v>10</v>
      </c>
    </row>
    <row r="1976" spans="1:16" x14ac:dyDescent="0.3">
      <c r="A1976" s="2">
        <v>41573</v>
      </c>
      <c r="B1976">
        <v>10</v>
      </c>
      <c r="C1976">
        <v>4</v>
      </c>
      <c r="D1976" s="1" t="s">
        <v>1591</v>
      </c>
      <c r="E1976">
        <v>5</v>
      </c>
      <c r="F1976">
        <v>2</v>
      </c>
      <c r="G1976">
        <v>5</v>
      </c>
      <c r="H1976">
        <v>2196</v>
      </c>
      <c r="I1976">
        <v>2340</v>
      </c>
      <c r="J1976">
        <v>3924</v>
      </c>
      <c r="K1976">
        <v>4230</v>
      </c>
      <c r="L1976">
        <v>306</v>
      </c>
      <c r="M1976">
        <v>15.3</v>
      </c>
      <c r="N1976">
        <f>YEAR(Table3[[#This Row],[Date]])</f>
        <v>2013</v>
      </c>
      <c r="O1976">
        <f>DAY(Table3[[#This Row],[Date]])</f>
        <v>26</v>
      </c>
      <c r="P1976">
        <f>MONTH(Table3[[#This Row],[Date]])</f>
        <v>10</v>
      </c>
    </row>
    <row r="1977" spans="1:16" x14ac:dyDescent="0.3">
      <c r="A1977" s="2">
        <v>41573</v>
      </c>
      <c r="B1977">
        <v>3</v>
      </c>
      <c r="C1977">
        <v>2</v>
      </c>
      <c r="D1977" s="1" t="s">
        <v>1579</v>
      </c>
      <c r="E1977">
        <v>2</v>
      </c>
      <c r="F1977">
        <v>2</v>
      </c>
      <c r="G1977">
        <v>2</v>
      </c>
      <c r="H1977">
        <v>3924</v>
      </c>
      <c r="I1977">
        <v>4230</v>
      </c>
      <c r="J1977">
        <v>25074</v>
      </c>
      <c r="K1977">
        <v>27090</v>
      </c>
      <c r="L1977">
        <v>2016</v>
      </c>
      <c r="M1977">
        <v>100.80000000000001</v>
      </c>
      <c r="N1977">
        <f>YEAR(Table3[[#This Row],[Date]])</f>
        <v>2013</v>
      </c>
      <c r="O1977">
        <f>DAY(Table3[[#This Row],[Date]])</f>
        <v>26</v>
      </c>
      <c r="P1977">
        <f>MONTH(Table3[[#This Row],[Date]])</f>
        <v>10</v>
      </c>
    </row>
    <row r="1978" spans="1:16" x14ac:dyDescent="0.3">
      <c r="A1978" s="2">
        <v>41573</v>
      </c>
      <c r="B1978">
        <v>9</v>
      </c>
      <c r="C1978">
        <v>5</v>
      </c>
      <c r="D1978" s="1" t="s">
        <v>1583</v>
      </c>
      <c r="E1978">
        <v>3</v>
      </c>
      <c r="F1978">
        <v>1</v>
      </c>
      <c r="G1978">
        <v>15</v>
      </c>
      <c r="H1978">
        <v>3978</v>
      </c>
      <c r="I1978">
        <v>4230</v>
      </c>
      <c r="J1978">
        <v>58320</v>
      </c>
      <c r="K1978">
        <v>62100</v>
      </c>
      <c r="L1978">
        <v>3780</v>
      </c>
      <c r="M1978">
        <v>189</v>
      </c>
      <c r="N1978">
        <f>YEAR(Table3[[#This Row],[Date]])</f>
        <v>2013</v>
      </c>
      <c r="O1978">
        <f>DAY(Table3[[#This Row],[Date]])</f>
        <v>26</v>
      </c>
      <c r="P1978">
        <f>MONTH(Table3[[#This Row],[Date]])</f>
        <v>10</v>
      </c>
    </row>
    <row r="1979" spans="1:16" x14ac:dyDescent="0.3">
      <c r="A1979" s="2">
        <v>41574</v>
      </c>
      <c r="B1979">
        <v>3</v>
      </c>
      <c r="C1979">
        <v>2</v>
      </c>
      <c r="D1979" s="1" t="s">
        <v>1586</v>
      </c>
      <c r="E1979">
        <v>3</v>
      </c>
      <c r="F1979">
        <v>1</v>
      </c>
      <c r="G1979">
        <v>24</v>
      </c>
      <c r="H1979">
        <v>2106</v>
      </c>
      <c r="I1979">
        <v>2250</v>
      </c>
      <c r="J1979">
        <v>77220</v>
      </c>
      <c r="K1979">
        <v>82350</v>
      </c>
      <c r="L1979">
        <v>5130</v>
      </c>
      <c r="M1979">
        <v>256.5</v>
      </c>
      <c r="N1979">
        <f>YEAR(Table3[[#This Row],[Date]])</f>
        <v>2013</v>
      </c>
      <c r="O1979">
        <f>DAY(Table3[[#This Row],[Date]])</f>
        <v>27</v>
      </c>
      <c r="P1979">
        <f>MONTH(Table3[[#This Row],[Date]])</f>
        <v>10</v>
      </c>
    </row>
    <row r="1980" spans="1:16" x14ac:dyDescent="0.3">
      <c r="A1980" s="2">
        <v>41574</v>
      </c>
      <c r="B1980">
        <v>3</v>
      </c>
      <c r="C1980">
        <v>2</v>
      </c>
      <c r="D1980" s="1" t="s">
        <v>1585</v>
      </c>
      <c r="E1980">
        <v>3</v>
      </c>
      <c r="F1980">
        <v>1</v>
      </c>
      <c r="G1980">
        <v>23</v>
      </c>
      <c r="H1980">
        <v>5148</v>
      </c>
      <c r="I1980">
        <v>5490</v>
      </c>
      <c r="J1980">
        <v>7956</v>
      </c>
      <c r="K1980">
        <v>8460</v>
      </c>
      <c r="L1980">
        <v>504</v>
      </c>
      <c r="M1980">
        <v>25.200000000000003</v>
      </c>
      <c r="N1980">
        <f>YEAR(Table3[[#This Row],[Date]])</f>
        <v>2013</v>
      </c>
      <c r="O1980">
        <f>DAY(Table3[[#This Row],[Date]])</f>
        <v>27</v>
      </c>
      <c r="P1980">
        <f>MONTH(Table3[[#This Row],[Date]])</f>
        <v>10</v>
      </c>
    </row>
    <row r="1981" spans="1:16" x14ac:dyDescent="0.3">
      <c r="A1981" s="2">
        <v>41574</v>
      </c>
      <c r="B1981">
        <v>4</v>
      </c>
      <c r="C1981">
        <v>2</v>
      </c>
      <c r="D1981" s="1" t="s">
        <v>1589</v>
      </c>
      <c r="E1981">
        <v>4</v>
      </c>
      <c r="F1981">
        <v>1</v>
      </c>
      <c r="G1981">
        <v>20</v>
      </c>
      <c r="H1981">
        <v>3546</v>
      </c>
      <c r="I1981">
        <v>3780</v>
      </c>
      <c r="J1981">
        <v>88650</v>
      </c>
      <c r="K1981">
        <v>94500</v>
      </c>
      <c r="L1981">
        <v>5850</v>
      </c>
      <c r="M1981">
        <v>292.5</v>
      </c>
      <c r="N1981">
        <f>YEAR(Table3[[#This Row],[Date]])</f>
        <v>2013</v>
      </c>
      <c r="O1981">
        <f>DAY(Table3[[#This Row],[Date]])</f>
        <v>27</v>
      </c>
      <c r="P1981">
        <f>MONTH(Table3[[#This Row],[Date]])</f>
        <v>10</v>
      </c>
    </row>
    <row r="1982" spans="1:16" x14ac:dyDescent="0.3">
      <c r="A1982" s="2">
        <v>41574</v>
      </c>
      <c r="B1982">
        <v>4</v>
      </c>
      <c r="C1982">
        <v>2</v>
      </c>
      <c r="D1982" s="1" t="s">
        <v>1582</v>
      </c>
      <c r="E1982">
        <v>2</v>
      </c>
      <c r="F1982">
        <v>1</v>
      </c>
      <c r="G1982">
        <v>23</v>
      </c>
      <c r="H1982">
        <v>3546</v>
      </c>
      <c r="I1982">
        <v>3780</v>
      </c>
      <c r="J1982">
        <v>36504</v>
      </c>
      <c r="K1982">
        <v>38880</v>
      </c>
      <c r="L1982">
        <v>2376</v>
      </c>
      <c r="M1982">
        <v>118.80000000000001</v>
      </c>
      <c r="N1982">
        <f>YEAR(Table3[[#This Row],[Date]])</f>
        <v>2013</v>
      </c>
      <c r="O1982">
        <f>DAY(Table3[[#This Row],[Date]])</f>
        <v>27</v>
      </c>
      <c r="P1982">
        <f>MONTH(Table3[[#This Row],[Date]])</f>
        <v>10</v>
      </c>
    </row>
    <row r="1983" spans="1:16" x14ac:dyDescent="0.3">
      <c r="A1983" s="2">
        <v>41574</v>
      </c>
      <c r="B1983">
        <v>10</v>
      </c>
      <c r="C1983">
        <v>4</v>
      </c>
      <c r="D1983" s="1" t="s">
        <v>1592</v>
      </c>
      <c r="E1983">
        <v>2</v>
      </c>
      <c r="F1983">
        <v>1</v>
      </c>
      <c r="G1983">
        <v>22</v>
      </c>
      <c r="H1983">
        <v>5148</v>
      </c>
      <c r="I1983">
        <v>5490</v>
      </c>
      <c r="J1983">
        <v>23616</v>
      </c>
      <c r="K1983">
        <v>25200</v>
      </c>
      <c r="L1983">
        <v>1584</v>
      </c>
      <c r="M1983">
        <v>79.2</v>
      </c>
      <c r="N1983">
        <f>YEAR(Table3[[#This Row],[Date]])</f>
        <v>2013</v>
      </c>
      <c r="O1983">
        <f>DAY(Table3[[#This Row],[Date]])</f>
        <v>27</v>
      </c>
      <c r="P1983">
        <f>MONTH(Table3[[#This Row],[Date]])</f>
        <v>10</v>
      </c>
    </row>
    <row r="1984" spans="1:16" x14ac:dyDescent="0.3">
      <c r="A1984" s="2">
        <v>41575</v>
      </c>
      <c r="B1984">
        <v>7</v>
      </c>
      <c r="C1984">
        <v>3</v>
      </c>
      <c r="D1984" s="1" t="s">
        <v>1587</v>
      </c>
      <c r="E1984">
        <v>2</v>
      </c>
      <c r="F1984">
        <v>1</v>
      </c>
      <c r="G1984">
        <v>10</v>
      </c>
      <c r="H1984">
        <v>3384</v>
      </c>
      <c r="I1984">
        <v>3600</v>
      </c>
      <c r="J1984">
        <v>29484</v>
      </c>
      <c r="K1984">
        <v>31500</v>
      </c>
      <c r="L1984">
        <v>2016</v>
      </c>
      <c r="M1984">
        <v>100.80000000000001</v>
      </c>
      <c r="N1984">
        <f>YEAR(Table3[[#This Row],[Date]])</f>
        <v>2013</v>
      </c>
      <c r="O1984">
        <f>DAY(Table3[[#This Row],[Date]])</f>
        <v>28</v>
      </c>
      <c r="P1984">
        <f>MONTH(Table3[[#This Row],[Date]])</f>
        <v>10</v>
      </c>
    </row>
    <row r="1985" spans="1:16" x14ac:dyDescent="0.3">
      <c r="A1985" s="2">
        <v>41576</v>
      </c>
      <c r="B1985">
        <v>7</v>
      </c>
      <c r="C1985">
        <v>3</v>
      </c>
      <c r="D1985" s="1" t="s">
        <v>1582</v>
      </c>
      <c r="E1985">
        <v>2</v>
      </c>
      <c r="F1985">
        <v>1</v>
      </c>
      <c r="G1985">
        <v>5</v>
      </c>
      <c r="H1985">
        <v>3042</v>
      </c>
      <c r="I1985">
        <v>3240</v>
      </c>
      <c r="J1985">
        <v>51714</v>
      </c>
      <c r="K1985">
        <v>55080</v>
      </c>
      <c r="L1985">
        <v>3366</v>
      </c>
      <c r="M1985">
        <v>168.3</v>
      </c>
      <c r="N1985">
        <f>YEAR(Table3[[#This Row],[Date]])</f>
        <v>2013</v>
      </c>
      <c r="O1985">
        <f>DAY(Table3[[#This Row],[Date]])</f>
        <v>29</v>
      </c>
      <c r="P1985">
        <f>MONTH(Table3[[#This Row],[Date]])</f>
        <v>10</v>
      </c>
    </row>
    <row r="1986" spans="1:16" x14ac:dyDescent="0.3">
      <c r="A1986" s="2">
        <v>41576</v>
      </c>
      <c r="B1986">
        <v>10</v>
      </c>
      <c r="C1986">
        <v>4</v>
      </c>
      <c r="D1986" s="1" t="s">
        <v>1594</v>
      </c>
      <c r="E1986">
        <v>4</v>
      </c>
      <c r="F1986">
        <v>1</v>
      </c>
      <c r="G1986">
        <v>12</v>
      </c>
      <c r="H1986">
        <v>3978</v>
      </c>
      <c r="I1986">
        <v>4230</v>
      </c>
      <c r="J1986">
        <v>27072</v>
      </c>
      <c r="K1986">
        <v>28800</v>
      </c>
      <c r="L1986">
        <v>1728</v>
      </c>
      <c r="M1986">
        <v>86.4</v>
      </c>
      <c r="N1986">
        <f>YEAR(Table3[[#This Row],[Date]])</f>
        <v>2013</v>
      </c>
      <c r="O1986">
        <f>DAY(Table3[[#This Row],[Date]])</f>
        <v>29</v>
      </c>
      <c r="P1986">
        <f>MONTH(Table3[[#This Row],[Date]])</f>
        <v>10</v>
      </c>
    </row>
    <row r="1987" spans="1:16" x14ac:dyDescent="0.3">
      <c r="A1987" s="2">
        <v>41576</v>
      </c>
      <c r="B1987">
        <v>4</v>
      </c>
      <c r="C1987">
        <v>2</v>
      </c>
      <c r="D1987" s="1" t="s">
        <v>1580</v>
      </c>
      <c r="E1987">
        <v>2</v>
      </c>
      <c r="F1987">
        <v>1</v>
      </c>
      <c r="G1987">
        <v>19</v>
      </c>
      <c r="H1987">
        <v>3978</v>
      </c>
      <c r="I1987">
        <v>4230</v>
      </c>
      <c r="J1987">
        <v>35802</v>
      </c>
      <c r="K1987">
        <v>38070</v>
      </c>
      <c r="L1987">
        <v>2268</v>
      </c>
      <c r="M1987">
        <v>113.4</v>
      </c>
      <c r="N1987">
        <f>YEAR(Table3[[#This Row],[Date]])</f>
        <v>2013</v>
      </c>
      <c r="O1987">
        <f>DAY(Table3[[#This Row],[Date]])</f>
        <v>29</v>
      </c>
      <c r="P1987">
        <f>MONTH(Table3[[#This Row],[Date]])</f>
        <v>10</v>
      </c>
    </row>
    <row r="1988" spans="1:16" x14ac:dyDescent="0.3">
      <c r="A1988" s="2">
        <v>41576</v>
      </c>
      <c r="B1988">
        <v>9</v>
      </c>
      <c r="C1988">
        <v>5</v>
      </c>
      <c r="D1988" s="1" t="s">
        <v>1586</v>
      </c>
      <c r="E1988">
        <v>3</v>
      </c>
      <c r="F1988">
        <v>1</v>
      </c>
      <c r="G1988">
        <v>18</v>
      </c>
      <c r="H1988">
        <v>3924</v>
      </c>
      <c r="I1988">
        <v>4230</v>
      </c>
      <c r="J1988">
        <v>41184</v>
      </c>
      <c r="K1988">
        <v>43920</v>
      </c>
      <c r="L1988">
        <v>2736</v>
      </c>
      <c r="M1988">
        <v>136.80000000000001</v>
      </c>
      <c r="N1988">
        <f>YEAR(Table3[[#This Row],[Date]])</f>
        <v>2013</v>
      </c>
      <c r="O1988">
        <f>DAY(Table3[[#This Row],[Date]])</f>
        <v>29</v>
      </c>
      <c r="P1988">
        <f>MONTH(Table3[[#This Row],[Date]])</f>
        <v>10</v>
      </c>
    </row>
    <row r="1989" spans="1:16" x14ac:dyDescent="0.3">
      <c r="A1989" s="2">
        <v>41576</v>
      </c>
      <c r="B1989">
        <v>4</v>
      </c>
      <c r="C1989">
        <v>2</v>
      </c>
      <c r="D1989" s="1" t="s">
        <v>1589</v>
      </c>
      <c r="E1989">
        <v>4</v>
      </c>
      <c r="F1989">
        <v>1</v>
      </c>
      <c r="G1989">
        <v>1</v>
      </c>
      <c r="H1989">
        <v>2952</v>
      </c>
      <c r="I1989">
        <v>3150</v>
      </c>
      <c r="J1989">
        <v>67374</v>
      </c>
      <c r="K1989">
        <v>71820</v>
      </c>
      <c r="L1989">
        <v>4446</v>
      </c>
      <c r="M1989">
        <v>222.3</v>
      </c>
      <c r="N1989">
        <f>YEAR(Table3[[#This Row],[Date]])</f>
        <v>2013</v>
      </c>
      <c r="O1989">
        <f>DAY(Table3[[#This Row],[Date]])</f>
        <v>29</v>
      </c>
      <c r="P1989">
        <f>MONTH(Table3[[#This Row],[Date]])</f>
        <v>10</v>
      </c>
    </row>
    <row r="1990" spans="1:16" x14ac:dyDescent="0.3">
      <c r="A1990" s="2">
        <v>41576</v>
      </c>
      <c r="B1990">
        <v>1</v>
      </c>
      <c r="C1990">
        <v>1</v>
      </c>
      <c r="D1990" s="1" t="s">
        <v>1589</v>
      </c>
      <c r="E1990">
        <v>4</v>
      </c>
      <c r="F1990">
        <v>1</v>
      </c>
      <c r="G1990">
        <v>15</v>
      </c>
      <c r="H1990">
        <v>3042</v>
      </c>
      <c r="I1990">
        <v>3240</v>
      </c>
      <c r="J1990">
        <v>81558</v>
      </c>
      <c r="K1990">
        <v>86940</v>
      </c>
      <c r="L1990">
        <v>5382</v>
      </c>
      <c r="M1990">
        <v>269.10000000000002</v>
      </c>
      <c r="N1990">
        <f>YEAR(Table3[[#This Row],[Date]])</f>
        <v>2013</v>
      </c>
      <c r="O1990">
        <f>DAY(Table3[[#This Row],[Date]])</f>
        <v>29</v>
      </c>
      <c r="P1990">
        <f>MONTH(Table3[[#This Row],[Date]])</f>
        <v>10</v>
      </c>
    </row>
    <row r="1991" spans="1:16" x14ac:dyDescent="0.3">
      <c r="A1991" s="2">
        <v>41576</v>
      </c>
      <c r="B1991">
        <v>8</v>
      </c>
      <c r="C1991">
        <v>5</v>
      </c>
      <c r="D1991" s="1" t="s">
        <v>1582</v>
      </c>
      <c r="E1991">
        <v>2</v>
      </c>
      <c r="F1991">
        <v>1</v>
      </c>
      <c r="G1991">
        <v>4</v>
      </c>
      <c r="H1991">
        <v>3978</v>
      </c>
      <c r="I1991">
        <v>4230</v>
      </c>
      <c r="J1991">
        <v>3042</v>
      </c>
      <c r="K1991">
        <v>3240</v>
      </c>
      <c r="L1991">
        <v>198</v>
      </c>
      <c r="M1991">
        <v>9.9</v>
      </c>
      <c r="N1991">
        <f>YEAR(Table3[[#This Row],[Date]])</f>
        <v>2013</v>
      </c>
      <c r="O1991">
        <f>DAY(Table3[[#This Row],[Date]])</f>
        <v>29</v>
      </c>
      <c r="P1991">
        <f>MONTH(Table3[[#This Row],[Date]])</f>
        <v>10</v>
      </c>
    </row>
    <row r="1992" spans="1:16" x14ac:dyDescent="0.3">
      <c r="A1992" s="2">
        <v>41576</v>
      </c>
      <c r="B1992">
        <v>7</v>
      </c>
      <c r="C1992">
        <v>3</v>
      </c>
      <c r="D1992" s="1" t="s">
        <v>1579</v>
      </c>
      <c r="E1992">
        <v>2</v>
      </c>
      <c r="F1992">
        <v>2</v>
      </c>
      <c r="G1992">
        <v>16</v>
      </c>
      <c r="H1992">
        <v>2106</v>
      </c>
      <c r="I1992">
        <v>2250</v>
      </c>
      <c r="J1992">
        <v>28656</v>
      </c>
      <c r="K1992">
        <v>30960</v>
      </c>
      <c r="L1992">
        <v>2304</v>
      </c>
      <c r="M1992">
        <v>115.2</v>
      </c>
      <c r="N1992">
        <f>YEAR(Table3[[#This Row],[Date]])</f>
        <v>2013</v>
      </c>
      <c r="O1992">
        <f>DAY(Table3[[#This Row],[Date]])</f>
        <v>29</v>
      </c>
      <c r="P1992">
        <f>MONTH(Table3[[#This Row],[Date]])</f>
        <v>10</v>
      </c>
    </row>
    <row r="1993" spans="1:16" x14ac:dyDescent="0.3">
      <c r="A1993" s="2">
        <v>41577</v>
      </c>
      <c r="B1993">
        <v>5</v>
      </c>
      <c r="C1993">
        <v>3</v>
      </c>
      <c r="D1993" s="1" t="s">
        <v>1588</v>
      </c>
      <c r="E1993">
        <v>3</v>
      </c>
      <c r="F1993">
        <v>1</v>
      </c>
      <c r="G1993">
        <v>10</v>
      </c>
      <c r="H1993">
        <v>2034</v>
      </c>
      <c r="I1993">
        <v>2160</v>
      </c>
      <c r="J1993">
        <v>31374</v>
      </c>
      <c r="K1993">
        <v>33390</v>
      </c>
      <c r="L1993">
        <v>2016</v>
      </c>
      <c r="M1993">
        <v>100.80000000000001</v>
      </c>
      <c r="N1993">
        <f>YEAR(Table3[[#This Row],[Date]])</f>
        <v>2013</v>
      </c>
      <c r="O1993">
        <f>DAY(Table3[[#This Row],[Date]])</f>
        <v>30</v>
      </c>
      <c r="P1993">
        <f>MONTH(Table3[[#This Row],[Date]])</f>
        <v>10</v>
      </c>
    </row>
    <row r="1994" spans="1:16" x14ac:dyDescent="0.3">
      <c r="A1994" s="2">
        <v>41577</v>
      </c>
      <c r="B1994">
        <v>3</v>
      </c>
      <c r="C1994">
        <v>2</v>
      </c>
      <c r="D1994" s="1" t="s">
        <v>1582</v>
      </c>
      <c r="E1994">
        <v>2</v>
      </c>
      <c r="F1994">
        <v>1</v>
      </c>
      <c r="G1994">
        <v>21</v>
      </c>
      <c r="H1994">
        <v>4482</v>
      </c>
      <c r="I1994">
        <v>4770</v>
      </c>
      <c r="J1994">
        <v>30420</v>
      </c>
      <c r="K1994">
        <v>32400</v>
      </c>
      <c r="L1994">
        <v>1980</v>
      </c>
      <c r="M1994">
        <v>99</v>
      </c>
      <c r="N1994">
        <f>YEAR(Table3[[#This Row],[Date]])</f>
        <v>2013</v>
      </c>
      <c r="O1994">
        <f>DAY(Table3[[#This Row],[Date]])</f>
        <v>30</v>
      </c>
      <c r="P1994">
        <f>MONTH(Table3[[#This Row],[Date]])</f>
        <v>10</v>
      </c>
    </row>
    <row r="1995" spans="1:16" x14ac:dyDescent="0.3">
      <c r="A1995" s="2">
        <v>41577</v>
      </c>
      <c r="B1995">
        <v>6</v>
      </c>
      <c r="C1995">
        <v>4</v>
      </c>
      <c r="D1995" s="1" t="s">
        <v>1581</v>
      </c>
      <c r="E1995">
        <v>2</v>
      </c>
      <c r="F1995">
        <v>1</v>
      </c>
      <c r="G1995">
        <v>7</v>
      </c>
      <c r="H1995">
        <v>3726</v>
      </c>
      <c r="I1995">
        <v>3960</v>
      </c>
      <c r="J1995">
        <v>2196</v>
      </c>
      <c r="K1995">
        <v>2340</v>
      </c>
      <c r="L1995">
        <v>144</v>
      </c>
      <c r="M1995">
        <v>7.2</v>
      </c>
      <c r="N1995">
        <f>YEAR(Table3[[#This Row],[Date]])</f>
        <v>2013</v>
      </c>
      <c r="O1995">
        <f>DAY(Table3[[#This Row],[Date]])</f>
        <v>30</v>
      </c>
      <c r="P1995">
        <f>MONTH(Table3[[#This Row],[Date]])</f>
        <v>10</v>
      </c>
    </row>
    <row r="1996" spans="1:16" x14ac:dyDescent="0.3">
      <c r="A1996" s="2">
        <v>41577</v>
      </c>
      <c r="B1996">
        <v>6</v>
      </c>
      <c r="C1996">
        <v>4</v>
      </c>
      <c r="D1996" s="1" t="s">
        <v>1580</v>
      </c>
      <c r="E1996">
        <v>2</v>
      </c>
      <c r="F1996">
        <v>1</v>
      </c>
      <c r="G1996">
        <v>22</v>
      </c>
      <c r="H1996">
        <v>2952</v>
      </c>
      <c r="I1996">
        <v>3150</v>
      </c>
      <c r="J1996">
        <v>75582</v>
      </c>
      <c r="K1996">
        <v>80370</v>
      </c>
      <c r="L1996">
        <v>4788</v>
      </c>
      <c r="M1996">
        <v>239.4</v>
      </c>
      <c r="N1996">
        <f>YEAR(Table3[[#This Row],[Date]])</f>
        <v>2013</v>
      </c>
      <c r="O1996">
        <f>DAY(Table3[[#This Row],[Date]])</f>
        <v>30</v>
      </c>
      <c r="P1996">
        <f>MONTH(Table3[[#This Row],[Date]])</f>
        <v>10</v>
      </c>
    </row>
    <row r="1997" spans="1:16" x14ac:dyDescent="0.3">
      <c r="A1997" s="2">
        <v>41578</v>
      </c>
      <c r="B1997">
        <v>8</v>
      </c>
      <c r="C1997">
        <v>5</v>
      </c>
      <c r="D1997" s="1" t="s">
        <v>1589</v>
      </c>
      <c r="E1997">
        <v>4</v>
      </c>
      <c r="F1997">
        <v>1</v>
      </c>
      <c r="G1997">
        <v>15</v>
      </c>
      <c r="H1997">
        <v>3384</v>
      </c>
      <c r="I1997">
        <v>3600</v>
      </c>
      <c r="J1997">
        <v>42552</v>
      </c>
      <c r="K1997">
        <v>45360</v>
      </c>
      <c r="L1997">
        <v>2808</v>
      </c>
      <c r="M1997">
        <v>140.4</v>
      </c>
      <c r="N1997">
        <f>YEAR(Table3[[#This Row],[Date]])</f>
        <v>2013</v>
      </c>
      <c r="O1997">
        <f>DAY(Table3[[#This Row],[Date]])</f>
        <v>31</v>
      </c>
      <c r="P1997">
        <f>MONTH(Table3[[#This Row],[Date]])</f>
        <v>10</v>
      </c>
    </row>
    <row r="1998" spans="1:16" x14ac:dyDescent="0.3">
      <c r="A1998" s="2">
        <v>41578</v>
      </c>
      <c r="B1998">
        <v>5</v>
      </c>
      <c r="C1998">
        <v>3</v>
      </c>
      <c r="D1998" s="1" t="s">
        <v>1591</v>
      </c>
      <c r="E1998">
        <v>5</v>
      </c>
      <c r="F1998">
        <v>2</v>
      </c>
      <c r="G1998">
        <v>7</v>
      </c>
      <c r="H1998">
        <v>3546</v>
      </c>
      <c r="I1998">
        <v>3780</v>
      </c>
      <c r="J1998">
        <v>74556</v>
      </c>
      <c r="K1998">
        <v>80370</v>
      </c>
      <c r="L1998">
        <v>5814</v>
      </c>
      <c r="M1998">
        <v>290.7</v>
      </c>
      <c r="N1998">
        <f>YEAR(Table3[[#This Row],[Date]])</f>
        <v>2013</v>
      </c>
      <c r="O1998">
        <f>DAY(Table3[[#This Row],[Date]])</f>
        <v>31</v>
      </c>
      <c r="P1998">
        <f>MONTH(Table3[[#This Row],[Date]])</f>
        <v>10</v>
      </c>
    </row>
    <row r="1999" spans="1:16" x14ac:dyDescent="0.3">
      <c r="A1999" s="2">
        <v>41578</v>
      </c>
      <c r="B1999">
        <v>6</v>
      </c>
      <c r="C1999">
        <v>4</v>
      </c>
      <c r="D1999" s="1" t="s">
        <v>1584</v>
      </c>
      <c r="E1999">
        <v>3</v>
      </c>
      <c r="F1999">
        <v>1</v>
      </c>
      <c r="G1999">
        <v>17</v>
      </c>
      <c r="H1999">
        <v>5148</v>
      </c>
      <c r="I1999">
        <v>5490</v>
      </c>
      <c r="J1999">
        <v>10638</v>
      </c>
      <c r="K1999">
        <v>11340</v>
      </c>
      <c r="L1999">
        <v>702</v>
      </c>
      <c r="M1999">
        <v>35.1</v>
      </c>
      <c r="N1999">
        <f>YEAR(Table3[[#This Row],[Date]])</f>
        <v>2013</v>
      </c>
      <c r="O1999">
        <f>DAY(Table3[[#This Row],[Date]])</f>
        <v>31</v>
      </c>
      <c r="P1999">
        <f>MONTH(Table3[[#This Row],[Date]])</f>
        <v>10</v>
      </c>
    </row>
    <row r="2000" spans="1:16" x14ac:dyDescent="0.3">
      <c r="A2000" s="2">
        <v>41578</v>
      </c>
      <c r="B2000">
        <v>2</v>
      </c>
      <c r="C2000">
        <v>1</v>
      </c>
      <c r="D2000" s="1" t="s">
        <v>1591</v>
      </c>
      <c r="E2000">
        <v>5</v>
      </c>
      <c r="F2000">
        <v>2</v>
      </c>
      <c r="G2000">
        <v>20</v>
      </c>
      <c r="H2000">
        <v>2034</v>
      </c>
      <c r="I2000">
        <v>2160</v>
      </c>
      <c r="J2000">
        <v>94176</v>
      </c>
      <c r="K2000">
        <v>101520</v>
      </c>
      <c r="L2000">
        <v>7344</v>
      </c>
      <c r="M2000">
        <v>367.20000000000005</v>
      </c>
      <c r="N2000">
        <f>YEAR(Table3[[#This Row],[Date]])</f>
        <v>2013</v>
      </c>
      <c r="O2000">
        <f>DAY(Table3[[#This Row],[Date]])</f>
        <v>31</v>
      </c>
      <c r="P2000">
        <f>MONTH(Table3[[#This Row],[Date]])</f>
        <v>10</v>
      </c>
    </row>
    <row r="2001" spans="1:16" x14ac:dyDescent="0.3">
      <c r="A2001" s="2">
        <v>41580</v>
      </c>
      <c r="B2001">
        <v>7</v>
      </c>
      <c r="C2001">
        <v>3</v>
      </c>
      <c r="D2001" s="1" t="s">
        <v>1584</v>
      </c>
      <c r="E2001">
        <v>3</v>
      </c>
      <c r="F2001">
        <v>1</v>
      </c>
      <c r="G2001">
        <v>5</v>
      </c>
      <c r="H2001">
        <v>2196</v>
      </c>
      <c r="I2001">
        <v>2340</v>
      </c>
      <c r="J2001">
        <v>21276</v>
      </c>
      <c r="K2001">
        <v>22680</v>
      </c>
      <c r="L2001">
        <v>1404</v>
      </c>
      <c r="M2001">
        <v>70.2</v>
      </c>
      <c r="N2001">
        <f>YEAR(Table3[[#This Row],[Date]])</f>
        <v>2013</v>
      </c>
      <c r="O2001">
        <f>DAY(Table3[[#This Row],[Date]])</f>
        <v>2</v>
      </c>
      <c r="P2001">
        <f>MONTH(Table3[[#This Row],[Date]])</f>
        <v>11</v>
      </c>
    </row>
    <row r="2002" spans="1:16" x14ac:dyDescent="0.3">
      <c r="A2002" s="2">
        <v>41581</v>
      </c>
      <c r="B2002">
        <v>10</v>
      </c>
      <c r="C2002">
        <v>4</v>
      </c>
      <c r="D2002" s="1" t="s">
        <v>1579</v>
      </c>
      <c r="E2002">
        <v>2</v>
      </c>
      <c r="F2002">
        <v>2</v>
      </c>
      <c r="G2002">
        <v>14</v>
      </c>
      <c r="H2002">
        <v>3546</v>
      </c>
      <c r="I2002">
        <v>3780</v>
      </c>
      <c r="J2002">
        <v>60894</v>
      </c>
      <c r="K2002">
        <v>65790</v>
      </c>
      <c r="L2002">
        <v>4896</v>
      </c>
      <c r="M2002">
        <v>244.8</v>
      </c>
      <c r="N2002">
        <f>YEAR(Table3[[#This Row],[Date]])</f>
        <v>2013</v>
      </c>
      <c r="O2002">
        <f>DAY(Table3[[#This Row],[Date]])</f>
        <v>3</v>
      </c>
      <c r="P2002">
        <f>MONTH(Table3[[#This Row],[Date]])</f>
        <v>11</v>
      </c>
    </row>
    <row r="2003" spans="1:16" x14ac:dyDescent="0.3">
      <c r="A2003" s="2">
        <v>41582</v>
      </c>
      <c r="B2003">
        <v>10</v>
      </c>
      <c r="C2003">
        <v>4</v>
      </c>
      <c r="D2003" s="1" t="s">
        <v>1584</v>
      </c>
      <c r="E2003">
        <v>3</v>
      </c>
      <c r="F2003">
        <v>1</v>
      </c>
      <c r="G2003">
        <v>6</v>
      </c>
      <c r="H2003">
        <v>3546</v>
      </c>
      <c r="I2003">
        <v>3780</v>
      </c>
      <c r="J2003">
        <v>17730</v>
      </c>
      <c r="K2003">
        <v>18900</v>
      </c>
      <c r="L2003">
        <v>1170</v>
      </c>
      <c r="M2003">
        <v>58.5</v>
      </c>
      <c r="N2003">
        <f>YEAR(Table3[[#This Row],[Date]])</f>
        <v>2013</v>
      </c>
      <c r="O2003">
        <f>DAY(Table3[[#This Row],[Date]])</f>
        <v>4</v>
      </c>
      <c r="P2003">
        <f>MONTH(Table3[[#This Row],[Date]])</f>
        <v>11</v>
      </c>
    </row>
    <row r="2004" spans="1:16" x14ac:dyDescent="0.3">
      <c r="A2004" s="2">
        <v>41582</v>
      </c>
      <c r="B2004">
        <v>3</v>
      </c>
      <c r="C2004">
        <v>2</v>
      </c>
      <c r="D2004" s="1" t="s">
        <v>1582</v>
      </c>
      <c r="E2004">
        <v>2</v>
      </c>
      <c r="F2004">
        <v>1</v>
      </c>
      <c r="G2004">
        <v>22</v>
      </c>
      <c r="H2004">
        <v>7506</v>
      </c>
      <c r="I2004">
        <v>8100</v>
      </c>
      <c r="J2004">
        <v>21294</v>
      </c>
      <c r="K2004">
        <v>22680</v>
      </c>
      <c r="L2004">
        <v>1386</v>
      </c>
      <c r="M2004">
        <v>69.3</v>
      </c>
      <c r="N2004">
        <f>YEAR(Table3[[#This Row],[Date]])</f>
        <v>2013</v>
      </c>
      <c r="O2004">
        <f>DAY(Table3[[#This Row],[Date]])</f>
        <v>4</v>
      </c>
      <c r="P2004">
        <f>MONTH(Table3[[#This Row],[Date]])</f>
        <v>11</v>
      </c>
    </row>
    <row r="2005" spans="1:16" x14ac:dyDescent="0.3">
      <c r="A2005" s="2">
        <v>41582</v>
      </c>
      <c r="B2005">
        <v>8</v>
      </c>
      <c r="C2005">
        <v>5</v>
      </c>
      <c r="D2005" s="1" t="s">
        <v>1591</v>
      </c>
      <c r="E2005">
        <v>5</v>
      </c>
      <c r="F2005">
        <v>2</v>
      </c>
      <c r="G2005">
        <v>6</v>
      </c>
      <c r="H2005">
        <v>3924</v>
      </c>
      <c r="I2005">
        <v>4230</v>
      </c>
      <c r="J2005">
        <v>39240</v>
      </c>
      <c r="K2005">
        <v>42300</v>
      </c>
      <c r="L2005">
        <v>3060</v>
      </c>
      <c r="M2005">
        <v>153</v>
      </c>
      <c r="N2005">
        <f>YEAR(Table3[[#This Row],[Date]])</f>
        <v>2013</v>
      </c>
      <c r="O2005">
        <f>DAY(Table3[[#This Row],[Date]])</f>
        <v>4</v>
      </c>
      <c r="P2005">
        <f>MONTH(Table3[[#This Row],[Date]])</f>
        <v>11</v>
      </c>
    </row>
    <row r="2006" spans="1:16" x14ac:dyDescent="0.3">
      <c r="A2006" s="2">
        <v>41583</v>
      </c>
      <c r="B2006">
        <v>5</v>
      </c>
      <c r="C2006">
        <v>3</v>
      </c>
      <c r="D2006" s="1" t="s">
        <v>1586</v>
      </c>
      <c r="E2006">
        <v>3</v>
      </c>
      <c r="F2006">
        <v>1</v>
      </c>
      <c r="G2006">
        <v>6</v>
      </c>
      <c r="H2006">
        <v>4482</v>
      </c>
      <c r="I2006">
        <v>4770</v>
      </c>
      <c r="J2006">
        <v>123552</v>
      </c>
      <c r="K2006">
        <v>131760</v>
      </c>
      <c r="L2006">
        <v>8208</v>
      </c>
      <c r="M2006">
        <v>410.40000000000003</v>
      </c>
      <c r="N2006">
        <f>YEAR(Table3[[#This Row],[Date]])</f>
        <v>2013</v>
      </c>
      <c r="O2006">
        <f>DAY(Table3[[#This Row],[Date]])</f>
        <v>5</v>
      </c>
      <c r="P2006">
        <f>MONTH(Table3[[#This Row],[Date]])</f>
        <v>11</v>
      </c>
    </row>
    <row r="2007" spans="1:16" x14ac:dyDescent="0.3">
      <c r="A2007" s="2">
        <v>41583</v>
      </c>
      <c r="B2007">
        <v>7</v>
      </c>
      <c r="C2007">
        <v>3</v>
      </c>
      <c r="D2007" s="1" t="s">
        <v>1580</v>
      </c>
      <c r="E2007">
        <v>2</v>
      </c>
      <c r="F2007">
        <v>1</v>
      </c>
      <c r="G2007">
        <v>2</v>
      </c>
      <c r="H2007">
        <v>3546</v>
      </c>
      <c r="I2007">
        <v>3780</v>
      </c>
      <c r="J2007">
        <v>23868</v>
      </c>
      <c r="K2007">
        <v>25380</v>
      </c>
      <c r="L2007">
        <v>1512</v>
      </c>
      <c r="M2007">
        <v>75.600000000000009</v>
      </c>
      <c r="N2007">
        <f>YEAR(Table3[[#This Row],[Date]])</f>
        <v>2013</v>
      </c>
      <c r="O2007">
        <f>DAY(Table3[[#This Row],[Date]])</f>
        <v>5</v>
      </c>
      <c r="P2007">
        <f>MONTH(Table3[[#This Row],[Date]])</f>
        <v>11</v>
      </c>
    </row>
    <row r="2008" spans="1:16" x14ac:dyDescent="0.3">
      <c r="A2008" s="2">
        <v>41583</v>
      </c>
      <c r="B2008">
        <v>8</v>
      </c>
      <c r="C2008">
        <v>5</v>
      </c>
      <c r="D2008" s="1" t="s">
        <v>1592</v>
      </c>
      <c r="E2008">
        <v>2</v>
      </c>
      <c r="F2008">
        <v>1</v>
      </c>
      <c r="G2008">
        <v>24</v>
      </c>
      <c r="H2008">
        <v>3726</v>
      </c>
      <c r="I2008">
        <v>3960</v>
      </c>
      <c r="J2008">
        <v>67896</v>
      </c>
      <c r="K2008">
        <v>72450</v>
      </c>
      <c r="L2008">
        <v>4554</v>
      </c>
      <c r="M2008">
        <v>227.70000000000002</v>
      </c>
      <c r="N2008">
        <f>YEAR(Table3[[#This Row],[Date]])</f>
        <v>2013</v>
      </c>
      <c r="O2008">
        <f>DAY(Table3[[#This Row],[Date]])</f>
        <v>5</v>
      </c>
      <c r="P2008">
        <f>MONTH(Table3[[#This Row],[Date]])</f>
        <v>11</v>
      </c>
    </row>
    <row r="2009" spans="1:16" x14ac:dyDescent="0.3">
      <c r="A2009" s="2">
        <v>41583</v>
      </c>
      <c r="B2009">
        <v>10</v>
      </c>
      <c r="C2009">
        <v>4</v>
      </c>
      <c r="D2009" s="1" t="s">
        <v>1585</v>
      </c>
      <c r="E2009">
        <v>3</v>
      </c>
      <c r="F2009">
        <v>1</v>
      </c>
      <c r="G2009">
        <v>11</v>
      </c>
      <c r="H2009">
        <v>2106</v>
      </c>
      <c r="I2009">
        <v>2250</v>
      </c>
      <c r="J2009">
        <v>11934</v>
      </c>
      <c r="K2009">
        <v>12690</v>
      </c>
      <c r="L2009">
        <v>756</v>
      </c>
      <c r="M2009">
        <v>37.800000000000004</v>
      </c>
      <c r="N2009">
        <f>YEAR(Table3[[#This Row],[Date]])</f>
        <v>2013</v>
      </c>
      <c r="O2009">
        <f>DAY(Table3[[#This Row],[Date]])</f>
        <v>5</v>
      </c>
      <c r="P2009">
        <f>MONTH(Table3[[#This Row],[Date]])</f>
        <v>11</v>
      </c>
    </row>
    <row r="2010" spans="1:16" x14ac:dyDescent="0.3">
      <c r="A2010" s="2">
        <v>41584</v>
      </c>
      <c r="B2010">
        <v>10</v>
      </c>
      <c r="C2010">
        <v>4</v>
      </c>
      <c r="D2010" s="1" t="s">
        <v>1593</v>
      </c>
      <c r="E2010">
        <v>6</v>
      </c>
      <c r="F2010">
        <v>2</v>
      </c>
      <c r="G2010">
        <v>10</v>
      </c>
      <c r="H2010">
        <v>3546</v>
      </c>
      <c r="I2010">
        <v>3780</v>
      </c>
      <c r="J2010">
        <v>75060</v>
      </c>
      <c r="K2010">
        <v>81000</v>
      </c>
      <c r="L2010">
        <v>5940</v>
      </c>
      <c r="M2010">
        <v>297</v>
      </c>
      <c r="N2010">
        <f>YEAR(Table3[[#This Row],[Date]])</f>
        <v>2013</v>
      </c>
      <c r="O2010">
        <f>DAY(Table3[[#This Row],[Date]])</f>
        <v>6</v>
      </c>
      <c r="P2010">
        <f>MONTH(Table3[[#This Row],[Date]])</f>
        <v>11</v>
      </c>
    </row>
    <row r="2011" spans="1:16" x14ac:dyDescent="0.3">
      <c r="A2011" s="2">
        <v>41584</v>
      </c>
      <c r="B2011">
        <v>3</v>
      </c>
      <c r="C2011">
        <v>2</v>
      </c>
      <c r="D2011" s="1" t="s">
        <v>1592</v>
      </c>
      <c r="E2011">
        <v>2</v>
      </c>
      <c r="F2011">
        <v>1</v>
      </c>
      <c r="G2011">
        <v>7</v>
      </c>
      <c r="H2011">
        <v>3384</v>
      </c>
      <c r="I2011">
        <v>3600</v>
      </c>
      <c r="J2011">
        <v>35424</v>
      </c>
      <c r="K2011">
        <v>37800</v>
      </c>
      <c r="L2011">
        <v>2376</v>
      </c>
      <c r="M2011">
        <v>118.80000000000001</v>
      </c>
      <c r="N2011">
        <f>YEAR(Table3[[#This Row],[Date]])</f>
        <v>2013</v>
      </c>
      <c r="O2011">
        <f>DAY(Table3[[#This Row],[Date]])</f>
        <v>6</v>
      </c>
      <c r="P2011">
        <f>MONTH(Table3[[#This Row],[Date]])</f>
        <v>11</v>
      </c>
    </row>
    <row r="2012" spans="1:16" x14ac:dyDescent="0.3">
      <c r="A2012" s="2">
        <v>41585</v>
      </c>
      <c r="B2012">
        <v>5</v>
      </c>
      <c r="C2012">
        <v>3</v>
      </c>
      <c r="D2012" s="1" t="s">
        <v>1580</v>
      </c>
      <c r="E2012">
        <v>2</v>
      </c>
      <c r="F2012">
        <v>1</v>
      </c>
      <c r="G2012">
        <v>22</v>
      </c>
      <c r="H2012">
        <v>2106</v>
      </c>
      <c r="I2012">
        <v>2250</v>
      </c>
      <c r="J2012">
        <v>67626</v>
      </c>
      <c r="K2012">
        <v>71910</v>
      </c>
      <c r="L2012">
        <v>4284</v>
      </c>
      <c r="M2012">
        <v>214.20000000000002</v>
      </c>
      <c r="N2012">
        <f>YEAR(Table3[[#This Row],[Date]])</f>
        <v>2013</v>
      </c>
      <c r="O2012">
        <f>DAY(Table3[[#This Row],[Date]])</f>
        <v>7</v>
      </c>
      <c r="P2012">
        <f>MONTH(Table3[[#This Row],[Date]])</f>
        <v>11</v>
      </c>
    </row>
    <row r="2013" spans="1:16" x14ac:dyDescent="0.3">
      <c r="A2013" s="2">
        <v>41585</v>
      </c>
      <c r="B2013">
        <v>10</v>
      </c>
      <c r="C2013">
        <v>4</v>
      </c>
      <c r="D2013" s="1" t="s">
        <v>1583</v>
      </c>
      <c r="E2013">
        <v>3</v>
      </c>
      <c r="F2013">
        <v>1</v>
      </c>
      <c r="G2013">
        <v>7</v>
      </c>
      <c r="H2013">
        <v>3924</v>
      </c>
      <c r="I2013">
        <v>4230</v>
      </c>
      <c r="J2013">
        <v>34992</v>
      </c>
      <c r="K2013">
        <v>37260</v>
      </c>
      <c r="L2013">
        <v>2268</v>
      </c>
      <c r="M2013">
        <v>113.4</v>
      </c>
      <c r="N2013">
        <f>YEAR(Table3[[#This Row],[Date]])</f>
        <v>2013</v>
      </c>
      <c r="O2013">
        <f>DAY(Table3[[#This Row],[Date]])</f>
        <v>7</v>
      </c>
      <c r="P2013">
        <f>MONTH(Table3[[#This Row],[Date]])</f>
        <v>11</v>
      </c>
    </row>
    <row r="2014" spans="1:16" x14ac:dyDescent="0.3">
      <c r="A2014" s="2">
        <v>41585</v>
      </c>
      <c r="B2014">
        <v>8</v>
      </c>
      <c r="C2014">
        <v>5</v>
      </c>
      <c r="D2014" s="1" t="s">
        <v>1581</v>
      </c>
      <c r="E2014">
        <v>2</v>
      </c>
      <c r="F2014">
        <v>1</v>
      </c>
      <c r="G2014">
        <v>18</v>
      </c>
      <c r="H2014">
        <v>3582</v>
      </c>
      <c r="I2014">
        <v>3870</v>
      </c>
      <c r="J2014">
        <v>24156</v>
      </c>
      <c r="K2014">
        <v>25740</v>
      </c>
      <c r="L2014">
        <v>1584</v>
      </c>
      <c r="M2014">
        <v>79.2</v>
      </c>
      <c r="N2014">
        <f>YEAR(Table3[[#This Row],[Date]])</f>
        <v>2013</v>
      </c>
      <c r="O2014">
        <f>DAY(Table3[[#This Row],[Date]])</f>
        <v>7</v>
      </c>
      <c r="P2014">
        <f>MONTH(Table3[[#This Row],[Date]])</f>
        <v>11</v>
      </c>
    </row>
    <row r="2015" spans="1:16" x14ac:dyDescent="0.3">
      <c r="A2015" s="2">
        <v>41586</v>
      </c>
      <c r="B2015">
        <v>10</v>
      </c>
      <c r="C2015">
        <v>4</v>
      </c>
      <c r="D2015" s="1" t="s">
        <v>1582</v>
      </c>
      <c r="E2015">
        <v>2</v>
      </c>
      <c r="F2015">
        <v>1</v>
      </c>
      <c r="G2015">
        <v>12</v>
      </c>
      <c r="H2015">
        <v>3582</v>
      </c>
      <c r="I2015">
        <v>3870</v>
      </c>
      <c r="J2015">
        <v>63882</v>
      </c>
      <c r="K2015">
        <v>68040</v>
      </c>
      <c r="L2015">
        <v>4158</v>
      </c>
      <c r="M2015">
        <v>207.9</v>
      </c>
      <c r="N2015">
        <f>YEAR(Table3[[#This Row],[Date]])</f>
        <v>2013</v>
      </c>
      <c r="O2015">
        <f>DAY(Table3[[#This Row],[Date]])</f>
        <v>8</v>
      </c>
      <c r="P2015">
        <f>MONTH(Table3[[#This Row],[Date]])</f>
        <v>11</v>
      </c>
    </row>
    <row r="2016" spans="1:16" x14ac:dyDescent="0.3">
      <c r="A2016" s="2">
        <v>41586</v>
      </c>
      <c r="B2016">
        <v>3</v>
      </c>
      <c r="C2016">
        <v>2</v>
      </c>
      <c r="D2016" s="1" t="s">
        <v>1585</v>
      </c>
      <c r="E2016">
        <v>3</v>
      </c>
      <c r="F2016">
        <v>1</v>
      </c>
      <c r="G2016">
        <v>19</v>
      </c>
      <c r="H2016">
        <v>3726</v>
      </c>
      <c r="I2016">
        <v>3960</v>
      </c>
      <c r="J2016">
        <v>63648</v>
      </c>
      <c r="K2016">
        <v>67680</v>
      </c>
      <c r="L2016">
        <v>4032</v>
      </c>
      <c r="M2016">
        <v>201.60000000000002</v>
      </c>
      <c r="N2016">
        <f>YEAR(Table3[[#This Row],[Date]])</f>
        <v>2013</v>
      </c>
      <c r="O2016">
        <f>DAY(Table3[[#This Row],[Date]])</f>
        <v>8</v>
      </c>
      <c r="P2016">
        <f>MONTH(Table3[[#This Row],[Date]])</f>
        <v>11</v>
      </c>
    </row>
    <row r="2017" spans="1:16" x14ac:dyDescent="0.3">
      <c r="A2017" s="2">
        <v>41586</v>
      </c>
      <c r="B2017">
        <v>1</v>
      </c>
      <c r="C2017">
        <v>1</v>
      </c>
      <c r="D2017" s="1" t="s">
        <v>1592</v>
      </c>
      <c r="E2017">
        <v>2</v>
      </c>
      <c r="F2017">
        <v>1</v>
      </c>
      <c r="G2017">
        <v>23</v>
      </c>
      <c r="H2017">
        <v>3582</v>
      </c>
      <c r="I2017">
        <v>3870</v>
      </c>
      <c r="J2017">
        <v>47232</v>
      </c>
      <c r="K2017">
        <v>50400</v>
      </c>
      <c r="L2017">
        <v>3168</v>
      </c>
      <c r="M2017">
        <v>158.4</v>
      </c>
      <c r="N2017">
        <f>YEAR(Table3[[#This Row],[Date]])</f>
        <v>2013</v>
      </c>
      <c r="O2017">
        <f>DAY(Table3[[#This Row],[Date]])</f>
        <v>8</v>
      </c>
      <c r="P2017">
        <f>MONTH(Table3[[#This Row],[Date]])</f>
        <v>11</v>
      </c>
    </row>
    <row r="2018" spans="1:16" x14ac:dyDescent="0.3">
      <c r="A2018" s="2">
        <v>41587</v>
      </c>
      <c r="B2018">
        <v>10</v>
      </c>
      <c r="C2018">
        <v>4</v>
      </c>
      <c r="D2018" s="1" t="s">
        <v>1592</v>
      </c>
      <c r="E2018">
        <v>2</v>
      </c>
      <c r="F2018">
        <v>1</v>
      </c>
      <c r="G2018">
        <v>3</v>
      </c>
      <c r="H2018">
        <v>2952</v>
      </c>
      <c r="I2018">
        <v>3150</v>
      </c>
      <c r="J2018">
        <v>29520</v>
      </c>
      <c r="K2018">
        <v>31500</v>
      </c>
      <c r="L2018">
        <v>1980</v>
      </c>
      <c r="M2018">
        <v>99</v>
      </c>
      <c r="N2018">
        <f>YEAR(Table3[[#This Row],[Date]])</f>
        <v>2013</v>
      </c>
      <c r="O2018">
        <f>DAY(Table3[[#This Row],[Date]])</f>
        <v>9</v>
      </c>
      <c r="P2018">
        <f>MONTH(Table3[[#This Row],[Date]])</f>
        <v>11</v>
      </c>
    </row>
    <row r="2019" spans="1:16" x14ac:dyDescent="0.3">
      <c r="A2019" s="2">
        <v>41587</v>
      </c>
      <c r="B2019">
        <v>3</v>
      </c>
      <c r="C2019">
        <v>2</v>
      </c>
      <c r="D2019" s="1" t="s">
        <v>1583</v>
      </c>
      <c r="E2019">
        <v>3</v>
      </c>
      <c r="F2019">
        <v>1</v>
      </c>
      <c r="G2019">
        <v>24</v>
      </c>
      <c r="H2019">
        <v>3978</v>
      </c>
      <c r="I2019">
        <v>4230</v>
      </c>
      <c r="J2019">
        <v>40824</v>
      </c>
      <c r="K2019">
        <v>43470</v>
      </c>
      <c r="L2019">
        <v>2646</v>
      </c>
      <c r="M2019">
        <v>132.30000000000001</v>
      </c>
      <c r="N2019">
        <f>YEAR(Table3[[#This Row],[Date]])</f>
        <v>2013</v>
      </c>
      <c r="O2019">
        <f>DAY(Table3[[#This Row],[Date]])</f>
        <v>9</v>
      </c>
      <c r="P2019">
        <f>MONTH(Table3[[#This Row],[Date]])</f>
        <v>11</v>
      </c>
    </row>
    <row r="2020" spans="1:16" x14ac:dyDescent="0.3">
      <c r="A2020" s="2">
        <v>41587</v>
      </c>
      <c r="B2020">
        <v>4</v>
      </c>
      <c r="C2020">
        <v>2</v>
      </c>
      <c r="D2020" s="1" t="s">
        <v>1592</v>
      </c>
      <c r="E2020">
        <v>2</v>
      </c>
      <c r="F2020">
        <v>1</v>
      </c>
      <c r="G2020">
        <v>25</v>
      </c>
      <c r="H2020">
        <v>2034</v>
      </c>
      <c r="I2020">
        <v>2160</v>
      </c>
      <c r="J2020">
        <v>14760</v>
      </c>
      <c r="K2020">
        <v>15750</v>
      </c>
      <c r="L2020">
        <v>990</v>
      </c>
      <c r="M2020">
        <v>49.5</v>
      </c>
      <c r="N2020">
        <f>YEAR(Table3[[#This Row],[Date]])</f>
        <v>2013</v>
      </c>
      <c r="O2020">
        <f>DAY(Table3[[#This Row],[Date]])</f>
        <v>9</v>
      </c>
      <c r="P2020">
        <f>MONTH(Table3[[#This Row],[Date]])</f>
        <v>11</v>
      </c>
    </row>
    <row r="2021" spans="1:16" x14ac:dyDescent="0.3">
      <c r="A2021" s="2">
        <v>41587</v>
      </c>
      <c r="B2021">
        <v>8</v>
      </c>
      <c r="C2021">
        <v>5</v>
      </c>
      <c r="D2021" s="1" t="s">
        <v>1591</v>
      </c>
      <c r="E2021">
        <v>5</v>
      </c>
      <c r="F2021">
        <v>2</v>
      </c>
      <c r="G2021">
        <v>5</v>
      </c>
      <c r="H2021">
        <v>3924</v>
      </c>
      <c r="I2021">
        <v>4230</v>
      </c>
      <c r="J2021">
        <v>51012</v>
      </c>
      <c r="K2021">
        <v>54990</v>
      </c>
      <c r="L2021">
        <v>3978</v>
      </c>
      <c r="M2021">
        <v>198.9</v>
      </c>
      <c r="N2021">
        <f>YEAR(Table3[[#This Row],[Date]])</f>
        <v>2013</v>
      </c>
      <c r="O2021">
        <f>DAY(Table3[[#This Row],[Date]])</f>
        <v>9</v>
      </c>
      <c r="P2021">
        <f>MONTH(Table3[[#This Row],[Date]])</f>
        <v>11</v>
      </c>
    </row>
    <row r="2022" spans="1:16" x14ac:dyDescent="0.3">
      <c r="A2022" s="2">
        <v>41587</v>
      </c>
      <c r="B2022">
        <v>6</v>
      </c>
      <c r="C2022">
        <v>4</v>
      </c>
      <c r="D2022" s="1" t="s">
        <v>1581</v>
      </c>
      <c r="E2022">
        <v>2</v>
      </c>
      <c r="F2022">
        <v>1</v>
      </c>
      <c r="G2022">
        <v>2</v>
      </c>
      <c r="H2022">
        <v>5832</v>
      </c>
      <c r="I2022">
        <v>6210</v>
      </c>
      <c r="J2022">
        <v>15372</v>
      </c>
      <c r="K2022">
        <v>16380</v>
      </c>
      <c r="L2022">
        <v>1008</v>
      </c>
      <c r="M2022">
        <v>50.400000000000006</v>
      </c>
      <c r="N2022">
        <f>YEAR(Table3[[#This Row],[Date]])</f>
        <v>2013</v>
      </c>
      <c r="O2022">
        <f>DAY(Table3[[#This Row],[Date]])</f>
        <v>9</v>
      </c>
      <c r="P2022">
        <f>MONTH(Table3[[#This Row],[Date]])</f>
        <v>11</v>
      </c>
    </row>
    <row r="2023" spans="1:16" x14ac:dyDescent="0.3">
      <c r="A2023" s="2">
        <v>41587</v>
      </c>
      <c r="B2023">
        <v>8</v>
      </c>
      <c r="C2023">
        <v>5</v>
      </c>
      <c r="D2023" s="1" t="s">
        <v>1578</v>
      </c>
      <c r="E2023">
        <v>1</v>
      </c>
      <c r="F2023">
        <v>1</v>
      </c>
      <c r="G2023">
        <v>14</v>
      </c>
      <c r="H2023">
        <v>3546</v>
      </c>
      <c r="I2023">
        <v>3780</v>
      </c>
      <c r="J2023">
        <v>4068</v>
      </c>
      <c r="K2023">
        <v>4320</v>
      </c>
      <c r="L2023">
        <v>252</v>
      </c>
      <c r="M2023">
        <v>12.600000000000001</v>
      </c>
      <c r="N2023">
        <f>YEAR(Table3[[#This Row],[Date]])</f>
        <v>2013</v>
      </c>
      <c r="O2023">
        <f>DAY(Table3[[#This Row],[Date]])</f>
        <v>9</v>
      </c>
      <c r="P2023">
        <f>MONTH(Table3[[#This Row],[Date]])</f>
        <v>11</v>
      </c>
    </row>
    <row r="2024" spans="1:16" x14ac:dyDescent="0.3">
      <c r="A2024" s="2">
        <v>41587</v>
      </c>
      <c r="B2024">
        <v>8</v>
      </c>
      <c r="C2024">
        <v>5</v>
      </c>
      <c r="D2024" s="1" t="s">
        <v>1586</v>
      </c>
      <c r="E2024">
        <v>3</v>
      </c>
      <c r="F2024">
        <v>1</v>
      </c>
      <c r="G2024">
        <v>6</v>
      </c>
      <c r="H2024">
        <v>2034</v>
      </c>
      <c r="I2024">
        <v>2160</v>
      </c>
      <c r="J2024">
        <v>92664</v>
      </c>
      <c r="K2024">
        <v>98820</v>
      </c>
      <c r="L2024">
        <v>6156</v>
      </c>
      <c r="M2024">
        <v>307.8</v>
      </c>
      <c r="N2024">
        <f>YEAR(Table3[[#This Row],[Date]])</f>
        <v>2013</v>
      </c>
      <c r="O2024">
        <f>DAY(Table3[[#This Row],[Date]])</f>
        <v>9</v>
      </c>
      <c r="P2024">
        <f>MONTH(Table3[[#This Row],[Date]])</f>
        <v>11</v>
      </c>
    </row>
    <row r="2025" spans="1:16" x14ac:dyDescent="0.3">
      <c r="A2025" s="2">
        <v>41588</v>
      </c>
      <c r="B2025">
        <v>7</v>
      </c>
      <c r="C2025">
        <v>3</v>
      </c>
      <c r="D2025" s="1" t="s">
        <v>1587</v>
      </c>
      <c r="E2025">
        <v>2</v>
      </c>
      <c r="F2025">
        <v>1</v>
      </c>
      <c r="G2025">
        <v>13</v>
      </c>
      <c r="H2025">
        <v>2034</v>
      </c>
      <c r="I2025">
        <v>2160</v>
      </c>
      <c r="J2025">
        <v>33696</v>
      </c>
      <c r="K2025">
        <v>36000</v>
      </c>
      <c r="L2025">
        <v>2304</v>
      </c>
      <c r="M2025">
        <v>115.2</v>
      </c>
      <c r="N2025">
        <f>YEAR(Table3[[#This Row],[Date]])</f>
        <v>2013</v>
      </c>
      <c r="O2025">
        <f>DAY(Table3[[#This Row],[Date]])</f>
        <v>10</v>
      </c>
      <c r="P2025">
        <f>MONTH(Table3[[#This Row],[Date]])</f>
        <v>11</v>
      </c>
    </row>
    <row r="2026" spans="1:16" x14ac:dyDescent="0.3">
      <c r="A2026" s="2">
        <v>41588</v>
      </c>
      <c r="B2026">
        <v>2</v>
      </c>
      <c r="C2026">
        <v>1</v>
      </c>
      <c r="D2026" s="1" t="s">
        <v>1582</v>
      </c>
      <c r="E2026">
        <v>2</v>
      </c>
      <c r="F2026">
        <v>1</v>
      </c>
      <c r="G2026">
        <v>4</v>
      </c>
      <c r="H2026">
        <v>3042</v>
      </c>
      <c r="I2026">
        <v>3240</v>
      </c>
      <c r="J2026">
        <v>66924</v>
      </c>
      <c r="K2026">
        <v>71280</v>
      </c>
      <c r="L2026">
        <v>4356</v>
      </c>
      <c r="M2026">
        <v>217.8</v>
      </c>
      <c r="N2026">
        <f>YEAR(Table3[[#This Row],[Date]])</f>
        <v>2013</v>
      </c>
      <c r="O2026">
        <f>DAY(Table3[[#This Row],[Date]])</f>
        <v>10</v>
      </c>
      <c r="P2026">
        <f>MONTH(Table3[[#This Row],[Date]])</f>
        <v>11</v>
      </c>
    </row>
    <row r="2027" spans="1:16" x14ac:dyDescent="0.3">
      <c r="A2027" s="2">
        <v>41588</v>
      </c>
      <c r="B2027">
        <v>6</v>
      </c>
      <c r="C2027">
        <v>4</v>
      </c>
      <c r="D2027" s="1" t="s">
        <v>1580</v>
      </c>
      <c r="E2027">
        <v>2</v>
      </c>
      <c r="F2027">
        <v>1</v>
      </c>
      <c r="G2027">
        <v>21</v>
      </c>
      <c r="H2027">
        <v>3042</v>
      </c>
      <c r="I2027">
        <v>3240</v>
      </c>
      <c r="J2027">
        <v>35802</v>
      </c>
      <c r="K2027">
        <v>38070</v>
      </c>
      <c r="L2027">
        <v>2268</v>
      </c>
      <c r="M2027">
        <v>113.4</v>
      </c>
      <c r="N2027">
        <f>YEAR(Table3[[#This Row],[Date]])</f>
        <v>2013</v>
      </c>
      <c r="O2027">
        <f>DAY(Table3[[#This Row],[Date]])</f>
        <v>10</v>
      </c>
      <c r="P2027">
        <f>MONTH(Table3[[#This Row],[Date]])</f>
        <v>11</v>
      </c>
    </row>
    <row r="2028" spans="1:16" x14ac:dyDescent="0.3">
      <c r="A2028" s="2">
        <v>41589</v>
      </c>
      <c r="B2028">
        <v>6</v>
      </c>
      <c r="C2028">
        <v>4</v>
      </c>
      <c r="D2028" s="1" t="s">
        <v>1583</v>
      </c>
      <c r="E2028">
        <v>3</v>
      </c>
      <c r="F2028">
        <v>1</v>
      </c>
      <c r="G2028">
        <v>16</v>
      </c>
      <c r="H2028">
        <v>3726</v>
      </c>
      <c r="I2028">
        <v>3960</v>
      </c>
      <c r="J2028">
        <v>116640</v>
      </c>
      <c r="K2028">
        <v>124200</v>
      </c>
      <c r="L2028">
        <v>7560</v>
      </c>
      <c r="M2028">
        <v>378</v>
      </c>
      <c r="N2028">
        <f>YEAR(Table3[[#This Row],[Date]])</f>
        <v>2013</v>
      </c>
      <c r="O2028">
        <f>DAY(Table3[[#This Row],[Date]])</f>
        <v>11</v>
      </c>
      <c r="P2028">
        <f>MONTH(Table3[[#This Row],[Date]])</f>
        <v>11</v>
      </c>
    </row>
    <row r="2029" spans="1:16" x14ac:dyDescent="0.3">
      <c r="A2029" s="2">
        <v>41589</v>
      </c>
      <c r="B2029">
        <v>7</v>
      </c>
      <c r="C2029">
        <v>3</v>
      </c>
      <c r="D2029" s="1" t="s">
        <v>1594</v>
      </c>
      <c r="E2029">
        <v>4</v>
      </c>
      <c r="F2029">
        <v>1</v>
      </c>
      <c r="G2029">
        <v>10</v>
      </c>
      <c r="H2029">
        <v>2196</v>
      </c>
      <c r="I2029">
        <v>2340</v>
      </c>
      <c r="J2029">
        <v>27072</v>
      </c>
      <c r="K2029">
        <v>28800</v>
      </c>
      <c r="L2029">
        <v>1728</v>
      </c>
      <c r="M2029">
        <v>86.4</v>
      </c>
      <c r="N2029">
        <f>YEAR(Table3[[#This Row],[Date]])</f>
        <v>2013</v>
      </c>
      <c r="O2029">
        <f>DAY(Table3[[#This Row],[Date]])</f>
        <v>11</v>
      </c>
      <c r="P2029">
        <f>MONTH(Table3[[#This Row],[Date]])</f>
        <v>11</v>
      </c>
    </row>
    <row r="2030" spans="1:16" x14ac:dyDescent="0.3">
      <c r="A2030" s="2">
        <v>41589</v>
      </c>
      <c r="B2030">
        <v>8</v>
      </c>
      <c r="C2030">
        <v>5</v>
      </c>
      <c r="D2030" s="1" t="s">
        <v>1582</v>
      </c>
      <c r="E2030">
        <v>2</v>
      </c>
      <c r="F2030">
        <v>1</v>
      </c>
      <c r="G2030">
        <v>3</v>
      </c>
      <c r="H2030">
        <v>4482</v>
      </c>
      <c r="I2030">
        <v>4770</v>
      </c>
      <c r="J2030">
        <v>24336</v>
      </c>
      <c r="K2030">
        <v>25920</v>
      </c>
      <c r="L2030">
        <v>1584</v>
      </c>
      <c r="M2030">
        <v>79.2</v>
      </c>
      <c r="N2030">
        <f>YEAR(Table3[[#This Row],[Date]])</f>
        <v>2013</v>
      </c>
      <c r="O2030">
        <f>DAY(Table3[[#This Row],[Date]])</f>
        <v>11</v>
      </c>
      <c r="P2030">
        <f>MONTH(Table3[[#This Row],[Date]])</f>
        <v>11</v>
      </c>
    </row>
    <row r="2031" spans="1:16" x14ac:dyDescent="0.3">
      <c r="A2031" s="2">
        <v>41589</v>
      </c>
      <c r="B2031">
        <v>10</v>
      </c>
      <c r="C2031">
        <v>4</v>
      </c>
      <c r="D2031" s="1" t="s">
        <v>1585</v>
      </c>
      <c r="E2031">
        <v>3</v>
      </c>
      <c r="F2031">
        <v>1</v>
      </c>
      <c r="G2031">
        <v>1</v>
      </c>
      <c r="H2031">
        <v>5148</v>
      </c>
      <c r="I2031">
        <v>5490</v>
      </c>
      <c r="J2031">
        <v>19890</v>
      </c>
      <c r="K2031">
        <v>21150</v>
      </c>
      <c r="L2031">
        <v>1260</v>
      </c>
      <c r="M2031">
        <v>63</v>
      </c>
      <c r="N2031">
        <f>YEAR(Table3[[#This Row],[Date]])</f>
        <v>2013</v>
      </c>
      <c r="O2031">
        <f>DAY(Table3[[#This Row],[Date]])</f>
        <v>11</v>
      </c>
      <c r="P2031">
        <f>MONTH(Table3[[#This Row],[Date]])</f>
        <v>11</v>
      </c>
    </row>
    <row r="2032" spans="1:16" x14ac:dyDescent="0.3">
      <c r="A2032" s="2">
        <v>41589</v>
      </c>
      <c r="B2032">
        <v>7</v>
      </c>
      <c r="C2032">
        <v>3</v>
      </c>
      <c r="D2032" s="1" t="s">
        <v>1593</v>
      </c>
      <c r="E2032">
        <v>6</v>
      </c>
      <c r="F2032">
        <v>2</v>
      </c>
      <c r="G2032">
        <v>13</v>
      </c>
      <c r="H2032">
        <v>3978</v>
      </c>
      <c r="I2032">
        <v>4230</v>
      </c>
      <c r="J2032">
        <v>97578</v>
      </c>
      <c r="K2032">
        <v>105300</v>
      </c>
      <c r="L2032">
        <v>7722</v>
      </c>
      <c r="M2032">
        <v>386.1</v>
      </c>
      <c r="N2032">
        <f>YEAR(Table3[[#This Row],[Date]])</f>
        <v>2013</v>
      </c>
      <c r="O2032">
        <f>DAY(Table3[[#This Row],[Date]])</f>
        <v>11</v>
      </c>
      <c r="P2032">
        <f>MONTH(Table3[[#This Row],[Date]])</f>
        <v>11</v>
      </c>
    </row>
    <row r="2033" spans="1:16" x14ac:dyDescent="0.3">
      <c r="A2033" s="2">
        <v>41589</v>
      </c>
      <c r="B2033">
        <v>4</v>
      </c>
      <c r="C2033">
        <v>2</v>
      </c>
      <c r="D2033" s="1" t="s">
        <v>1579</v>
      </c>
      <c r="E2033">
        <v>2</v>
      </c>
      <c r="F2033">
        <v>2</v>
      </c>
      <c r="G2033">
        <v>15</v>
      </c>
      <c r="H2033">
        <v>2106</v>
      </c>
      <c r="I2033">
        <v>2250</v>
      </c>
      <c r="J2033">
        <v>17910</v>
      </c>
      <c r="K2033">
        <v>19350</v>
      </c>
      <c r="L2033">
        <v>1440</v>
      </c>
      <c r="M2033">
        <v>72</v>
      </c>
      <c r="N2033">
        <f>YEAR(Table3[[#This Row],[Date]])</f>
        <v>2013</v>
      </c>
      <c r="O2033">
        <f>DAY(Table3[[#This Row],[Date]])</f>
        <v>11</v>
      </c>
      <c r="P2033">
        <f>MONTH(Table3[[#This Row],[Date]])</f>
        <v>11</v>
      </c>
    </row>
    <row r="2034" spans="1:16" x14ac:dyDescent="0.3">
      <c r="A2034" s="2">
        <v>41589</v>
      </c>
      <c r="B2034">
        <v>9</v>
      </c>
      <c r="C2034">
        <v>5</v>
      </c>
      <c r="D2034" s="1" t="s">
        <v>1590</v>
      </c>
      <c r="E2034">
        <v>2</v>
      </c>
      <c r="F2034">
        <v>1</v>
      </c>
      <c r="G2034">
        <v>5</v>
      </c>
      <c r="H2034">
        <v>3978</v>
      </c>
      <c r="I2034">
        <v>4230</v>
      </c>
      <c r="J2034">
        <v>29808</v>
      </c>
      <c r="K2034">
        <v>31680</v>
      </c>
      <c r="L2034">
        <v>1872</v>
      </c>
      <c r="M2034">
        <v>93.600000000000009</v>
      </c>
      <c r="N2034">
        <f>YEAR(Table3[[#This Row],[Date]])</f>
        <v>2013</v>
      </c>
      <c r="O2034">
        <f>DAY(Table3[[#This Row],[Date]])</f>
        <v>11</v>
      </c>
      <c r="P2034">
        <f>MONTH(Table3[[#This Row],[Date]])</f>
        <v>11</v>
      </c>
    </row>
    <row r="2035" spans="1:16" x14ac:dyDescent="0.3">
      <c r="A2035" s="2">
        <v>41590</v>
      </c>
      <c r="B2035">
        <v>10</v>
      </c>
      <c r="C2035">
        <v>4</v>
      </c>
      <c r="D2035" s="1" t="s">
        <v>1589</v>
      </c>
      <c r="E2035">
        <v>4</v>
      </c>
      <c r="F2035">
        <v>1</v>
      </c>
      <c r="G2035">
        <v>25</v>
      </c>
      <c r="H2035">
        <v>2034</v>
      </c>
      <c r="I2035">
        <v>2160</v>
      </c>
      <c r="J2035">
        <v>10638</v>
      </c>
      <c r="K2035">
        <v>11340</v>
      </c>
      <c r="L2035">
        <v>702</v>
      </c>
      <c r="M2035">
        <v>35.1</v>
      </c>
      <c r="N2035">
        <f>YEAR(Table3[[#This Row],[Date]])</f>
        <v>2013</v>
      </c>
      <c r="O2035">
        <f>DAY(Table3[[#This Row],[Date]])</f>
        <v>12</v>
      </c>
      <c r="P2035">
        <f>MONTH(Table3[[#This Row],[Date]])</f>
        <v>11</v>
      </c>
    </row>
    <row r="2036" spans="1:16" x14ac:dyDescent="0.3">
      <c r="A2036" s="2">
        <v>41590</v>
      </c>
      <c r="B2036">
        <v>6</v>
      </c>
      <c r="C2036">
        <v>4</v>
      </c>
      <c r="D2036" s="1" t="s">
        <v>1587</v>
      </c>
      <c r="E2036">
        <v>2</v>
      </c>
      <c r="F2036">
        <v>1</v>
      </c>
      <c r="G2036">
        <v>8</v>
      </c>
      <c r="H2036">
        <v>2034</v>
      </c>
      <c r="I2036">
        <v>2160</v>
      </c>
      <c r="J2036">
        <v>48438</v>
      </c>
      <c r="K2036">
        <v>51750</v>
      </c>
      <c r="L2036">
        <v>3312</v>
      </c>
      <c r="M2036">
        <v>165.60000000000002</v>
      </c>
      <c r="N2036">
        <f>YEAR(Table3[[#This Row],[Date]])</f>
        <v>2013</v>
      </c>
      <c r="O2036">
        <f>DAY(Table3[[#This Row],[Date]])</f>
        <v>12</v>
      </c>
      <c r="P2036">
        <f>MONTH(Table3[[#This Row],[Date]])</f>
        <v>11</v>
      </c>
    </row>
    <row r="2037" spans="1:16" x14ac:dyDescent="0.3">
      <c r="A2037" s="2">
        <v>41590</v>
      </c>
      <c r="B2037">
        <v>10</v>
      </c>
      <c r="C2037">
        <v>4</v>
      </c>
      <c r="D2037" s="1" t="s">
        <v>1580</v>
      </c>
      <c r="E2037">
        <v>2</v>
      </c>
      <c r="F2037">
        <v>1</v>
      </c>
      <c r="G2037">
        <v>21</v>
      </c>
      <c r="H2037">
        <v>3582</v>
      </c>
      <c r="I2037">
        <v>3870</v>
      </c>
      <c r="J2037">
        <v>51714</v>
      </c>
      <c r="K2037">
        <v>54990</v>
      </c>
      <c r="L2037">
        <v>3276</v>
      </c>
      <c r="M2037">
        <v>163.80000000000001</v>
      </c>
      <c r="N2037">
        <f>YEAR(Table3[[#This Row],[Date]])</f>
        <v>2013</v>
      </c>
      <c r="O2037">
        <f>DAY(Table3[[#This Row],[Date]])</f>
        <v>12</v>
      </c>
      <c r="P2037">
        <f>MONTH(Table3[[#This Row],[Date]])</f>
        <v>11</v>
      </c>
    </row>
    <row r="2038" spans="1:16" x14ac:dyDescent="0.3">
      <c r="A2038" s="2">
        <v>41590</v>
      </c>
      <c r="B2038">
        <v>6</v>
      </c>
      <c r="C2038">
        <v>4</v>
      </c>
      <c r="D2038" s="1" t="s">
        <v>1580</v>
      </c>
      <c r="E2038">
        <v>2</v>
      </c>
      <c r="F2038">
        <v>1</v>
      </c>
      <c r="G2038">
        <v>16</v>
      </c>
      <c r="H2038">
        <v>3978</v>
      </c>
      <c r="I2038">
        <v>4230</v>
      </c>
      <c r="J2038">
        <v>55692</v>
      </c>
      <c r="K2038">
        <v>59220</v>
      </c>
      <c r="L2038">
        <v>3528</v>
      </c>
      <c r="M2038">
        <v>176.4</v>
      </c>
      <c r="N2038">
        <f>YEAR(Table3[[#This Row],[Date]])</f>
        <v>2013</v>
      </c>
      <c r="O2038">
        <f>DAY(Table3[[#This Row],[Date]])</f>
        <v>12</v>
      </c>
      <c r="P2038">
        <f>MONTH(Table3[[#This Row],[Date]])</f>
        <v>11</v>
      </c>
    </row>
    <row r="2039" spans="1:16" x14ac:dyDescent="0.3">
      <c r="A2039" s="2">
        <v>41590</v>
      </c>
      <c r="B2039">
        <v>7</v>
      </c>
      <c r="C2039">
        <v>3</v>
      </c>
      <c r="D2039" s="1" t="s">
        <v>1580</v>
      </c>
      <c r="E2039">
        <v>2</v>
      </c>
      <c r="F2039">
        <v>1</v>
      </c>
      <c r="G2039">
        <v>23</v>
      </c>
      <c r="H2039">
        <v>2196</v>
      </c>
      <c r="I2039">
        <v>2340</v>
      </c>
      <c r="J2039">
        <v>43758</v>
      </c>
      <c r="K2039">
        <v>46530</v>
      </c>
      <c r="L2039">
        <v>2772</v>
      </c>
      <c r="M2039">
        <v>138.6</v>
      </c>
      <c r="N2039">
        <f>YEAR(Table3[[#This Row],[Date]])</f>
        <v>2013</v>
      </c>
      <c r="O2039">
        <f>DAY(Table3[[#This Row],[Date]])</f>
        <v>12</v>
      </c>
      <c r="P2039">
        <f>MONTH(Table3[[#This Row],[Date]])</f>
        <v>11</v>
      </c>
    </row>
    <row r="2040" spans="1:16" x14ac:dyDescent="0.3">
      <c r="A2040" s="2">
        <v>41591</v>
      </c>
      <c r="B2040">
        <v>2</v>
      </c>
      <c r="C2040">
        <v>1</v>
      </c>
      <c r="D2040" s="1" t="s">
        <v>1587</v>
      </c>
      <c r="E2040">
        <v>2</v>
      </c>
      <c r="F2040">
        <v>1</v>
      </c>
      <c r="G2040">
        <v>22</v>
      </c>
      <c r="H2040">
        <v>3978</v>
      </c>
      <c r="I2040">
        <v>4230</v>
      </c>
      <c r="J2040">
        <v>44226</v>
      </c>
      <c r="K2040">
        <v>47250</v>
      </c>
      <c r="L2040">
        <v>3024</v>
      </c>
      <c r="M2040">
        <v>151.20000000000002</v>
      </c>
      <c r="N2040">
        <f>YEAR(Table3[[#This Row],[Date]])</f>
        <v>2013</v>
      </c>
      <c r="O2040">
        <f>DAY(Table3[[#This Row],[Date]])</f>
        <v>13</v>
      </c>
      <c r="P2040">
        <f>MONTH(Table3[[#This Row],[Date]])</f>
        <v>11</v>
      </c>
    </row>
    <row r="2041" spans="1:16" x14ac:dyDescent="0.3">
      <c r="A2041" s="2">
        <v>41592</v>
      </c>
      <c r="B2041">
        <v>6</v>
      </c>
      <c r="C2041">
        <v>4</v>
      </c>
      <c r="D2041" s="1" t="s">
        <v>1586</v>
      </c>
      <c r="E2041">
        <v>3</v>
      </c>
      <c r="F2041">
        <v>1</v>
      </c>
      <c r="G2041">
        <v>13</v>
      </c>
      <c r="H2041">
        <v>3978</v>
      </c>
      <c r="I2041">
        <v>4230</v>
      </c>
      <c r="J2041">
        <v>20592</v>
      </c>
      <c r="K2041">
        <v>21960</v>
      </c>
      <c r="L2041">
        <v>1368</v>
      </c>
      <c r="M2041">
        <v>68.400000000000006</v>
      </c>
      <c r="N2041">
        <f>YEAR(Table3[[#This Row],[Date]])</f>
        <v>2013</v>
      </c>
      <c r="O2041">
        <f>DAY(Table3[[#This Row],[Date]])</f>
        <v>14</v>
      </c>
      <c r="P2041">
        <f>MONTH(Table3[[#This Row],[Date]])</f>
        <v>11</v>
      </c>
    </row>
    <row r="2042" spans="1:16" x14ac:dyDescent="0.3">
      <c r="A2042" s="2">
        <v>41592</v>
      </c>
      <c r="B2042">
        <v>10</v>
      </c>
      <c r="C2042">
        <v>4</v>
      </c>
      <c r="D2042" s="1" t="s">
        <v>1580</v>
      </c>
      <c r="E2042">
        <v>2</v>
      </c>
      <c r="F2042">
        <v>1</v>
      </c>
      <c r="G2042">
        <v>27</v>
      </c>
      <c r="H2042">
        <v>3042</v>
      </c>
      <c r="I2042">
        <v>3240</v>
      </c>
      <c r="J2042">
        <v>31824</v>
      </c>
      <c r="K2042">
        <v>33840</v>
      </c>
      <c r="L2042">
        <v>2016</v>
      </c>
      <c r="M2042">
        <v>100.80000000000001</v>
      </c>
      <c r="N2042">
        <f>YEAR(Table3[[#This Row],[Date]])</f>
        <v>2013</v>
      </c>
      <c r="O2042">
        <f>DAY(Table3[[#This Row],[Date]])</f>
        <v>14</v>
      </c>
      <c r="P2042">
        <f>MONTH(Table3[[#This Row],[Date]])</f>
        <v>11</v>
      </c>
    </row>
    <row r="2043" spans="1:16" x14ac:dyDescent="0.3">
      <c r="A2043" s="2">
        <v>41593</v>
      </c>
      <c r="B2043">
        <v>3</v>
      </c>
      <c r="C2043">
        <v>2</v>
      </c>
      <c r="D2043" s="1" t="s">
        <v>1590</v>
      </c>
      <c r="E2043">
        <v>2</v>
      </c>
      <c r="F2043">
        <v>1</v>
      </c>
      <c r="G2043">
        <v>27</v>
      </c>
      <c r="H2043">
        <v>3978</v>
      </c>
      <c r="I2043">
        <v>4230</v>
      </c>
      <c r="J2043">
        <v>55890</v>
      </c>
      <c r="K2043">
        <v>59400</v>
      </c>
      <c r="L2043">
        <v>3510</v>
      </c>
      <c r="M2043">
        <v>175.5</v>
      </c>
      <c r="N2043">
        <f>YEAR(Table3[[#This Row],[Date]])</f>
        <v>2013</v>
      </c>
      <c r="O2043">
        <f>DAY(Table3[[#This Row],[Date]])</f>
        <v>15</v>
      </c>
      <c r="P2043">
        <f>MONTH(Table3[[#This Row],[Date]])</f>
        <v>11</v>
      </c>
    </row>
    <row r="2044" spans="1:16" x14ac:dyDescent="0.3">
      <c r="A2044" s="2">
        <v>41593</v>
      </c>
      <c r="B2044">
        <v>5</v>
      </c>
      <c r="C2044">
        <v>3</v>
      </c>
      <c r="D2044" s="1" t="s">
        <v>1587</v>
      </c>
      <c r="E2044">
        <v>2</v>
      </c>
      <c r="F2044">
        <v>1</v>
      </c>
      <c r="G2044">
        <v>27</v>
      </c>
      <c r="H2044">
        <v>3978</v>
      </c>
      <c r="I2044">
        <v>4230</v>
      </c>
      <c r="J2044">
        <v>2106</v>
      </c>
      <c r="K2044">
        <v>2250</v>
      </c>
      <c r="L2044">
        <v>144</v>
      </c>
      <c r="M2044">
        <v>7.2</v>
      </c>
      <c r="N2044">
        <f>YEAR(Table3[[#This Row],[Date]])</f>
        <v>2013</v>
      </c>
      <c r="O2044">
        <f>DAY(Table3[[#This Row],[Date]])</f>
        <v>15</v>
      </c>
      <c r="P2044">
        <f>MONTH(Table3[[#This Row],[Date]])</f>
        <v>11</v>
      </c>
    </row>
    <row r="2045" spans="1:16" x14ac:dyDescent="0.3">
      <c r="A2045" s="2">
        <v>41593</v>
      </c>
      <c r="B2045">
        <v>10</v>
      </c>
      <c r="C2045">
        <v>4</v>
      </c>
      <c r="D2045" s="1" t="s">
        <v>1582</v>
      </c>
      <c r="E2045">
        <v>2</v>
      </c>
      <c r="F2045">
        <v>1</v>
      </c>
      <c r="G2045">
        <v>27</v>
      </c>
      <c r="H2045">
        <v>5832</v>
      </c>
      <c r="I2045">
        <v>6210</v>
      </c>
      <c r="J2045">
        <v>51714</v>
      </c>
      <c r="K2045">
        <v>55080</v>
      </c>
      <c r="L2045">
        <v>3366</v>
      </c>
      <c r="M2045">
        <v>168.3</v>
      </c>
      <c r="N2045">
        <f>YEAR(Table3[[#This Row],[Date]])</f>
        <v>2013</v>
      </c>
      <c r="O2045">
        <f>DAY(Table3[[#This Row],[Date]])</f>
        <v>15</v>
      </c>
      <c r="P2045">
        <f>MONTH(Table3[[#This Row],[Date]])</f>
        <v>11</v>
      </c>
    </row>
    <row r="2046" spans="1:16" x14ac:dyDescent="0.3">
      <c r="A2046" s="2">
        <v>41594</v>
      </c>
      <c r="B2046">
        <v>10</v>
      </c>
      <c r="C2046">
        <v>4</v>
      </c>
      <c r="D2046" s="1" t="s">
        <v>1584</v>
      </c>
      <c r="E2046">
        <v>3</v>
      </c>
      <c r="F2046">
        <v>1</v>
      </c>
      <c r="G2046">
        <v>27</v>
      </c>
      <c r="H2046">
        <v>2196</v>
      </c>
      <c r="I2046">
        <v>2340</v>
      </c>
      <c r="J2046">
        <v>49644</v>
      </c>
      <c r="K2046">
        <v>52920</v>
      </c>
      <c r="L2046">
        <v>3276</v>
      </c>
      <c r="M2046">
        <v>163.80000000000001</v>
      </c>
      <c r="N2046">
        <f>YEAR(Table3[[#This Row],[Date]])</f>
        <v>2013</v>
      </c>
      <c r="O2046">
        <f>DAY(Table3[[#This Row],[Date]])</f>
        <v>16</v>
      </c>
      <c r="P2046">
        <f>MONTH(Table3[[#This Row],[Date]])</f>
        <v>11</v>
      </c>
    </row>
    <row r="2047" spans="1:16" x14ac:dyDescent="0.3">
      <c r="A2047" s="2">
        <v>41594</v>
      </c>
      <c r="B2047">
        <v>6</v>
      </c>
      <c r="C2047">
        <v>4</v>
      </c>
      <c r="D2047" s="1" t="s">
        <v>1587</v>
      </c>
      <c r="E2047">
        <v>2</v>
      </c>
      <c r="F2047">
        <v>1</v>
      </c>
      <c r="G2047">
        <v>27</v>
      </c>
      <c r="H2047">
        <v>3546</v>
      </c>
      <c r="I2047">
        <v>3780</v>
      </c>
      <c r="J2047">
        <v>12636</v>
      </c>
      <c r="K2047">
        <v>13500</v>
      </c>
      <c r="L2047">
        <v>864</v>
      </c>
      <c r="M2047">
        <v>43.2</v>
      </c>
      <c r="N2047">
        <f>YEAR(Table3[[#This Row],[Date]])</f>
        <v>2013</v>
      </c>
      <c r="O2047">
        <f>DAY(Table3[[#This Row],[Date]])</f>
        <v>16</v>
      </c>
      <c r="P2047">
        <f>MONTH(Table3[[#This Row],[Date]])</f>
        <v>11</v>
      </c>
    </row>
    <row r="2048" spans="1:16" x14ac:dyDescent="0.3">
      <c r="A2048" s="2">
        <v>41595</v>
      </c>
      <c r="B2048">
        <v>2</v>
      </c>
      <c r="C2048">
        <v>1</v>
      </c>
      <c r="D2048" s="1" t="s">
        <v>1590</v>
      </c>
      <c r="E2048">
        <v>2</v>
      </c>
      <c r="F2048">
        <v>1</v>
      </c>
      <c r="G2048">
        <v>12</v>
      </c>
      <c r="H2048">
        <v>3582</v>
      </c>
      <c r="I2048">
        <v>3870</v>
      </c>
      <c r="J2048">
        <v>7452</v>
      </c>
      <c r="K2048">
        <v>7920</v>
      </c>
      <c r="L2048">
        <v>468</v>
      </c>
      <c r="M2048">
        <v>23.400000000000002</v>
      </c>
      <c r="N2048">
        <f>YEAR(Table3[[#This Row],[Date]])</f>
        <v>2013</v>
      </c>
      <c r="O2048">
        <f>DAY(Table3[[#This Row],[Date]])</f>
        <v>17</v>
      </c>
      <c r="P2048">
        <f>MONTH(Table3[[#This Row],[Date]])</f>
        <v>11</v>
      </c>
    </row>
    <row r="2049" spans="1:16" x14ac:dyDescent="0.3">
      <c r="A2049" s="2">
        <v>41595</v>
      </c>
      <c r="B2049">
        <v>4</v>
      </c>
      <c r="C2049">
        <v>2</v>
      </c>
      <c r="D2049" s="1" t="s">
        <v>1586</v>
      </c>
      <c r="E2049">
        <v>3</v>
      </c>
      <c r="F2049">
        <v>1</v>
      </c>
      <c r="G2049">
        <v>18</v>
      </c>
      <c r="H2049">
        <v>3978</v>
      </c>
      <c r="I2049">
        <v>4230</v>
      </c>
      <c r="J2049">
        <v>128700</v>
      </c>
      <c r="K2049">
        <v>137250</v>
      </c>
      <c r="L2049">
        <v>8550</v>
      </c>
      <c r="M2049">
        <v>427.5</v>
      </c>
      <c r="N2049">
        <f>YEAR(Table3[[#This Row],[Date]])</f>
        <v>2013</v>
      </c>
      <c r="O2049">
        <f>DAY(Table3[[#This Row],[Date]])</f>
        <v>17</v>
      </c>
      <c r="P2049">
        <f>MONTH(Table3[[#This Row],[Date]])</f>
        <v>11</v>
      </c>
    </row>
    <row r="2050" spans="1:16" x14ac:dyDescent="0.3">
      <c r="A2050" s="2">
        <v>41595</v>
      </c>
      <c r="B2050">
        <v>6</v>
      </c>
      <c r="C2050">
        <v>4</v>
      </c>
      <c r="D2050" s="1" t="s">
        <v>1585</v>
      </c>
      <c r="E2050">
        <v>3</v>
      </c>
      <c r="F2050">
        <v>1</v>
      </c>
      <c r="G2050">
        <v>8</v>
      </c>
      <c r="H2050">
        <v>3978</v>
      </c>
      <c r="I2050">
        <v>4230</v>
      </c>
      <c r="J2050">
        <v>83538</v>
      </c>
      <c r="K2050">
        <v>88830</v>
      </c>
      <c r="L2050">
        <v>5292</v>
      </c>
      <c r="M2050">
        <v>264.60000000000002</v>
      </c>
      <c r="N2050">
        <f>YEAR(Table3[[#This Row],[Date]])</f>
        <v>2013</v>
      </c>
      <c r="O2050">
        <f>DAY(Table3[[#This Row],[Date]])</f>
        <v>17</v>
      </c>
      <c r="P2050">
        <f>MONTH(Table3[[#This Row],[Date]])</f>
        <v>11</v>
      </c>
    </row>
    <row r="2051" spans="1:16" x14ac:dyDescent="0.3">
      <c r="A2051" s="2">
        <v>41595</v>
      </c>
      <c r="B2051">
        <v>4</v>
      </c>
      <c r="C2051">
        <v>2</v>
      </c>
      <c r="D2051" s="1" t="s">
        <v>1594</v>
      </c>
      <c r="E2051">
        <v>4</v>
      </c>
      <c r="F2051">
        <v>1</v>
      </c>
      <c r="G2051">
        <v>21</v>
      </c>
      <c r="H2051">
        <v>2034</v>
      </c>
      <c r="I2051">
        <v>2160</v>
      </c>
      <c r="J2051">
        <v>60912</v>
      </c>
      <c r="K2051">
        <v>64800</v>
      </c>
      <c r="L2051">
        <v>3888</v>
      </c>
      <c r="M2051">
        <v>194.4</v>
      </c>
      <c r="N2051">
        <f>YEAR(Table3[[#This Row],[Date]])</f>
        <v>2013</v>
      </c>
      <c r="O2051">
        <f>DAY(Table3[[#This Row],[Date]])</f>
        <v>17</v>
      </c>
      <c r="P2051">
        <f>MONTH(Table3[[#This Row],[Date]])</f>
        <v>11</v>
      </c>
    </row>
    <row r="2052" spans="1:16" x14ac:dyDescent="0.3">
      <c r="A2052" s="2">
        <v>41595</v>
      </c>
      <c r="B2052">
        <v>6</v>
      </c>
      <c r="C2052">
        <v>4</v>
      </c>
      <c r="D2052" s="1" t="s">
        <v>1579</v>
      </c>
      <c r="E2052">
        <v>2</v>
      </c>
      <c r="F2052">
        <v>2</v>
      </c>
      <c r="G2052">
        <v>25</v>
      </c>
      <c r="H2052">
        <v>3042</v>
      </c>
      <c r="I2052">
        <v>3240</v>
      </c>
      <c r="J2052">
        <v>78804</v>
      </c>
      <c r="K2052">
        <v>85140</v>
      </c>
      <c r="L2052">
        <v>6336</v>
      </c>
      <c r="M2052">
        <v>316.8</v>
      </c>
      <c r="N2052">
        <f>YEAR(Table3[[#This Row],[Date]])</f>
        <v>2013</v>
      </c>
      <c r="O2052">
        <f>DAY(Table3[[#This Row],[Date]])</f>
        <v>17</v>
      </c>
      <c r="P2052">
        <f>MONTH(Table3[[#This Row],[Date]])</f>
        <v>11</v>
      </c>
    </row>
    <row r="2053" spans="1:16" x14ac:dyDescent="0.3">
      <c r="A2053" s="2">
        <v>41596</v>
      </c>
      <c r="B2053">
        <v>3</v>
      </c>
      <c r="C2053">
        <v>2</v>
      </c>
      <c r="D2053" s="1" t="s">
        <v>1586</v>
      </c>
      <c r="E2053">
        <v>3</v>
      </c>
      <c r="F2053">
        <v>1</v>
      </c>
      <c r="G2053">
        <v>12</v>
      </c>
      <c r="H2053">
        <v>5148</v>
      </c>
      <c r="I2053">
        <v>5490</v>
      </c>
      <c r="J2053">
        <v>25740</v>
      </c>
      <c r="K2053">
        <v>27450</v>
      </c>
      <c r="L2053">
        <v>1710</v>
      </c>
      <c r="M2053">
        <v>85.5</v>
      </c>
      <c r="N2053">
        <f>YEAR(Table3[[#This Row],[Date]])</f>
        <v>2013</v>
      </c>
      <c r="O2053">
        <f>DAY(Table3[[#This Row],[Date]])</f>
        <v>18</v>
      </c>
      <c r="P2053">
        <f>MONTH(Table3[[#This Row],[Date]])</f>
        <v>11</v>
      </c>
    </row>
    <row r="2054" spans="1:16" x14ac:dyDescent="0.3">
      <c r="A2054" s="2">
        <v>41596</v>
      </c>
      <c r="B2054">
        <v>3</v>
      </c>
      <c r="C2054">
        <v>2</v>
      </c>
      <c r="D2054" s="1" t="s">
        <v>1582</v>
      </c>
      <c r="E2054">
        <v>2</v>
      </c>
      <c r="F2054">
        <v>1</v>
      </c>
      <c r="G2054">
        <v>9</v>
      </c>
      <c r="H2054">
        <v>2106</v>
      </c>
      <c r="I2054">
        <v>2250</v>
      </c>
      <c r="J2054">
        <v>6084</v>
      </c>
      <c r="K2054">
        <v>6480</v>
      </c>
      <c r="L2054">
        <v>396</v>
      </c>
      <c r="M2054">
        <v>19.8</v>
      </c>
      <c r="N2054">
        <f>YEAR(Table3[[#This Row],[Date]])</f>
        <v>2013</v>
      </c>
      <c r="O2054">
        <f>DAY(Table3[[#This Row],[Date]])</f>
        <v>18</v>
      </c>
      <c r="P2054">
        <f>MONTH(Table3[[#This Row],[Date]])</f>
        <v>11</v>
      </c>
    </row>
    <row r="2055" spans="1:16" x14ac:dyDescent="0.3">
      <c r="A2055" s="2">
        <v>41596</v>
      </c>
      <c r="B2055">
        <v>7</v>
      </c>
      <c r="C2055">
        <v>3</v>
      </c>
      <c r="D2055" s="1" t="s">
        <v>1583</v>
      </c>
      <c r="E2055">
        <v>3</v>
      </c>
      <c r="F2055">
        <v>1</v>
      </c>
      <c r="G2055">
        <v>23</v>
      </c>
      <c r="H2055">
        <v>4482</v>
      </c>
      <c r="I2055">
        <v>4770</v>
      </c>
      <c r="J2055">
        <v>116640</v>
      </c>
      <c r="K2055">
        <v>124200</v>
      </c>
      <c r="L2055">
        <v>7560</v>
      </c>
      <c r="M2055">
        <v>378</v>
      </c>
      <c r="N2055">
        <f>YEAR(Table3[[#This Row],[Date]])</f>
        <v>2013</v>
      </c>
      <c r="O2055">
        <f>DAY(Table3[[#This Row],[Date]])</f>
        <v>18</v>
      </c>
      <c r="P2055">
        <f>MONTH(Table3[[#This Row],[Date]])</f>
        <v>11</v>
      </c>
    </row>
    <row r="2056" spans="1:16" x14ac:dyDescent="0.3">
      <c r="A2056" s="2">
        <v>41596</v>
      </c>
      <c r="B2056">
        <v>1</v>
      </c>
      <c r="C2056">
        <v>1</v>
      </c>
      <c r="D2056" s="1" t="s">
        <v>1578</v>
      </c>
      <c r="E2056">
        <v>1</v>
      </c>
      <c r="F2056">
        <v>1</v>
      </c>
      <c r="G2056">
        <v>23</v>
      </c>
      <c r="H2056">
        <v>3546</v>
      </c>
      <c r="I2056">
        <v>3780</v>
      </c>
      <c r="J2056">
        <v>26442</v>
      </c>
      <c r="K2056">
        <v>28080</v>
      </c>
      <c r="L2056">
        <v>1638</v>
      </c>
      <c r="M2056">
        <v>81.900000000000006</v>
      </c>
      <c r="N2056">
        <f>YEAR(Table3[[#This Row],[Date]])</f>
        <v>2013</v>
      </c>
      <c r="O2056">
        <f>DAY(Table3[[#This Row],[Date]])</f>
        <v>18</v>
      </c>
      <c r="P2056">
        <f>MONTH(Table3[[#This Row],[Date]])</f>
        <v>11</v>
      </c>
    </row>
    <row r="2057" spans="1:16" x14ac:dyDescent="0.3">
      <c r="A2057" s="2">
        <v>41596</v>
      </c>
      <c r="B2057">
        <v>1</v>
      </c>
      <c r="C2057">
        <v>1</v>
      </c>
      <c r="D2057" s="1" t="s">
        <v>1586</v>
      </c>
      <c r="E2057">
        <v>3</v>
      </c>
      <c r="F2057">
        <v>1</v>
      </c>
      <c r="G2057">
        <v>20</v>
      </c>
      <c r="H2057">
        <v>4482</v>
      </c>
      <c r="I2057">
        <v>4770</v>
      </c>
      <c r="J2057">
        <v>123552</v>
      </c>
      <c r="K2057">
        <v>131760</v>
      </c>
      <c r="L2057">
        <v>8208</v>
      </c>
      <c r="M2057">
        <v>410.40000000000003</v>
      </c>
      <c r="N2057">
        <f>YEAR(Table3[[#This Row],[Date]])</f>
        <v>2013</v>
      </c>
      <c r="O2057">
        <f>DAY(Table3[[#This Row],[Date]])</f>
        <v>18</v>
      </c>
      <c r="P2057">
        <f>MONTH(Table3[[#This Row],[Date]])</f>
        <v>11</v>
      </c>
    </row>
    <row r="2058" spans="1:16" x14ac:dyDescent="0.3">
      <c r="A2058" s="2">
        <v>41596</v>
      </c>
      <c r="B2058">
        <v>6</v>
      </c>
      <c r="C2058">
        <v>4</v>
      </c>
      <c r="D2058" s="1" t="s">
        <v>1588</v>
      </c>
      <c r="E2058">
        <v>3</v>
      </c>
      <c r="F2058">
        <v>1</v>
      </c>
      <c r="G2058">
        <v>25</v>
      </c>
      <c r="H2058">
        <v>4482</v>
      </c>
      <c r="I2058">
        <v>4770</v>
      </c>
      <c r="J2058">
        <v>62748</v>
      </c>
      <c r="K2058">
        <v>66780</v>
      </c>
      <c r="L2058">
        <v>4032</v>
      </c>
      <c r="M2058">
        <v>201.60000000000002</v>
      </c>
      <c r="N2058">
        <f>YEAR(Table3[[#This Row],[Date]])</f>
        <v>2013</v>
      </c>
      <c r="O2058">
        <f>DAY(Table3[[#This Row],[Date]])</f>
        <v>18</v>
      </c>
      <c r="P2058">
        <f>MONTH(Table3[[#This Row],[Date]])</f>
        <v>11</v>
      </c>
    </row>
    <row r="2059" spans="1:16" x14ac:dyDescent="0.3">
      <c r="A2059" s="2">
        <v>41596</v>
      </c>
      <c r="B2059">
        <v>4</v>
      </c>
      <c r="C2059">
        <v>2</v>
      </c>
      <c r="D2059" s="1" t="s">
        <v>1593</v>
      </c>
      <c r="E2059">
        <v>6</v>
      </c>
      <c r="F2059">
        <v>2</v>
      </c>
      <c r="G2059">
        <v>4</v>
      </c>
      <c r="H2059">
        <v>2034</v>
      </c>
      <c r="I2059">
        <v>2160</v>
      </c>
      <c r="J2059">
        <v>15012</v>
      </c>
      <c r="K2059">
        <v>16200</v>
      </c>
      <c r="L2059">
        <v>1188</v>
      </c>
      <c r="M2059">
        <v>59.400000000000006</v>
      </c>
      <c r="N2059">
        <f>YEAR(Table3[[#This Row],[Date]])</f>
        <v>2013</v>
      </c>
      <c r="O2059">
        <f>DAY(Table3[[#This Row],[Date]])</f>
        <v>18</v>
      </c>
      <c r="P2059">
        <f>MONTH(Table3[[#This Row],[Date]])</f>
        <v>11</v>
      </c>
    </row>
    <row r="2060" spans="1:16" x14ac:dyDescent="0.3">
      <c r="A2060" s="2">
        <v>41597</v>
      </c>
      <c r="B2060">
        <v>6</v>
      </c>
      <c r="C2060">
        <v>4</v>
      </c>
      <c r="D2060" s="1" t="s">
        <v>1588</v>
      </c>
      <c r="E2060">
        <v>3</v>
      </c>
      <c r="F2060">
        <v>1</v>
      </c>
      <c r="G2060">
        <v>24</v>
      </c>
      <c r="H2060">
        <v>3978</v>
      </c>
      <c r="I2060">
        <v>4230</v>
      </c>
      <c r="J2060">
        <v>22410</v>
      </c>
      <c r="K2060">
        <v>23850</v>
      </c>
      <c r="L2060">
        <v>1440</v>
      </c>
      <c r="M2060">
        <v>72</v>
      </c>
      <c r="N2060">
        <f>YEAR(Table3[[#This Row],[Date]])</f>
        <v>2013</v>
      </c>
      <c r="O2060">
        <f>DAY(Table3[[#This Row],[Date]])</f>
        <v>19</v>
      </c>
      <c r="P2060">
        <f>MONTH(Table3[[#This Row],[Date]])</f>
        <v>11</v>
      </c>
    </row>
    <row r="2061" spans="1:16" x14ac:dyDescent="0.3">
      <c r="A2061" s="2">
        <v>41597</v>
      </c>
      <c r="B2061">
        <v>7</v>
      </c>
      <c r="C2061">
        <v>3</v>
      </c>
      <c r="D2061" s="1" t="s">
        <v>1588</v>
      </c>
      <c r="E2061">
        <v>3</v>
      </c>
      <c r="F2061">
        <v>1</v>
      </c>
      <c r="G2061">
        <v>24</v>
      </c>
      <c r="H2061">
        <v>5832</v>
      </c>
      <c r="I2061">
        <v>6210</v>
      </c>
      <c r="J2061">
        <v>53784</v>
      </c>
      <c r="K2061">
        <v>57240</v>
      </c>
      <c r="L2061">
        <v>3456</v>
      </c>
      <c r="M2061">
        <v>172.8</v>
      </c>
      <c r="N2061">
        <f>YEAR(Table3[[#This Row],[Date]])</f>
        <v>2013</v>
      </c>
      <c r="O2061">
        <f>DAY(Table3[[#This Row],[Date]])</f>
        <v>19</v>
      </c>
      <c r="P2061">
        <f>MONTH(Table3[[#This Row],[Date]])</f>
        <v>11</v>
      </c>
    </row>
    <row r="2062" spans="1:16" x14ac:dyDescent="0.3">
      <c r="A2062" s="2">
        <v>41597</v>
      </c>
      <c r="B2062">
        <v>4</v>
      </c>
      <c r="C2062">
        <v>2</v>
      </c>
      <c r="D2062" s="1" t="s">
        <v>1580</v>
      </c>
      <c r="E2062">
        <v>2</v>
      </c>
      <c r="F2062">
        <v>1</v>
      </c>
      <c r="G2062">
        <v>16</v>
      </c>
      <c r="H2062">
        <v>3978</v>
      </c>
      <c r="I2062">
        <v>4230</v>
      </c>
      <c r="J2062">
        <v>83538</v>
      </c>
      <c r="K2062">
        <v>88830</v>
      </c>
      <c r="L2062">
        <v>5292</v>
      </c>
      <c r="M2062">
        <v>264.60000000000002</v>
      </c>
      <c r="N2062">
        <f>YEAR(Table3[[#This Row],[Date]])</f>
        <v>2013</v>
      </c>
      <c r="O2062">
        <f>DAY(Table3[[#This Row],[Date]])</f>
        <v>19</v>
      </c>
      <c r="P2062">
        <f>MONTH(Table3[[#This Row],[Date]])</f>
        <v>11</v>
      </c>
    </row>
    <row r="2063" spans="1:16" x14ac:dyDescent="0.3">
      <c r="A2063" s="2">
        <v>41597</v>
      </c>
      <c r="B2063">
        <v>7</v>
      </c>
      <c r="C2063">
        <v>3</v>
      </c>
      <c r="D2063" s="1" t="s">
        <v>1579</v>
      </c>
      <c r="E2063">
        <v>2</v>
      </c>
      <c r="F2063">
        <v>2</v>
      </c>
      <c r="G2063">
        <v>6</v>
      </c>
      <c r="H2063">
        <v>3978</v>
      </c>
      <c r="I2063">
        <v>4230</v>
      </c>
      <c r="J2063">
        <v>78804</v>
      </c>
      <c r="K2063">
        <v>85140</v>
      </c>
      <c r="L2063">
        <v>6336</v>
      </c>
      <c r="M2063">
        <v>316.8</v>
      </c>
      <c r="N2063">
        <f>YEAR(Table3[[#This Row],[Date]])</f>
        <v>2013</v>
      </c>
      <c r="O2063">
        <f>DAY(Table3[[#This Row],[Date]])</f>
        <v>19</v>
      </c>
      <c r="P2063">
        <f>MONTH(Table3[[#This Row],[Date]])</f>
        <v>11</v>
      </c>
    </row>
    <row r="2064" spans="1:16" x14ac:dyDescent="0.3">
      <c r="A2064" s="2">
        <v>41597</v>
      </c>
      <c r="B2064">
        <v>3</v>
      </c>
      <c r="C2064">
        <v>2</v>
      </c>
      <c r="D2064" s="1" t="s">
        <v>1590</v>
      </c>
      <c r="E2064">
        <v>2</v>
      </c>
      <c r="F2064">
        <v>1</v>
      </c>
      <c r="G2064">
        <v>4</v>
      </c>
      <c r="H2064">
        <v>5148</v>
      </c>
      <c r="I2064">
        <v>5490</v>
      </c>
      <c r="J2064">
        <v>85698</v>
      </c>
      <c r="K2064">
        <v>91080</v>
      </c>
      <c r="L2064">
        <v>5382</v>
      </c>
      <c r="M2064">
        <v>269.10000000000002</v>
      </c>
      <c r="N2064">
        <f>YEAR(Table3[[#This Row],[Date]])</f>
        <v>2013</v>
      </c>
      <c r="O2064">
        <f>DAY(Table3[[#This Row],[Date]])</f>
        <v>19</v>
      </c>
      <c r="P2064">
        <f>MONTH(Table3[[#This Row],[Date]])</f>
        <v>11</v>
      </c>
    </row>
    <row r="2065" spans="1:16" x14ac:dyDescent="0.3">
      <c r="A2065" s="2">
        <v>41597</v>
      </c>
      <c r="B2065">
        <v>10</v>
      </c>
      <c r="C2065">
        <v>4</v>
      </c>
      <c r="D2065" s="1" t="s">
        <v>1594</v>
      </c>
      <c r="E2065">
        <v>4</v>
      </c>
      <c r="F2065">
        <v>1</v>
      </c>
      <c r="G2065">
        <v>24</v>
      </c>
      <c r="H2065">
        <v>5832</v>
      </c>
      <c r="I2065">
        <v>6210</v>
      </c>
      <c r="J2065">
        <v>20304</v>
      </c>
      <c r="K2065">
        <v>21600</v>
      </c>
      <c r="L2065">
        <v>1296</v>
      </c>
      <c r="M2065">
        <v>64.8</v>
      </c>
      <c r="N2065">
        <f>YEAR(Table3[[#This Row],[Date]])</f>
        <v>2013</v>
      </c>
      <c r="O2065">
        <f>DAY(Table3[[#This Row],[Date]])</f>
        <v>19</v>
      </c>
      <c r="P2065">
        <f>MONTH(Table3[[#This Row],[Date]])</f>
        <v>11</v>
      </c>
    </row>
    <row r="2066" spans="1:16" x14ac:dyDescent="0.3">
      <c r="A2066" s="2">
        <v>41598</v>
      </c>
      <c r="B2066">
        <v>5</v>
      </c>
      <c r="C2066">
        <v>3</v>
      </c>
      <c r="D2066" s="1" t="s">
        <v>1592</v>
      </c>
      <c r="E2066">
        <v>2</v>
      </c>
      <c r="F2066">
        <v>1</v>
      </c>
      <c r="G2066">
        <v>21</v>
      </c>
      <c r="H2066">
        <v>2034</v>
      </c>
      <c r="I2066">
        <v>2160</v>
      </c>
      <c r="J2066">
        <v>53136</v>
      </c>
      <c r="K2066">
        <v>56700</v>
      </c>
      <c r="L2066">
        <v>3564</v>
      </c>
      <c r="M2066">
        <v>178.20000000000002</v>
      </c>
      <c r="N2066">
        <f>YEAR(Table3[[#This Row],[Date]])</f>
        <v>2013</v>
      </c>
      <c r="O2066">
        <f>DAY(Table3[[#This Row],[Date]])</f>
        <v>20</v>
      </c>
      <c r="P2066">
        <f>MONTH(Table3[[#This Row],[Date]])</f>
        <v>11</v>
      </c>
    </row>
    <row r="2067" spans="1:16" x14ac:dyDescent="0.3">
      <c r="A2067" s="2">
        <v>41598</v>
      </c>
      <c r="B2067">
        <v>1</v>
      </c>
      <c r="C2067">
        <v>1</v>
      </c>
      <c r="D2067" s="1" t="s">
        <v>1592</v>
      </c>
      <c r="E2067">
        <v>2</v>
      </c>
      <c r="F2067">
        <v>1</v>
      </c>
      <c r="G2067">
        <v>13</v>
      </c>
      <c r="H2067">
        <v>5832</v>
      </c>
      <c r="I2067">
        <v>6210</v>
      </c>
      <c r="J2067">
        <v>26568</v>
      </c>
      <c r="K2067">
        <v>28350</v>
      </c>
      <c r="L2067">
        <v>1782</v>
      </c>
      <c r="M2067">
        <v>89.100000000000009</v>
      </c>
      <c r="N2067">
        <f>YEAR(Table3[[#This Row],[Date]])</f>
        <v>2013</v>
      </c>
      <c r="O2067">
        <f>DAY(Table3[[#This Row],[Date]])</f>
        <v>20</v>
      </c>
      <c r="P2067">
        <f>MONTH(Table3[[#This Row],[Date]])</f>
        <v>11</v>
      </c>
    </row>
    <row r="2068" spans="1:16" x14ac:dyDescent="0.3">
      <c r="A2068" s="2">
        <v>41598</v>
      </c>
      <c r="B2068">
        <v>5</v>
      </c>
      <c r="C2068">
        <v>3</v>
      </c>
      <c r="D2068" s="1" t="s">
        <v>1584</v>
      </c>
      <c r="E2068">
        <v>3</v>
      </c>
      <c r="F2068">
        <v>1</v>
      </c>
      <c r="G2068">
        <v>2</v>
      </c>
      <c r="H2068">
        <v>3546</v>
      </c>
      <c r="I2068">
        <v>3780</v>
      </c>
      <c r="J2068">
        <v>78012</v>
      </c>
      <c r="K2068">
        <v>83160</v>
      </c>
      <c r="L2068">
        <v>5148</v>
      </c>
      <c r="M2068">
        <v>257.40000000000003</v>
      </c>
      <c r="N2068">
        <f>YEAR(Table3[[#This Row],[Date]])</f>
        <v>2013</v>
      </c>
      <c r="O2068">
        <f>DAY(Table3[[#This Row],[Date]])</f>
        <v>20</v>
      </c>
      <c r="P2068">
        <f>MONTH(Table3[[#This Row],[Date]])</f>
        <v>11</v>
      </c>
    </row>
    <row r="2069" spans="1:16" x14ac:dyDescent="0.3">
      <c r="A2069" s="2">
        <v>41598</v>
      </c>
      <c r="B2069">
        <v>8</v>
      </c>
      <c r="C2069">
        <v>5</v>
      </c>
      <c r="D2069" s="1" t="s">
        <v>1590</v>
      </c>
      <c r="E2069">
        <v>2</v>
      </c>
      <c r="F2069">
        <v>1</v>
      </c>
      <c r="G2069">
        <v>20</v>
      </c>
      <c r="H2069">
        <v>3726</v>
      </c>
      <c r="I2069">
        <v>3960</v>
      </c>
      <c r="J2069">
        <v>89424</v>
      </c>
      <c r="K2069">
        <v>95040</v>
      </c>
      <c r="L2069">
        <v>5616</v>
      </c>
      <c r="M2069">
        <v>280.8</v>
      </c>
      <c r="N2069">
        <f>YEAR(Table3[[#This Row],[Date]])</f>
        <v>2013</v>
      </c>
      <c r="O2069">
        <f>DAY(Table3[[#This Row],[Date]])</f>
        <v>20</v>
      </c>
      <c r="P2069">
        <f>MONTH(Table3[[#This Row],[Date]])</f>
        <v>11</v>
      </c>
    </row>
    <row r="2070" spans="1:16" x14ac:dyDescent="0.3">
      <c r="A2070" s="2">
        <v>41598</v>
      </c>
      <c r="B2070">
        <v>3</v>
      </c>
      <c r="C2070">
        <v>2</v>
      </c>
      <c r="D2070" s="1" t="s">
        <v>1591</v>
      </c>
      <c r="E2070">
        <v>5</v>
      </c>
      <c r="F2070">
        <v>2</v>
      </c>
      <c r="G2070">
        <v>21</v>
      </c>
      <c r="H2070">
        <v>3978</v>
      </c>
      <c r="I2070">
        <v>4230</v>
      </c>
      <c r="J2070">
        <v>47088</v>
      </c>
      <c r="K2070">
        <v>50760</v>
      </c>
      <c r="L2070">
        <v>3672</v>
      </c>
      <c r="M2070">
        <v>183.60000000000002</v>
      </c>
      <c r="N2070">
        <f>YEAR(Table3[[#This Row],[Date]])</f>
        <v>2013</v>
      </c>
      <c r="O2070">
        <f>DAY(Table3[[#This Row],[Date]])</f>
        <v>20</v>
      </c>
      <c r="P2070">
        <f>MONTH(Table3[[#This Row],[Date]])</f>
        <v>11</v>
      </c>
    </row>
    <row r="2071" spans="1:16" x14ac:dyDescent="0.3">
      <c r="A2071" s="2">
        <v>41599</v>
      </c>
      <c r="B2071">
        <v>9</v>
      </c>
      <c r="C2071">
        <v>5</v>
      </c>
      <c r="D2071" s="1" t="s">
        <v>1589</v>
      </c>
      <c r="E2071">
        <v>4</v>
      </c>
      <c r="F2071">
        <v>1</v>
      </c>
      <c r="G2071">
        <v>12</v>
      </c>
      <c r="H2071">
        <v>3042</v>
      </c>
      <c r="I2071">
        <v>3240</v>
      </c>
      <c r="J2071">
        <v>63828</v>
      </c>
      <c r="K2071">
        <v>68040</v>
      </c>
      <c r="L2071">
        <v>4212</v>
      </c>
      <c r="M2071">
        <v>210.60000000000002</v>
      </c>
      <c r="N2071">
        <f>YEAR(Table3[[#This Row],[Date]])</f>
        <v>2013</v>
      </c>
      <c r="O2071">
        <f>DAY(Table3[[#This Row],[Date]])</f>
        <v>21</v>
      </c>
      <c r="P2071">
        <f>MONTH(Table3[[#This Row],[Date]])</f>
        <v>11</v>
      </c>
    </row>
    <row r="2072" spans="1:16" x14ac:dyDescent="0.3">
      <c r="A2072" s="2">
        <v>41599</v>
      </c>
      <c r="B2072">
        <v>4</v>
      </c>
      <c r="C2072">
        <v>2</v>
      </c>
      <c r="D2072" s="1" t="s">
        <v>1591</v>
      </c>
      <c r="E2072">
        <v>5</v>
      </c>
      <c r="F2072">
        <v>2</v>
      </c>
      <c r="G2072">
        <v>23</v>
      </c>
      <c r="H2072">
        <v>3546</v>
      </c>
      <c r="I2072">
        <v>3780</v>
      </c>
      <c r="J2072">
        <v>7848</v>
      </c>
      <c r="K2072">
        <v>8460</v>
      </c>
      <c r="L2072">
        <v>612</v>
      </c>
      <c r="M2072">
        <v>30.6</v>
      </c>
      <c r="N2072">
        <f>YEAR(Table3[[#This Row],[Date]])</f>
        <v>2013</v>
      </c>
      <c r="O2072">
        <f>DAY(Table3[[#This Row],[Date]])</f>
        <v>21</v>
      </c>
      <c r="P2072">
        <f>MONTH(Table3[[#This Row],[Date]])</f>
        <v>11</v>
      </c>
    </row>
    <row r="2073" spans="1:16" x14ac:dyDescent="0.3">
      <c r="A2073" s="2">
        <v>41599</v>
      </c>
      <c r="B2073">
        <v>4</v>
      </c>
      <c r="C2073">
        <v>2</v>
      </c>
      <c r="D2073" s="1" t="s">
        <v>1594</v>
      </c>
      <c r="E2073">
        <v>4</v>
      </c>
      <c r="F2073">
        <v>1</v>
      </c>
      <c r="G2073">
        <v>23</v>
      </c>
      <c r="H2073">
        <v>4482</v>
      </c>
      <c r="I2073">
        <v>4770</v>
      </c>
      <c r="J2073">
        <v>64296</v>
      </c>
      <c r="K2073">
        <v>68400</v>
      </c>
      <c r="L2073">
        <v>4104</v>
      </c>
      <c r="M2073">
        <v>205.20000000000002</v>
      </c>
      <c r="N2073">
        <f>YEAR(Table3[[#This Row],[Date]])</f>
        <v>2013</v>
      </c>
      <c r="O2073">
        <f>DAY(Table3[[#This Row],[Date]])</f>
        <v>21</v>
      </c>
      <c r="P2073">
        <f>MONTH(Table3[[#This Row],[Date]])</f>
        <v>11</v>
      </c>
    </row>
    <row r="2074" spans="1:16" x14ac:dyDescent="0.3">
      <c r="A2074" s="2">
        <v>41599</v>
      </c>
      <c r="B2074">
        <v>10</v>
      </c>
      <c r="C2074">
        <v>4</v>
      </c>
      <c r="D2074" s="1" t="s">
        <v>1583</v>
      </c>
      <c r="E2074">
        <v>3</v>
      </c>
      <c r="F2074">
        <v>1</v>
      </c>
      <c r="G2074">
        <v>24</v>
      </c>
      <c r="H2074">
        <v>3924</v>
      </c>
      <c r="I2074">
        <v>4230</v>
      </c>
      <c r="J2074">
        <v>139968</v>
      </c>
      <c r="K2074">
        <v>149040</v>
      </c>
      <c r="L2074">
        <v>9072</v>
      </c>
      <c r="M2074">
        <v>453.6</v>
      </c>
      <c r="N2074">
        <f>YEAR(Table3[[#This Row],[Date]])</f>
        <v>2013</v>
      </c>
      <c r="O2074">
        <f>DAY(Table3[[#This Row],[Date]])</f>
        <v>21</v>
      </c>
      <c r="P2074">
        <f>MONTH(Table3[[#This Row],[Date]])</f>
        <v>11</v>
      </c>
    </row>
    <row r="2075" spans="1:16" x14ac:dyDescent="0.3">
      <c r="A2075" s="2">
        <v>41599</v>
      </c>
      <c r="B2075">
        <v>5</v>
      </c>
      <c r="C2075">
        <v>3</v>
      </c>
      <c r="D2075" s="1" t="s">
        <v>1594</v>
      </c>
      <c r="E2075">
        <v>4</v>
      </c>
      <c r="F2075">
        <v>1</v>
      </c>
      <c r="G2075">
        <v>25</v>
      </c>
      <c r="H2075">
        <v>2952</v>
      </c>
      <c r="I2075">
        <v>3150</v>
      </c>
      <c r="J2075">
        <v>30456</v>
      </c>
      <c r="K2075">
        <v>32400</v>
      </c>
      <c r="L2075">
        <v>1944</v>
      </c>
      <c r="M2075">
        <v>97.2</v>
      </c>
      <c r="N2075">
        <f>YEAR(Table3[[#This Row],[Date]])</f>
        <v>2013</v>
      </c>
      <c r="O2075">
        <f>DAY(Table3[[#This Row],[Date]])</f>
        <v>21</v>
      </c>
      <c r="P2075">
        <f>MONTH(Table3[[#This Row],[Date]])</f>
        <v>11</v>
      </c>
    </row>
    <row r="2076" spans="1:16" x14ac:dyDescent="0.3">
      <c r="A2076" s="2">
        <v>41599</v>
      </c>
      <c r="B2076">
        <v>10</v>
      </c>
      <c r="C2076">
        <v>4</v>
      </c>
      <c r="D2076" s="1" t="s">
        <v>1594</v>
      </c>
      <c r="E2076">
        <v>4</v>
      </c>
      <c r="F2076">
        <v>1</v>
      </c>
      <c r="G2076">
        <v>17</v>
      </c>
      <c r="H2076">
        <v>3726</v>
      </c>
      <c r="I2076">
        <v>3960</v>
      </c>
      <c r="J2076">
        <v>16920</v>
      </c>
      <c r="K2076">
        <v>18000</v>
      </c>
      <c r="L2076">
        <v>1080</v>
      </c>
      <c r="M2076">
        <v>54</v>
      </c>
      <c r="N2076">
        <f>YEAR(Table3[[#This Row],[Date]])</f>
        <v>2013</v>
      </c>
      <c r="O2076">
        <f>DAY(Table3[[#This Row],[Date]])</f>
        <v>21</v>
      </c>
      <c r="P2076">
        <f>MONTH(Table3[[#This Row],[Date]])</f>
        <v>11</v>
      </c>
    </row>
    <row r="2077" spans="1:16" x14ac:dyDescent="0.3">
      <c r="A2077" s="2">
        <v>41599</v>
      </c>
      <c r="B2077">
        <v>6</v>
      </c>
      <c r="C2077">
        <v>4</v>
      </c>
      <c r="D2077" s="1" t="s">
        <v>1579</v>
      </c>
      <c r="E2077">
        <v>2</v>
      </c>
      <c r="F2077">
        <v>2</v>
      </c>
      <c r="G2077">
        <v>21</v>
      </c>
      <c r="H2077">
        <v>3978</v>
      </c>
      <c r="I2077">
        <v>4230</v>
      </c>
      <c r="J2077">
        <v>28656</v>
      </c>
      <c r="K2077">
        <v>30960</v>
      </c>
      <c r="L2077">
        <v>2304</v>
      </c>
      <c r="M2077">
        <v>115.2</v>
      </c>
      <c r="N2077">
        <f>YEAR(Table3[[#This Row],[Date]])</f>
        <v>2013</v>
      </c>
      <c r="O2077">
        <f>DAY(Table3[[#This Row],[Date]])</f>
        <v>21</v>
      </c>
      <c r="P2077">
        <f>MONTH(Table3[[#This Row],[Date]])</f>
        <v>11</v>
      </c>
    </row>
    <row r="2078" spans="1:16" x14ac:dyDescent="0.3">
      <c r="A2078" s="2">
        <v>41600</v>
      </c>
      <c r="B2078">
        <v>3</v>
      </c>
      <c r="C2078">
        <v>2</v>
      </c>
      <c r="D2078" s="1" t="s">
        <v>1588</v>
      </c>
      <c r="E2078">
        <v>3</v>
      </c>
      <c r="F2078">
        <v>1</v>
      </c>
      <c r="G2078">
        <v>9</v>
      </c>
      <c r="H2078">
        <v>3726</v>
      </c>
      <c r="I2078">
        <v>3960</v>
      </c>
      <c r="J2078">
        <v>8964</v>
      </c>
      <c r="K2078">
        <v>9540</v>
      </c>
      <c r="L2078">
        <v>576</v>
      </c>
      <c r="M2078">
        <v>28.8</v>
      </c>
      <c r="N2078">
        <f>YEAR(Table3[[#This Row],[Date]])</f>
        <v>2013</v>
      </c>
      <c r="O2078">
        <f>DAY(Table3[[#This Row],[Date]])</f>
        <v>22</v>
      </c>
      <c r="P2078">
        <f>MONTH(Table3[[#This Row],[Date]])</f>
        <v>11</v>
      </c>
    </row>
    <row r="2079" spans="1:16" x14ac:dyDescent="0.3">
      <c r="A2079" s="2">
        <v>41600</v>
      </c>
      <c r="B2079">
        <v>6</v>
      </c>
      <c r="C2079">
        <v>4</v>
      </c>
      <c r="D2079" s="1" t="s">
        <v>1590</v>
      </c>
      <c r="E2079">
        <v>2</v>
      </c>
      <c r="F2079">
        <v>1</v>
      </c>
      <c r="G2079">
        <v>11</v>
      </c>
      <c r="H2079">
        <v>4482</v>
      </c>
      <c r="I2079">
        <v>4770</v>
      </c>
      <c r="J2079">
        <v>37260</v>
      </c>
      <c r="K2079">
        <v>39600</v>
      </c>
      <c r="L2079">
        <v>2340</v>
      </c>
      <c r="M2079">
        <v>117</v>
      </c>
      <c r="N2079">
        <f>YEAR(Table3[[#This Row],[Date]])</f>
        <v>2013</v>
      </c>
      <c r="O2079">
        <f>DAY(Table3[[#This Row],[Date]])</f>
        <v>22</v>
      </c>
      <c r="P2079">
        <f>MONTH(Table3[[#This Row],[Date]])</f>
        <v>11</v>
      </c>
    </row>
    <row r="2080" spans="1:16" x14ac:dyDescent="0.3">
      <c r="A2080" s="2">
        <v>41600</v>
      </c>
      <c r="B2080">
        <v>8</v>
      </c>
      <c r="C2080">
        <v>5</v>
      </c>
      <c r="D2080" s="1" t="s">
        <v>1585</v>
      </c>
      <c r="E2080">
        <v>3</v>
      </c>
      <c r="F2080">
        <v>1</v>
      </c>
      <c r="G2080">
        <v>4</v>
      </c>
      <c r="H2080">
        <v>3582</v>
      </c>
      <c r="I2080">
        <v>3870</v>
      </c>
      <c r="J2080">
        <v>75582</v>
      </c>
      <c r="K2080">
        <v>80370</v>
      </c>
      <c r="L2080">
        <v>4788</v>
      </c>
      <c r="M2080">
        <v>239.4</v>
      </c>
      <c r="N2080">
        <f>YEAR(Table3[[#This Row],[Date]])</f>
        <v>2013</v>
      </c>
      <c r="O2080">
        <f>DAY(Table3[[#This Row],[Date]])</f>
        <v>22</v>
      </c>
      <c r="P2080">
        <f>MONTH(Table3[[#This Row],[Date]])</f>
        <v>11</v>
      </c>
    </row>
    <row r="2081" spans="1:16" x14ac:dyDescent="0.3">
      <c r="A2081" s="2">
        <v>41601</v>
      </c>
      <c r="B2081">
        <v>1</v>
      </c>
      <c r="C2081">
        <v>1</v>
      </c>
      <c r="D2081" s="1" t="s">
        <v>1590</v>
      </c>
      <c r="E2081">
        <v>2</v>
      </c>
      <c r="F2081">
        <v>1</v>
      </c>
      <c r="G2081">
        <v>22</v>
      </c>
      <c r="H2081">
        <v>4482</v>
      </c>
      <c r="I2081">
        <v>4770</v>
      </c>
      <c r="J2081">
        <v>48438</v>
      </c>
      <c r="K2081">
        <v>51480</v>
      </c>
      <c r="L2081">
        <v>3042</v>
      </c>
      <c r="M2081">
        <v>152.1</v>
      </c>
      <c r="N2081">
        <f>YEAR(Table3[[#This Row],[Date]])</f>
        <v>2013</v>
      </c>
      <c r="O2081">
        <f>DAY(Table3[[#This Row],[Date]])</f>
        <v>23</v>
      </c>
      <c r="P2081">
        <f>MONTH(Table3[[#This Row],[Date]])</f>
        <v>11</v>
      </c>
    </row>
    <row r="2082" spans="1:16" x14ac:dyDescent="0.3">
      <c r="A2082" s="2">
        <v>41601</v>
      </c>
      <c r="B2082">
        <v>9</v>
      </c>
      <c r="C2082">
        <v>5</v>
      </c>
      <c r="D2082" s="1" t="s">
        <v>1593</v>
      </c>
      <c r="E2082">
        <v>6</v>
      </c>
      <c r="F2082">
        <v>2</v>
      </c>
      <c r="G2082">
        <v>15</v>
      </c>
      <c r="H2082">
        <v>3924</v>
      </c>
      <c r="I2082">
        <v>4230</v>
      </c>
      <c r="J2082">
        <v>180144</v>
      </c>
      <c r="K2082">
        <v>194400</v>
      </c>
      <c r="L2082">
        <v>14256</v>
      </c>
      <c r="M2082">
        <v>712.80000000000007</v>
      </c>
      <c r="N2082">
        <f>YEAR(Table3[[#This Row],[Date]])</f>
        <v>2013</v>
      </c>
      <c r="O2082">
        <f>DAY(Table3[[#This Row],[Date]])</f>
        <v>23</v>
      </c>
      <c r="P2082">
        <f>MONTH(Table3[[#This Row],[Date]])</f>
        <v>11</v>
      </c>
    </row>
    <row r="2083" spans="1:16" x14ac:dyDescent="0.3">
      <c r="A2083" s="2">
        <v>41601</v>
      </c>
      <c r="B2083">
        <v>9</v>
      </c>
      <c r="C2083">
        <v>5</v>
      </c>
      <c r="D2083" s="1" t="s">
        <v>1579</v>
      </c>
      <c r="E2083">
        <v>2</v>
      </c>
      <c r="F2083">
        <v>2</v>
      </c>
      <c r="G2083">
        <v>23</v>
      </c>
      <c r="H2083">
        <v>7506</v>
      </c>
      <c r="I2083">
        <v>8100</v>
      </c>
      <c r="J2083">
        <v>71640</v>
      </c>
      <c r="K2083">
        <v>77400</v>
      </c>
      <c r="L2083">
        <v>5760</v>
      </c>
      <c r="M2083">
        <v>288</v>
      </c>
      <c r="N2083">
        <f>YEAR(Table3[[#This Row],[Date]])</f>
        <v>2013</v>
      </c>
      <c r="O2083">
        <f>DAY(Table3[[#This Row],[Date]])</f>
        <v>23</v>
      </c>
      <c r="P2083">
        <f>MONTH(Table3[[#This Row],[Date]])</f>
        <v>11</v>
      </c>
    </row>
    <row r="2084" spans="1:16" x14ac:dyDescent="0.3">
      <c r="A2084" s="2">
        <v>41601</v>
      </c>
      <c r="B2084">
        <v>5</v>
      </c>
      <c r="C2084">
        <v>3</v>
      </c>
      <c r="D2084" s="1" t="s">
        <v>1589</v>
      </c>
      <c r="E2084">
        <v>4</v>
      </c>
      <c r="F2084">
        <v>1</v>
      </c>
      <c r="G2084">
        <v>9</v>
      </c>
      <c r="H2084">
        <v>3546</v>
      </c>
      <c r="I2084">
        <v>3780</v>
      </c>
      <c r="J2084">
        <v>17730</v>
      </c>
      <c r="K2084">
        <v>18900</v>
      </c>
      <c r="L2084">
        <v>1170</v>
      </c>
      <c r="M2084">
        <v>58.5</v>
      </c>
      <c r="N2084">
        <f>YEAR(Table3[[#This Row],[Date]])</f>
        <v>2013</v>
      </c>
      <c r="O2084">
        <f>DAY(Table3[[#This Row],[Date]])</f>
        <v>23</v>
      </c>
      <c r="P2084">
        <f>MONTH(Table3[[#This Row],[Date]])</f>
        <v>11</v>
      </c>
    </row>
    <row r="2085" spans="1:16" x14ac:dyDescent="0.3">
      <c r="A2085" s="2">
        <v>41601</v>
      </c>
      <c r="B2085">
        <v>10</v>
      </c>
      <c r="C2085">
        <v>4</v>
      </c>
      <c r="D2085" s="1" t="s">
        <v>1589</v>
      </c>
      <c r="E2085">
        <v>4</v>
      </c>
      <c r="F2085">
        <v>1</v>
      </c>
      <c r="G2085">
        <v>7</v>
      </c>
      <c r="H2085">
        <v>3042</v>
      </c>
      <c r="I2085">
        <v>3240</v>
      </c>
      <c r="J2085">
        <v>10638</v>
      </c>
      <c r="K2085">
        <v>11340</v>
      </c>
      <c r="L2085">
        <v>702</v>
      </c>
      <c r="M2085">
        <v>35.1</v>
      </c>
      <c r="N2085">
        <f>YEAR(Table3[[#This Row],[Date]])</f>
        <v>2013</v>
      </c>
      <c r="O2085">
        <f>DAY(Table3[[#This Row],[Date]])</f>
        <v>23</v>
      </c>
      <c r="P2085">
        <f>MONTH(Table3[[#This Row],[Date]])</f>
        <v>11</v>
      </c>
    </row>
    <row r="2086" spans="1:16" x14ac:dyDescent="0.3">
      <c r="A2086" s="2">
        <v>41602</v>
      </c>
      <c r="B2086">
        <v>2</v>
      </c>
      <c r="C2086">
        <v>1</v>
      </c>
      <c r="D2086" s="1" t="s">
        <v>1590</v>
      </c>
      <c r="E2086">
        <v>2</v>
      </c>
      <c r="F2086">
        <v>1</v>
      </c>
      <c r="G2086">
        <v>25</v>
      </c>
      <c r="H2086">
        <v>3042</v>
      </c>
      <c r="I2086">
        <v>3240</v>
      </c>
      <c r="J2086">
        <v>78246</v>
      </c>
      <c r="K2086">
        <v>83160</v>
      </c>
      <c r="L2086">
        <v>4914</v>
      </c>
      <c r="M2086">
        <v>245.70000000000002</v>
      </c>
      <c r="N2086">
        <f>YEAR(Table3[[#This Row],[Date]])</f>
        <v>2013</v>
      </c>
      <c r="O2086">
        <f>DAY(Table3[[#This Row],[Date]])</f>
        <v>24</v>
      </c>
      <c r="P2086">
        <f>MONTH(Table3[[#This Row],[Date]])</f>
        <v>11</v>
      </c>
    </row>
    <row r="2087" spans="1:16" x14ac:dyDescent="0.3">
      <c r="A2087" s="2">
        <v>41602</v>
      </c>
      <c r="B2087">
        <v>7</v>
      </c>
      <c r="C2087">
        <v>3</v>
      </c>
      <c r="D2087" s="1" t="s">
        <v>1582</v>
      </c>
      <c r="E2087">
        <v>2</v>
      </c>
      <c r="F2087">
        <v>1</v>
      </c>
      <c r="G2087">
        <v>10</v>
      </c>
      <c r="H2087">
        <v>3978</v>
      </c>
      <c r="I2087">
        <v>4230</v>
      </c>
      <c r="J2087">
        <v>27378</v>
      </c>
      <c r="K2087">
        <v>29160</v>
      </c>
      <c r="L2087">
        <v>1782</v>
      </c>
      <c r="M2087">
        <v>89.100000000000009</v>
      </c>
      <c r="N2087">
        <f>YEAR(Table3[[#This Row],[Date]])</f>
        <v>2013</v>
      </c>
      <c r="O2087">
        <f>DAY(Table3[[#This Row],[Date]])</f>
        <v>24</v>
      </c>
      <c r="P2087">
        <f>MONTH(Table3[[#This Row],[Date]])</f>
        <v>11</v>
      </c>
    </row>
    <row r="2088" spans="1:16" x14ac:dyDescent="0.3">
      <c r="A2088" s="2">
        <v>41602</v>
      </c>
      <c r="B2088">
        <v>5</v>
      </c>
      <c r="C2088">
        <v>3</v>
      </c>
      <c r="D2088" s="1" t="s">
        <v>1594</v>
      </c>
      <c r="E2088">
        <v>4</v>
      </c>
      <c r="F2088">
        <v>1</v>
      </c>
      <c r="G2088">
        <v>8</v>
      </c>
      <c r="H2088">
        <v>5148</v>
      </c>
      <c r="I2088">
        <v>5490</v>
      </c>
      <c r="J2088">
        <v>37224</v>
      </c>
      <c r="K2088">
        <v>39600</v>
      </c>
      <c r="L2088">
        <v>2376</v>
      </c>
      <c r="M2088">
        <v>118.80000000000001</v>
      </c>
      <c r="N2088">
        <f>YEAR(Table3[[#This Row],[Date]])</f>
        <v>2013</v>
      </c>
      <c r="O2088">
        <f>DAY(Table3[[#This Row],[Date]])</f>
        <v>24</v>
      </c>
      <c r="P2088">
        <f>MONTH(Table3[[#This Row],[Date]])</f>
        <v>11</v>
      </c>
    </row>
    <row r="2089" spans="1:16" x14ac:dyDescent="0.3">
      <c r="A2089" s="2">
        <v>41602</v>
      </c>
      <c r="B2089">
        <v>9</v>
      </c>
      <c r="C2089">
        <v>5</v>
      </c>
      <c r="D2089" s="1" t="s">
        <v>1592</v>
      </c>
      <c r="E2089">
        <v>2</v>
      </c>
      <c r="F2089">
        <v>1</v>
      </c>
      <c r="G2089">
        <v>18</v>
      </c>
      <c r="H2089">
        <v>3042</v>
      </c>
      <c r="I2089">
        <v>3240</v>
      </c>
      <c r="J2089">
        <v>47232</v>
      </c>
      <c r="K2089">
        <v>50400</v>
      </c>
      <c r="L2089">
        <v>3168</v>
      </c>
      <c r="M2089">
        <v>158.4</v>
      </c>
      <c r="N2089">
        <f>YEAR(Table3[[#This Row],[Date]])</f>
        <v>2013</v>
      </c>
      <c r="O2089">
        <f>DAY(Table3[[#This Row],[Date]])</f>
        <v>24</v>
      </c>
      <c r="P2089">
        <f>MONTH(Table3[[#This Row],[Date]])</f>
        <v>11</v>
      </c>
    </row>
    <row r="2090" spans="1:16" x14ac:dyDescent="0.3">
      <c r="A2090" s="2">
        <v>41603</v>
      </c>
      <c r="B2090">
        <v>7</v>
      </c>
      <c r="C2090">
        <v>3</v>
      </c>
      <c r="D2090" s="1" t="s">
        <v>1585</v>
      </c>
      <c r="E2090">
        <v>3</v>
      </c>
      <c r="F2090">
        <v>1</v>
      </c>
      <c r="G2090">
        <v>8</v>
      </c>
      <c r="H2090">
        <v>5148</v>
      </c>
      <c r="I2090">
        <v>5490</v>
      </c>
      <c r="J2090">
        <v>79560</v>
      </c>
      <c r="K2090">
        <v>84600</v>
      </c>
      <c r="L2090">
        <v>5040</v>
      </c>
      <c r="M2090">
        <v>252</v>
      </c>
      <c r="N2090">
        <f>YEAR(Table3[[#This Row],[Date]])</f>
        <v>2013</v>
      </c>
      <c r="O2090">
        <f>DAY(Table3[[#This Row],[Date]])</f>
        <v>25</v>
      </c>
      <c r="P2090">
        <f>MONTH(Table3[[#This Row],[Date]])</f>
        <v>11</v>
      </c>
    </row>
    <row r="2091" spans="1:16" x14ac:dyDescent="0.3">
      <c r="A2091" s="2">
        <v>41603</v>
      </c>
      <c r="B2091">
        <v>8</v>
      </c>
      <c r="C2091">
        <v>5</v>
      </c>
      <c r="D2091" s="1" t="s">
        <v>1592</v>
      </c>
      <c r="E2091">
        <v>2</v>
      </c>
      <c r="F2091">
        <v>1</v>
      </c>
      <c r="G2091">
        <v>25</v>
      </c>
      <c r="H2091">
        <v>7506</v>
      </c>
      <c r="I2091">
        <v>8100</v>
      </c>
      <c r="J2091">
        <v>47232</v>
      </c>
      <c r="K2091">
        <v>50400</v>
      </c>
      <c r="L2091">
        <v>3168</v>
      </c>
      <c r="M2091">
        <v>158.4</v>
      </c>
      <c r="N2091">
        <f>YEAR(Table3[[#This Row],[Date]])</f>
        <v>2013</v>
      </c>
      <c r="O2091">
        <f>DAY(Table3[[#This Row],[Date]])</f>
        <v>25</v>
      </c>
      <c r="P2091">
        <f>MONTH(Table3[[#This Row],[Date]])</f>
        <v>11</v>
      </c>
    </row>
    <row r="2092" spans="1:16" x14ac:dyDescent="0.3">
      <c r="A2092" s="2">
        <v>41603</v>
      </c>
      <c r="B2092">
        <v>3</v>
      </c>
      <c r="C2092">
        <v>2</v>
      </c>
      <c r="D2092" s="1" t="s">
        <v>1587</v>
      </c>
      <c r="E2092">
        <v>2</v>
      </c>
      <c r="F2092">
        <v>1</v>
      </c>
      <c r="G2092">
        <v>7</v>
      </c>
      <c r="H2092">
        <v>3042</v>
      </c>
      <c r="I2092">
        <v>3240</v>
      </c>
      <c r="J2092">
        <v>2106</v>
      </c>
      <c r="K2092">
        <v>2250</v>
      </c>
      <c r="L2092">
        <v>144</v>
      </c>
      <c r="M2092">
        <v>7.2</v>
      </c>
      <c r="N2092">
        <f>YEAR(Table3[[#This Row],[Date]])</f>
        <v>2013</v>
      </c>
      <c r="O2092">
        <f>DAY(Table3[[#This Row],[Date]])</f>
        <v>25</v>
      </c>
      <c r="P2092">
        <f>MONTH(Table3[[#This Row],[Date]])</f>
        <v>11</v>
      </c>
    </row>
    <row r="2093" spans="1:16" x14ac:dyDescent="0.3">
      <c r="A2093" s="2">
        <v>41603</v>
      </c>
      <c r="B2093">
        <v>3</v>
      </c>
      <c r="C2093">
        <v>2</v>
      </c>
      <c r="D2093" s="1" t="s">
        <v>1588</v>
      </c>
      <c r="E2093">
        <v>3</v>
      </c>
      <c r="F2093">
        <v>1</v>
      </c>
      <c r="G2093">
        <v>17</v>
      </c>
      <c r="H2093">
        <v>3978</v>
      </c>
      <c r="I2093">
        <v>4230</v>
      </c>
      <c r="J2093">
        <v>85158</v>
      </c>
      <c r="K2093">
        <v>90630</v>
      </c>
      <c r="L2093">
        <v>5472</v>
      </c>
      <c r="M2093">
        <v>273.60000000000002</v>
      </c>
      <c r="N2093">
        <f>YEAR(Table3[[#This Row],[Date]])</f>
        <v>2013</v>
      </c>
      <c r="O2093">
        <f>DAY(Table3[[#This Row],[Date]])</f>
        <v>25</v>
      </c>
      <c r="P2093">
        <f>MONTH(Table3[[#This Row],[Date]])</f>
        <v>11</v>
      </c>
    </row>
    <row r="2094" spans="1:16" x14ac:dyDescent="0.3">
      <c r="A2094" s="2">
        <v>41603</v>
      </c>
      <c r="B2094">
        <v>3</v>
      </c>
      <c r="C2094">
        <v>2</v>
      </c>
      <c r="D2094" s="1" t="s">
        <v>1591</v>
      </c>
      <c r="E2094">
        <v>5</v>
      </c>
      <c r="F2094">
        <v>2</v>
      </c>
      <c r="G2094">
        <v>3</v>
      </c>
      <c r="H2094">
        <v>2952</v>
      </c>
      <c r="I2094">
        <v>3150</v>
      </c>
      <c r="J2094">
        <v>94176</v>
      </c>
      <c r="K2094">
        <v>101520</v>
      </c>
      <c r="L2094">
        <v>7344</v>
      </c>
      <c r="M2094">
        <v>367.20000000000005</v>
      </c>
      <c r="N2094">
        <f>YEAR(Table3[[#This Row],[Date]])</f>
        <v>2013</v>
      </c>
      <c r="O2094">
        <f>DAY(Table3[[#This Row],[Date]])</f>
        <v>25</v>
      </c>
      <c r="P2094">
        <f>MONTH(Table3[[#This Row],[Date]])</f>
        <v>11</v>
      </c>
    </row>
    <row r="2095" spans="1:16" x14ac:dyDescent="0.3">
      <c r="A2095" s="2">
        <v>41604</v>
      </c>
      <c r="B2095">
        <v>7</v>
      </c>
      <c r="C2095">
        <v>3</v>
      </c>
      <c r="D2095" s="1" t="s">
        <v>1594</v>
      </c>
      <c r="E2095">
        <v>4</v>
      </c>
      <c r="F2095">
        <v>1</v>
      </c>
      <c r="G2095">
        <v>13</v>
      </c>
      <c r="H2095">
        <v>2034</v>
      </c>
      <c r="I2095">
        <v>2160</v>
      </c>
      <c r="J2095">
        <v>84600</v>
      </c>
      <c r="K2095">
        <v>90000</v>
      </c>
      <c r="L2095">
        <v>5400</v>
      </c>
      <c r="M2095">
        <v>270</v>
      </c>
      <c r="N2095">
        <f>YEAR(Table3[[#This Row],[Date]])</f>
        <v>2013</v>
      </c>
      <c r="O2095">
        <f>DAY(Table3[[#This Row],[Date]])</f>
        <v>26</v>
      </c>
      <c r="P2095">
        <f>MONTH(Table3[[#This Row],[Date]])</f>
        <v>11</v>
      </c>
    </row>
    <row r="2096" spans="1:16" x14ac:dyDescent="0.3">
      <c r="A2096" s="2">
        <v>41604</v>
      </c>
      <c r="B2096">
        <v>4</v>
      </c>
      <c r="C2096">
        <v>2</v>
      </c>
      <c r="D2096" s="1" t="s">
        <v>1592</v>
      </c>
      <c r="E2096">
        <v>2</v>
      </c>
      <c r="F2096">
        <v>1</v>
      </c>
      <c r="G2096">
        <v>17</v>
      </c>
      <c r="H2096">
        <v>3582</v>
      </c>
      <c r="I2096">
        <v>3870</v>
      </c>
      <c r="J2096">
        <v>11808</v>
      </c>
      <c r="K2096">
        <v>12600</v>
      </c>
      <c r="L2096">
        <v>792</v>
      </c>
      <c r="M2096">
        <v>39.6</v>
      </c>
      <c r="N2096">
        <f>YEAR(Table3[[#This Row],[Date]])</f>
        <v>2013</v>
      </c>
      <c r="O2096">
        <f>DAY(Table3[[#This Row],[Date]])</f>
        <v>26</v>
      </c>
      <c r="P2096">
        <f>MONTH(Table3[[#This Row],[Date]])</f>
        <v>11</v>
      </c>
    </row>
    <row r="2097" spans="1:16" x14ac:dyDescent="0.3">
      <c r="A2097" s="2">
        <v>41604</v>
      </c>
      <c r="B2097">
        <v>8</v>
      </c>
      <c r="C2097">
        <v>5</v>
      </c>
      <c r="D2097" s="1" t="s">
        <v>1583</v>
      </c>
      <c r="E2097">
        <v>3</v>
      </c>
      <c r="F2097">
        <v>1</v>
      </c>
      <c r="G2097">
        <v>22</v>
      </c>
      <c r="H2097">
        <v>3978</v>
      </c>
      <c r="I2097">
        <v>4230</v>
      </c>
      <c r="J2097">
        <v>11664</v>
      </c>
      <c r="K2097">
        <v>12420</v>
      </c>
      <c r="L2097">
        <v>756</v>
      </c>
      <c r="M2097">
        <v>37.800000000000004</v>
      </c>
      <c r="N2097">
        <f>YEAR(Table3[[#This Row],[Date]])</f>
        <v>2013</v>
      </c>
      <c r="O2097">
        <f>DAY(Table3[[#This Row],[Date]])</f>
        <v>26</v>
      </c>
      <c r="P2097">
        <f>MONTH(Table3[[#This Row],[Date]])</f>
        <v>11</v>
      </c>
    </row>
    <row r="2098" spans="1:16" x14ac:dyDescent="0.3">
      <c r="A2098" s="2">
        <v>41605</v>
      </c>
      <c r="B2098">
        <v>7</v>
      </c>
      <c r="C2098">
        <v>3</v>
      </c>
      <c r="D2098" s="1" t="s">
        <v>1582</v>
      </c>
      <c r="E2098">
        <v>2</v>
      </c>
      <c r="F2098">
        <v>1</v>
      </c>
      <c r="G2098">
        <v>23</v>
      </c>
      <c r="H2098">
        <v>2196</v>
      </c>
      <c r="I2098">
        <v>2340</v>
      </c>
      <c r="J2098">
        <v>51714</v>
      </c>
      <c r="K2098">
        <v>55080</v>
      </c>
      <c r="L2098">
        <v>3366</v>
      </c>
      <c r="M2098">
        <v>168.3</v>
      </c>
      <c r="N2098">
        <f>YEAR(Table3[[#This Row],[Date]])</f>
        <v>2013</v>
      </c>
      <c r="O2098">
        <f>DAY(Table3[[#This Row],[Date]])</f>
        <v>27</v>
      </c>
      <c r="P2098">
        <f>MONTH(Table3[[#This Row],[Date]])</f>
        <v>11</v>
      </c>
    </row>
    <row r="2099" spans="1:16" x14ac:dyDescent="0.3">
      <c r="A2099" s="2">
        <v>41605</v>
      </c>
      <c r="B2099">
        <v>1</v>
      </c>
      <c r="C2099">
        <v>1</v>
      </c>
      <c r="D2099" s="1" t="s">
        <v>1586</v>
      </c>
      <c r="E2099">
        <v>3</v>
      </c>
      <c r="F2099">
        <v>1</v>
      </c>
      <c r="G2099">
        <v>1</v>
      </c>
      <c r="H2099">
        <v>2034</v>
      </c>
      <c r="I2099">
        <v>2160</v>
      </c>
      <c r="J2099">
        <v>51480</v>
      </c>
      <c r="K2099">
        <v>54900</v>
      </c>
      <c r="L2099">
        <v>3420</v>
      </c>
      <c r="M2099">
        <v>171</v>
      </c>
      <c r="N2099">
        <f>YEAR(Table3[[#This Row],[Date]])</f>
        <v>2013</v>
      </c>
      <c r="O2099">
        <f>DAY(Table3[[#This Row],[Date]])</f>
        <v>27</v>
      </c>
      <c r="P2099">
        <f>MONTH(Table3[[#This Row],[Date]])</f>
        <v>11</v>
      </c>
    </row>
    <row r="2100" spans="1:16" x14ac:dyDescent="0.3">
      <c r="A2100" s="2">
        <v>41605</v>
      </c>
      <c r="B2100">
        <v>2</v>
      </c>
      <c r="C2100">
        <v>1</v>
      </c>
      <c r="D2100" s="1" t="s">
        <v>1581</v>
      </c>
      <c r="E2100">
        <v>2</v>
      </c>
      <c r="F2100">
        <v>1</v>
      </c>
      <c r="G2100">
        <v>25</v>
      </c>
      <c r="H2100">
        <v>5148</v>
      </c>
      <c r="I2100">
        <v>5490</v>
      </c>
      <c r="J2100">
        <v>2196</v>
      </c>
      <c r="K2100">
        <v>2340</v>
      </c>
      <c r="L2100">
        <v>144</v>
      </c>
      <c r="M2100">
        <v>7.2</v>
      </c>
      <c r="N2100">
        <f>YEAR(Table3[[#This Row],[Date]])</f>
        <v>2013</v>
      </c>
      <c r="O2100">
        <f>DAY(Table3[[#This Row],[Date]])</f>
        <v>27</v>
      </c>
      <c r="P2100">
        <f>MONTH(Table3[[#This Row],[Date]])</f>
        <v>11</v>
      </c>
    </row>
    <row r="2101" spans="1:16" x14ac:dyDescent="0.3">
      <c r="A2101" s="2">
        <v>41605</v>
      </c>
      <c r="B2101">
        <v>10</v>
      </c>
      <c r="C2101">
        <v>4</v>
      </c>
      <c r="D2101" s="1" t="s">
        <v>1589</v>
      </c>
      <c r="E2101">
        <v>4</v>
      </c>
      <c r="F2101">
        <v>1</v>
      </c>
      <c r="G2101">
        <v>22</v>
      </c>
      <c r="H2101">
        <v>3384</v>
      </c>
      <c r="I2101">
        <v>3600</v>
      </c>
      <c r="J2101">
        <v>42552</v>
      </c>
      <c r="K2101">
        <v>45360</v>
      </c>
      <c r="L2101">
        <v>2808</v>
      </c>
      <c r="M2101">
        <v>140.4</v>
      </c>
      <c r="N2101">
        <f>YEAR(Table3[[#This Row],[Date]])</f>
        <v>2013</v>
      </c>
      <c r="O2101">
        <f>DAY(Table3[[#This Row],[Date]])</f>
        <v>27</v>
      </c>
      <c r="P2101">
        <f>MONTH(Table3[[#This Row],[Date]])</f>
        <v>11</v>
      </c>
    </row>
    <row r="2102" spans="1:16" x14ac:dyDescent="0.3">
      <c r="A2102" s="2">
        <v>41606</v>
      </c>
      <c r="B2102">
        <v>1</v>
      </c>
      <c r="C2102">
        <v>1</v>
      </c>
      <c r="D2102" s="1" t="s">
        <v>1588</v>
      </c>
      <c r="E2102">
        <v>3</v>
      </c>
      <c r="F2102">
        <v>1</v>
      </c>
      <c r="G2102">
        <v>2</v>
      </c>
      <c r="H2102">
        <v>3978</v>
      </c>
      <c r="I2102">
        <v>4230</v>
      </c>
      <c r="J2102">
        <v>94122</v>
      </c>
      <c r="K2102">
        <v>100170</v>
      </c>
      <c r="L2102">
        <v>6048</v>
      </c>
      <c r="M2102">
        <v>302.40000000000003</v>
      </c>
      <c r="N2102">
        <f>YEAR(Table3[[#This Row],[Date]])</f>
        <v>2013</v>
      </c>
      <c r="O2102">
        <f>DAY(Table3[[#This Row],[Date]])</f>
        <v>28</v>
      </c>
      <c r="P2102">
        <f>MONTH(Table3[[#This Row],[Date]])</f>
        <v>11</v>
      </c>
    </row>
    <row r="2103" spans="1:16" x14ac:dyDescent="0.3">
      <c r="A2103" s="2">
        <v>41606</v>
      </c>
      <c r="B2103">
        <v>9</v>
      </c>
      <c r="C2103">
        <v>5</v>
      </c>
      <c r="D2103" s="1" t="s">
        <v>1579</v>
      </c>
      <c r="E2103">
        <v>2</v>
      </c>
      <c r="F2103">
        <v>2</v>
      </c>
      <c r="G2103">
        <v>11</v>
      </c>
      <c r="H2103">
        <v>3582</v>
      </c>
      <c r="I2103">
        <v>3870</v>
      </c>
      <c r="J2103">
        <v>85968</v>
      </c>
      <c r="K2103">
        <v>92880</v>
      </c>
      <c r="L2103">
        <v>6912</v>
      </c>
      <c r="M2103">
        <v>345.6</v>
      </c>
      <c r="N2103">
        <f>YEAR(Table3[[#This Row],[Date]])</f>
        <v>2013</v>
      </c>
      <c r="O2103">
        <f>DAY(Table3[[#This Row],[Date]])</f>
        <v>28</v>
      </c>
      <c r="P2103">
        <f>MONTH(Table3[[#This Row],[Date]])</f>
        <v>11</v>
      </c>
    </row>
    <row r="2104" spans="1:16" x14ac:dyDescent="0.3">
      <c r="A2104" s="2">
        <v>41606</v>
      </c>
      <c r="B2104">
        <v>6</v>
      </c>
      <c r="C2104">
        <v>4</v>
      </c>
      <c r="D2104" s="1" t="s">
        <v>1591</v>
      </c>
      <c r="E2104">
        <v>5</v>
      </c>
      <c r="F2104">
        <v>2</v>
      </c>
      <c r="G2104">
        <v>11</v>
      </c>
      <c r="H2104">
        <v>3546</v>
      </c>
      <c r="I2104">
        <v>3780</v>
      </c>
      <c r="J2104">
        <v>58860</v>
      </c>
      <c r="K2104">
        <v>63450</v>
      </c>
      <c r="L2104">
        <v>4590</v>
      </c>
      <c r="M2104">
        <v>229.5</v>
      </c>
      <c r="N2104">
        <f>YEAR(Table3[[#This Row],[Date]])</f>
        <v>2013</v>
      </c>
      <c r="O2104">
        <f>DAY(Table3[[#This Row],[Date]])</f>
        <v>28</v>
      </c>
      <c r="P2104">
        <f>MONTH(Table3[[#This Row],[Date]])</f>
        <v>11</v>
      </c>
    </row>
    <row r="2105" spans="1:16" x14ac:dyDescent="0.3">
      <c r="A2105" s="2">
        <v>41606</v>
      </c>
      <c r="B2105">
        <v>4</v>
      </c>
      <c r="C2105">
        <v>2</v>
      </c>
      <c r="D2105" s="1" t="s">
        <v>1590</v>
      </c>
      <c r="E2105">
        <v>2</v>
      </c>
      <c r="F2105">
        <v>1</v>
      </c>
      <c r="G2105">
        <v>1</v>
      </c>
      <c r="H2105">
        <v>7506</v>
      </c>
      <c r="I2105">
        <v>8100</v>
      </c>
      <c r="J2105">
        <v>37260</v>
      </c>
      <c r="K2105">
        <v>39600</v>
      </c>
      <c r="L2105">
        <v>2340</v>
      </c>
      <c r="M2105">
        <v>117</v>
      </c>
      <c r="N2105">
        <f>YEAR(Table3[[#This Row],[Date]])</f>
        <v>2013</v>
      </c>
      <c r="O2105">
        <f>DAY(Table3[[#This Row],[Date]])</f>
        <v>28</v>
      </c>
      <c r="P2105">
        <f>MONTH(Table3[[#This Row],[Date]])</f>
        <v>11</v>
      </c>
    </row>
    <row r="2106" spans="1:16" x14ac:dyDescent="0.3">
      <c r="A2106" s="2">
        <v>41607</v>
      </c>
      <c r="B2106">
        <v>1</v>
      </c>
      <c r="C2106">
        <v>1</v>
      </c>
      <c r="D2106" s="1" t="s">
        <v>1583</v>
      </c>
      <c r="E2106">
        <v>3</v>
      </c>
      <c r="F2106">
        <v>1</v>
      </c>
      <c r="G2106">
        <v>14</v>
      </c>
      <c r="H2106">
        <v>3978</v>
      </c>
      <c r="I2106">
        <v>4230</v>
      </c>
      <c r="J2106">
        <v>23328</v>
      </c>
      <c r="K2106">
        <v>24840</v>
      </c>
      <c r="L2106">
        <v>1512</v>
      </c>
      <c r="M2106">
        <v>75.600000000000009</v>
      </c>
      <c r="N2106">
        <f>YEAR(Table3[[#This Row],[Date]])</f>
        <v>2013</v>
      </c>
      <c r="O2106">
        <f>DAY(Table3[[#This Row],[Date]])</f>
        <v>29</v>
      </c>
      <c r="P2106">
        <f>MONTH(Table3[[#This Row],[Date]])</f>
        <v>11</v>
      </c>
    </row>
    <row r="2107" spans="1:16" x14ac:dyDescent="0.3">
      <c r="A2107" s="2">
        <v>41607</v>
      </c>
      <c r="B2107">
        <v>1</v>
      </c>
      <c r="C2107">
        <v>1</v>
      </c>
      <c r="D2107" s="1" t="s">
        <v>1581</v>
      </c>
      <c r="E2107">
        <v>2</v>
      </c>
      <c r="F2107">
        <v>1</v>
      </c>
      <c r="G2107">
        <v>11</v>
      </c>
      <c r="H2107">
        <v>2034</v>
      </c>
      <c r="I2107">
        <v>2160</v>
      </c>
      <c r="J2107">
        <v>30744</v>
      </c>
      <c r="K2107">
        <v>32760</v>
      </c>
      <c r="L2107">
        <v>2016</v>
      </c>
      <c r="M2107">
        <v>100.80000000000001</v>
      </c>
      <c r="N2107">
        <f>YEAR(Table3[[#This Row],[Date]])</f>
        <v>2013</v>
      </c>
      <c r="O2107">
        <f>DAY(Table3[[#This Row],[Date]])</f>
        <v>29</v>
      </c>
      <c r="P2107">
        <f>MONTH(Table3[[#This Row],[Date]])</f>
        <v>11</v>
      </c>
    </row>
    <row r="2108" spans="1:16" x14ac:dyDescent="0.3">
      <c r="A2108" s="2">
        <v>41608</v>
      </c>
      <c r="B2108">
        <v>4</v>
      </c>
      <c r="C2108">
        <v>2</v>
      </c>
      <c r="D2108" s="1" t="s">
        <v>1594</v>
      </c>
      <c r="E2108">
        <v>4</v>
      </c>
      <c r="F2108">
        <v>1</v>
      </c>
      <c r="G2108">
        <v>8</v>
      </c>
      <c r="H2108">
        <v>2952</v>
      </c>
      <c r="I2108">
        <v>3150</v>
      </c>
      <c r="J2108">
        <v>71064</v>
      </c>
      <c r="K2108">
        <v>75600</v>
      </c>
      <c r="L2108">
        <v>4536</v>
      </c>
      <c r="M2108">
        <v>226.8</v>
      </c>
      <c r="N2108">
        <f>YEAR(Table3[[#This Row],[Date]])</f>
        <v>2013</v>
      </c>
      <c r="O2108">
        <f>DAY(Table3[[#This Row],[Date]])</f>
        <v>30</v>
      </c>
      <c r="P2108">
        <f>MONTH(Table3[[#This Row],[Date]])</f>
        <v>11</v>
      </c>
    </row>
    <row r="2109" spans="1:16" x14ac:dyDescent="0.3">
      <c r="A2109" s="2">
        <v>41608</v>
      </c>
      <c r="B2109">
        <v>2</v>
      </c>
      <c r="C2109">
        <v>1</v>
      </c>
      <c r="D2109" s="1" t="s">
        <v>1585</v>
      </c>
      <c r="E2109">
        <v>3</v>
      </c>
      <c r="F2109">
        <v>1</v>
      </c>
      <c r="G2109">
        <v>1</v>
      </c>
      <c r="H2109">
        <v>3546</v>
      </c>
      <c r="I2109">
        <v>3780</v>
      </c>
      <c r="J2109">
        <v>91494</v>
      </c>
      <c r="K2109">
        <v>97290</v>
      </c>
      <c r="L2109">
        <v>5796</v>
      </c>
      <c r="M2109">
        <v>289.8</v>
      </c>
      <c r="N2109">
        <f>YEAR(Table3[[#This Row],[Date]])</f>
        <v>2013</v>
      </c>
      <c r="O2109">
        <f>DAY(Table3[[#This Row],[Date]])</f>
        <v>30</v>
      </c>
      <c r="P2109">
        <f>MONTH(Table3[[#This Row],[Date]])</f>
        <v>11</v>
      </c>
    </row>
    <row r="2110" spans="1:16" x14ac:dyDescent="0.3">
      <c r="A2110" s="2">
        <v>41608</v>
      </c>
      <c r="B2110">
        <v>2</v>
      </c>
      <c r="C2110">
        <v>1</v>
      </c>
      <c r="D2110" s="1" t="s">
        <v>1592</v>
      </c>
      <c r="E2110">
        <v>2</v>
      </c>
      <c r="F2110">
        <v>1</v>
      </c>
      <c r="G2110">
        <v>24</v>
      </c>
      <c r="H2110">
        <v>3546</v>
      </c>
      <c r="I2110">
        <v>3780</v>
      </c>
      <c r="J2110">
        <v>17712</v>
      </c>
      <c r="K2110">
        <v>18900</v>
      </c>
      <c r="L2110">
        <v>1188</v>
      </c>
      <c r="M2110">
        <v>59.400000000000006</v>
      </c>
      <c r="N2110">
        <f>YEAR(Table3[[#This Row],[Date]])</f>
        <v>2013</v>
      </c>
      <c r="O2110">
        <f>DAY(Table3[[#This Row],[Date]])</f>
        <v>30</v>
      </c>
      <c r="P2110">
        <f>MONTH(Table3[[#This Row],[Date]])</f>
        <v>11</v>
      </c>
    </row>
    <row r="2111" spans="1:16" x14ac:dyDescent="0.3">
      <c r="A2111" s="2">
        <v>41609</v>
      </c>
      <c r="B2111">
        <v>4</v>
      </c>
      <c r="C2111">
        <v>2</v>
      </c>
      <c r="D2111" s="1" t="s">
        <v>1579</v>
      </c>
      <c r="E2111">
        <v>2</v>
      </c>
      <c r="F2111">
        <v>2</v>
      </c>
      <c r="G2111">
        <v>15</v>
      </c>
      <c r="H2111">
        <v>3978</v>
      </c>
      <c r="I2111">
        <v>4230</v>
      </c>
      <c r="J2111">
        <v>89550</v>
      </c>
      <c r="K2111">
        <v>96750</v>
      </c>
      <c r="L2111">
        <v>7200</v>
      </c>
      <c r="M2111">
        <v>360</v>
      </c>
      <c r="N2111">
        <f>YEAR(Table3[[#This Row],[Date]])</f>
        <v>2013</v>
      </c>
      <c r="O2111">
        <f>DAY(Table3[[#This Row],[Date]])</f>
        <v>1</v>
      </c>
      <c r="P2111">
        <f>MONTH(Table3[[#This Row],[Date]])</f>
        <v>12</v>
      </c>
    </row>
    <row r="2112" spans="1:16" x14ac:dyDescent="0.3">
      <c r="A2112" s="2">
        <v>41610</v>
      </c>
      <c r="B2112">
        <v>9</v>
      </c>
      <c r="C2112">
        <v>5</v>
      </c>
      <c r="D2112" s="1" t="s">
        <v>1594</v>
      </c>
      <c r="E2112">
        <v>4</v>
      </c>
      <c r="F2112">
        <v>1</v>
      </c>
      <c r="G2112">
        <v>20</v>
      </c>
      <c r="H2112">
        <v>3546</v>
      </c>
      <c r="I2112">
        <v>3780</v>
      </c>
      <c r="J2112">
        <v>37224</v>
      </c>
      <c r="K2112">
        <v>39600</v>
      </c>
      <c r="L2112">
        <v>2376</v>
      </c>
      <c r="M2112">
        <v>118.80000000000001</v>
      </c>
      <c r="N2112">
        <f>YEAR(Table3[[#This Row],[Date]])</f>
        <v>2013</v>
      </c>
      <c r="O2112">
        <f>DAY(Table3[[#This Row],[Date]])</f>
        <v>2</v>
      </c>
      <c r="P2112">
        <f>MONTH(Table3[[#This Row],[Date]])</f>
        <v>12</v>
      </c>
    </row>
    <row r="2113" spans="1:16" x14ac:dyDescent="0.3">
      <c r="A2113" s="2">
        <v>41610</v>
      </c>
      <c r="B2113">
        <v>6</v>
      </c>
      <c r="C2113">
        <v>4</v>
      </c>
      <c r="D2113" s="1" t="s">
        <v>1590</v>
      </c>
      <c r="E2113">
        <v>2</v>
      </c>
      <c r="F2113">
        <v>1</v>
      </c>
      <c r="G2113">
        <v>1</v>
      </c>
      <c r="H2113">
        <v>5148</v>
      </c>
      <c r="I2113">
        <v>5490</v>
      </c>
      <c r="J2113">
        <v>3726</v>
      </c>
      <c r="K2113">
        <v>3960</v>
      </c>
      <c r="L2113">
        <v>234</v>
      </c>
      <c r="M2113">
        <v>11.700000000000001</v>
      </c>
      <c r="N2113">
        <f>YEAR(Table3[[#This Row],[Date]])</f>
        <v>2013</v>
      </c>
      <c r="O2113">
        <f>DAY(Table3[[#This Row],[Date]])</f>
        <v>2</v>
      </c>
      <c r="P2113">
        <f>MONTH(Table3[[#This Row],[Date]])</f>
        <v>12</v>
      </c>
    </row>
    <row r="2114" spans="1:16" x14ac:dyDescent="0.3">
      <c r="A2114" s="2">
        <v>41611</v>
      </c>
      <c r="B2114">
        <v>1</v>
      </c>
      <c r="C2114">
        <v>1</v>
      </c>
      <c r="D2114" s="1" t="s">
        <v>1593</v>
      </c>
      <c r="E2114">
        <v>6</v>
      </c>
      <c r="F2114">
        <v>2</v>
      </c>
      <c r="G2114">
        <v>5</v>
      </c>
      <c r="H2114">
        <v>2196</v>
      </c>
      <c r="I2114">
        <v>2340</v>
      </c>
      <c r="J2114">
        <v>52542</v>
      </c>
      <c r="K2114">
        <v>56700</v>
      </c>
      <c r="L2114">
        <v>4158</v>
      </c>
      <c r="M2114">
        <v>207.9</v>
      </c>
      <c r="N2114">
        <f>YEAR(Table3[[#This Row],[Date]])</f>
        <v>2013</v>
      </c>
      <c r="O2114">
        <f>DAY(Table3[[#This Row],[Date]])</f>
        <v>3</v>
      </c>
      <c r="P2114">
        <f>MONTH(Table3[[#This Row],[Date]])</f>
        <v>12</v>
      </c>
    </row>
    <row r="2115" spans="1:16" x14ac:dyDescent="0.3">
      <c r="A2115" s="2">
        <v>41611</v>
      </c>
      <c r="B2115">
        <v>8</v>
      </c>
      <c r="C2115">
        <v>5</v>
      </c>
      <c r="D2115" s="1" t="s">
        <v>1590</v>
      </c>
      <c r="E2115">
        <v>2</v>
      </c>
      <c r="F2115">
        <v>1</v>
      </c>
      <c r="G2115">
        <v>2</v>
      </c>
      <c r="H2115">
        <v>3924</v>
      </c>
      <c r="I2115">
        <v>4230</v>
      </c>
      <c r="J2115">
        <v>85698</v>
      </c>
      <c r="K2115">
        <v>91080</v>
      </c>
      <c r="L2115">
        <v>5382</v>
      </c>
      <c r="M2115">
        <v>269.10000000000002</v>
      </c>
      <c r="N2115">
        <f>YEAR(Table3[[#This Row],[Date]])</f>
        <v>2013</v>
      </c>
      <c r="O2115">
        <f>DAY(Table3[[#This Row],[Date]])</f>
        <v>3</v>
      </c>
      <c r="P2115">
        <f>MONTH(Table3[[#This Row],[Date]])</f>
        <v>12</v>
      </c>
    </row>
    <row r="2116" spans="1:16" x14ac:dyDescent="0.3">
      <c r="A2116" s="2">
        <v>41612</v>
      </c>
      <c r="B2116">
        <v>3</v>
      </c>
      <c r="C2116">
        <v>2</v>
      </c>
      <c r="D2116" s="1" t="s">
        <v>1580</v>
      </c>
      <c r="E2116">
        <v>2</v>
      </c>
      <c r="F2116">
        <v>1</v>
      </c>
      <c r="G2116">
        <v>15</v>
      </c>
      <c r="H2116">
        <v>3978</v>
      </c>
      <c r="I2116">
        <v>4230</v>
      </c>
      <c r="J2116">
        <v>47736</v>
      </c>
      <c r="K2116">
        <v>50760</v>
      </c>
      <c r="L2116">
        <v>3024</v>
      </c>
      <c r="M2116">
        <v>151.20000000000002</v>
      </c>
      <c r="N2116">
        <f>YEAR(Table3[[#This Row],[Date]])</f>
        <v>2013</v>
      </c>
      <c r="O2116">
        <f>DAY(Table3[[#This Row],[Date]])</f>
        <v>4</v>
      </c>
      <c r="P2116">
        <f>MONTH(Table3[[#This Row],[Date]])</f>
        <v>12</v>
      </c>
    </row>
    <row r="2117" spans="1:16" x14ac:dyDescent="0.3">
      <c r="A2117" s="2">
        <v>41612</v>
      </c>
      <c r="B2117">
        <v>9</v>
      </c>
      <c r="C2117">
        <v>5</v>
      </c>
      <c r="D2117" s="1" t="s">
        <v>1586</v>
      </c>
      <c r="E2117">
        <v>3</v>
      </c>
      <c r="F2117">
        <v>1</v>
      </c>
      <c r="G2117">
        <v>24</v>
      </c>
      <c r="H2117">
        <v>2106</v>
      </c>
      <c r="I2117">
        <v>2250</v>
      </c>
      <c r="J2117">
        <v>97812</v>
      </c>
      <c r="K2117">
        <v>104310</v>
      </c>
      <c r="L2117">
        <v>6498</v>
      </c>
      <c r="M2117">
        <v>324.90000000000003</v>
      </c>
      <c r="N2117">
        <f>YEAR(Table3[[#This Row],[Date]])</f>
        <v>2013</v>
      </c>
      <c r="O2117">
        <f>DAY(Table3[[#This Row],[Date]])</f>
        <v>4</v>
      </c>
      <c r="P2117">
        <f>MONTH(Table3[[#This Row],[Date]])</f>
        <v>12</v>
      </c>
    </row>
    <row r="2118" spans="1:16" x14ac:dyDescent="0.3">
      <c r="A2118" s="2">
        <v>41613</v>
      </c>
      <c r="B2118">
        <v>6</v>
      </c>
      <c r="C2118">
        <v>4</v>
      </c>
      <c r="D2118" s="1" t="s">
        <v>1589</v>
      </c>
      <c r="E2118">
        <v>4</v>
      </c>
      <c r="F2118">
        <v>1</v>
      </c>
      <c r="G2118">
        <v>23</v>
      </c>
      <c r="H2118">
        <v>5148</v>
      </c>
      <c r="I2118">
        <v>5490</v>
      </c>
      <c r="J2118">
        <v>46098</v>
      </c>
      <c r="K2118">
        <v>49140</v>
      </c>
      <c r="L2118">
        <v>3042</v>
      </c>
      <c r="M2118">
        <v>152.1</v>
      </c>
      <c r="N2118">
        <f>YEAR(Table3[[#This Row],[Date]])</f>
        <v>2013</v>
      </c>
      <c r="O2118">
        <f>DAY(Table3[[#This Row],[Date]])</f>
        <v>5</v>
      </c>
      <c r="P2118">
        <f>MONTH(Table3[[#This Row],[Date]])</f>
        <v>12</v>
      </c>
    </row>
    <row r="2119" spans="1:16" x14ac:dyDescent="0.3">
      <c r="A2119" s="2">
        <v>41613</v>
      </c>
      <c r="B2119">
        <v>7</v>
      </c>
      <c r="C2119">
        <v>3</v>
      </c>
      <c r="D2119" s="1" t="s">
        <v>1594</v>
      </c>
      <c r="E2119">
        <v>4</v>
      </c>
      <c r="F2119">
        <v>1</v>
      </c>
      <c r="G2119">
        <v>20</v>
      </c>
      <c r="H2119">
        <v>3546</v>
      </c>
      <c r="I2119">
        <v>3780</v>
      </c>
      <c r="J2119">
        <v>50760</v>
      </c>
      <c r="K2119">
        <v>54000</v>
      </c>
      <c r="L2119">
        <v>3240</v>
      </c>
      <c r="M2119">
        <v>162</v>
      </c>
      <c r="N2119">
        <f>YEAR(Table3[[#This Row],[Date]])</f>
        <v>2013</v>
      </c>
      <c r="O2119">
        <f>DAY(Table3[[#This Row],[Date]])</f>
        <v>5</v>
      </c>
      <c r="P2119">
        <f>MONTH(Table3[[#This Row],[Date]])</f>
        <v>12</v>
      </c>
    </row>
    <row r="2120" spans="1:16" x14ac:dyDescent="0.3">
      <c r="A2120" s="2">
        <v>41613</v>
      </c>
      <c r="B2120">
        <v>1</v>
      </c>
      <c r="C2120">
        <v>1</v>
      </c>
      <c r="D2120" s="1" t="s">
        <v>1583</v>
      </c>
      <c r="E2120">
        <v>3</v>
      </c>
      <c r="F2120">
        <v>1</v>
      </c>
      <c r="G2120">
        <v>23</v>
      </c>
      <c r="H2120">
        <v>3546</v>
      </c>
      <c r="I2120">
        <v>3780</v>
      </c>
      <c r="J2120">
        <v>87480</v>
      </c>
      <c r="K2120">
        <v>93150</v>
      </c>
      <c r="L2120">
        <v>5670</v>
      </c>
      <c r="M2120">
        <v>283.5</v>
      </c>
      <c r="N2120">
        <f>YEAR(Table3[[#This Row],[Date]])</f>
        <v>2013</v>
      </c>
      <c r="O2120">
        <f>DAY(Table3[[#This Row],[Date]])</f>
        <v>5</v>
      </c>
      <c r="P2120">
        <f>MONTH(Table3[[#This Row],[Date]])</f>
        <v>12</v>
      </c>
    </row>
    <row r="2121" spans="1:16" x14ac:dyDescent="0.3">
      <c r="A2121" s="2">
        <v>41613</v>
      </c>
      <c r="B2121">
        <v>4</v>
      </c>
      <c r="C2121">
        <v>2</v>
      </c>
      <c r="D2121" s="1" t="s">
        <v>1585</v>
      </c>
      <c r="E2121">
        <v>3</v>
      </c>
      <c r="F2121">
        <v>1</v>
      </c>
      <c r="G2121">
        <v>22</v>
      </c>
      <c r="H2121">
        <v>5148</v>
      </c>
      <c r="I2121">
        <v>5490</v>
      </c>
      <c r="J2121">
        <v>15912</v>
      </c>
      <c r="K2121">
        <v>16920</v>
      </c>
      <c r="L2121">
        <v>1008</v>
      </c>
      <c r="M2121">
        <v>50.400000000000006</v>
      </c>
      <c r="N2121">
        <f>YEAR(Table3[[#This Row],[Date]])</f>
        <v>2013</v>
      </c>
      <c r="O2121">
        <f>DAY(Table3[[#This Row],[Date]])</f>
        <v>5</v>
      </c>
      <c r="P2121">
        <f>MONTH(Table3[[#This Row],[Date]])</f>
        <v>12</v>
      </c>
    </row>
    <row r="2122" spans="1:16" x14ac:dyDescent="0.3">
      <c r="A2122" s="2">
        <v>41613</v>
      </c>
      <c r="B2122">
        <v>6</v>
      </c>
      <c r="C2122">
        <v>4</v>
      </c>
      <c r="D2122" s="1" t="s">
        <v>1593</v>
      </c>
      <c r="E2122">
        <v>6</v>
      </c>
      <c r="F2122">
        <v>2</v>
      </c>
      <c r="G2122">
        <v>10</v>
      </c>
      <c r="H2122">
        <v>3384</v>
      </c>
      <c r="I2122">
        <v>3600</v>
      </c>
      <c r="J2122">
        <v>22518</v>
      </c>
      <c r="K2122">
        <v>24300</v>
      </c>
      <c r="L2122">
        <v>1782</v>
      </c>
      <c r="M2122">
        <v>89.100000000000009</v>
      </c>
      <c r="N2122">
        <f>YEAR(Table3[[#This Row],[Date]])</f>
        <v>2013</v>
      </c>
      <c r="O2122">
        <f>DAY(Table3[[#This Row],[Date]])</f>
        <v>5</v>
      </c>
      <c r="P2122">
        <f>MONTH(Table3[[#This Row],[Date]])</f>
        <v>12</v>
      </c>
    </row>
    <row r="2123" spans="1:16" x14ac:dyDescent="0.3">
      <c r="A2123" s="2">
        <v>41614</v>
      </c>
      <c r="B2123">
        <v>1</v>
      </c>
      <c r="C2123">
        <v>1</v>
      </c>
      <c r="D2123" s="1" t="s">
        <v>1587</v>
      </c>
      <c r="E2123">
        <v>2</v>
      </c>
      <c r="F2123">
        <v>1</v>
      </c>
      <c r="G2123">
        <v>5</v>
      </c>
      <c r="H2123">
        <v>3042</v>
      </c>
      <c r="I2123">
        <v>3240</v>
      </c>
      <c r="J2123">
        <v>50544</v>
      </c>
      <c r="K2123">
        <v>54000</v>
      </c>
      <c r="L2123">
        <v>3456</v>
      </c>
      <c r="M2123">
        <v>172.8</v>
      </c>
      <c r="N2123">
        <f>YEAR(Table3[[#This Row],[Date]])</f>
        <v>2013</v>
      </c>
      <c r="O2123">
        <f>DAY(Table3[[#This Row],[Date]])</f>
        <v>6</v>
      </c>
      <c r="P2123">
        <f>MONTH(Table3[[#This Row],[Date]])</f>
        <v>12</v>
      </c>
    </row>
    <row r="2124" spans="1:16" x14ac:dyDescent="0.3">
      <c r="A2124" s="2">
        <v>41614</v>
      </c>
      <c r="B2124">
        <v>5</v>
      </c>
      <c r="C2124">
        <v>3</v>
      </c>
      <c r="D2124" s="1" t="s">
        <v>1585</v>
      </c>
      <c r="E2124">
        <v>3</v>
      </c>
      <c r="F2124">
        <v>1</v>
      </c>
      <c r="G2124">
        <v>12</v>
      </c>
      <c r="H2124">
        <v>3978</v>
      </c>
      <c r="I2124">
        <v>4230</v>
      </c>
      <c r="J2124">
        <v>59670</v>
      </c>
      <c r="K2124">
        <v>63450</v>
      </c>
      <c r="L2124">
        <v>3780</v>
      </c>
      <c r="M2124">
        <v>189</v>
      </c>
      <c r="N2124">
        <f>YEAR(Table3[[#This Row],[Date]])</f>
        <v>2013</v>
      </c>
      <c r="O2124">
        <f>DAY(Table3[[#This Row],[Date]])</f>
        <v>6</v>
      </c>
      <c r="P2124">
        <f>MONTH(Table3[[#This Row],[Date]])</f>
        <v>12</v>
      </c>
    </row>
    <row r="2125" spans="1:16" x14ac:dyDescent="0.3">
      <c r="A2125" s="2">
        <v>41614</v>
      </c>
      <c r="B2125">
        <v>6</v>
      </c>
      <c r="C2125">
        <v>4</v>
      </c>
      <c r="D2125" s="1" t="s">
        <v>1582</v>
      </c>
      <c r="E2125">
        <v>2</v>
      </c>
      <c r="F2125">
        <v>1</v>
      </c>
      <c r="G2125">
        <v>19</v>
      </c>
      <c r="H2125">
        <v>3978</v>
      </c>
      <c r="I2125">
        <v>4230</v>
      </c>
      <c r="J2125">
        <v>30420</v>
      </c>
      <c r="K2125">
        <v>32400</v>
      </c>
      <c r="L2125">
        <v>1980</v>
      </c>
      <c r="M2125">
        <v>99</v>
      </c>
      <c r="N2125">
        <f>YEAR(Table3[[#This Row],[Date]])</f>
        <v>2013</v>
      </c>
      <c r="O2125">
        <f>DAY(Table3[[#This Row],[Date]])</f>
        <v>6</v>
      </c>
      <c r="P2125">
        <f>MONTH(Table3[[#This Row],[Date]])</f>
        <v>12</v>
      </c>
    </row>
    <row r="2126" spans="1:16" x14ac:dyDescent="0.3">
      <c r="A2126" s="2">
        <v>41614</v>
      </c>
      <c r="B2126">
        <v>9</v>
      </c>
      <c r="C2126">
        <v>5</v>
      </c>
      <c r="D2126" s="1" t="s">
        <v>1589</v>
      </c>
      <c r="E2126">
        <v>4</v>
      </c>
      <c r="F2126">
        <v>1</v>
      </c>
      <c r="G2126">
        <v>18</v>
      </c>
      <c r="H2126">
        <v>3924</v>
      </c>
      <c r="I2126">
        <v>4230</v>
      </c>
      <c r="J2126">
        <v>14184</v>
      </c>
      <c r="K2126">
        <v>15120</v>
      </c>
      <c r="L2126">
        <v>936</v>
      </c>
      <c r="M2126">
        <v>46.800000000000004</v>
      </c>
      <c r="N2126">
        <f>YEAR(Table3[[#This Row],[Date]])</f>
        <v>2013</v>
      </c>
      <c r="O2126">
        <f>DAY(Table3[[#This Row],[Date]])</f>
        <v>6</v>
      </c>
      <c r="P2126">
        <f>MONTH(Table3[[#This Row],[Date]])</f>
        <v>12</v>
      </c>
    </row>
    <row r="2127" spans="1:16" x14ac:dyDescent="0.3">
      <c r="A2127" s="2">
        <v>41614</v>
      </c>
      <c r="B2127">
        <v>6</v>
      </c>
      <c r="C2127">
        <v>4</v>
      </c>
      <c r="D2127" s="1" t="s">
        <v>1593</v>
      </c>
      <c r="E2127">
        <v>6</v>
      </c>
      <c r="F2127">
        <v>2</v>
      </c>
      <c r="G2127">
        <v>1</v>
      </c>
      <c r="H2127">
        <v>2952</v>
      </c>
      <c r="I2127">
        <v>3150</v>
      </c>
      <c r="J2127">
        <v>37530</v>
      </c>
      <c r="K2127">
        <v>40500</v>
      </c>
      <c r="L2127">
        <v>2970</v>
      </c>
      <c r="M2127">
        <v>148.5</v>
      </c>
      <c r="N2127">
        <f>YEAR(Table3[[#This Row],[Date]])</f>
        <v>2013</v>
      </c>
      <c r="O2127">
        <f>DAY(Table3[[#This Row],[Date]])</f>
        <v>6</v>
      </c>
      <c r="P2127">
        <f>MONTH(Table3[[#This Row],[Date]])</f>
        <v>12</v>
      </c>
    </row>
    <row r="2128" spans="1:16" x14ac:dyDescent="0.3">
      <c r="A2128" s="2">
        <v>41615</v>
      </c>
      <c r="B2128">
        <v>5</v>
      </c>
      <c r="C2128">
        <v>3</v>
      </c>
      <c r="D2128" s="1" t="s">
        <v>1581</v>
      </c>
      <c r="E2128">
        <v>2</v>
      </c>
      <c r="F2128">
        <v>1</v>
      </c>
      <c r="G2128">
        <v>15</v>
      </c>
      <c r="H2128">
        <v>3042</v>
      </c>
      <c r="I2128">
        <v>3240</v>
      </c>
      <c r="J2128">
        <v>13176</v>
      </c>
      <c r="K2128">
        <v>14040</v>
      </c>
      <c r="L2128">
        <v>864</v>
      </c>
      <c r="M2128">
        <v>43.2</v>
      </c>
      <c r="N2128">
        <f>YEAR(Table3[[#This Row],[Date]])</f>
        <v>2013</v>
      </c>
      <c r="O2128">
        <f>DAY(Table3[[#This Row],[Date]])</f>
        <v>7</v>
      </c>
      <c r="P2128">
        <f>MONTH(Table3[[#This Row],[Date]])</f>
        <v>12</v>
      </c>
    </row>
    <row r="2129" spans="1:16" x14ac:dyDescent="0.3">
      <c r="A2129" s="2">
        <v>41615</v>
      </c>
      <c r="B2129">
        <v>3</v>
      </c>
      <c r="C2129">
        <v>2</v>
      </c>
      <c r="D2129" s="1" t="s">
        <v>1588</v>
      </c>
      <c r="E2129">
        <v>3</v>
      </c>
      <c r="F2129">
        <v>1</v>
      </c>
      <c r="G2129">
        <v>4</v>
      </c>
      <c r="H2129">
        <v>3978</v>
      </c>
      <c r="I2129">
        <v>4230</v>
      </c>
      <c r="J2129">
        <v>89640</v>
      </c>
      <c r="K2129">
        <v>95400</v>
      </c>
      <c r="L2129">
        <v>5760</v>
      </c>
      <c r="M2129">
        <v>288</v>
      </c>
      <c r="N2129">
        <f>YEAR(Table3[[#This Row],[Date]])</f>
        <v>2013</v>
      </c>
      <c r="O2129">
        <f>DAY(Table3[[#This Row],[Date]])</f>
        <v>7</v>
      </c>
      <c r="P2129">
        <f>MONTH(Table3[[#This Row],[Date]])</f>
        <v>12</v>
      </c>
    </row>
    <row r="2130" spans="1:16" x14ac:dyDescent="0.3">
      <c r="A2130" s="2">
        <v>41615</v>
      </c>
      <c r="B2130">
        <v>9</v>
      </c>
      <c r="C2130">
        <v>5</v>
      </c>
      <c r="D2130" s="1" t="s">
        <v>1588</v>
      </c>
      <c r="E2130">
        <v>3</v>
      </c>
      <c r="F2130">
        <v>1</v>
      </c>
      <c r="G2130">
        <v>16</v>
      </c>
      <c r="H2130">
        <v>2106</v>
      </c>
      <c r="I2130">
        <v>2250</v>
      </c>
      <c r="J2130">
        <v>80676</v>
      </c>
      <c r="K2130">
        <v>85860</v>
      </c>
      <c r="L2130">
        <v>5184</v>
      </c>
      <c r="M2130">
        <v>259.2</v>
      </c>
      <c r="N2130">
        <f>YEAR(Table3[[#This Row],[Date]])</f>
        <v>2013</v>
      </c>
      <c r="O2130">
        <f>DAY(Table3[[#This Row],[Date]])</f>
        <v>7</v>
      </c>
      <c r="P2130">
        <f>MONTH(Table3[[#This Row],[Date]])</f>
        <v>12</v>
      </c>
    </row>
    <row r="2131" spans="1:16" x14ac:dyDescent="0.3">
      <c r="A2131" s="2">
        <v>41615</v>
      </c>
      <c r="B2131">
        <v>5</v>
      </c>
      <c r="C2131">
        <v>3</v>
      </c>
      <c r="D2131" s="1" t="s">
        <v>1582</v>
      </c>
      <c r="E2131">
        <v>2</v>
      </c>
      <c r="F2131">
        <v>1</v>
      </c>
      <c r="G2131">
        <v>10</v>
      </c>
      <c r="H2131">
        <v>2034</v>
      </c>
      <c r="I2131">
        <v>2160</v>
      </c>
      <c r="J2131">
        <v>42588</v>
      </c>
      <c r="K2131">
        <v>45360</v>
      </c>
      <c r="L2131">
        <v>2772</v>
      </c>
      <c r="M2131">
        <v>138.6</v>
      </c>
      <c r="N2131">
        <f>YEAR(Table3[[#This Row],[Date]])</f>
        <v>2013</v>
      </c>
      <c r="O2131">
        <f>DAY(Table3[[#This Row],[Date]])</f>
        <v>7</v>
      </c>
      <c r="P2131">
        <f>MONTH(Table3[[#This Row],[Date]])</f>
        <v>12</v>
      </c>
    </row>
    <row r="2132" spans="1:16" x14ac:dyDescent="0.3">
      <c r="A2132" s="2">
        <v>41616</v>
      </c>
      <c r="B2132">
        <v>2</v>
      </c>
      <c r="C2132">
        <v>1</v>
      </c>
      <c r="D2132" s="1" t="s">
        <v>1584</v>
      </c>
      <c r="E2132">
        <v>3</v>
      </c>
      <c r="F2132">
        <v>1</v>
      </c>
      <c r="G2132">
        <v>21</v>
      </c>
      <c r="H2132">
        <v>4482</v>
      </c>
      <c r="I2132">
        <v>4770</v>
      </c>
      <c r="J2132">
        <v>28368</v>
      </c>
      <c r="K2132">
        <v>30240</v>
      </c>
      <c r="L2132">
        <v>1872</v>
      </c>
      <c r="M2132">
        <v>93.600000000000009</v>
      </c>
      <c r="N2132">
        <f>YEAR(Table3[[#This Row],[Date]])</f>
        <v>2013</v>
      </c>
      <c r="O2132">
        <f>DAY(Table3[[#This Row],[Date]])</f>
        <v>8</v>
      </c>
      <c r="P2132">
        <f>MONTH(Table3[[#This Row],[Date]])</f>
        <v>12</v>
      </c>
    </row>
    <row r="2133" spans="1:16" x14ac:dyDescent="0.3">
      <c r="A2133" s="2">
        <v>41616</v>
      </c>
      <c r="B2133">
        <v>10</v>
      </c>
      <c r="C2133">
        <v>4</v>
      </c>
      <c r="D2133" s="1" t="s">
        <v>1581</v>
      </c>
      <c r="E2133">
        <v>2</v>
      </c>
      <c r="F2133">
        <v>1</v>
      </c>
      <c r="G2133">
        <v>7</v>
      </c>
      <c r="H2133">
        <v>3726</v>
      </c>
      <c r="I2133">
        <v>3960</v>
      </c>
      <c r="J2133">
        <v>24156</v>
      </c>
      <c r="K2133">
        <v>25740</v>
      </c>
      <c r="L2133">
        <v>1584</v>
      </c>
      <c r="M2133">
        <v>79.2</v>
      </c>
      <c r="N2133">
        <f>YEAR(Table3[[#This Row],[Date]])</f>
        <v>2013</v>
      </c>
      <c r="O2133">
        <f>DAY(Table3[[#This Row],[Date]])</f>
        <v>8</v>
      </c>
      <c r="P2133">
        <f>MONTH(Table3[[#This Row],[Date]])</f>
        <v>12</v>
      </c>
    </row>
    <row r="2134" spans="1:16" x14ac:dyDescent="0.3">
      <c r="A2134" s="2">
        <v>41616</v>
      </c>
      <c r="B2134">
        <v>3</v>
      </c>
      <c r="C2134">
        <v>2</v>
      </c>
      <c r="D2134" s="1" t="s">
        <v>1586</v>
      </c>
      <c r="E2134">
        <v>3</v>
      </c>
      <c r="F2134">
        <v>1</v>
      </c>
      <c r="G2134">
        <v>22</v>
      </c>
      <c r="H2134">
        <v>2952</v>
      </c>
      <c r="I2134">
        <v>3150</v>
      </c>
      <c r="J2134">
        <v>82368</v>
      </c>
      <c r="K2134">
        <v>87840</v>
      </c>
      <c r="L2134">
        <v>5472</v>
      </c>
      <c r="M2134">
        <v>273.60000000000002</v>
      </c>
      <c r="N2134">
        <f>YEAR(Table3[[#This Row],[Date]])</f>
        <v>2013</v>
      </c>
      <c r="O2134">
        <f>DAY(Table3[[#This Row],[Date]])</f>
        <v>8</v>
      </c>
      <c r="P2134">
        <f>MONTH(Table3[[#This Row],[Date]])</f>
        <v>12</v>
      </c>
    </row>
    <row r="2135" spans="1:16" x14ac:dyDescent="0.3">
      <c r="A2135" s="2">
        <v>41616</v>
      </c>
      <c r="B2135">
        <v>6</v>
      </c>
      <c r="C2135">
        <v>4</v>
      </c>
      <c r="D2135" s="1" t="s">
        <v>1578</v>
      </c>
      <c r="E2135">
        <v>1</v>
      </c>
      <c r="F2135">
        <v>1</v>
      </c>
      <c r="G2135">
        <v>15</v>
      </c>
      <c r="H2135">
        <v>3384</v>
      </c>
      <c r="I2135">
        <v>3600</v>
      </c>
      <c r="J2135">
        <v>18306</v>
      </c>
      <c r="K2135">
        <v>19440</v>
      </c>
      <c r="L2135">
        <v>1134</v>
      </c>
      <c r="M2135">
        <v>56.7</v>
      </c>
      <c r="N2135">
        <f>YEAR(Table3[[#This Row],[Date]])</f>
        <v>2013</v>
      </c>
      <c r="O2135">
        <f>DAY(Table3[[#This Row],[Date]])</f>
        <v>8</v>
      </c>
      <c r="P2135">
        <f>MONTH(Table3[[#This Row],[Date]])</f>
        <v>12</v>
      </c>
    </row>
    <row r="2136" spans="1:16" x14ac:dyDescent="0.3">
      <c r="A2136" s="2">
        <v>41617</v>
      </c>
      <c r="B2136">
        <v>7</v>
      </c>
      <c r="C2136">
        <v>3</v>
      </c>
      <c r="D2136" s="1" t="s">
        <v>1591</v>
      </c>
      <c r="E2136">
        <v>5</v>
      </c>
      <c r="F2136">
        <v>2</v>
      </c>
      <c r="G2136">
        <v>7</v>
      </c>
      <c r="H2136">
        <v>3546</v>
      </c>
      <c r="I2136">
        <v>3780</v>
      </c>
      <c r="J2136">
        <v>86328</v>
      </c>
      <c r="K2136">
        <v>93060</v>
      </c>
      <c r="L2136">
        <v>6732</v>
      </c>
      <c r="M2136">
        <v>336.6</v>
      </c>
      <c r="N2136">
        <f>YEAR(Table3[[#This Row],[Date]])</f>
        <v>2013</v>
      </c>
      <c r="O2136">
        <f>DAY(Table3[[#This Row],[Date]])</f>
        <v>9</v>
      </c>
      <c r="P2136">
        <f>MONTH(Table3[[#This Row],[Date]])</f>
        <v>12</v>
      </c>
    </row>
    <row r="2137" spans="1:16" x14ac:dyDescent="0.3">
      <c r="A2137" s="2">
        <v>41617</v>
      </c>
      <c r="B2137">
        <v>2</v>
      </c>
      <c r="C2137">
        <v>1</v>
      </c>
      <c r="D2137" s="1" t="s">
        <v>1585</v>
      </c>
      <c r="E2137">
        <v>3</v>
      </c>
      <c r="F2137">
        <v>1</v>
      </c>
      <c r="G2137">
        <v>17</v>
      </c>
      <c r="H2137">
        <v>5148</v>
      </c>
      <c r="I2137">
        <v>5490</v>
      </c>
      <c r="J2137">
        <v>83538</v>
      </c>
      <c r="K2137">
        <v>88830</v>
      </c>
      <c r="L2137">
        <v>5292</v>
      </c>
      <c r="M2137">
        <v>264.60000000000002</v>
      </c>
      <c r="N2137">
        <f>YEAR(Table3[[#This Row],[Date]])</f>
        <v>2013</v>
      </c>
      <c r="O2137">
        <f>DAY(Table3[[#This Row],[Date]])</f>
        <v>9</v>
      </c>
      <c r="P2137">
        <f>MONTH(Table3[[#This Row],[Date]])</f>
        <v>12</v>
      </c>
    </row>
    <row r="2138" spans="1:16" x14ac:dyDescent="0.3">
      <c r="A2138" s="2">
        <v>41617</v>
      </c>
      <c r="B2138">
        <v>7</v>
      </c>
      <c r="C2138">
        <v>3</v>
      </c>
      <c r="D2138" s="1" t="s">
        <v>1584</v>
      </c>
      <c r="E2138">
        <v>3</v>
      </c>
      <c r="F2138">
        <v>1</v>
      </c>
      <c r="G2138">
        <v>20</v>
      </c>
      <c r="H2138">
        <v>2034</v>
      </c>
      <c r="I2138">
        <v>2160</v>
      </c>
      <c r="J2138">
        <v>60282</v>
      </c>
      <c r="K2138">
        <v>64260</v>
      </c>
      <c r="L2138">
        <v>3978</v>
      </c>
      <c r="M2138">
        <v>198.9</v>
      </c>
      <c r="N2138">
        <f>YEAR(Table3[[#This Row],[Date]])</f>
        <v>2013</v>
      </c>
      <c r="O2138">
        <f>DAY(Table3[[#This Row],[Date]])</f>
        <v>9</v>
      </c>
      <c r="P2138">
        <f>MONTH(Table3[[#This Row],[Date]])</f>
        <v>12</v>
      </c>
    </row>
    <row r="2139" spans="1:16" x14ac:dyDescent="0.3">
      <c r="A2139" s="2">
        <v>41617</v>
      </c>
      <c r="B2139">
        <v>4</v>
      </c>
      <c r="C2139">
        <v>2</v>
      </c>
      <c r="D2139" s="1" t="s">
        <v>1583</v>
      </c>
      <c r="E2139">
        <v>3</v>
      </c>
      <c r="F2139">
        <v>1</v>
      </c>
      <c r="G2139">
        <v>5</v>
      </c>
      <c r="H2139">
        <v>2196</v>
      </c>
      <c r="I2139">
        <v>2340</v>
      </c>
      <c r="J2139">
        <v>17496</v>
      </c>
      <c r="K2139">
        <v>18630</v>
      </c>
      <c r="L2139">
        <v>1134</v>
      </c>
      <c r="M2139">
        <v>56.7</v>
      </c>
      <c r="N2139">
        <f>YEAR(Table3[[#This Row],[Date]])</f>
        <v>2013</v>
      </c>
      <c r="O2139">
        <f>DAY(Table3[[#This Row],[Date]])</f>
        <v>9</v>
      </c>
      <c r="P2139">
        <f>MONTH(Table3[[#This Row],[Date]])</f>
        <v>12</v>
      </c>
    </row>
    <row r="2140" spans="1:16" x14ac:dyDescent="0.3">
      <c r="A2140" s="2">
        <v>41617</v>
      </c>
      <c r="B2140">
        <v>6</v>
      </c>
      <c r="C2140">
        <v>4</v>
      </c>
      <c r="D2140" s="1" t="s">
        <v>1578</v>
      </c>
      <c r="E2140">
        <v>1</v>
      </c>
      <c r="F2140">
        <v>1</v>
      </c>
      <c r="G2140">
        <v>14</v>
      </c>
      <c r="H2140">
        <v>3546</v>
      </c>
      <c r="I2140">
        <v>3780</v>
      </c>
      <c r="J2140">
        <v>10170</v>
      </c>
      <c r="K2140">
        <v>10800</v>
      </c>
      <c r="L2140">
        <v>630</v>
      </c>
      <c r="M2140">
        <v>31.5</v>
      </c>
      <c r="N2140">
        <f>YEAR(Table3[[#This Row],[Date]])</f>
        <v>2013</v>
      </c>
      <c r="O2140">
        <f>DAY(Table3[[#This Row],[Date]])</f>
        <v>9</v>
      </c>
      <c r="P2140">
        <f>MONTH(Table3[[#This Row],[Date]])</f>
        <v>12</v>
      </c>
    </row>
    <row r="2141" spans="1:16" x14ac:dyDescent="0.3">
      <c r="A2141" s="2">
        <v>41618</v>
      </c>
      <c r="B2141">
        <v>10</v>
      </c>
      <c r="C2141">
        <v>4</v>
      </c>
      <c r="D2141" s="1" t="s">
        <v>1579</v>
      </c>
      <c r="E2141">
        <v>2</v>
      </c>
      <c r="F2141">
        <v>2</v>
      </c>
      <c r="G2141">
        <v>6</v>
      </c>
      <c r="H2141">
        <v>3546</v>
      </c>
      <c r="I2141">
        <v>3780</v>
      </c>
      <c r="J2141">
        <v>21492</v>
      </c>
      <c r="K2141">
        <v>23220</v>
      </c>
      <c r="L2141">
        <v>1728</v>
      </c>
      <c r="M2141">
        <v>86.4</v>
      </c>
      <c r="N2141">
        <f>YEAR(Table3[[#This Row],[Date]])</f>
        <v>2013</v>
      </c>
      <c r="O2141">
        <f>DAY(Table3[[#This Row],[Date]])</f>
        <v>10</v>
      </c>
      <c r="P2141">
        <f>MONTH(Table3[[#This Row],[Date]])</f>
        <v>12</v>
      </c>
    </row>
    <row r="2142" spans="1:16" x14ac:dyDescent="0.3">
      <c r="A2142" s="2">
        <v>41618</v>
      </c>
      <c r="B2142">
        <v>7</v>
      </c>
      <c r="C2142">
        <v>3</v>
      </c>
      <c r="D2142" s="1" t="s">
        <v>1584</v>
      </c>
      <c r="E2142">
        <v>3</v>
      </c>
      <c r="F2142">
        <v>1</v>
      </c>
      <c r="G2142">
        <v>22</v>
      </c>
      <c r="H2142">
        <v>7506</v>
      </c>
      <c r="I2142">
        <v>8100</v>
      </c>
      <c r="J2142">
        <v>28368</v>
      </c>
      <c r="K2142">
        <v>30240</v>
      </c>
      <c r="L2142">
        <v>1872</v>
      </c>
      <c r="M2142">
        <v>93.600000000000009</v>
      </c>
      <c r="N2142">
        <f>YEAR(Table3[[#This Row],[Date]])</f>
        <v>2013</v>
      </c>
      <c r="O2142">
        <f>DAY(Table3[[#This Row],[Date]])</f>
        <v>10</v>
      </c>
      <c r="P2142">
        <f>MONTH(Table3[[#This Row],[Date]])</f>
        <v>12</v>
      </c>
    </row>
    <row r="2143" spans="1:16" x14ac:dyDescent="0.3">
      <c r="A2143" s="2">
        <v>41618</v>
      </c>
      <c r="B2143">
        <v>2</v>
      </c>
      <c r="C2143">
        <v>1</v>
      </c>
      <c r="D2143" s="1" t="s">
        <v>1590</v>
      </c>
      <c r="E2143">
        <v>2</v>
      </c>
      <c r="F2143">
        <v>1</v>
      </c>
      <c r="G2143">
        <v>6</v>
      </c>
      <c r="H2143">
        <v>3924</v>
      </c>
      <c r="I2143">
        <v>4230</v>
      </c>
      <c r="J2143">
        <v>74520</v>
      </c>
      <c r="K2143">
        <v>79200</v>
      </c>
      <c r="L2143">
        <v>4680</v>
      </c>
      <c r="M2143">
        <v>234</v>
      </c>
      <c r="N2143">
        <f>YEAR(Table3[[#This Row],[Date]])</f>
        <v>2013</v>
      </c>
      <c r="O2143">
        <f>DAY(Table3[[#This Row],[Date]])</f>
        <v>10</v>
      </c>
      <c r="P2143">
        <f>MONTH(Table3[[#This Row],[Date]])</f>
        <v>12</v>
      </c>
    </row>
    <row r="2144" spans="1:16" x14ac:dyDescent="0.3">
      <c r="A2144" s="2">
        <v>41618</v>
      </c>
      <c r="B2144">
        <v>6</v>
      </c>
      <c r="C2144">
        <v>4</v>
      </c>
      <c r="D2144" s="1" t="s">
        <v>1589</v>
      </c>
      <c r="E2144">
        <v>4</v>
      </c>
      <c r="F2144">
        <v>1</v>
      </c>
      <c r="G2144">
        <v>6</v>
      </c>
      <c r="H2144">
        <v>4482</v>
      </c>
      <c r="I2144">
        <v>4770</v>
      </c>
      <c r="J2144">
        <v>31914</v>
      </c>
      <c r="K2144">
        <v>34020</v>
      </c>
      <c r="L2144">
        <v>2106</v>
      </c>
      <c r="M2144">
        <v>105.30000000000001</v>
      </c>
      <c r="N2144">
        <f>YEAR(Table3[[#This Row],[Date]])</f>
        <v>2013</v>
      </c>
      <c r="O2144">
        <f>DAY(Table3[[#This Row],[Date]])</f>
        <v>10</v>
      </c>
      <c r="P2144">
        <f>MONTH(Table3[[#This Row],[Date]])</f>
        <v>12</v>
      </c>
    </row>
    <row r="2145" spans="1:16" x14ac:dyDescent="0.3">
      <c r="A2145" s="2">
        <v>41618</v>
      </c>
      <c r="B2145">
        <v>3</v>
      </c>
      <c r="C2145">
        <v>2</v>
      </c>
      <c r="D2145" s="1" t="s">
        <v>1589</v>
      </c>
      <c r="E2145">
        <v>4</v>
      </c>
      <c r="F2145">
        <v>1</v>
      </c>
      <c r="G2145">
        <v>2</v>
      </c>
      <c r="H2145">
        <v>3546</v>
      </c>
      <c r="I2145">
        <v>3780</v>
      </c>
      <c r="J2145">
        <v>39006</v>
      </c>
      <c r="K2145">
        <v>41580</v>
      </c>
      <c r="L2145">
        <v>2574</v>
      </c>
      <c r="M2145">
        <v>128.70000000000002</v>
      </c>
      <c r="N2145">
        <f>YEAR(Table3[[#This Row],[Date]])</f>
        <v>2013</v>
      </c>
      <c r="O2145">
        <f>DAY(Table3[[#This Row],[Date]])</f>
        <v>10</v>
      </c>
      <c r="P2145">
        <f>MONTH(Table3[[#This Row],[Date]])</f>
        <v>12</v>
      </c>
    </row>
    <row r="2146" spans="1:16" x14ac:dyDescent="0.3">
      <c r="A2146" s="2">
        <v>41618</v>
      </c>
      <c r="B2146">
        <v>10</v>
      </c>
      <c r="C2146">
        <v>4</v>
      </c>
      <c r="D2146" s="1" t="s">
        <v>1580</v>
      </c>
      <c r="E2146">
        <v>2</v>
      </c>
      <c r="F2146">
        <v>1</v>
      </c>
      <c r="G2146">
        <v>24</v>
      </c>
      <c r="H2146">
        <v>3726</v>
      </c>
      <c r="I2146">
        <v>3960</v>
      </c>
      <c r="J2146">
        <v>59670</v>
      </c>
      <c r="K2146">
        <v>63450</v>
      </c>
      <c r="L2146">
        <v>3780</v>
      </c>
      <c r="M2146">
        <v>189</v>
      </c>
      <c r="N2146">
        <f>YEAR(Table3[[#This Row],[Date]])</f>
        <v>2013</v>
      </c>
      <c r="O2146">
        <f>DAY(Table3[[#This Row],[Date]])</f>
        <v>10</v>
      </c>
      <c r="P2146">
        <f>MONTH(Table3[[#This Row],[Date]])</f>
        <v>12</v>
      </c>
    </row>
    <row r="2147" spans="1:16" x14ac:dyDescent="0.3">
      <c r="A2147" s="2">
        <v>41619</v>
      </c>
      <c r="B2147">
        <v>6</v>
      </c>
      <c r="C2147">
        <v>4</v>
      </c>
      <c r="D2147" s="1" t="s">
        <v>1589</v>
      </c>
      <c r="E2147">
        <v>4</v>
      </c>
      <c r="F2147">
        <v>1</v>
      </c>
      <c r="G2147">
        <v>11</v>
      </c>
      <c r="H2147">
        <v>2106</v>
      </c>
      <c r="I2147">
        <v>2250</v>
      </c>
      <c r="J2147">
        <v>3546</v>
      </c>
      <c r="K2147">
        <v>3780</v>
      </c>
      <c r="L2147">
        <v>234</v>
      </c>
      <c r="M2147">
        <v>11.700000000000001</v>
      </c>
      <c r="N2147">
        <f>YEAR(Table3[[#This Row],[Date]])</f>
        <v>2013</v>
      </c>
      <c r="O2147">
        <f>DAY(Table3[[#This Row],[Date]])</f>
        <v>11</v>
      </c>
      <c r="P2147">
        <f>MONTH(Table3[[#This Row],[Date]])</f>
        <v>12</v>
      </c>
    </row>
    <row r="2148" spans="1:16" x14ac:dyDescent="0.3">
      <c r="A2148" s="2">
        <v>41620</v>
      </c>
      <c r="B2148">
        <v>7</v>
      </c>
      <c r="C2148">
        <v>3</v>
      </c>
      <c r="D2148" s="1" t="s">
        <v>1591</v>
      </c>
      <c r="E2148">
        <v>5</v>
      </c>
      <c r="F2148">
        <v>2</v>
      </c>
      <c r="G2148">
        <v>10</v>
      </c>
      <c r="H2148">
        <v>3546</v>
      </c>
      <c r="I2148">
        <v>3780</v>
      </c>
      <c r="J2148">
        <v>31392</v>
      </c>
      <c r="K2148">
        <v>33840</v>
      </c>
      <c r="L2148">
        <v>2448</v>
      </c>
      <c r="M2148">
        <v>122.4</v>
      </c>
      <c r="N2148">
        <f>YEAR(Table3[[#This Row],[Date]])</f>
        <v>2013</v>
      </c>
      <c r="O2148">
        <f>DAY(Table3[[#This Row],[Date]])</f>
        <v>12</v>
      </c>
      <c r="P2148">
        <f>MONTH(Table3[[#This Row],[Date]])</f>
        <v>12</v>
      </c>
    </row>
    <row r="2149" spans="1:16" x14ac:dyDescent="0.3">
      <c r="A2149" s="2">
        <v>41620</v>
      </c>
      <c r="B2149">
        <v>7</v>
      </c>
      <c r="C2149">
        <v>3</v>
      </c>
      <c r="D2149" s="1" t="s">
        <v>1594</v>
      </c>
      <c r="E2149">
        <v>4</v>
      </c>
      <c r="F2149">
        <v>1</v>
      </c>
      <c r="G2149">
        <v>7</v>
      </c>
      <c r="H2149">
        <v>3384</v>
      </c>
      <c r="I2149">
        <v>3600</v>
      </c>
      <c r="J2149">
        <v>3384</v>
      </c>
      <c r="K2149">
        <v>3600</v>
      </c>
      <c r="L2149">
        <v>216</v>
      </c>
      <c r="M2149">
        <v>10.8</v>
      </c>
      <c r="N2149">
        <f>YEAR(Table3[[#This Row],[Date]])</f>
        <v>2013</v>
      </c>
      <c r="O2149">
        <f>DAY(Table3[[#This Row],[Date]])</f>
        <v>12</v>
      </c>
      <c r="P2149">
        <f>MONTH(Table3[[#This Row],[Date]])</f>
        <v>12</v>
      </c>
    </row>
    <row r="2150" spans="1:16" x14ac:dyDescent="0.3">
      <c r="A2150" s="2">
        <v>41620</v>
      </c>
      <c r="B2150">
        <v>9</v>
      </c>
      <c r="C2150">
        <v>5</v>
      </c>
      <c r="D2150" s="1" t="s">
        <v>1586</v>
      </c>
      <c r="E2150">
        <v>3</v>
      </c>
      <c r="F2150">
        <v>1</v>
      </c>
      <c r="G2150">
        <v>22</v>
      </c>
      <c r="H2150">
        <v>2106</v>
      </c>
      <c r="I2150">
        <v>2250</v>
      </c>
      <c r="J2150">
        <v>30888</v>
      </c>
      <c r="K2150">
        <v>32940</v>
      </c>
      <c r="L2150">
        <v>2052</v>
      </c>
      <c r="M2150">
        <v>102.60000000000001</v>
      </c>
      <c r="N2150">
        <f>YEAR(Table3[[#This Row],[Date]])</f>
        <v>2013</v>
      </c>
      <c r="O2150">
        <f>DAY(Table3[[#This Row],[Date]])</f>
        <v>12</v>
      </c>
      <c r="P2150">
        <f>MONTH(Table3[[#This Row],[Date]])</f>
        <v>12</v>
      </c>
    </row>
    <row r="2151" spans="1:16" x14ac:dyDescent="0.3">
      <c r="A2151" s="2">
        <v>41621</v>
      </c>
      <c r="B2151">
        <v>3</v>
      </c>
      <c r="C2151">
        <v>2</v>
      </c>
      <c r="D2151" s="1" t="s">
        <v>1584</v>
      </c>
      <c r="E2151">
        <v>3</v>
      </c>
      <c r="F2151">
        <v>1</v>
      </c>
      <c r="G2151">
        <v>7</v>
      </c>
      <c r="H2151">
        <v>3924</v>
      </c>
      <c r="I2151">
        <v>4230</v>
      </c>
      <c r="J2151">
        <v>49644</v>
      </c>
      <c r="K2151">
        <v>52920</v>
      </c>
      <c r="L2151">
        <v>3276</v>
      </c>
      <c r="M2151">
        <v>163.80000000000001</v>
      </c>
      <c r="N2151">
        <f>YEAR(Table3[[#This Row],[Date]])</f>
        <v>2013</v>
      </c>
      <c r="O2151">
        <f>DAY(Table3[[#This Row],[Date]])</f>
        <v>13</v>
      </c>
      <c r="P2151">
        <f>MONTH(Table3[[#This Row],[Date]])</f>
        <v>12</v>
      </c>
    </row>
    <row r="2152" spans="1:16" x14ac:dyDescent="0.3">
      <c r="A2152" s="2">
        <v>41621</v>
      </c>
      <c r="B2152">
        <v>5</v>
      </c>
      <c r="C2152">
        <v>3</v>
      </c>
      <c r="D2152" s="1" t="s">
        <v>1583</v>
      </c>
      <c r="E2152">
        <v>3</v>
      </c>
      <c r="F2152">
        <v>1</v>
      </c>
      <c r="G2152">
        <v>18</v>
      </c>
      <c r="H2152">
        <v>3582</v>
      </c>
      <c r="I2152">
        <v>3870</v>
      </c>
      <c r="J2152">
        <v>40824</v>
      </c>
      <c r="K2152">
        <v>43470</v>
      </c>
      <c r="L2152">
        <v>2646</v>
      </c>
      <c r="M2152">
        <v>132.30000000000001</v>
      </c>
      <c r="N2152">
        <f>YEAR(Table3[[#This Row],[Date]])</f>
        <v>2013</v>
      </c>
      <c r="O2152">
        <f>DAY(Table3[[#This Row],[Date]])</f>
        <v>13</v>
      </c>
      <c r="P2152">
        <f>MONTH(Table3[[#This Row],[Date]])</f>
        <v>12</v>
      </c>
    </row>
    <row r="2153" spans="1:16" x14ac:dyDescent="0.3">
      <c r="A2153" s="2">
        <v>41622</v>
      </c>
      <c r="B2153">
        <v>8</v>
      </c>
      <c r="C2153">
        <v>5</v>
      </c>
      <c r="D2153" s="1" t="s">
        <v>1594</v>
      </c>
      <c r="E2153">
        <v>4</v>
      </c>
      <c r="F2153">
        <v>1</v>
      </c>
      <c r="G2153">
        <v>12</v>
      </c>
      <c r="H2153">
        <v>3582</v>
      </c>
      <c r="I2153">
        <v>3870</v>
      </c>
      <c r="J2153">
        <v>43992</v>
      </c>
      <c r="K2153">
        <v>46800</v>
      </c>
      <c r="L2153">
        <v>2808</v>
      </c>
      <c r="M2153">
        <v>140.4</v>
      </c>
      <c r="N2153">
        <f>YEAR(Table3[[#This Row],[Date]])</f>
        <v>2013</v>
      </c>
      <c r="O2153">
        <f>DAY(Table3[[#This Row],[Date]])</f>
        <v>14</v>
      </c>
      <c r="P2153">
        <f>MONTH(Table3[[#This Row],[Date]])</f>
        <v>12</v>
      </c>
    </row>
    <row r="2154" spans="1:16" x14ac:dyDescent="0.3">
      <c r="A2154" s="2">
        <v>41622</v>
      </c>
      <c r="B2154">
        <v>3</v>
      </c>
      <c r="C2154">
        <v>2</v>
      </c>
      <c r="D2154" s="1" t="s">
        <v>1581</v>
      </c>
      <c r="E2154">
        <v>2</v>
      </c>
      <c r="F2154">
        <v>1</v>
      </c>
      <c r="G2154">
        <v>19</v>
      </c>
      <c r="H2154">
        <v>3726</v>
      </c>
      <c r="I2154">
        <v>3960</v>
      </c>
      <c r="J2154">
        <v>10980</v>
      </c>
      <c r="K2154">
        <v>11700</v>
      </c>
      <c r="L2154">
        <v>720</v>
      </c>
      <c r="M2154">
        <v>36</v>
      </c>
      <c r="N2154">
        <f>YEAR(Table3[[#This Row],[Date]])</f>
        <v>2013</v>
      </c>
      <c r="O2154">
        <f>DAY(Table3[[#This Row],[Date]])</f>
        <v>14</v>
      </c>
      <c r="P2154">
        <f>MONTH(Table3[[#This Row],[Date]])</f>
        <v>12</v>
      </c>
    </row>
    <row r="2155" spans="1:16" x14ac:dyDescent="0.3">
      <c r="A2155" s="2">
        <v>41623</v>
      </c>
      <c r="B2155">
        <v>9</v>
      </c>
      <c r="C2155">
        <v>5</v>
      </c>
      <c r="D2155" s="1" t="s">
        <v>1580</v>
      </c>
      <c r="E2155">
        <v>2</v>
      </c>
      <c r="F2155">
        <v>1</v>
      </c>
      <c r="G2155">
        <v>23</v>
      </c>
      <c r="H2155">
        <v>3582</v>
      </c>
      <c r="I2155">
        <v>3870</v>
      </c>
      <c r="J2155">
        <v>79560</v>
      </c>
      <c r="K2155">
        <v>84600</v>
      </c>
      <c r="L2155">
        <v>5040</v>
      </c>
      <c r="M2155">
        <v>252</v>
      </c>
      <c r="N2155">
        <f>YEAR(Table3[[#This Row],[Date]])</f>
        <v>2013</v>
      </c>
      <c r="O2155">
        <f>DAY(Table3[[#This Row],[Date]])</f>
        <v>15</v>
      </c>
      <c r="P2155">
        <f>MONTH(Table3[[#This Row],[Date]])</f>
        <v>12</v>
      </c>
    </row>
    <row r="2156" spans="1:16" x14ac:dyDescent="0.3">
      <c r="A2156" s="2">
        <v>41623</v>
      </c>
      <c r="B2156">
        <v>8</v>
      </c>
      <c r="C2156">
        <v>5</v>
      </c>
      <c r="D2156" s="1" t="s">
        <v>1588</v>
      </c>
      <c r="E2156">
        <v>3</v>
      </c>
      <c r="F2156">
        <v>1</v>
      </c>
      <c r="G2156">
        <v>3</v>
      </c>
      <c r="H2156">
        <v>2952</v>
      </c>
      <c r="I2156">
        <v>3150</v>
      </c>
      <c r="J2156">
        <v>62748</v>
      </c>
      <c r="K2156">
        <v>66780</v>
      </c>
      <c r="L2156">
        <v>4032</v>
      </c>
      <c r="M2156">
        <v>201.60000000000002</v>
      </c>
      <c r="N2156">
        <f>YEAR(Table3[[#This Row],[Date]])</f>
        <v>2013</v>
      </c>
      <c r="O2156">
        <f>DAY(Table3[[#This Row],[Date]])</f>
        <v>15</v>
      </c>
      <c r="P2156">
        <f>MONTH(Table3[[#This Row],[Date]])</f>
        <v>12</v>
      </c>
    </row>
    <row r="2157" spans="1:16" x14ac:dyDescent="0.3">
      <c r="A2157" s="2">
        <v>41623</v>
      </c>
      <c r="B2157">
        <v>6</v>
      </c>
      <c r="C2157">
        <v>4</v>
      </c>
      <c r="D2157" s="1" t="s">
        <v>1580</v>
      </c>
      <c r="E2157">
        <v>2</v>
      </c>
      <c r="F2157">
        <v>1</v>
      </c>
      <c r="G2157">
        <v>24</v>
      </c>
      <c r="H2157">
        <v>3978</v>
      </c>
      <c r="I2157">
        <v>4230</v>
      </c>
      <c r="J2157">
        <v>47736</v>
      </c>
      <c r="K2157">
        <v>50760</v>
      </c>
      <c r="L2157">
        <v>3024</v>
      </c>
      <c r="M2157">
        <v>151.20000000000002</v>
      </c>
      <c r="N2157">
        <f>YEAR(Table3[[#This Row],[Date]])</f>
        <v>2013</v>
      </c>
      <c r="O2157">
        <f>DAY(Table3[[#This Row],[Date]])</f>
        <v>15</v>
      </c>
      <c r="P2157">
        <f>MONTH(Table3[[#This Row],[Date]])</f>
        <v>12</v>
      </c>
    </row>
    <row r="2158" spans="1:16" x14ac:dyDescent="0.3">
      <c r="A2158" s="2">
        <v>41624</v>
      </c>
      <c r="B2158">
        <v>2</v>
      </c>
      <c r="C2158">
        <v>1</v>
      </c>
      <c r="D2158" s="1" t="s">
        <v>1586</v>
      </c>
      <c r="E2158">
        <v>3</v>
      </c>
      <c r="F2158">
        <v>1</v>
      </c>
      <c r="G2158">
        <v>25</v>
      </c>
      <c r="H2158">
        <v>2034</v>
      </c>
      <c r="I2158">
        <v>2160</v>
      </c>
      <c r="J2158">
        <v>51480</v>
      </c>
      <c r="K2158">
        <v>54900</v>
      </c>
      <c r="L2158">
        <v>3420</v>
      </c>
      <c r="M2158">
        <v>171</v>
      </c>
      <c r="N2158">
        <f>YEAR(Table3[[#This Row],[Date]])</f>
        <v>2013</v>
      </c>
      <c r="O2158">
        <f>DAY(Table3[[#This Row],[Date]])</f>
        <v>16</v>
      </c>
      <c r="P2158">
        <f>MONTH(Table3[[#This Row],[Date]])</f>
        <v>12</v>
      </c>
    </row>
    <row r="2159" spans="1:16" x14ac:dyDescent="0.3">
      <c r="A2159" s="2">
        <v>41624</v>
      </c>
      <c r="B2159">
        <v>10</v>
      </c>
      <c r="C2159">
        <v>4</v>
      </c>
      <c r="D2159" s="1" t="s">
        <v>1582</v>
      </c>
      <c r="E2159">
        <v>2</v>
      </c>
      <c r="F2159">
        <v>1</v>
      </c>
      <c r="G2159">
        <v>5</v>
      </c>
      <c r="H2159">
        <v>3924</v>
      </c>
      <c r="I2159">
        <v>4230</v>
      </c>
      <c r="J2159">
        <v>63882</v>
      </c>
      <c r="K2159">
        <v>68040</v>
      </c>
      <c r="L2159">
        <v>4158</v>
      </c>
      <c r="M2159">
        <v>207.9</v>
      </c>
      <c r="N2159">
        <f>YEAR(Table3[[#This Row],[Date]])</f>
        <v>2013</v>
      </c>
      <c r="O2159">
        <f>DAY(Table3[[#This Row],[Date]])</f>
        <v>16</v>
      </c>
      <c r="P2159">
        <f>MONTH(Table3[[#This Row],[Date]])</f>
        <v>12</v>
      </c>
    </row>
    <row r="2160" spans="1:16" x14ac:dyDescent="0.3">
      <c r="A2160" s="2">
        <v>41625</v>
      </c>
      <c r="B2160">
        <v>1</v>
      </c>
      <c r="C2160">
        <v>1</v>
      </c>
      <c r="D2160" s="1" t="s">
        <v>1584</v>
      </c>
      <c r="E2160">
        <v>3</v>
      </c>
      <c r="F2160">
        <v>1</v>
      </c>
      <c r="G2160">
        <v>2</v>
      </c>
      <c r="H2160">
        <v>5832</v>
      </c>
      <c r="I2160">
        <v>6210</v>
      </c>
      <c r="J2160">
        <v>74466</v>
      </c>
      <c r="K2160">
        <v>79380</v>
      </c>
      <c r="L2160">
        <v>4914</v>
      </c>
      <c r="M2160">
        <v>245.70000000000002</v>
      </c>
      <c r="N2160">
        <f>YEAR(Table3[[#This Row],[Date]])</f>
        <v>2013</v>
      </c>
      <c r="O2160">
        <f>DAY(Table3[[#This Row],[Date]])</f>
        <v>17</v>
      </c>
      <c r="P2160">
        <f>MONTH(Table3[[#This Row],[Date]])</f>
        <v>12</v>
      </c>
    </row>
    <row r="2161" spans="1:16" x14ac:dyDescent="0.3">
      <c r="A2161" s="2">
        <v>41625</v>
      </c>
      <c r="B2161">
        <v>10</v>
      </c>
      <c r="C2161">
        <v>4</v>
      </c>
      <c r="D2161" s="1" t="s">
        <v>1583</v>
      </c>
      <c r="E2161">
        <v>3</v>
      </c>
      <c r="F2161">
        <v>1</v>
      </c>
      <c r="G2161">
        <v>14</v>
      </c>
      <c r="H2161">
        <v>3546</v>
      </c>
      <c r="I2161">
        <v>3780</v>
      </c>
      <c r="J2161">
        <v>58320</v>
      </c>
      <c r="K2161">
        <v>62100</v>
      </c>
      <c r="L2161">
        <v>3780</v>
      </c>
      <c r="M2161">
        <v>189</v>
      </c>
      <c r="N2161">
        <f>YEAR(Table3[[#This Row],[Date]])</f>
        <v>2013</v>
      </c>
      <c r="O2161">
        <f>DAY(Table3[[#This Row],[Date]])</f>
        <v>17</v>
      </c>
      <c r="P2161">
        <f>MONTH(Table3[[#This Row],[Date]])</f>
        <v>12</v>
      </c>
    </row>
    <row r="2162" spans="1:16" x14ac:dyDescent="0.3">
      <c r="A2162" s="2">
        <v>41625</v>
      </c>
      <c r="B2162">
        <v>5</v>
      </c>
      <c r="C2162">
        <v>3</v>
      </c>
      <c r="D2162" s="1" t="s">
        <v>1588</v>
      </c>
      <c r="E2162">
        <v>3</v>
      </c>
      <c r="F2162">
        <v>1</v>
      </c>
      <c r="G2162">
        <v>6</v>
      </c>
      <c r="H2162">
        <v>2034</v>
      </c>
      <c r="I2162">
        <v>2160</v>
      </c>
      <c r="J2162">
        <v>22410</v>
      </c>
      <c r="K2162">
        <v>23850</v>
      </c>
      <c r="L2162">
        <v>1440</v>
      </c>
      <c r="M2162">
        <v>72</v>
      </c>
      <c r="N2162">
        <f>YEAR(Table3[[#This Row],[Date]])</f>
        <v>2013</v>
      </c>
      <c r="O2162">
        <f>DAY(Table3[[#This Row],[Date]])</f>
        <v>17</v>
      </c>
      <c r="P2162">
        <f>MONTH(Table3[[#This Row],[Date]])</f>
        <v>12</v>
      </c>
    </row>
    <row r="2163" spans="1:16" x14ac:dyDescent="0.3">
      <c r="A2163" s="2">
        <v>41626</v>
      </c>
      <c r="B2163">
        <v>7</v>
      </c>
      <c r="C2163">
        <v>3</v>
      </c>
      <c r="D2163" s="1" t="s">
        <v>1578</v>
      </c>
      <c r="E2163">
        <v>1</v>
      </c>
      <c r="F2163">
        <v>1</v>
      </c>
      <c r="G2163">
        <v>13</v>
      </c>
      <c r="H2163">
        <v>2034</v>
      </c>
      <c r="I2163">
        <v>2160</v>
      </c>
      <c r="J2163">
        <v>8136</v>
      </c>
      <c r="K2163">
        <v>8640</v>
      </c>
      <c r="L2163">
        <v>504</v>
      </c>
      <c r="M2163">
        <v>25.200000000000003</v>
      </c>
      <c r="N2163">
        <f>YEAR(Table3[[#This Row],[Date]])</f>
        <v>2013</v>
      </c>
      <c r="O2163">
        <f>DAY(Table3[[#This Row],[Date]])</f>
        <v>18</v>
      </c>
      <c r="P2163">
        <f>MONTH(Table3[[#This Row],[Date]])</f>
        <v>12</v>
      </c>
    </row>
    <row r="2164" spans="1:16" x14ac:dyDescent="0.3">
      <c r="A2164" s="2">
        <v>41627</v>
      </c>
      <c r="B2164">
        <v>4</v>
      </c>
      <c r="C2164">
        <v>2</v>
      </c>
      <c r="D2164" s="1" t="s">
        <v>1584</v>
      </c>
      <c r="E2164">
        <v>3</v>
      </c>
      <c r="F2164">
        <v>1</v>
      </c>
      <c r="G2164">
        <v>4</v>
      </c>
      <c r="H2164">
        <v>3042</v>
      </c>
      <c r="I2164">
        <v>3240</v>
      </c>
      <c r="J2164">
        <v>78012</v>
      </c>
      <c r="K2164">
        <v>83160</v>
      </c>
      <c r="L2164">
        <v>5148</v>
      </c>
      <c r="M2164">
        <v>257.40000000000003</v>
      </c>
      <c r="N2164">
        <f>YEAR(Table3[[#This Row],[Date]])</f>
        <v>2013</v>
      </c>
      <c r="O2164">
        <f>DAY(Table3[[#This Row],[Date]])</f>
        <v>19</v>
      </c>
      <c r="P2164">
        <f>MONTH(Table3[[#This Row],[Date]])</f>
        <v>12</v>
      </c>
    </row>
    <row r="2165" spans="1:16" x14ac:dyDescent="0.3">
      <c r="A2165" s="2">
        <v>41627</v>
      </c>
      <c r="B2165">
        <v>4</v>
      </c>
      <c r="C2165">
        <v>2</v>
      </c>
      <c r="D2165" s="1" t="s">
        <v>1580</v>
      </c>
      <c r="E2165">
        <v>2</v>
      </c>
      <c r="F2165">
        <v>1</v>
      </c>
      <c r="G2165">
        <v>21</v>
      </c>
      <c r="H2165">
        <v>3042</v>
      </c>
      <c r="I2165">
        <v>3240</v>
      </c>
      <c r="J2165">
        <v>67626</v>
      </c>
      <c r="K2165">
        <v>71910</v>
      </c>
      <c r="L2165">
        <v>4284</v>
      </c>
      <c r="M2165">
        <v>214.20000000000002</v>
      </c>
      <c r="N2165">
        <f>YEAR(Table3[[#This Row],[Date]])</f>
        <v>2013</v>
      </c>
      <c r="O2165">
        <f>DAY(Table3[[#This Row],[Date]])</f>
        <v>19</v>
      </c>
      <c r="P2165">
        <f>MONTH(Table3[[#This Row],[Date]])</f>
        <v>12</v>
      </c>
    </row>
    <row r="2166" spans="1:16" x14ac:dyDescent="0.3">
      <c r="A2166" s="2">
        <v>41627</v>
      </c>
      <c r="B2166">
        <v>10</v>
      </c>
      <c r="C2166">
        <v>4</v>
      </c>
      <c r="D2166" s="1" t="s">
        <v>1592</v>
      </c>
      <c r="E2166">
        <v>2</v>
      </c>
      <c r="F2166">
        <v>1</v>
      </c>
      <c r="G2166">
        <v>16</v>
      </c>
      <c r="H2166">
        <v>3726</v>
      </c>
      <c r="I2166">
        <v>3960</v>
      </c>
      <c r="J2166">
        <v>26568</v>
      </c>
      <c r="K2166">
        <v>28350</v>
      </c>
      <c r="L2166">
        <v>1782</v>
      </c>
      <c r="M2166">
        <v>89.100000000000009</v>
      </c>
      <c r="N2166">
        <f>YEAR(Table3[[#This Row],[Date]])</f>
        <v>2013</v>
      </c>
      <c r="O2166">
        <f>DAY(Table3[[#This Row],[Date]])</f>
        <v>19</v>
      </c>
      <c r="P2166">
        <f>MONTH(Table3[[#This Row],[Date]])</f>
        <v>12</v>
      </c>
    </row>
    <row r="2167" spans="1:16" x14ac:dyDescent="0.3">
      <c r="A2167" s="2">
        <v>41627</v>
      </c>
      <c r="B2167">
        <v>5</v>
      </c>
      <c r="C2167">
        <v>3</v>
      </c>
      <c r="D2167" s="1" t="s">
        <v>1587</v>
      </c>
      <c r="E2167">
        <v>2</v>
      </c>
      <c r="F2167">
        <v>1</v>
      </c>
      <c r="G2167">
        <v>10</v>
      </c>
      <c r="H2167">
        <v>2196</v>
      </c>
      <c r="I2167">
        <v>2340</v>
      </c>
      <c r="J2167">
        <v>23166</v>
      </c>
      <c r="K2167">
        <v>24750</v>
      </c>
      <c r="L2167">
        <v>1584</v>
      </c>
      <c r="M2167">
        <v>79.2</v>
      </c>
      <c r="N2167">
        <f>YEAR(Table3[[#This Row],[Date]])</f>
        <v>2013</v>
      </c>
      <c r="O2167">
        <f>DAY(Table3[[#This Row],[Date]])</f>
        <v>19</v>
      </c>
      <c r="P2167">
        <f>MONTH(Table3[[#This Row],[Date]])</f>
        <v>12</v>
      </c>
    </row>
    <row r="2168" spans="1:16" x14ac:dyDescent="0.3">
      <c r="A2168" s="2">
        <v>41627</v>
      </c>
      <c r="B2168">
        <v>3</v>
      </c>
      <c r="C2168">
        <v>2</v>
      </c>
      <c r="D2168" s="1" t="s">
        <v>1579</v>
      </c>
      <c r="E2168">
        <v>2</v>
      </c>
      <c r="F2168">
        <v>2</v>
      </c>
      <c r="G2168">
        <v>3</v>
      </c>
      <c r="H2168">
        <v>4482</v>
      </c>
      <c r="I2168">
        <v>4770</v>
      </c>
      <c r="J2168">
        <v>68058</v>
      </c>
      <c r="K2168">
        <v>73530</v>
      </c>
      <c r="L2168">
        <v>5472</v>
      </c>
      <c r="M2168">
        <v>273.60000000000002</v>
      </c>
      <c r="N2168">
        <f>YEAR(Table3[[#This Row],[Date]])</f>
        <v>2013</v>
      </c>
      <c r="O2168">
        <f>DAY(Table3[[#This Row],[Date]])</f>
        <v>19</v>
      </c>
      <c r="P2168">
        <f>MONTH(Table3[[#This Row],[Date]])</f>
        <v>12</v>
      </c>
    </row>
    <row r="2169" spans="1:16" x14ac:dyDescent="0.3">
      <c r="A2169" s="2">
        <v>41628</v>
      </c>
      <c r="B2169">
        <v>4</v>
      </c>
      <c r="C2169">
        <v>2</v>
      </c>
      <c r="D2169" s="1" t="s">
        <v>1582</v>
      </c>
      <c r="E2169">
        <v>2</v>
      </c>
      <c r="F2169">
        <v>1</v>
      </c>
      <c r="G2169">
        <v>1</v>
      </c>
      <c r="H2169">
        <v>5148</v>
      </c>
      <c r="I2169">
        <v>5490</v>
      </c>
      <c r="J2169">
        <v>9126</v>
      </c>
      <c r="K2169">
        <v>9720</v>
      </c>
      <c r="L2169">
        <v>594</v>
      </c>
      <c r="M2169">
        <v>29.700000000000003</v>
      </c>
      <c r="N2169">
        <f>YEAR(Table3[[#This Row],[Date]])</f>
        <v>2013</v>
      </c>
      <c r="O2169">
        <f>DAY(Table3[[#This Row],[Date]])</f>
        <v>20</v>
      </c>
      <c r="P2169">
        <f>MONTH(Table3[[#This Row],[Date]])</f>
        <v>12</v>
      </c>
    </row>
    <row r="2170" spans="1:16" x14ac:dyDescent="0.3">
      <c r="A2170" s="2">
        <v>41628</v>
      </c>
      <c r="B2170">
        <v>9</v>
      </c>
      <c r="C2170">
        <v>5</v>
      </c>
      <c r="D2170" s="1" t="s">
        <v>1588</v>
      </c>
      <c r="E2170">
        <v>3</v>
      </c>
      <c r="F2170">
        <v>1</v>
      </c>
      <c r="G2170">
        <v>13</v>
      </c>
      <c r="H2170">
        <v>3978</v>
      </c>
      <c r="I2170">
        <v>4230</v>
      </c>
      <c r="J2170">
        <v>76194</v>
      </c>
      <c r="K2170">
        <v>81090</v>
      </c>
      <c r="L2170">
        <v>4896</v>
      </c>
      <c r="M2170">
        <v>244.8</v>
      </c>
      <c r="N2170">
        <f>YEAR(Table3[[#This Row],[Date]])</f>
        <v>2013</v>
      </c>
      <c r="O2170">
        <f>DAY(Table3[[#This Row],[Date]])</f>
        <v>20</v>
      </c>
      <c r="P2170">
        <f>MONTH(Table3[[#This Row],[Date]])</f>
        <v>12</v>
      </c>
    </row>
    <row r="2171" spans="1:16" x14ac:dyDescent="0.3">
      <c r="A2171" s="2">
        <v>41628</v>
      </c>
      <c r="B2171">
        <v>9</v>
      </c>
      <c r="C2171">
        <v>5</v>
      </c>
      <c r="D2171" s="1" t="s">
        <v>1590</v>
      </c>
      <c r="E2171">
        <v>2</v>
      </c>
      <c r="F2171">
        <v>1</v>
      </c>
      <c r="G2171">
        <v>15</v>
      </c>
      <c r="H2171">
        <v>2106</v>
      </c>
      <c r="I2171">
        <v>2250</v>
      </c>
      <c r="J2171">
        <v>52164</v>
      </c>
      <c r="K2171">
        <v>55440</v>
      </c>
      <c r="L2171">
        <v>3276</v>
      </c>
      <c r="M2171">
        <v>163.80000000000001</v>
      </c>
      <c r="N2171">
        <f>YEAR(Table3[[#This Row],[Date]])</f>
        <v>2013</v>
      </c>
      <c r="O2171">
        <f>DAY(Table3[[#This Row],[Date]])</f>
        <v>20</v>
      </c>
      <c r="P2171">
        <f>MONTH(Table3[[#This Row],[Date]])</f>
        <v>12</v>
      </c>
    </row>
    <row r="2172" spans="1:16" x14ac:dyDescent="0.3">
      <c r="A2172" s="2">
        <v>41629</v>
      </c>
      <c r="B2172">
        <v>7</v>
      </c>
      <c r="C2172">
        <v>3</v>
      </c>
      <c r="D2172" s="1" t="s">
        <v>1588</v>
      </c>
      <c r="E2172">
        <v>3</v>
      </c>
      <c r="F2172">
        <v>1</v>
      </c>
      <c r="G2172">
        <v>5</v>
      </c>
      <c r="H2172">
        <v>3978</v>
      </c>
      <c r="I2172">
        <v>4230</v>
      </c>
      <c r="J2172">
        <v>17928</v>
      </c>
      <c r="K2172">
        <v>19080</v>
      </c>
      <c r="L2172">
        <v>1152</v>
      </c>
      <c r="M2172">
        <v>57.6</v>
      </c>
      <c r="N2172">
        <f>YEAR(Table3[[#This Row],[Date]])</f>
        <v>2013</v>
      </c>
      <c r="O2172">
        <f>DAY(Table3[[#This Row],[Date]])</f>
        <v>21</v>
      </c>
      <c r="P2172">
        <f>MONTH(Table3[[#This Row],[Date]])</f>
        <v>12</v>
      </c>
    </row>
    <row r="2173" spans="1:16" x14ac:dyDescent="0.3">
      <c r="A2173" s="2">
        <v>41629</v>
      </c>
      <c r="B2173">
        <v>5</v>
      </c>
      <c r="C2173">
        <v>3</v>
      </c>
      <c r="D2173" s="1" t="s">
        <v>1594</v>
      </c>
      <c r="E2173">
        <v>4</v>
      </c>
      <c r="F2173">
        <v>1</v>
      </c>
      <c r="G2173">
        <v>25</v>
      </c>
      <c r="H2173">
        <v>2034</v>
      </c>
      <c r="I2173">
        <v>2160</v>
      </c>
      <c r="J2173">
        <v>74448</v>
      </c>
      <c r="K2173">
        <v>79200</v>
      </c>
      <c r="L2173">
        <v>4752</v>
      </c>
      <c r="M2173">
        <v>237.60000000000002</v>
      </c>
      <c r="N2173">
        <f>YEAR(Table3[[#This Row],[Date]])</f>
        <v>2013</v>
      </c>
      <c r="O2173">
        <f>DAY(Table3[[#This Row],[Date]])</f>
        <v>21</v>
      </c>
      <c r="P2173">
        <f>MONTH(Table3[[#This Row],[Date]])</f>
        <v>12</v>
      </c>
    </row>
    <row r="2174" spans="1:16" x14ac:dyDescent="0.3">
      <c r="A2174" s="2">
        <v>41629</v>
      </c>
      <c r="B2174">
        <v>3</v>
      </c>
      <c r="C2174">
        <v>2</v>
      </c>
      <c r="D2174" s="1" t="s">
        <v>1578</v>
      </c>
      <c r="E2174">
        <v>1</v>
      </c>
      <c r="F2174">
        <v>1</v>
      </c>
      <c r="G2174">
        <v>8</v>
      </c>
      <c r="H2174">
        <v>2034</v>
      </c>
      <c r="I2174">
        <v>2160</v>
      </c>
      <c r="J2174">
        <v>50850</v>
      </c>
      <c r="K2174">
        <v>54000</v>
      </c>
      <c r="L2174">
        <v>3150</v>
      </c>
      <c r="M2174">
        <v>157.5</v>
      </c>
      <c r="N2174">
        <f>YEAR(Table3[[#This Row],[Date]])</f>
        <v>2013</v>
      </c>
      <c r="O2174">
        <f>DAY(Table3[[#This Row],[Date]])</f>
        <v>21</v>
      </c>
      <c r="P2174">
        <f>MONTH(Table3[[#This Row],[Date]])</f>
        <v>12</v>
      </c>
    </row>
    <row r="2175" spans="1:16" x14ac:dyDescent="0.3">
      <c r="A2175" s="2">
        <v>41629</v>
      </c>
      <c r="B2175">
        <v>1</v>
      </c>
      <c r="C2175">
        <v>1</v>
      </c>
      <c r="D2175" s="1" t="s">
        <v>1587</v>
      </c>
      <c r="E2175">
        <v>2</v>
      </c>
      <c r="F2175">
        <v>1</v>
      </c>
      <c r="G2175">
        <v>21</v>
      </c>
      <c r="H2175">
        <v>3582</v>
      </c>
      <c r="I2175">
        <v>3870</v>
      </c>
      <c r="J2175">
        <v>16848</v>
      </c>
      <c r="K2175">
        <v>18000</v>
      </c>
      <c r="L2175">
        <v>1152</v>
      </c>
      <c r="M2175">
        <v>57.6</v>
      </c>
      <c r="N2175">
        <f>YEAR(Table3[[#This Row],[Date]])</f>
        <v>2013</v>
      </c>
      <c r="O2175">
        <f>DAY(Table3[[#This Row],[Date]])</f>
        <v>21</v>
      </c>
      <c r="P2175">
        <f>MONTH(Table3[[#This Row],[Date]])</f>
        <v>12</v>
      </c>
    </row>
    <row r="2176" spans="1:16" x14ac:dyDescent="0.3">
      <c r="A2176" s="2">
        <v>41630</v>
      </c>
      <c r="B2176">
        <v>5</v>
      </c>
      <c r="C2176">
        <v>3</v>
      </c>
      <c r="D2176" s="1" t="s">
        <v>1582</v>
      </c>
      <c r="E2176">
        <v>2</v>
      </c>
      <c r="F2176">
        <v>1</v>
      </c>
      <c r="G2176">
        <v>16</v>
      </c>
      <c r="H2176">
        <v>3978</v>
      </c>
      <c r="I2176">
        <v>4230</v>
      </c>
      <c r="J2176">
        <v>39546</v>
      </c>
      <c r="K2176">
        <v>42120</v>
      </c>
      <c r="L2176">
        <v>2574</v>
      </c>
      <c r="M2176">
        <v>128.70000000000002</v>
      </c>
      <c r="N2176">
        <f>YEAR(Table3[[#This Row],[Date]])</f>
        <v>2013</v>
      </c>
      <c r="O2176">
        <f>DAY(Table3[[#This Row],[Date]])</f>
        <v>22</v>
      </c>
      <c r="P2176">
        <f>MONTH(Table3[[#This Row],[Date]])</f>
        <v>12</v>
      </c>
    </row>
    <row r="2177" spans="1:16" x14ac:dyDescent="0.3">
      <c r="A2177" s="2">
        <v>41630</v>
      </c>
      <c r="B2177">
        <v>4</v>
      </c>
      <c r="C2177">
        <v>2</v>
      </c>
      <c r="D2177" s="1" t="s">
        <v>1584</v>
      </c>
      <c r="E2177">
        <v>3</v>
      </c>
      <c r="F2177">
        <v>1</v>
      </c>
      <c r="G2177">
        <v>23</v>
      </c>
      <c r="H2177">
        <v>2196</v>
      </c>
      <c r="I2177">
        <v>2340</v>
      </c>
      <c r="J2177">
        <v>3546</v>
      </c>
      <c r="K2177">
        <v>3780</v>
      </c>
      <c r="L2177">
        <v>234</v>
      </c>
      <c r="M2177">
        <v>11.700000000000001</v>
      </c>
      <c r="N2177">
        <f>YEAR(Table3[[#This Row],[Date]])</f>
        <v>2013</v>
      </c>
      <c r="O2177">
        <f>DAY(Table3[[#This Row],[Date]])</f>
        <v>22</v>
      </c>
      <c r="P2177">
        <f>MONTH(Table3[[#This Row],[Date]])</f>
        <v>12</v>
      </c>
    </row>
    <row r="2178" spans="1:16" x14ac:dyDescent="0.3">
      <c r="A2178" s="2">
        <v>41631</v>
      </c>
      <c r="B2178">
        <v>1</v>
      </c>
      <c r="C2178">
        <v>1</v>
      </c>
      <c r="D2178" s="1" t="s">
        <v>1580</v>
      </c>
      <c r="E2178">
        <v>2</v>
      </c>
      <c r="F2178">
        <v>1</v>
      </c>
      <c r="G2178">
        <v>22</v>
      </c>
      <c r="H2178">
        <v>3978</v>
      </c>
      <c r="I2178">
        <v>4230</v>
      </c>
      <c r="J2178">
        <v>83538</v>
      </c>
      <c r="K2178">
        <v>88830</v>
      </c>
      <c r="L2178">
        <v>5292</v>
      </c>
      <c r="M2178">
        <v>264.60000000000002</v>
      </c>
      <c r="N2178">
        <f>YEAR(Table3[[#This Row],[Date]])</f>
        <v>2013</v>
      </c>
      <c r="O2178">
        <f>DAY(Table3[[#This Row],[Date]])</f>
        <v>23</v>
      </c>
      <c r="P2178">
        <f>MONTH(Table3[[#This Row],[Date]])</f>
        <v>12</v>
      </c>
    </row>
    <row r="2179" spans="1:16" x14ac:dyDescent="0.3">
      <c r="A2179" s="2">
        <v>41631</v>
      </c>
      <c r="B2179">
        <v>2</v>
      </c>
      <c r="C2179">
        <v>1</v>
      </c>
      <c r="D2179" s="1" t="s">
        <v>1586</v>
      </c>
      <c r="E2179">
        <v>3</v>
      </c>
      <c r="F2179">
        <v>1</v>
      </c>
      <c r="G2179">
        <v>13</v>
      </c>
      <c r="H2179">
        <v>3978</v>
      </c>
      <c r="I2179">
        <v>4230</v>
      </c>
      <c r="J2179">
        <v>128700</v>
      </c>
      <c r="K2179">
        <v>137250</v>
      </c>
      <c r="L2179">
        <v>8550</v>
      </c>
      <c r="M2179">
        <v>427.5</v>
      </c>
      <c r="N2179">
        <f>YEAR(Table3[[#This Row],[Date]])</f>
        <v>2013</v>
      </c>
      <c r="O2179">
        <f>DAY(Table3[[#This Row],[Date]])</f>
        <v>23</v>
      </c>
      <c r="P2179">
        <f>MONTH(Table3[[#This Row],[Date]])</f>
        <v>12</v>
      </c>
    </row>
    <row r="2180" spans="1:16" x14ac:dyDescent="0.3">
      <c r="A2180" s="2">
        <v>41632</v>
      </c>
      <c r="B2180">
        <v>4</v>
      </c>
      <c r="C2180">
        <v>2</v>
      </c>
      <c r="D2180" s="1" t="s">
        <v>1581</v>
      </c>
      <c r="E2180">
        <v>2</v>
      </c>
      <c r="F2180">
        <v>1</v>
      </c>
      <c r="G2180">
        <v>27</v>
      </c>
      <c r="H2180">
        <v>3042</v>
      </c>
      <c r="I2180">
        <v>3240</v>
      </c>
      <c r="J2180">
        <v>4392</v>
      </c>
      <c r="K2180">
        <v>4680</v>
      </c>
      <c r="L2180">
        <v>288</v>
      </c>
      <c r="M2180">
        <v>14.4</v>
      </c>
      <c r="N2180">
        <f>YEAR(Table3[[#This Row],[Date]])</f>
        <v>2013</v>
      </c>
      <c r="O2180">
        <f>DAY(Table3[[#This Row],[Date]])</f>
        <v>24</v>
      </c>
      <c r="P2180">
        <f>MONTH(Table3[[#This Row],[Date]])</f>
        <v>12</v>
      </c>
    </row>
    <row r="2181" spans="1:16" x14ac:dyDescent="0.3">
      <c r="A2181" s="2">
        <v>41632</v>
      </c>
      <c r="B2181">
        <v>1</v>
      </c>
      <c r="C2181">
        <v>1</v>
      </c>
      <c r="D2181" s="1" t="s">
        <v>1593</v>
      </c>
      <c r="E2181">
        <v>6</v>
      </c>
      <c r="F2181">
        <v>2</v>
      </c>
      <c r="G2181">
        <v>27</v>
      </c>
      <c r="H2181">
        <v>3978</v>
      </c>
      <c r="I2181">
        <v>4230</v>
      </c>
      <c r="J2181">
        <v>180144</v>
      </c>
      <c r="K2181">
        <v>194400</v>
      </c>
      <c r="L2181">
        <v>14256</v>
      </c>
      <c r="M2181">
        <v>712.80000000000007</v>
      </c>
      <c r="N2181">
        <f>YEAR(Table3[[#This Row],[Date]])</f>
        <v>2013</v>
      </c>
      <c r="O2181">
        <f>DAY(Table3[[#This Row],[Date]])</f>
        <v>24</v>
      </c>
      <c r="P2181">
        <f>MONTH(Table3[[#This Row],[Date]])</f>
        <v>12</v>
      </c>
    </row>
    <row r="2182" spans="1:16" x14ac:dyDescent="0.3">
      <c r="A2182" s="2">
        <v>41632</v>
      </c>
      <c r="B2182">
        <v>9</v>
      </c>
      <c r="C2182">
        <v>5</v>
      </c>
      <c r="D2182" s="1" t="s">
        <v>1585</v>
      </c>
      <c r="E2182">
        <v>3</v>
      </c>
      <c r="F2182">
        <v>1</v>
      </c>
      <c r="G2182">
        <v>27</v>
      </c>
      <c r="H2182">
        <v>3978</v>
      </c>
      <c r="I2182">
        <v>4230</v>
      </c>
      <c r="J2182">
        <v>43758</v>
      </c>
      <c r="K2182">
        <v>46530</v>
      </c>
      <c r="L2182">
        <v>2772</v>
      </c>
      <c r="M2182">
        <v>138.6</v>
      </c>
      <c r="N2182">
        <f>YEAR(Table3[[#This Row],[Date]])</f>
        <v>2013</v>
      </c>
      <c r="O2182">
        <f>DAY(Table3[[#This Row],[Date]])</f>
        <v>24</v>
      </c>
      <c r="P2182">
        <f>MONTH(Table3[[#This Row],[Date]])</f>
        <v>12</v>
      </c>
    </row>
    <row r="2183" spans="1:16" x14ac:dyDescent="0.3">
      <c r="A2183" s="2">
        <v>41633</v>
      </c>
      <c r="B2183">
        <v>7</v>
      </c>
      <c r="C2183">
        <v>3</v>
      </c>
      <c r="D2183" s="1" t="s">
        <v>1582</v>
      </c>
      <c r="E2183">
        <v>2</v>
      </c>
      <c r="F2183">
        <v>1</v>
      </c>
      <c r="G2183">
        <v>27</v>
      </c>
      <c r="H2183">
        <v>5832</v>
      </c>
      <c r="I2183">
        <v>6210</v>
      </c>
      <c r="J2183">
        <v>21294</v>
      </c>
      <c r="K2183">
        <v>22680</v>
      </c>
      <c r="L2183">
        <v>1386</v>
      </c>
      <c r="M2183">
        <v>69.3</v>
      </c>
      <c r="N2183">
        <f>YEAR(Table3[[#This Row],[Date]])</f>
        <v>2013</v>
      </c>
      <c r="O2183">
        <f>DAY(Table3[[#This Row],[Date]])</f>
        <v>25</v>
      </c>
      <c r="P2183">
        <f>MONTH(Table3[[#This Row],[Date]])</f>
        <v>12</v>
      </c>
    </row>
    <row r="2184" spans="1:16" x14ac:dyDescent="0.3">
      <c r="A2184" s="2">
        <v>41633</v>
      </c>
      <c r="B2184">
        <v>5</v>
      </c>
      <c r="C2184">
        <v>3</v>
      </c>
      <c r="D2184" s="1" t="s">
        <v>1578</v>
      </c>
      <c r="E2184">
        <v>1</v>
      </c>
      <c r="F2184">
        <v>1</v>
      </c>
      <c r="G2184">
        <v>27</v>
      </c>
      <c r="H2184">
        <v>2196</v>
      </c>
      <c r="I2184">
        <v>2340</v>
      </c>
      <c r="J2184">
        <v>14238</v>
      </c>
      <c r="K2184">
        <v>15120</v>
      </c>
      <c r="L2184">
        <v>882</v>
      </c>
      <c r="M2184">
        <v>44.1</v>
      </c>
      <c r="N2184">
        <f>YEAR(Table3[[#This Row],[Date]])</f>
        <v>2013</v>
      </c>
      <c r="O2184">
        <f>DAY(Table3[[#This Row],[Date]])</f>
        <v>25</v>
      </c>
      <c r="P2184">
        <f>MONTH(Table3[[#This Row],[Date]])</f>
        <v>12</v>
      </c>
    </row>
    <row r="2185" spans="1:16" x14ac:dyDescent="0.3">
      <c r="A2185" s="2">
        <v>41634</v>
      </c>
      <c r="B2185">
        <v>8</v>
      </c>
      <c r="C2185">
        <v>5</v>
      </c>
      <c r="D2185" s="1" t="s">
        <v>1584</v>
      </c>
      <c r="E2185">
        <v>3</v>
      </c>
      <c r="F2185">
        <v>1</v>
      </c>
      <c r="G2185">
        <v>27</v>
      </c>
      <c r="H2185">
        <v>3546</v>
      </c>
      <c r="I2185">
        <v>3780</v>
      </c>
      <c r="J2185">
        <v>10638</v>
      </c>
      <c r="K2185">
        <v>11340</v>
      </c>
      <c r="L2185">
        <v>702</v>
      </c>
      <c r="M2185">
        <v>35.1</v>
      </c>
      <c r="N2185">
        <f>YEAR(Table3[[#This Row],[Date]])</f>
        <v>2013</v>
      </c>
      <c r="O2185">
        <f>DAY(Table3[[#This Row],[Date]])</f>
        <v>26</v>
      </c>
      <c r="P2185">
        <f>MONTH(Table3[[#This Row],[Date]])</f>
        <v>12</v>
      </c>
    </row>
    <row r="2186" spans="1:16" x14ac:dyDescent="0.3">
      <c r="A2186" s="2">
        <v>41634</v>
      </c>
      <c r="B2186">
        <v>6</v>
      </c>
      <c r="C2186">
        <v>4</v>
      </c>
      <c r="D2186" s="1" t="s">
        <v>1590</v>
      </c>
      <c r="E2186">
        <v>2</v>
      </c>
      <c r="F2186">
        <v>1</v>
      </c>
      <c r="G2186">
        <v>12</v>
      </c>
      <c r="H2186">
        <v>3582</v>
      </c>
      <c r="I2186">
        <v>3870</v>
      </c>
      <c r="J2186">
        <v>59616</v>
      </c>
      <c r="K2186">
        <v>63360</v>
      </c>
      <c r="L2186">
        <v>3744</v>
      </c>
      <c r="M2186">
        <v>187.20000000000002</v>
      </c>
      <c r="N2186">
        <f>YEAR(Table3[[#This Row],[Date]])</f>
        <v>2013</v>
      </c>
      <c r="O2186">
        <f>DAY(Table3[[#This Row],[Date]])</f>
        <v>26</v>
      </c>
      <c r="P2186">
        <f>MONTH(Table3[[#This Row],[Date]])</f>
        <v>12</v>
      </c>
    </row>
    <row r="2187" spans="1:16" x14ac:dyDescent="0.3">
      <c r="A2187" s="2">
        <v>41634</v>
      </c>
      <c r="B2187">
        <v>10</v>
      </c>
      <c r="C2187">
        <v>4</v>
      </c>
      <c r="D2187" s="1" t="s">
        <v>1583</v>
      </c>
      <c r="E2187">
        <v>3</v>
      </c>
      <c r="F2187">
        <v>1</v>
      </c>
      <c r="G2187">
        <v>18</v>
      </c>
      <c r="H2187">
        <v>3978</v>
      </c>
      <c r="I2187">
        <v>4230</v>
      </c>
      <c r="J2187">
        <v>122472</v>
      </c>
      <c r="K2187">
        <v>130410</v>
      </c>
      <c r="L2187">
        <v>7938</v>
      </c>
      <c r="M2187">
        <v>396.90000000000003</v>
      </c>
      <c r="N2187">
        <f>YEAR(Table3[[#This Row],[Date]])</f>
        <v>2013</v>
      </c>
      <c r="O2187">
        <f>DAY(Table3[[#This Row],[Date]])</f>
        <v>26</v>
      </c>
      <c r="P2187">
        <f>MONTH(Table3[[#This Row],[Date]])</f>
        <v>12</v>
      </c>
    </row>
    <row r="2188" spans="1:16" x14ac:dyDescent="0.3">
      <c r="A2188" s="2">
        <v>41634</v>
      </c>
      <c r="B2188">
        <v>7</v>
      </c>
      <c r="C2188">
        <v>3</v>
      </c>
      <c r="D2188" s="1" t="s">
        <v>1592</v>
      </c>
      <c r="E2188">
        <v>2</v>
      </c>
      <c r="F2188">
        <v>1</v>
      </c>
      <c r="G2188">
        <v>8</v>
      </c>
      <c r="H2188">
        <v>3978</v>
      </c>
      <c r="I2188">
        <v>4230</v>
      </c>
      <c r="J2188">
        <v>50184</v>
      </c>
      <c r="K2188">
        <v>53550</v>
      </c>
      <c r="L2188">
        <v>3366</v>
      </c>
      <c r="M2188">
        <v>168.3</v>
      </c>
      <c r="N2188">
        <f>YEAR(Table3[[#This Row],[Date]])</f>
        <v>2013</v>
      </c>
      <c r="O2188">
        <f>DAY(Table3[[#This Row],[Date]])</f>
        <v>26</v>
      </c>
      <c r="P2188">
        <f>MONTH(Table3[[#This Row],[Date]])</f>
        <v>12</v>
      </c>
    </row>
    <row r="2189" spans="1:16" x14ac:dyDescent="0.3">
      <c r="A2189" s="2">
        <v>41634</v>
      </c>
      <c r="B2189">
        <v>5</v>
      </c>
      <c r="C2189">
        <v>3</v>
      </c>
      <c r="D2189" s="1" t="s">
        <v>1593</v>
      </c>
      <c r="E2189">
        <v>6</v>
      </c>
      <c r="F2189">
        <v>2</v>
      </c>
      <c r="G2189">
        <v>21</v>
      </c>
      <c r="H2189">
        <v>2034</v>
      </c>
      <c r="I2189">
        <v>2160</v>
      </c>
      <c r="J2189">
        <v>75060</v>
      </c>
      <c r="K2189">
        <v>81000</v>
      </c>
      <c r="L2189">
        <v>5940</v>
      </c>
      <c r="M2189">
        <v>297</v>
      </c>
      <c r="N2189">
        <f>YEAR(Table3[[#This Row],[Date]])</f>
        <v>2013</v>
      </c>
      <c r="O2189">
        <f>DAY(Table3[[#This Row],[Date]])</f>
        <v>26</v>
      </c>
      <c r="P2189">
        <f>MONTH(Table3[[#This Row],[Date]])</f>
        <v>12</v>
      </c>
    </row>
    <row r="2190" spans="1:16" x14ac:dyDescent="0.3">
      <c r="A2190" s="2">
        <v>41634</v>
      </c>
      <c r="B2190">
        <v>9</v>
      </c>
      <c r="C2190">
        <v>5</v>
      </c>
      <c r="D2190" s="1" t="s">
        <v>1588</v>
      </c>
      <c r="E2190">
        <v>3</v>
      </c>
      <c r="F2190">
        <v>1</v>
      </c>
      <c r="G2190">
        <v>25</v>
      </c>
      <c r="H2190">
        <v>3042</v>
      </c>
      <c r="I2190">
        <v>3240</v>
      </c>
      <c r="J2190">
        <v>112050</v>
      </c>
      <c r="K2190">
        <v>119250</v>
      </c>
      <c r="L2190">
        <v>7200</v>
      </c>
      <c r="M2190">
        <v>360</v>
      </c>
      <c r="N2190">
        <f>YEAR(Table3[[#This Row],[Date]])</f>
        <v>2013</v>
      </c>
      <c r="O2190">
        <f>DAY(Table3[[#This Row],[Date]])</f>
        <v>26</v>
      </c>
      <c r="P2190">
        <f>MONTH(Table3[[#This Row],[Date]])</f>
        <v>12</v>
      </c>
    </row>
    <row r="2191" spans="1:16" x14ac:dyDescent="0.3">
      <c r="A2191" s="2">
        <v>41635</v>
      </c>
      <c r="B2191">
        <v>3</v>
      </c>
      <c r="C2191">
        <v>2</v>
      </c>
      <c r="D2191" s="1" t="s">
        <v>1583</v>
      </c>
      <c r="E2191">
        <v>3</v>
      </c>
      <c r="F2191">
        <v>1</v>
      </c>
      <c r="G2191">
        <v>12</v>
      </c>
      <c r="H2191">
        <v>5148</v>
      </c>
      <c r="I2191">
        <v>5490</v>
      </c>
      <c r="J2191">
        <v>58320</v>
      </c>
      <c r="K2191">
        <v>62100</v>
      </c>
      <c r="L2191">
        <v>3780</v>
      </c>
      <c r="M2191">
        <v>189</v>
      </c>
      <c r="N2191">
        <f>YEAR(Table3[[#This Row],[Date]])</f>
        <v>2013</v>
      </c>
      <c r="O2191">
        <f>DAY(Table3[[#This Row],[Date]])</f>
        <v>27</v>
      </c>
      <c r="P2191">
        <f>MONTH(Table3[[#This Row],[Date]])</f>
        <v>12</v>
      </c>
    </row>
    <row r="2192" spans="1:16" x14ac:dyDescent="0.3">
      <c r="A2192" s="2">
        <v>41635</v>
      </c>
      <c r="B2192">
        <v>9</v>
      </c>
      <c r="C2192">
        <v>5</v>
      </c>
      <c r="D2192" s="1" t="s">
        <v>1594</v>
      </c>
      <c r="E2192">
        <v>4</v>
      </c>
      <c r="F2192">
        <v>1</v>
      </c>
      <c r="G2192">
        <v>9</v>
      </c>
      <c r="H2192">
        <v>2106</v>
      </c>
      <c r="I2192">
        <v>2250</v>
      </c>
      <c r="J2192">
        <v>84600</v>
      </c>
      <c r="K2192">
        <v>90000</v>
      </c>
      <c r="L2192">
        <v>5400</v>
      </c>
      <c r="M2192">
        <v>270</v>
      </c>
      <c r="N2192">
        <f>YEAR(Table3[[#This Row],[Date]])</f>
        <v>2013</v>
      </c>
      <c r="O2192">
        <f>DAY(Table3[[#This Row],[Date]])</f>
        <v>27</v>
      </c>
      <c r="P2192">
        <f>MONTH(Table3[[#This Row],[Date]])</f>
        <v>12</v>
      </c>
    </row>
    <row r="2193" spans="1:16" x14ac:dyDescent="0.3">
      <c r="A2193" s="2">
        <v>41635</v>
      </c>
      <c r="B2193">
        <v>6</v>
      </c>
      <c r="C2193">
        <v>4</v>
      </c>
      <c r="D2193" s="1" t="s">
        <v>1579</v>
      </c>
      <c r="E2193">
        <v>2</v>
      </c>
      <c r="F2193">
        <v>2</v>
      </c>
      <c r="G2193">
        <v>23</v>
      </c>
      <c r="H2193">
        <v>4482</v>
      </c>
      <c r="I2193">
        <v>4770</v>
      </c>
      <c r="J2193">
        <v>35820</v>
      </c>
      <c r="K2193">
        <v>38700</v>
      </c>
      <c r="L2193">
        <v>2880</v>
      </c>
      <c r="M2193">
        <v>144</v>
      </c>
      <c r="N2193">
        <f>YEAR(Table3[[#This Row],[Date]])</f>
        <v>2013</v>
      </c>
      <c r="O2193">
        <f>DAY(Table3[[#This Row],[Date]])</f>
        <v>27</v>
      </c>
      <c r="P2193">
        <f>MONTH(Table3[[#This Row],[Date]])</f>
        <v>12</v>
      </c>
    </row>
    <row r="2194" spans="1:16" x14ac:dyDescent="0.3">
      <c r="A2194" s="2">
        <v>41635</v>
      </c>
      <c r="B2194">
        <v>1</v>
      </c>
      <c r="C2194">
        <v>1</v>
      </c>
      <c r="D2194" s="1" t="s">
        <v>1581</v>
      </c>
      <c r="E2194">
        <v>2</v>
      </c>
      <c r="F2194">
        <v>1</v>
      </c>
      <c r="G2194">
        <v>23</v>
      </c>
      <c r="H2194">
        <v>3546</v>
      </c>
      <c r="I2194">
        <v>3780</v>
      </c>
      <c r="J2194">
        <v>41724</v>
      </c>
      <c r="K2194">
        <v>44460</v>
      </c>
      <c r="L2194">
        <v>2736</v>
      </c>
      <c r="M2194">
        <v>136.80000000000001</v>
      </c>
      <c r="N2194">
        <f>YEAR(Table3[[#This Row],[Date]])</f>
        <v>2013</v>
      </c>
      <c r="O2194">
        <f>DAY(Table3[[#This Row],[Date]])</f>
        <v>27</v>
      </c>
      <c r="P2194">
        <f>MONTH(Table3[[#This Row],[Date]])</f>
        <v>12</v>
      </c>
    </row>
    <row r="2195" spans="1:16" x14ac:dyDescent="0.3">
      <c r="A2195" s="2">
        <v>41635</v>
      </c>
      <c r="B2195">
        <v>10</v>
      </c>
      <c r="C2195">
        <v>4</v>
      </c>
      <c r="D2195" s="1" t="s">
        <v>1592</v>
      </c>
      <c r="E2195">
        <v>2</v>
      </c>
      <c r="F2195">
        <v>1</v>
      </c>
      <c r="G2195">
        <v>20</v>
      </c>
      <c r="H2195">
        <v>4482</v>
      </c>
      <c r="I2195">
        <v>4770</v>
      </c>
      <c r="J2195">
        <v>64944</v>
      </c>
      <c r="K2195">
        <v>69300</v>
      </c>
      <c r="L2195">
        <v>4356</v>
      </c>
      <c r="M2195">
        <v>217.8</v>
      </c>
      <c r="N2195">
        <f>YEAR(Table3[[#This Row],[Date]])</f>
        <v>2013</v>
      </c>
      <c r="O2195">
        <f>DAY(Table3[[#This Row],[Date]])</f>
        <v>27</v>
      </c>
      <c r="P2195">
        <f>MONTH(Table3[[#This Row],[Date]])</f>
        <v>12</v>
      </c>
    </row>
    <row r="2196" spans="1:16" x14ac:dyDescent="0.3">
      <c r="A2196" s="2">
        <v>41636</v>
      </c>
      <c r="B2196">
        <v>5</v>
      </c>
      <c r="C2196">
        <v>3</v>
      </c>
      <c r="D2196" s="1" t="s">
        <v>1592</v>
      </c>
      <c r="E2196">
        <v>2</v>
      </c>
      <c r="F2196">
        <v>1</v>
      </c>
      <c r="G2196">
        <v>25</v>
      </c>
      <c r="H2196">
        <v>4482</v>
      </c>
      <c r="I2196">
        <v>4770</v>
      </c>
      <c r="J2196">
        <v>17712</v>
      </c>
      <c r="K2196">
        <v>18900</v>
      </c>
      <c r="L2196">
        <v>1188</v>
      </c>
      <c r="M2196">
        <v>59.400000000000006</v>
      </c>
      <c r="N2196">
        <f>YEAR(Table3[[#This Row],[Date]])</f>
        <v>2013</v>
      </c>
      <c r="O2196">
        <f>DAY(Table3[[#This Row],[Date]])</f>
        <v>28</v>
      </c>
      <c r="P2196">
        <f>MONTH(Table3[[#This Row],[Date]])</f>
        <v>12</v>
      </c>
    </row>
    <row r="2197" spans="1:16" x14ac:dyDescent="0.3">
      <c r="A2197" s="2">
        <v>41636</v>
      </c>
      <c r="B2197">
        <v>10</v>
      </c>
      <c r="C2197">
        <v>4</v>
      </c>
      <c r="D2197" s="1" t="s">
        <v>1582</v>
      </c>
      <c r="E2197">
        <v>2</v>
      </c>
      <c r="F2197">
        <v>1</v>
      </c>
      <c r="G2197">
        <v>4</v>
      </c>
      <c r="H2197">
        <v>2034</v>
      </c>
      <c r="I2197">
        <v>2160</v>
      </c>
      <c r="J2197">
        <v>45630</v>
      </c>
      <c r="K2197">
        <v>48600</v>
      </c>
      <c r="L2197">
        <v>2970</v>
      </c>
      <c r="M2197">
        <v>148.5</v>
      </c>
      <c r="N2197">
        <f>YEAR(Table3[[#This Row],[Date]])</f>
        <v>2013</v>
      </c>
      <c r="O2197">
        <f>DAY(Table3[[#This Row],[Date]])</f>
        <v>28</v>
      </c>
      <c r="P2197">
        <f>MONTH(Table3[[#This Row],[Date]])</f>
        <v>12</v>
      </c>
    </row>
    <row r="2198" spans="1:16" x14ac:dyDescent="0.3">
      <c r="A2198" s="2">
        <v>41636</v>
      </c>
      <c r="B2198">
        <v>7</v>
      </c>
      <c r="C2198">
        <v>3</v>
      </c>
      <c r="D2198" s="1" t="s">
        <v>1590</v>
      </c>
      <c r="E2198">
        <v>2</v>
      </c>
      <c r="F2198">
        <v>1</v>
      </c>
      <c r="G2198">
        <v>24</v>
      </c>
      <c r="H2198">
        <v>3978</v>
      </c>
      <c r="I2198">
        <v>4230</v>
      </c>
      <c r="J2198">
        <v>48438</v>
      </c>
      <c r="K2198">
        <v>51480</v>
      </c>
      <c r="L2198">
        <v>3042</v>
      </c>
      <c r="M2198">
        <v>152.1</v>
      </c>
      <c r="N2198">
        <f>YEAR(Table3[[#This Row],[Date]])</f>
        <v>2013</v>
      </c>
      <c r="O2198">
        <f>DAY(Table3[[#This Row],[Date]])</f>
        <v>28</v>
      </c>
      <c r="P2198">
        <f>MONTH(Table3[[#This Row],[Date]])</f>
        <v>12</v>
      </c>
    </row>
    <row r="2199" spans="1:16" x14ac:dyDescent="0.3">
      <c r="A2199" s="2">
        <v>41636</v>
      </c>
      <c r="B2199">
        <v>5</v>
      </c>
      <c r="C2199">
        <v>3</v>
      </c>
      <c r="D2199" s="1" t="s">
        <v>1593</v>
      </c>
      <c r="E2199">
        <v>6</v>
      </c>
      <c r="F2199">
        <v>2</v>
      </c>
      <c r="G2199">
        <v>24</v>
      </c>
      <c r="H2199">
        <v>5832</v>
      </c>
      <c r="I2199">
        <v>6210</v>
      </c>
      <c r="J2199">
        <v>172638</v>
      </c>
      <c r="K2199">
        <v>186300</v>
      </c>
      <c r="L2199">
        <v>13662</v>
      </c>
      <c r="M2199">
        <v>683.1</v>
      </c>
      <c r="N2199">
        <f>YEAR(Table3[[#This Row],[Date]])</f>
        <v>2013</v>
      </c>
      <c r="O2199">
        <f>DAY(Table3[[#This Row],[Date]])</f>
        <v>28</v>
      </c>
      <c r="P2199">
        <f>MONTH(Table3[[#This Row],[Date]])</f>
        <v>12</v>
      </c>
    </row>
    <row r="2200" spans="1:16" x14ac:dyDescent="0.3">
      <c r="A2200" s="2">
        <v>41636</v>
      </c>
      <c r="B2200">
        <v>4</v>
      </c>
      <c r="C2200">
        <v>2</v>
      </c>
      <c r="D2200" s="1" t="s">
        <v>1592</v>
      </c>
      <c r="E2200">
        <v>2</v>
      </c>
      <c r="F2200">
        <v>1</v>
      </c>
      <c r="G2200">
        <v>16</v>
      </c>
      <c r="H2200">
        <v>3978</v>
      </c>
      <c r="I2200">
        <v>4230</v>
      </c>
      <c r="J2200">
        <v>23616</v>
      </c>
      <c r="K2200">
        <v>25200</v>
      </c>
      <c r="L2200">
        <v>1584</v>
      </c>
      <c r="M2200">
        <v>79.2</v>
      </c>
      <c r="N2200">
        <f>YEAR(Table3[[#This Row],[Date]])</f>
        <v>2013</v>
      </c>
      <c r="O2200">
        <f>DAY(Table3[[#This Row],[Date]])</f>
        <v>28</v>
      </c>
      <c r="P2200">
        <f>MONTH(Table3[[#This Row],[Date]])</f>
        <v>12</v>
      </c>
    </row>
    <row r="2201" spans="1:16" x14ac:dyDescent="0.3">
      <c r="A2201" s="2">
        <v>41636</v>
      </c>
      <c r="B2201">
        <v>5</v>
      </c>
      <c r="C2201">
        <v>3</v>
      </c>
      <c r="D2201" s="1" t="s">
        <v>1582</v>
      </c>
      <c r="E2201">
        <v>2</v>
      </c>
      <c r="F2201">
        <v>1</v>
      </c>
      <c r="G2201">
        <v>6</v>
      </c>
      <c r="H2201">
        <v>3978</v>
      </c>
      <c r="I2201">
        <v>4230</v>
      </c>
      <c r="J2201">
        <v>30420</v>
      </c>
      <c r="K2201">
        <v>32400</v>
      </c>
      <c r="L2201">
        <v>1980</v>
      </c>
      <c r="M2201">
        <v>99</v>
      </c>
      <c r="N2201">
        <f>YEAR(Table3[[#This Row],[Date]])</f>
        <v>2013</v>
      </c>
      <c r="O2201">
        <f>DAY(Table3[[#This Row],[Date]])</f>
        <v>28</v>
      </c>
      <c r="P2201">
        <f>MONTH(Table3[[#This Row],[Date]])</f>
        <v>12</v>
      </c>
    </row>
    <row r="2202" spans="1:16" x14ac:dyDescent="0.3">
      <c r="A2202" s="2">
        <v>41637</v>
      </c>
      <c r="B2202">
        <v>3</v>
      </c>
      <c r="C2202">
        <v>2</v>
      </c>
      <c r="D2202" s="1" t="s">
        <v>1593</v>
      </c>
      <c r="E2202">
        <v>6</v>
      </c>
      <c r="F2202">
        <v>2</v>
      </c>
      <c r="G2202">
        <v>4</v>
      </c>
      <c r="H2202">
        <v>5148</v>
      </c>
      <c r="I2202">
        <v>5490</v>
      </c>
      <c r="J2202">
        <v>15012</v>
      </c>
      <c r="K2202">
        <v>16200</v>
      </c>
      <c r="L2202">
        <v>1188</v>
      </c>
      <c r="M2202">
        <v>59.400000000000006</v>
      </c>
      <c r="N2202">
        <f>YEAR(Table3[[#This Row],[Date]])</f>
        <v>2013</v>
      </c>
      <c r="O2202">
        <f>DAY(Table3[[#This Row],[Date]])</f>
        <v>29</v>
      </c>
      <c r="P2202">
        <f>MONTH(Table3[[#This Row],[Date]])</f>
        <v>12</v>
      </c>
    </row>
    <row r="2203" spans="1:16" x14ac:dyDescent="0.3">
      <c r="A2203" s="2">
        <v>41637</v>
      </c>
      <c r="B2203">
        <v>3</v>
      </c>
      <c r="C2203">
        <v>2</v>
      </c>
      <c r="D2203" s="1" t="s">
        <v>1588</v>
      </c>
      <c r="E2203">
        <v>3</v>
      </c>
      <c r="F2203">
        <v>1</v>
      </c>
      <c r="G2203">
        <v>24</v>
      </c>
      <c r="H2203">
        <v>5832</v>
      </c>
      <c r="I2203">
        <v>6210</v>
      </c>
      <c r="J2203">
        <v>53784</v>
      </c>
      <c r="K2203">
        <v>57240</v>
      </c>
      <c r="L2203">
        <v>3456</v>
      </c>
      <c r="M2203">
        <v>172.8</v>
      </c>
      <c r="N2203">
        <f>YEAR(Table3[[#This Row],[Date]])</f>
        <v>2013</v>
      </c>
      <c r="O2203">
        <f>DAY(Table3[[#This Row],[Date]])</f>
        <v>29</v>
      </c>
      <c r="P2203">
        <f>MONTH(Table3[[#This Row],[Date]])</f>
        <v>12</v>
      </c>
    </row>
    <row r="2204" spans="1:16" x14ac:dyDescent="0.3">
      <c r="A2204" s="2">
        <v>41638</v>
      </c>
      <c r="B2204">
        <v>5</v>
      </c>
      <c r="C2204">
        <v>3</v>
      </c>
      <c r="D2204" s="1" t="s">
        <v>1589</v>
      </c>
      <c r="E2204">
        <v>4</v>
      </c>
      <c r="F2204">
        <v>1</v>
      </c>
      <c r="G2204">
        <v>21</v>
      </c>
      <c r="H2204">
        <v>2034</v>
      </c>
      <c r="I2204">
        <v>2160</v>
      </c>
      <c r="J2204">
        <v>7092</v>
      </c>
      <c r="K2204">
        <v>7560</v>
      </c>
      <c r="L2204">
        <v>468</v>
      </c>
      <c r="M2204">
        <v>23.400000000000002</v>
      </c>
      <c r="N2204">
        <f>YEAR(Table3[[#This Row],[Date]])</f>
        <v>2013</v>
      </c>
      <c r="O2204">
        <f>DAY(Table3[[#This Row],[Date]])</f>
        <v>30</v>
      </c>
      <c r="P2204">
        <f>MONTH(Table3[[#This Row],[Date]])</f>
        <v>12</v>
      </c>
    </row>
    <row r="2205" spans="1:16" x14ac:dyDescent="0.3">
      <c r="A2205" s="2">
        <v>41638</v>
      </c>
      <c r="B2205">
        <v>9</v>
      </c>
      <c r="C2205">
        <v>5</v>
      </c>
      <c r="D2205" s="1" t="s">
        <v>1588</v>
      </c>
      <c r="E2205">
        <v>3</v>
      </c>
      <c r="F2205">
        <v>1</v>
      </c>
      <c r="G2205">
        <v>13</v>
      </c>
      <c r="H2205">
        <v>5832</v>
      </c>
      <c r="I2205">
        <v>6210</v>
      </c>
      <c r="J2205">
        <v>94122</v>
      </c>
      <c r="K2205">
        <v>100170</v>
      </c>
      <c r="L2205">
        <v>6048</v>
      </c>
      <c r="M2205">
        <v>302.40000000000003</v>
      </c>
      <c r="N2205">
        <f>YEAR(Table3[[#This Row],[Date]])</f>
        <v>2013</v>
      </c>
      <c r="O2205">
        <f>DAY(Table3[[#This Row],[Date]])</f>
        <v>30</v>
      </c>
      <c r="P2205">
        <f>MONTH(Table3[[#This Row],[Date]])</f>
        <v>12</v>
      </c>
    </row>
    <row r="2206" spans="1:16" x14ac:dyDescent="0.3">
      <c r="A2206" s="2">
        <v>41638</v>
      </c>
      <c r="B2206">
        <v>10</v>
      </c>
      <c r="C2206">
        <v>4</v>
      </c>
      <c r="D2206" s="1" t="s">
        <v>1592</v>
      </c>
      <c r="E2206">
        <v>2</v>
      </c>
      <c r="F2206">
        <v>1</v>
      </c>
      <c r="G2206">
        <v>2</v>
      </c>
      <c r="H2206">
        <v>3546</v>
      </c>
      <c r="I2206">
        <v>3780</v>
      </c>
      <c r="J2206">
        <v>20664</v>
      </c>
      <c r="K2206">
        <v>22050</v>
      </c>
      <c r="L2206">
        <v>1386</v>
      </c>
      <c r="M2206">
        <v>69.3</v>
      </c>
      <c r="N2206">
        <f>YEAR(Table3[[#This Row],[Date]])</f>
        <v>2013</v>
      </c>
      <c r="O2206">
        <f>DAY(Table3[[#This Row],[Date]])</f>
        <v>30</v>
      </c>
      <c r="P2206">
        <f>MONTH(Table3[[#This Row],[Date]])</f>
        <v>12</v>
      </c>
    </row>
    <row r="2207" spans="1:16" x14ac:dyDescent="0.3">
      <c r="A2207" s="2">
        <v>41638</v>
      </c>
      <c r="B2207">
        <v>10</v>
      </c>
      <c r="C2207">
        <v>4</v>
      </c>
      <c r="D2207" s="1" t="s">
        <v>1580</v>
      </c>
      <c r="E2207">
        <v>2</v>
      </c>
      <c r="F2207">
        <v>1</v>
      </c>
      <c r="G2207">
        <v>20</v>
      </c>
      <c r="H2207">
        <v>3726</v>
      </c>
      <c r="I2207">
        <v>3960</v>
      </c>
      <c r="J2207">
        <v>19890</v>
      </c>
      <c r="K2207">
        <v>21150</v>
      </c>
      <c r="L2207">
        <v>1260</v>
      </c>
      <c r="M2207">
        <v>63</v>
      </c>
      <c r="N2207">
        <f>YEAR(Table3[[#This Row],[Date]])</f>
        <v>2013</v>
      </c>
      <c r="O2207">
        <f>DAY(Table3[[#This Row],[Date]])</f>
        <v>30</v>
      </c>
      <c r="P2207">
        <f>MONTH(Table3[[#This Row],[Date]])</f>
        <v>12</v>
      </c>
    </row>
    <row r="2208" spans="1:16" x14ac:dyDescent="0.3">
      <c r="A2208" s="2">
        <v>41638</v>
      </c>
      <c r="B2208">
        <v>2</v>
      </c>
      <c r="C2208">
        <v>1</v>
      </c>
      <c r="D2208" s="1" t="s">
        <v>1579</v>
      </c>
      <c r="E2208">
        <v>2</v>
      </c>
      <c r="F2208">
        <v>2</v>
      </c>
      <c r="G2208">
        <v>21</v>
      </c>
      <c r="H2208">
        <v>3978</v>
      </c>
      <c r="I2208">
        <v>4230</v>
      </c>
      <c r="J2208">
        <v>57312</v>
      </c>
      <c r="K2208">
        <v>61920</v>
      </c>
      <c r="L2208">
        <v>4608</v>
      </c>
      <c r="M2208">
        <v>230.4</v>
      </c>
      <c r="N2208">
        <f>YEAR(Table3[[#This Row],[Date]])</f>
        <v>2013</v>
      </c>
      <c r="O2208">
        <f>DAY(Table3[[#This Row],[Date]])</f>
        <v>30</v>
      </c>
      <c r="P2208">
        <f>MONTH(Table3[[#This Row],[Date]])</f>
        <v>12</v>
      </c>
    </row>
    <row r="2209" spans="1:16" x14ac:dyDescent="0.3">
      <c r="A2209" s="2">
        <v>41639</v>
      </c>
      <c r="B2209">
        <v>5</v>
      </c>
      <c r="C2209">
        <v>3</v>
      </c>
      <c r="D2209" s="1" t="s">
        <v>1588</v>
      </c>
      <c r="E2209">
        <v>3</v>
      </c>
      <c r="F2209">
        <v>1</v>
      </c>
      <c r="G2209">
        <v>12</v>
      </c>
      <c r="H2209">
        <v>3042</v>
      </c>
      <c r="I2209">
        <v>3240</v>
      </c>
      <c r="J2209">
        <v>35856</v>
      </c>
      <c r="K2209">
        <v>38160</v>
      </c>
      <c r="L2209">
        <v>2304</v>
      </c>
      <c r="M2209">
        <v>115.2</v>
      </c>
      <c r="N2209">
        <f>YEAR(Table3[[#This Row],[Date]])</f>
        <v>2013</v>
      </c>
      <c r="O2209">
        <f>DAY(Table3[[#This Row],[Date]])</f>
        <v>31</v>
      </c>
      <c r="P2209">
        <f>MONTH(Table3[[#This Row],[Date]])</f>
        <v>12</v>
      </c>
    </row>
    <row r="2210" spans="1:16" x14ac:dyDescent="0.3">
      <c r="A2210" s="2">
        <v>41639</v>
      </c>
      <c r="B2210">
        <v>4</v>
      </c>
      <c r="C2210">
        <v>2</v>
      </c>
      <c r="D2210" s="1" t="s">
        <v>1590</v>
      </c>
      <c r="E2210">
        <v>2</v>
      </c>
      <c r="F2210">
        <v>1</v>
      </c>
      <c r="G2210">
        <v>23</v>
      </c>
      <c r="H2210">
        <v>3546</v>
      </c>
      <c r="I2210">
        <v>3780</v>
      </c>
      <c r="J2210">
        <v>18630</v>
      </c>
      <c r="K2210">
        <v>19800</v>
      </c>
      <c r="L2210">
        <v>1170</v>
      </c>
      <c r="M2210">
        <v>58.5</v>
      </c>
      <c r="N2210">
        <f>YEAR(Table3[[#This Row],[Date]])</f>
        <v>2013</v>
      </c>
      <c r="O2210">
        <f>DAY(Table3[[#This Row],[Date]])</f>
        <v>31</v>
      </c>
      <c r="P2210">
        <f>MONTH(Table3[[#This Row],[Date]])</f>
        <v>12</v>
      </c>
    </row>
    <row r="2211" spans="1:16" x14ac:dyDescent="0.3">
      <c r="A2211" s="2">
        <v>41639</v>
      </c>
      <c r="B2211">
        <v>2</v>
      </c>
      <c r="C2211">
        <v>1</v>
      </c>
      <c r="D2211" s="1" t="s">
        <v>1580</v>
      </c>
      <c r="E2211">
        <v>2</v>
      </c>
      <c r="F2211">
        <v>1</v>
      </c>
      <c r="G2211">
        <v>23</v>
      </c>
      <c r="H2211">
        <v>4482</v>
      </c>
      <c r="I2211">
        <v>4770</v>
      </c>
      <c r="J2211">
        <v>75582</v>
      </c>
      <c r="K2211">
        <v>80370</v>
      </c>
      <c r="L2211">
        <v>4788</v>
      </c>
      <c r="M2211">
        <v>239.4</v>
      </c>
      <c r="N2211">
        <f>YEAR(Table3[[#This Row],[Date]])</f>
        <v>2013</v>
      </c>
      <c r="O2211">
        <f>DAY(Table3[[#This Row],[Date]])</f>
        <v>31</v>
      </c>
      <c r="P2211">
        <f>MONTH(Table3[[#This Row],[Date]])</f>
        <v>12</v>
      </c>
    </row>
    <row r="2212" spans="1:16" x14ac:dyDescent="0.3">
      <c r="A2212" s="2">
        <v>41640</v>
      </c>
      <c r="B2212">
        <v>3</v>
      </c>
      <c r="C2212">
        <v>2</v>
      </c>
      <c r="D2212" s="1" t="s">
        <v>1579</v>
      </c>
      <c r="E2212">
        <v>2</v>
      </c>
      <c r="F2212">
        <v>2</v>
      </c>
      <c r="G2212">
        <v>24</v>
      </c>
      <c r="H2212">
        <v>3924</v>
      </c>
      <c r="I2212">
        <v>4230</v>
      </c>
      <c r="J2212">
        <v>46566</v>
      </c>
      <c r="K2212">
        <v>50310</v>
      </c>
      <c r="L2212">
        <v>3744</v>
      </c>
      <c r="M2212">
        <v>187.20000000000002</v>
      </c>
      <c r="N2212">
        <f>YEAR(Table3[[#This Row],[Date]])</f>
        <v>2014</v>
      </c>
      <c r="O2212">
        <f>DAY(Table3[[#This Row],[Date]])</f>
        <v>1</v>
      </c>
      <c r="P2212">
        <f>MONTH(Table3[[#This Row],[Date]])</f>
        <v>1</v>
      </c>
    </row>
    <row r="2213" spans="1:16" x14ac:dyDescent="0.3">
      <c r="A2213" s="2">
        <v>41640</v>
      </c>
      <c r="B2213">
        <v>7</v>
      </c>
      <c r="C2213">
        <v>3</v>
      </c>
      <c r="D2213" s="1" t="s">
        <v>1593</v>
      </c>
      <c r="E2213">
        <v>6</v>
      </c>
      <c r="F2213">
        <v>2</v>
      </c>
      <c r="G2213">
        <v>25</v>
      </c>
      <c r="H2213">
        <v>2952</v>
      </c>
      <c r="I2213">
        <v>3150</v>
      </c>
      <c r="J2213">
        <v>112590</v>
      </c>
      <c r="K2213">
        <v>121500</v>
      </c>
      <c r="L2213">
        <v>8910</v>
      </c>
      <c r="M2213">
        <v>445.5</v>
      </c>
      <c r="N2213">
        <f>YEAR(Table3[[#This Row],[Date]])</f>
        <v>2014</v>
      </c>
      <c r="O2213">
        <f>DAY(Table3[[#This Row],[Date]])</f>
        <v>1</v>
      </c>
      <c r="P2213">
        <f>MONTH(Table3[[#This Row],[Date]])</f>
        <v>1</v>
      </c>
    </row>
    <row r="2214" spans="1:16" x14ac:dyDescent="0.3">
      <c r="A2214" s="2">
        <v>41640</v>
      </c>
      <c r="B2214">
        <v>3</v>
      </c>
      <c r="C2214">
        <v>2</v>
      </c>
      <c r="D2214" s="1" t="s">
        <v>1587</v>
      </c>
      <c r="E2214">
        <v>2</v>
      </c>
      <c r="F2214">
        <v>1</v>
      </c>
      <c r="G2214">
        <v>17</v>
      </c>
      <c r="H2214">
        <v>3726</v>
      </c>
      <c r="I2214">
        <v>3960</v>
      </c>
      <c r="J2214">
        <v>52650</v>
      </c>
      <c r="K2214">
        <v>56250</v>
      </c>
      <c r="L2214">
        <v>3600</v>
      </c>
      <c r="M2214">
        <v>180</v>
      </c>
      <c r="N2214">
        <f>YEAR(Table3[[#This Row],[Date]])</f>
        <v>2014</v>
      </c>
      <c r="O2214">
        <f>DAY(Table3[[#This Row],[Date]])</f>
        <v>1</v>
      </c>
      <c r="P2214">
        <f>MONTH(Table3[[#This Row],[Date]])</f>
        <v>1</v>
      </c>
    </row>
    <row r="2215" spans="1:16" x14ac:dyDescent="0.3">
      <c r="A2215" s="2">
        <v>41640</v>
      </c>
      <c r="B2215">
        <v>4</v>
      </c>
      <c r="C2215">
        <v>2</v>
      </c>
      <c r="D2215" s="1" t="s">
        <v>1590</v>
      </c>
      <c r="E2215">
        <v>2</v>
      </c>
      <c r="F2215">
        <v>1</v>
      </c>
      <c r="G2215">
        <v>21</v>
      </c>
      <c r="H2215">
        <v>3978</v>
      </c>
      <c r="I2215">
        <v>4230</v>
      </c>
      <c r="J2215">
        <v>70794</v>
      </c>
      <c r="K2215">
        <v>75240</v>
      </c>
      <c r="L2215">
        <v>4446</v>
      </c>
      <c r="M2215">
        <v>222.3</v>
      </c>
      <c r="N2215">
        <f>YEAR(Table3[[#This Row],[Date]])</f>
        <v>2014</v>
      </c>
      <c r="O2215">
        <f>DAY(Table3[[#This Row],[Date]])</f>
        <v>1</v>
      </c>
      <c r="P2215">
        <f>MONTH(Table3[[#This Row],[Date]])</f>
        <v>1</v>
      </c>
    </row>
    <row r="2216" spans="1:16" x14ac:dyDescent="0.3">
      <c r="A2216" s="2">
        <v>41640</v>
      </c>
      <c r="B2216">
        <v>10</v>
      </c>
      <c r="C2216">
        <v>4</v>
      </c>
      <c r="D2216" s="1" t="s">
        <v>1592</v>
      </c>
      <c r="E2216">
        <v>2</v>
      </c>
      <c r="F2216">
        <v>1</v>
      </c>
      <c r="G2216">
        <v>9</v>
      </c>
      <c r="H2216">
        <v>3726</v>
      </c>
      <c r="I2216">
        <v>3960</v>
      </c>
      <c r="J2216">
        <v>38376</v>
      </c>
      <c r="K2216">
        <v>40950</v>
      </c>
      <c r="L2216">
        <v>2574</v>
      </c>
      <c r="M2216">
        <v>128.70000000000002</v>
      </c>
      <c r="N2216">
        <f>YEAR(Table3[[#This Row],[Date]])</f>
        <v>2014</v>
      </c>
      <c r="O2216">
        <f>DAY(Table3[[#This Row],[Date]])</f>
        <v>1</v>
      </c>
      <c r="P2216">
        <f>MONTH(Table3[[#This Row],[Date]])</f>
        <v>1</v>
      </c>
    </row>
    <row r="2217" spans="1:16" x14ac:dyDescent="0.3">
      <c r="A2217" s="2">
        <v>41640</v>
      </c>
      <c r="B2217">
        <v>2</v>
      </c>
      <c r="C2217">
        <v>1</v>
      </c>
      <c r="D2217" s="1" t="s">
        <v>1578</v>
      </c>
      <c r="E2217">
        <v>1</v>
      </c>
      <c r="F2217">
        <v>1</v>
      </c>
      <c r="G2217">
        <v>11</v>
      </c>
      <c r="H2217">
        <v>4482</v>
      </c>
      <c r="I2217">
        <v>4770</v>
      </c>
      <c r="J2217">
        <v>36612</v>
      </c>
      <c r="K2217">
        <v>38880</v>
      </c>
      <c r="L2217">
        <v>2268</v>
      </c>
      <c r="M2217">
        <v>113.4</v>
      </c>
      <c r="N2217">
        <f>YEAR(Table3[[#This Row],[Date]])</f>
        <v>2014</v>
      </c>
      <c r="O2217">
        <f>DAY(Table3[[#This Row],[Date]])</f>
        <v>1</v>
      </c>
      <c r="P2217">
        <f>MONTH(Table3[[#This Row],[Date]])</f>
        <v>1</v>
      </c>
    </row>
    <row r="2218" spans="1:16" x14ac:dyDescent="0.3">
      <c r="A2218" s="2">
        <v>41640</v>
      </c>
      <c r="B2218">
        <v>7</v>
      </c>
      <c r="C2218">
        <v>3</v>
      </c>
      <c r="D2218" s="1" t="s">
        <v>1582</v>
      </c>
      <c r="E2218">
        <v>2</v>
      </c>
      <c r="F2218">
        <v>1</v>
      </c>
      <c r="G2218">
        <v>4</v>
      </c>
      <c r="H2218">
        <v>3582</v>
      </c>
      <c r="I2218">
        <v>3870</v>
      </c>
      <c r="J2218">
        <v>76050</v>
      </c>
      <c r="K2218">
        <v>81000</v>
      </c>
      <c r="L2218">
        <v>4950</v>
      </c>
      <c r="M2218">
        <v>247.5</v>
      </c>
      <c r="N2218">
        <f>YEAR(Table3[[#This Row],[Date]])</f>
        <v>2014</v>
      </c>
      <c r="O2218">
        <f>DAY(Table3[[#This Row],[Date]])</f>
        <v>1</v>
      </c>
      <c r="P2218">
        <f>MONTH(Table3[[#This Row],[Date]])</f>
        <v>1</v>
      </c>
    </row>
    <row r="2219" spans="1:16" x14ac:dyDescent="0.3">
      <c r="A2219" s="2">
        <v>41640</v>
      </c>
      <c r="B2219">
        <v>10</v>
      </c>
      <c r="C2219">
        <v>4</v>
      </c>
      <c r="D2219" s="1" t="s">
        <v>1587</v>
      </c>
      <c r="E2219">
        <v>2</v>
      </c>
      <c r="F2219">
        <v>1</v>
      </c>
      <c r="G2219">
        <v>22</v>
      </c>
      <c r="H2219">
        <v>4482</v>
      </c>
      <c r="I2219">
        <v>4770</v>
      </c>
      <c r="J2219">
        <v>50544</v>
      </c>
      <c r="K2219">
        <v>54000</v>
      </c>
      <c r="L2219">
        <v>3456</v>
      </c>
      <c r="M2219">
        <v>172.8</v>
      </c>
      <c r="N2219">
        <f>YEAR(Table3[[#This Row],[Date]])</f>
        <v>2014</v>
      </c>
      <c r="O2219">
        <f>DAY(Table3[[#This Row],[Date]])</f>
        <v>1</v>
      </c>
      <c r="P2219">
        <f>MONTH(Table3[[#This Row],[Date]])</f>
        <v>1</v>
      </c>
    </row>
    <row r="2220" spans="1:16" x14ac:dyDescent="0.3">
      <c r="A2220" s="2">
        <v>41641</v>
      </c>
      <c r="B2220">
        <v>6</v>
      </c>
      <c r="C2220">
        <v>4</v>
      </c>
      <c r="D2220" s="1" t="s">
        <v>1586</v>
      </c>
      <c r="E2220">
        <v>3</v>
      </c>
      <c r="F2220">
        <v>1</v>
      </c>
      <c r="G2220">
        <v>15</v>
      </c>
      <c r="H2220">
        <v>3924</v>
      </c>
      <c r="I2220">
        <v>4230</v>
      </c>
      <c r="J2220">
        <v>41184</v>
      </c>
      <c r="K2220">
        <v>43920</v>
      </c>
      <c r="L2220">
        <v>2736</v>
      </c>
      <c r="M2220">
        <v>136.80000000000001</v>
      </c>
      <c r="N2220">
        <f>YEAR(Table3[[#This Row],[Date]])</f>
        <v>2014</v>
      </c>
      <c r="O2220">
        <f>DAY(Table3[[#This Row],[Date]])</f>
        <v>2</v>
      </c>
      <c r="P2220">
        <f>MONTH(Table3[[#This Row],[Date]])</f>
        <v>1</v>
      </c>
    </row>
    <row r="2221" spans="1:16" x14ac:dyDescent="0.3">
      <c r="A2221" s="2">
        <v>41641</v>
      </c>
      <c r="B2221">
        <v>5</v>
      </c>
      <c r="C2221">
        <v>3</v>
      </c>
      <c r="D2221" s="1" t="s">
        <v>1586</v>
      </c>
      <c r="E2221">
        <v>3</v>
      </c>
      <c r="F2221">
        <v>1</v>
      </c>
      <c r="G2221">
        <v>23</v>
      </c>
      <c r="H2221">
        <v>7506</v>
      </c>
      <c r="I2221">
        <v>8100</v>
      </c>
      <c r="J2221">
        <v>36036</v>
      </c>
      <c r="K2221">
        <v>38430</v>
      </c>
      <c r="L2221">
        <v>2394</v>
      </c>
      <c r="M2221">
        <v>119.7</v>
      </c>
      <c r="N2221">
        <f>YEAR(Table3[[#This Row],[Date]])</f>
        <v>2014</v>
      </c>
      <c r="O2221">
        <f>DAY(Table3[[#This Row],[Date]])</f>
        <v>2</v>
      </c>
      <c r="P2221">
        <f>MONTH(Table3[[#This Row],[Date]])</f>
        <v>1</v>
      </c>
    </row>
    <row r="2222" spans="1:16" x14ac:dyDescent="0.3">
      <c r="A2222" s="2">
        <v>41642</v>
      </c>
      <c r="B2222">
        <v>3</v>
      </c>
      <c r="C2222">
        <v>2</v>
      </c>
      <c r="D2222" s="1" t="s">
        <v>1585</v>
      </c>
      <c r="E2222">
        <v>3</v>
      </c>
      <c r="F2222">
        <v>1</v>
      </c>
      <c r="G2222">
        <v>9</v>
      </c>
      <c r="H2222">
        <v>3546</v>
      </c>
      <c r="I2222">
        <v>3780</v>
      </c>
      <c r="J2222">
        <v>43758</v>
      </c>
      <c r="K2222">
        <v>46530</v>
      </c>
      <c r="L2222">
        <v>2772</v>
      </c>
      <c r="M2222">
        <v>138.6</v>
      </c>
      <c r="N2222">
        <f>YEAR(Table3[[#This Row],[Date]])</f>
        <v>2014</v>
      </c>
      <c r="O2222">
        <f>DAY(Table3[[#This Row],[Date]])</f>
        <v>3</v>
      </c>
      <c r="P2222">
        <f>MONTH(Table3[[#This Row],[Date]])</f>
        <v>1</v>
      </c>
    </row>
    <row r="2223" spans="1:16" x14ac:dyDescent="0.3">
      <c r="A2223" s="2">
        <v>41642</v>
      </c>
      <c r="B2223">
        <v>4</v>
      </c>
      <c r="C2223">
        <v>2</v>
      </c>
      <c r="D2223" s="1" t="s">
        <v>1582</v>
      </c>
      <c r="E2223">
        <v>2</v>
      </c>
      <c r="F2223">
        <v>1</v>
      </c>
      <c r="G2223">
        <v>7</v>
      </c>
      <c r="H2223">
        <v>3042</v>
      </c>
      <c r="I2223">
        <v>3240</v>
      </c>
      <c r="J2223">
        <v>24336</v>
      </c>
      <c r="K2223">
        <v>25920</v>
      </c>
      <c r="L2223">
        <v>1584</v>
      </c>
      <c r="M2223">
        <v>79.2</v>
      </c>
      <c r="N2223">
        <f>YEAR(Table3[[#This Row],[Date]])</f>
        <v>2014</v>
      </c>
      <c r="O2223">
        <f>DAY(Table3[[#This Row],[Date]])</f>
        <v>3</v>
      </c>
      <c r="P2223">
        <f>MONTH(Table3[[#This Row],[Date]])</f>
        <v>1</v>
      </c>
    </row>
    <row r="2224" spans="1:16" x14ac:dyDescent="0.3">
      <c r="A2224" s="2">
        <v>41642</v>
      </c>
      <c r="B2224">
        <v>7</v>
      </c>
      <c r="C2224">
        <v>3</v>
      </c>
      <c r="D2224" s="1" t="s">
        <v>1592</v>
      </c>
      <c r="E2224">
        <v>2</v>
      </c>
      <c r="F2224">
        <v>1</v>
      </c>
      <c r="G2224">
        <v>25</v>
      </c>
      <c r="H2224">
        <v>3042</v>
      </c>
      <c r="I2224">
        <v>3240</v>
      </c>
      <c r="J2224">
        <v>2952</v>
      </c>
      <c r="K2224">
        <v>3150</v>
      </c>
      <c r="L2224">
        <v>198</v>
      </c>
      <c r="M2224">
        <v>9.9</v>
      </c>
      <c r="N2224">
        <f>YEAR(Table3[[#This Row],[Date]])</f>
        <v>2014</v>
      </c>
      <c r="O2224">
        <f>DAY(Table3[[#This Row],[Date]])</f>
        <v>3</v>
      </c>
      <c r="P2224">
        <f>MONTH(Table3[[#This Row],[Date]])</f>
        <v>1</v>
      </c>
    </row>
    <row r="2225" spans="1:16" x14ac:dyDescent="0.3">
      <c r="A2225" s="2">
        <v>41643</v>
      </c>
      <c r="B2225">
        <v>4</v>
      </c>
      <c r="C2225">
        <v>2</v>
      </c>
      <c r="D2225" s="1" t="s">
        <v>1591</v>
      </c>
      <c r="E2225">
        <v>5</v>
      </c>
      <c r="F2225">
        <v>2</v>
      </c>
      <c r="G2225">
        <v>10</v>
      </c>
      <c r="H2225">
        <v>3978</v>
      </c>
      <c r="I2225">
        <v>4230</v>
      </c>
      <c r="J2225">
        <v>23544</v>
      </c>
      <c r="K2225">
        <v>25380</v>
      </c>
      <c r="L2225">
        <v>1836</v>
      </c>
      <c r="M2225">
        <v>91.800000000000011</v>
      </c>
      <c r="N2225">
        <f>YEAR(Table3[[#This Row],[Date]])</f>
        <v>2014</v>
      </c>
      <c r="O2225">
        <f>DAY(Table3[[#This Row],[Date]])</f>
        <v>4</v>
      </c>
      <c r="P2225">
        <f>MONTH(Table3[[#This Row],[Date]])</f>
        <v>1</v>
      </c>
    </row>
    <row r="2226" spans="1:16" x14ac:dyDescent="0.3">
      <c r="A2226" s="2">
        <v>41644</v>
      </c>
      <c r="B2226">
        <v>1</v>
      </c>
      <c r="C2226">
        <v>1</v>
      </c>
      <c r="D2226" s="1" t="s">
        <v>1589</v>
      </c>
      <c r="E2226">
        <v>4</v>
      </c>
      <c r="F2226">
        <v>1</v>
      </c>
      <c r="G2226">
        <v>8</v>
      </c>
      <c r="H2226">
        <v>5148</v>
      </c>
      <c r="I2226">
        <v>5490</v>
      </c>
      <c r="J2226">
        <v>49644</v>
      </c>
      <c r="K2226">
        <v>52920</v>
      </c>
      <c r="L2226">
        <v>3276</v>
      </c>
      <c r="M2226">
        <v>163.80000000000001</v>
      </c>
      <c r="N2226">
        <f>YEAR(Table3[[#This Row],[Date]])</f>
        <v>2014</v>
      </c>
      <c r="O2226">
        <f>DAY(Table3[[#This Row],[Date]])</f>
        <v>5</v>
      </c>
      <c r="P2226">
        <f>MONTH(Table3[[#This Row],[Date]])</f>
        <v>1</v>
      </c>
    </row>
    <row r="2227" spans="1:16" x14ac:dyDescent="0.3">
      <c r="A2227" s="2">
        <v>41644</v>
      </c>
      <c r="B2227">
        <v>4</v>
      </c>
      <c r="C2227">
        <v>2</v>
      </c>
      <c r="D2227" s="1" t="s">
        <v>1578</v>
      </c>
      <c r="E2227">
        <v>1</v>
      </c>
      <c r="F2227">
        <v>1</v>
      </c>
      <c r="G2227">
        <v>18</v>
      </c>
      <c r="H2227">
        <v>3042</v>
      </c>
      <c r="I2227">
        <v>3240</v>
      </c>
      <c r="J2227">
        <v>36612</v>
      </c>
      <c r="K2227">
        <v>38880</v>
      </c>
      <c r="L2227">
        <v>2268</v>
      </c>
      <c r="M2227">
        <v>113.4</v>
      </c>
      <c r="N2227">
        <f>YEAR(Table3[[#This Row],[Date]])</f>
        <v>2014</v>
      </c>
      <c r="O2227">
        <f>DAY(Table3[[#This Row],[Date]])</f>
        <v>5</v>
      </c>
      <c r="P2227">
        <f>MONTH(Table3[[#This Row],[Date]])</f>
        <v>1</v>
      </c>
    </row>
    <row r="2228" spans="1:16" x14ac:dyDescent="0.3">
      <c r="A2228" s="2">
        <v>41644</v>
      </c>
      <c r="B2228">
        <v>4</v>
      </c>
      <c r="C2228">
        <v>2</v>
      </c>
      <c r="D2228" s="1" t="s">
        <v>1592</v>
      </c>
      <c r="E2228">
        <v>2</v>
      </c>
      <c r="F2228">
        <v>1</v>
      </c>
      <c r="G2228">
        <v>8</v>
      </c>
      <c r="H2228">
        <v>5148</v>
      </c>
      <c r="I2228">
        <v>5490</v>
      </c>
      <c r="J2228">
        <v>70848</v>
      </c>
      <c r="K2228">
        <v>75600</v>
      </c>
      <c r="L2228">
        <v>4752</v>
      </c>
      <c r="M2228">
        <v>237.60000000000002</v>
      </c>
      <c r="N2228">
        <f>YEAR(Table3[[#This Row],[Date]])</f>
        <v>2014</v>
      </c>
      <c r="O2228">
        <f>DAY(Table3[[#This Row],[Date]])</f>
        <v>5</v>
      </c>
      <c r="P2228">
        <f>MONTH(Table3[[#This Row],[Date]])</f>
        <v>1</v>
      </c>
    </row>
    <row r="2229" spans="1:16" x14ac:dyDescent="0.3">
      <c r="A2229" s="2">
        <v>41644</v>
      </c>
      <c r="B2229">
        <v>7</v>
      </c>
      <c r="C2229">
        <v>3</v>
      </c>
      <c r="D2229" s="1" t="s">
        <v>1580</v>
      </c>
      <c r="E2229">
        <v>2</v>
      </c>
      <c r="F2229">
        <v>1</v>
      </c>
      <c r="G2229">
        <v>25</v>
      </c>
      <c r="H2229">
        <v>7506</v>
      </c>
      <c r="I2229">
        <v>8100</v>
      </c>
      <c r="J2229">
        <v>79560</v>
      </c>
      <c r="K2229">
        <v>84600</v>
      </c>
      <c r="L2229">
        <v>5040</v>
      </c>
      <c r="M2229">
        <v>252</v>
      </c>
      <c r="N2229">
        <f>YEAR(Table3[[#This Row],[Date]])</f>
        <v>2014</v>
      </c>
      <c r="O2229">
        <f>DAY(Table3[[#This Row],[Date]])</f>
        <v>5</v>
      </c>
      <c r="P2229">
        <f>MONTH(Table3[[#This Row],[Date]])</f>
        <v>1</v>
      </c>
    </row>
    <row r="2230" spans="1:16" x14ac:dyDescent="0.3">
      <c r="A2230" s="2">
        <v>41645</v>
      </c>
      <c r="B2230">
        <v>1</v>
      </c>
      <c r="C2230">
        <v>1</v>
      </c>
      <c r="D2230" s="1" t="s">
        <v>1586</v>
      </c>
      <c r="E2230">
        <v>3</v>
      </c>
      <c r="F2230">
        <v>1</v>
      </c>
      <c r="G2230">
        <v>7</v>
      </c>
      <c r="H2230">
        <v>3042</v>
      </c>
      <c r="I2230">
        <v>3240</v>
      </c>
      <c r="J2230">
        <v>61776</v>
      </c>
      <c r="K2230">
        <v>65880</v>
      </c>
      <c r="L2230">
        <v>4104</v>
      </c>
      <c r="M2230">
        <v>205.20000000000002</v>
      </c>
      <c r="N2230">
        <f>YEAR(Table3[[#This Row],[Date]])</f>
        <v>2014</v>
      </c>
      <c r="O2230">
        <f>DAY(Table3[[#This Row],[Date]])</f>
        <v>6</v>
      </c>
      <c r="P2230">
        <f>MONTH(Table3[[#This Row],[Date]])</f>
        <v>1</v>
      </c>
    </row>
    <row r="2231" spans="1:16" x14ac:dyDescent="0.3">
      <c r="A2231" s="2">
        <v>41645</v>
      </c>
      <c r="B2231">
        <v>6</v>
      </c>
      <c r="C2231">
        <v>4</v>
      </c>
      <c r="D2231" s="1" t="s">
        <v>1593</v>
      </c>
      <c r="E2231">
        <v>6</v>
      </c>
      <c r="F2231">
        <v>2</v>
      </c>
      <c r="G2231">
        <v>17</v>
      </c>
      <c r="H2231">
        <v>3978</v>
      </c>
      <c r="I2231">
        <v>4230</v>
      </c>
      <c r="J2231">
        <v>90072</v>
      </c>
      <c r="K2231">
        <v>97200</v>
      </c>
      <c r="L2231">
        <v>7128</v>
      </c>
      <c r="M2231">
        <v>356.40000000000003</v>
      </c>
      <c r="N2231">
        <f>YEAR(Table3[[#This Row],[Date]])</f>
        <v>2014</v>
      </c>
      <c r="O2231">
        <f>DAY(Table3[[#This Row],[Date]])</f>
        <v>6</v>
      </c>
      <c r="P2231">
        <f>MONTH(Table3[[#This Row],[Date]])</f>
        <v>1</v>
      </c>
    </row>
    <row r="2232" spans="1:16" x14ac:dyDescent="0.3">
      <c r="A2232" s="2">
        <v>41646</v>
      </c>
      <c r="B2232">
        <v>3</v>
      </c>
      <c r="C2232">
        <v>2</v>
      </c>
      <c r="D2232" s="1" t="s">
        <v>1582</v>
      </c>
      <c r="E2232">
        <v>2</v>
      </c>
      <c r="F2232">
        <v>1</v>
      </c>
      <c r="G2232">
        <v>3</v>
      </c>
      <c r="H2232">
        <v>2952</v>
      </c>
      <c r="I2232">
        <v>3150</v>
      </c>
      <c r="J2232">
        <v>12168</v>
      </c>
      <c r="K2232">
        <v>12960</v>
      </c>
      <c r="L2232">
        <v>792</v>
      </c>
      <c r="M2232">
        <v>39.6</v>
      </c>
      <c r="N2232">
        <f>YEAR(Table3[[#This Row],[Date]])</f>
        <v>2014</v>
      </c>
      <c r="O2232">
        <f>DAY(Table3[[#This Row],[Date]])</f>
        <v>7</v>
      </c>
      <c r="P2232">
        <f>MONTH(Table3[[#This Row],[Date]])</f>
        <v>1</v>
      </c>
    </row>
    <row r="2233" spans="1:16" x14ac:dyDescent="0.3">
      <c r="A2233" s="2">
        <v>41646</v>
      </c>
      <c r="B2233">
        <v>10</v>
      </c>
      <c r="C2233">
        <v>4</v>
      </c>
      <c r="D2233" s="1" t="s">
        <v>1592</v>
      </c>
      <c r="E2233">
        <v>2</v>
      </c>
      <c r="F2233">
        <v>1</v>
      </c>
      <c r="G2233">
        <v>13</v>
      </c>
      <c r="H2233">
        <v>2034</v>
      </c>
      <c r="I2233">
        <v>2160</v>
      </c>
      <c r="J2233">
        <v>67896</v>
      </c>
      <c r="K2233">
        <v>72450</v>
      </c>
      <c r="L2233">
        <v>4554</v>
      </c>
      <c r="M2233">
        <v>227.70000000000002</v>
      </c>
      <c r="N2233">
        <f>YEAR(Table3[[#This Row],[Date]])</f>
        <v>2014</v>
      </c>
      <c r="O2233">
        <f>DAY(Table3[[#This Row],[Date]])</f>
        <v>7</v>
      </c>
      <c r="P2233">
        <f>MONTH(Table3[[#This Row],[Date]])</f>
        <v>1</v>
      </c>
    </row>
    <row r="2234" spans="1:16" x14ac:dyDescent="0.3">
      <c r="A2234" s="2">
        <v>41646</v>
      </c>
      <c r="B2234">
        <v>9</v>
      </c>
      <c r="C2234">
        <v>5</v>
      </c>
      <c r="D2234" s="1" t="s">
        <v>1593</v>
      </c>
      <c r="E2234">
        <v>6</v>
      </c>
      <c r="F2234">
        <v>2</v>
      </c>
      <c r="G2234">
        <v>17</v>
      </c>
      <c r="H2234">
        <v>3582</v>
      </c>
      <c r="I2234">
        <v>3870</v>
      </c>
      <c r="J2234">
        <v>135108</v>
      </c>
      <c r="K2234">
        <v>145800</v>
      </c>
      <c r="L2234">
        <v>10692</v>
      </c>
      <c r="M2234">
        <v>534.6</v>
      </c>
      <c r="N2234">
        <f>YEAR(Table3[[#This Row],[Date]])</f>
        <v>2014</v>
      </c>
      <c r="O2234">
        <f>DAY(Table3[[#This Row],[Date]])</f>
        <v>7</v>
      </c>
      <c r="P2234">
        <f>MONTH(Table3[[#This Row],[Date]])</f>
        <v>1</v>
      </c>
    </row>
    <row r="2235" spans="1:16" x14ac:dyDescent="0.3">
      <c r="A2235" s="2">
        <v>41647</v>
      </c>
      <c r="B2235">
        <v>3</v>
      </c>
      <c r="C2235">
        <v>2</v>
      </c>
      <c r="D2235" s="1" t="s">
        <v>1578</v>
      </c>
      <c r="E2235">
        <v>1</v>
      </c>
      <c r="F2235">
        <v>1</v>
      </c>
      <c r="G2235">
        <v>22</v>
      </c>
      <c r="H2235">
        <v>3978</v>
      </c>
      <c r="I2235">
        <v>4230</v>
      </c>
      <c r="J2235">
        <v>14238</v>
      </c>
      <c r="K2235">
        <v>15120</v>
      </c>
      <c r="L2235">
        <v>882</v>
      </c>
      <c r="M2235">
        <v>44.1</v>
      </c>
      <c r="N2235">
        <f>YEAR(Table3[[#This Row],[Date]])</f>
        <v>2014</v>
      </c>
      <c r="O2235">
        <f>DAY(Table3[[#This Row],[Date]])</f>
        <v>8</v>
      </c>
      <c r="P2235">
        <f>MONTH(Table3[[#This Row],[Date]])</f>
        <v>1</v>
      </c>
    </row>
    <row r="2236" spans="1:16" x14ac:dyDescent="0.3">
      <c r="A2236" s="2">
        <v>41647</v>
      </c>
      <c r="B2236">
        <v>5</v>
      </c>
      <c r="C2236">
        <v>3</v>
      </c>
      <c r="D2236" s="1" t="s">
        <v>1586</v>
      </c>
      <c r="E2236">
        <v>3</v>
      </c>
      <c r="F2236">
        <v>1</v>
      </c>
      <c r="G2236">
        <v>23</v>
      </c>
      <c r="H2236">
        <v>2196</v>
      </c>
      <c r="I2236">
        <v>2340</v>
      </c>
      <c r="J2236">
        <v>66924</v>
      </c>
      <c r="K2236">
        <v>71370</v>
      </c>
      <c r="L2236">
        <v>4446</v>
      </c>
      <c r="M2236">
        <v>222.3</v>
      </c>
      <c r="N2236">
        <f>YEAR(Table3[[#This Row],[Date]])</f>
        <v>2014</v>
      </c>
      <c r="O2236">
        <f>DAY(Table3[[#This Row],[Date]])</f>
        <v>8</v>
      </c>
      <c r="P2236">
        <f>MONTH(Table3[[#This Row],[Date]])</f>
        <v>1</v>
      </c>
    </row>
    <row r="2237" spans="1:16" x14ac:dyDescent="0.3">
      <c r="A2237" s="2">
        <v>41648</v>
      </c>
      <c r="B2237">
        <v>5</v>
      </c>
      <c r="C2237">
        <v>3</v>
      </c>
      <c r="D2237" s="1" t="s">
        <v>1579</v>
      </c>
      <c r="E2237">
        <v>2</v>
      </c>
      <c r="F2237">
        <v>2</v>
      </c>
      <c r="G2237">
        <v>1</v>
      </c>
      <c r="H2237">
        <v>2034</v>
      </c>
      <c r="I2237">
        <v>2160</v>
      </c>
      <c r="J2237">
        <v>78804</v>
      </c>
      <c r="K2237">
        <v>85140</v>
      </c>
      <c r="L2237">
        <v>6336</v>
      </c>
      <c r="M2237">
        <v>316.8</v>
      </c>
      <c r="N2237">
        <f>YEAR(Table3[[#This Row],[Date]])</f>
        <v>2014</v>
      </c>
      <c r="O2237">
        <f>DAY(Table3[[#This Row],[Date]])</f>
        <v>9</v>
      </c>
      <c r="P2237">
        <f>MONTH(Table3[[#This Row],[Date]])</f>
        <v>1</v>
      </c>
    </row>
    <row r="2238" spans="1:16" x14ac:dyDescent="0.3">
      <c r="A2238" s="2">
        <v>41648</v>
      </c>
      <c r="B2238">
        <v>4</v>
      </c>
      <c r="C2238">
        <v>2</v>
      </c>
      <c r="D2238" s="1" t="s">
        <v>1594</v>
      </c>
      <c r="E2238">
        <v>4</v>
      </c>
      <c r="F2238">
        <v>1</v>
      </c>
      <c r="G2238">
        <v>25</v>
      </c>
      <c r="H2238">
        <v>5148</v>
      </c>
      <c r="I2238">
        <v>5490</v>
      </c>
      <c r="J2238">
        <v>30456</v>
      </c>
      <c r="K2238">
        <v>32400</v>
      </c>
      <c r="L2238">
        <v>1944</v>
      </c>
      <c r="M2238">
        <v>97.2</v>
      </c>
      <c r="N2238">
        <f>YEAR(Table3[[#This Row],[Date]])</f>
        <v>2014</v>
      </c>
      <c r="O2238">
        <f>DAY(Table3[[#This Row],[Date]])</f>
        <v>9</v>
      </c>
      <c r="P2238">
        <f>MONTH(Table3[[#This Row],[Date]])</f>
        <v>1</v>
      </c>
    </row>
    <row r="2239" spans="1:16" x14ac:dyDescent="0.3">
      <c r="A2239" s="2">
        <v>41648</v>
      </c>
      <c r="B2239">
        <v>10</v>
      </c>
      <c r="C2239">
        <v>4</v>
      </c>
      <c r="D2239" s="1" t="s">
        <v>1586</v>
      </c>
      <c r="E2239">
        <v>3</v>
      </c>
      <c r="F2239">
        <v>1</v>
      </c>
      <c r="G2239">
        <v>22</v>
      </c>
      <c r="H2239">
        <v>3384</v>
      </c>
      <c r="I2239">
        <v>3600</v>
      </c>
      <c r="J2239">
        <v>5148</v>
      </c>
      <c r="K2239">
        <v>5490</v>
      </c>
      <c r="L2239">
        <v>342</v>
      </c>
      <c r="M2239">
        <v>17.100000000000001</v>
      </c>
      <c r="N2239">
        <f>YEAR(Table3[[#This Row],[Date]])</f>
        <v>2014</v>
      </c>
      <c r="O2239">
        <f>DAY(Table3[[#This Row],[Date]])</f>
        <v>9</v>
      </c>
      <c r="P2239">
        <f>MONTH(Table3[[#This Row],[Date]])</f>
        <v>1</v>
      </c>
    </row>
    <row r="2240" spans="1:16" x14ac:dyDescent="0.3">
      <c r="A2240" s="2">
        <v>41649</v>
      </c>
      <c r="B2240">
        <v>9</v>
      </c>
      <c r="C2240">
        <v>5</v>
      </c>
      <c r="D2240" s="1" t="s">
        <v>1591</v>
      </c>
      <c r="E2240">
        <v>5</v>
      </c>
      <c r="F2240">
        <v>2</v>
      </c>
      <c r="G2240">
        <v>2</v>
      </c>
      <c r="H2240">
        <v>3978</v>
      </c>
      <c r="I2240">
        <v>4230</v>
      </c>
      <c r="J2240">
        <v>82404</v>
      </c>
      <c r="K2240">
        <v>88830</v>
      </c>
      <c r="L2240">
        <v>6426</v>
      </c>
      <c r="M2240">
        <v>321.3</v>
      </c>
      <c r="N2240">
        <f>YEAR(Table3[[#This Row],[Date]])</f>
        <v>2014</v>
      </c>
      <c r="O2240">
        <f>DAY(Table3[[#This Row],[Date]])</f>
        <v>10</v>
      </c>
      <c r="P2240">
        <f>MONTH(Table3[[#This Row],[Date]])</f>
        <v>1</v>
      </c>
    </row>
    <row r="2241" spans="1:16" x14ac:dyDescent="0.3">
      <c r="A2241" s="2">
        <v>41649</v>
      </c>
      <c r="B2241">
        <v>8</v>
      </c>
      <c r="C2241">
        <v>5</v>
      </c>
      <c r="D2241" s="1" t="s">
        <v>1589</v>
      </c>
      <c r="E2241">
        <v>4</v>
      </c>
      <c r="F2241">
        <v>1</v>
      </c>
      <c r="G2241">
        <v>11</v>
      </c>
      <c r="H2241">
        <v>3582</v>
      </c>
      <c r="I2241">
        <v>3870</v>
      </c>
      <c r="J2241">
        <v>70920</v>
      </c>
      <c r="K2241">
        <v>75600</v>
      </c>
      <c r="L2241">
        <v>4680</v>
      </c>
      <c r="M2241">
        <v>234</v>
      </c>
      <c r="N2241">
        <f>YEAR(Table3[[#This Row],[Date]])</f>
        <v>2014</v>
      </c>
      <c r="O2241">
        <f>DAY(Table3[[#This Row],[Date]])</f>
        <v>10</v>
      </c>
      <c r="P2241">
        <f>MONTH(Table3[[#This Row],[Date]])</f>
        <v>1</v>
      </c>
    </row>
    <row r="2242" spans="1:16" x14ac:dyDescent="0.3">
      <c r="A2242" s="2">
        <v>41649</v>
      </c>
      <c r="B2242">
        <v>2</v>
      </c>
      <c r="C2242">
        <v>1</v>
      </c>
      <c r="D2242" s="1" t="s">
        <v>1583</v>
      </c>
      <c r="E2242">
        <v>3</v>
      </c>
      <c r="F2242">
        <v>1</v>
      </c>
      <c r="G2242">
        <v>11</v>
      </c>
      <c r="H2242">
        <v>3546</v>
      </c>
      <c r="I2242">
        <v>3780</v>
      </c>
      <c r="J2242">
        <v>110808</v>
      </c>
      <c r="K2242">
        <v>117990</v>
      </c>
      <c r="L2242">
        <v>7182</v>
      </c>
      <c r="M2242">
        <v>359.1</v>
      </c>
      <c r="N2242">
        <f>YEAR(Table3[[#This Row],[Date]])</f>
        <v>2014</v>
      </c>
      <c r="O2242">
        <f>DAY(Table3[[#This Row],[Date]])</f>
        <v>10</v>
      </c>
      <c r="P2242">
        <f>MONTH(Table3[[#This Row],[Date]])</f>
        <v>1</v>
      </c>
    </row>
    <row r="2243" spans="1:16" x14ac:dyDescent="0.3">
      <c r="A2243" s="2">
        <v>41650</v>
      </c>
      <c r="B2243">
        <v>6</v>
      </c>
      <c r="C2243">
        <v>4</v>
      </c>
      <c r="D2243" s="1" t="s">
        <v>1593</v>
      </c>
      <c r="E2243">
        <v>6</v>
      </c>
      <c r="F2243">
        <v>2</v>
      </c>
      <c r="G2243">
        <v>1</v>
      </c>
      <c r="H2243">
        <v>7506</v>
      </c>
      <c r="I2243">
        <v>8100</v>
      </c>
      <c r="J2243">
        <v>75060</v>
      </c>
      <c r="K2243">
        <v>81000</v>
      </c>
      <c r="L2243">
        <v>5940</v>
      </c>
      <c r="M2243">
        <v>297</v>
      </c>
      <c r="N2243">
        <f>YEAR(Table3[[#This Row],[Date]])</f>
        <v>2014</v>
      </c>
      <c r="O2243">
        <f>DAY(Table3[[#This Row],[Date]])</f>
        <v>11</v>
      </c>
      <c r="P2243">
        <f>MONTH(Table3[[#This Row],[Date]])</f>
        <v>1</v>
      </c>
    </row>
    <row r="2244" spans="1:16" x14ac:dyDescent="0.3">
      <c r="A2244" s="2">
        <v>41650</v>
      </c>
      <c r="B2244">
        <v>2</v>
      </c>
      <c r="C2244">
        <v>1</v>
      </c>
      <c r="D2244" s="1" t="s">
        <v>1583</v>
      </c>
      <c r="E2244">
        <v>3</v>
      </c>
      <c r="F2244">
        <v>1</v>
      </c>
      <c r="G2244">
        <v>14</v>
      </c>
      <c r="H2244">
        <v>3978</v>
      </c>
      <c r="I2244">
        <v>4230</v>
      </c>
      <c r="J2244">
        <v>116640</v>
      </c>
      <c r="K2244">
        <v>124200</v>
      </c>
      <c r="L2244">
        <v>7560</v>
      </c>
      <c r="M2244">
        <v>378</v>
      </c>
      <c r="N2244">
        <f>YEAR(Table3[[#This Row],[Date]])</f>
        <v>2014</v>
      </c>
      <c r="O2244">
        <f>DAY(Table3[[#This Row],[Date]])</f>
        <v>11</v>
      </c>
      <c r="P2244">
        <f>MONTH(Table3[[#This Row],[Date]])</f>
        <v>1</v>
      </c>
    </row>
    <row r="2245" spans="1:16" x14ac:dyDescent="0.3">
      <c r="A2245" s="2">
        <v>41650</v>
      </c>
      <c r="B2245">
        <v>3</v>
      </c>
      <c r="C2245">
        <v>2</v>
      </c>
      <c r="D2245" s="1" t="s">
        <v>1591</v>
      </c>
      <c r="E2245">
        <v>5</v>
      </c>
      <c r="F2245">
        <v>2</v>
      </c>
      <c r="G2245">
        <v>11</v>
      </c>
      <c r="H2245">
        <v>2034</v>
      </c>
      <c r="I2245">
        <v>2160</v>
      </c>
      <c r="J2245">
        <v>19620</v>
      </c>
      <c r="K2245">
        <v>21150</v>
      </c>
      <c r="L2245">
        <v>1530</v>
      </c>
      <c r="M2245">
        <v>76.5</v>
      </c>
      <c r="N2245">
        <f>YEAR(Table3[[#This Row],[Date]])</f>
        <v>2014</v>
      </c>
      <c r="O2245">
        <f>DAY(Table3[[#This Row],[Date]])</f>
        <v>11</v>
      </c>
      <c r="P2245">
        <f>MONTH(Table3[[#This Row],[Date]])</f>
        <v>1</v>
      </c>
    </row>
    <row r="2246" spans="1:16" x14ac:dyDescent="0.3">
      <c r="A2246" s="2">
        <v>41650</v>
      </c>
      <c r="B2246">
        <v>8</v>
      </c>
      <c r="C2246">
        <v>5</v>
      </c>
      <c r="D2246" s="1" t="s">
        <v>1592</v>
      </c>
      <c r="E2246">
        <v>2</v>
      </c>
      <c r="F2246">
        <v>1</v>
      </c>
      <c r="G2246">
        <v>8</v>
      </c>
      <c r="H2246">
        <v>2952</v>
      </c>
      <c r="I2246">
        <v>3150</v>
      </c>
      <c r="J2246">
        <v>38376</v>
      </c>
      <c r="K2246">
        <v>40950</v>
      </c>
      <c r="L2246">
        <v>2574</v>
      </c>
      <c r="M2246">
        <v>128.70000000000002</v>
      </c>
      <c r="N2246">
        <f>YEAR(Table3[[#This Row],[Date]])</f>
        <v>2014</v>
      </c>
      <c r="O2246">
        <f>DAY(Table3[[#This Row],[Date]])</f>
        <v>11</v>
      </c>
      <c r="P2246">
        <f>MONTH(Table3[[#This Row],[Date]])</f>
        <v>1</v>
      </c>
    </row>
    <row r="2247" spans="1:16" x14ac:dyDescent="0.3">
      <c r="A2247" s="2">
        <v>41651</v>
      </c>
      <c r="B2247">
        <v>7</v>
      </c>
      <c r="C2247">
        <v>3</v>
      </c>
      <c r="D2247" s="1" t="s">
        <v>1578</v>
      </c>
      <c r="E2247">
        <v>1</v>
      </c>
      <c r="F2247">
        <v>1</v>
      </c>
      <c r="G2247">
        <v>1</v>
      </c>
      <c r="H2247">
        <v>3546</v>
      </c>
      <c r="I2247">
        <v>3780</v>
      </c>
      <c r="J2247">
        <v>50850</v>
      </c>
      <c r="K2247">
        <v>54000</v>
      </c>
      <c r="L2247">
        <v>3150</v>
      </c>
      <c r="M2247">
        <v>157.5</v>
      </c>
      <c r="N2247">
        <f>YEAR(Table3[[#This Row],[Date]])</f>
        <v>2014</v>
      </c>
      <c r="O2247">
        <f>DAY(Table3[[#This Row],[Date]])</f>
        <v>12</v>
      </c>
      <c r="P2247">
        <f>MONTH(Table3[[#This Row],[Date]])</f>
        <v>1</v>
      </c>
    </row>
    <row r="2248" spans="1:16" x14ac:dyDescent="0.3">
      <c r="A2248" s="2">
        <v>41651</v>
      </c>
      <c r="B2248">
        <v>3</v>
      </c>
      <c r="C2248">
        <v>2</v>
      </c>
      <c r="D2248" s="1" t="s">
        <v>1591</v>
      </c>
      <c r="E2248">
        <v>5</v>
      </c>
      <c r="F2248">
        <v>2</v>
      </c>
      <c r="G2248">
        <v>24</v>
      </c>
      <c r="H2248">
        <v>3546</v>
      </c>
      <c r="I2248">
        <v>3780</v>
      </c>
      <c r="J2248">
        <v>11772</v>
      </c>
      <c r="K2248">
        <v>12690</v>
      </c>
      <c r="L2248">
        <v>918</v>
      </c>
      <c r="M2248">
        <v>45.900000000000006</v>
      </c>
      <c r="N2248">
        <f>YEAR(Table3[[#This Row],[Date]])</f>
        <v>2014</v>
      </c>
      <c r="O2248">
        <f>DAY(Table3[[#This Row],[Date]])</f>
        <v>12</v>
      </c>
      <c r="P2248">
        <f>MONTH(Table3[[#This Row],[Date]])</f>
        <v>1</v>
      </c>
    </row>
    <row r="2249" spans="1:16" x14ac:dyDescent="0.3">
      <c r="A2249" s="2">
        <v>41652</v>
      </c>
      <c r="B2249">
        <v>4</v>
      </c>
      <c r="C2249">
        <v>2</v>
      </c>
      <c r="D2249" s="1" t="s">
        <v>1589</v>
      </c>
      <c r="E2249">
        <v>4</v>
      </c>
      <c r="F2249">
        <v>1</v>
      </c>
      <c r="G2249">
        <v>15</v>
      </c>
      <c r="H2249">
        <v>3978</v>
      </c>
      <c r="I2249">
        <v>4230</v>
      </c>
      <c r="J2249">
        <v>70920</v>
      </c>
      <c r="K2249">
        <v>75600</v>
      </c>
      <c r="L2249">
        <v>4680</v>
      </c>
      <c r="M2249">
        <v>234</v>
      </c>
      <c r="N2249">
        <f>YEAR(Table3[[#This Row],[Date]])</f>
        <v>2014</v>
      </c>
      <c r="O2249">
        <f>DAY(Table3[[#This Row],[Date]])</f>
        <v>13</v>
      </c>
      <c r="P2249">
        <f>MONTH(Table3[[#This Row],[Date]])</f>
        <v>1</v>
      </c>
    </row>
    <row r="2250" spans="1:16" x14ac:dyDescent="0.3">
      <c r="A2250" s="2">
        <v>41653</v>
      </c>
      <c r="B2250">
        <v>8</v>
      </c>
      <c r="C2250">
        <v>5</v>
      </c>
      <c r="D2250" s="1" t="s">
        <v>1584</v>
      </c>
      <c r="E2250">
        <v>3</v>
      </c>
      <c r="F2250">
        <v>1</v>
      </c>
      <c r="G2250">
        <v>20</v>
      </c>
      <c r="H2250">
        <v>3546</v>
      </c>
      <c r="I2250">
        <v>3780</v>
      </c>
      <c r="J2250">
        <v>10638</v>
      </c>
      <c r="K2250">
        <v>11340</v>
      </c>
      <c r="L2250">
        <v>702</v>
      </c>
      <c r="M2250">
        <v>35.1</v>
      </c>
      <c r="N2250">
        <f>YEAR(Table3[[#This Row],[Date]])</f>
        <v>2014</v>
      </c>
      <c r="O2250">
        <f>DAY(Table3[[#This Row],[Date]])</f>
        <v>14</v>
      </c>
      <c r="P2250">
        <f>MONTH(Table3[[#This Row],[Date]])</f>
        <v>1</v>
      </c>
    </row>
    <row r="2251" spans="1:16" x14ac:dyDescent="0.3">
      <c r="A2251" s="2">
        <v>41654</v>
      </c>
      <c r="B2251">
        <v>6</v>
      </c>
      <c r="C2251">
        <v>4</v>
      </c>
      <c r="D2251" s="1" t="s">
        <v>1585</v>
      </c>
      <c r="E2251">
        <v>3</v>
      </c>
      <c r="F2251">
        <v>1</v>
      </c>
      <c r="G2251">
        <v>1</v>
      </c>
      <c r="H2251">
        <v>5148</v>
      </c>
      <c r="I2251">
        <v>5490</v>
      </c>
      <c r="J2251">
        <v>51714</v>
      </c>
      <c r="K2251">
        <v>54990</v>
      </c>
      <c r="L2251">
        <v>3276</v>
      </c>
      <c r="M2251">
        <v>163.80000000000001</v>
      </c>
      <c r="N2251">
        <f>YEAR(Table3[[#This Row],[Date]])</f>
        <v>2014</v>
      </c>
      <c r="O2251">
        <f>DAY(Table3[[#This Row],[Date]])</f>
        <v>15</v>
      </c>
      <c r="P2251">
        <f>MONTH(Table3[[#This Row],[Date]])</f>
        <v>1</v>
      </c>
    </row>
    <row r="2252" spans="1:16" x14ac:dyDescent="0.3">
      <c r="A2252" s="2">
        <v>41654</v>
      </c>
      <c r="B2252">
        <v>5</v>
      </c>
      <c r="C2252">
        <v>3</v>
      </c>
      <c r="D2252" s="1" t="s">
        <v>1580</v>
      </c>
      <c r="E2252">
        <v>2</v>
      </c>
      <c r="F2252">
        <v>1</v>
      </c>
      <c r="G2252">
        <v>5</v>
      </c>
      <c r="H2252">
        <v>2196</v>
      </c>
      <c r="I2252">
        <v>2340</v>
      </c>
      <c r="J2252">
        <v>59670</v>
      </c>
      <c r="K2252">
        <v>63450</v>
      </c>
      <c r="L2252">
        <v>3780</v>
      </c>
      <c r="M2252">
        <v>189</v>
      </c>
      <c r="N2252">
        <f>YEAR(Table3[[#This Row],[Date]])</f>
        <v>2014</v>
      </c>
      <c r="O2252">
        <f>DAY(Table3[[#This Row],[Date]])</f>
        <v>15</v>
      </c>
      <c r="P2252">
        <f>MONTH(Table3[[#This Row],[Date]])</f>
        <v>1</v>
      </c>
    </row>
    <row r="2253" spans="1:16" x14ac:dyDescent="0.3">
      <c r="A2253" s="2">
        <v>41654</v>
      </c>
      <c r="B2253">
        <v>9</v>
      </c>
      <c r="C2253">
        <v>5</v>
      </c>
      <c r="D2253" s="1" t="s">
        <v>1585</v>
      </c>
      <c r="E2253">
        <v>3</v>
      </c>
      <c r="F2253">
        <v>1</v>
      </c>
      <c r="G2253">
        <v>2</v>
      </c>
      <c r="H2253">
        <v>3924</v>
      </c>
      <c r="I2253">
        <v>4230</v>
      </c>
      <c r="J2253">
        <v>75582</v>
      </c>
      <c r="K2253">
        <v>80370</v>
      </c>
      <c r="L2253">
        <v>4788</v>
      </c>
      <c r="M2253">
        <v>239.4</v>
      </c>
      <c r="N2253">
        <f>YEAR(Table3[[#This Row],[Date]])</f>
        <v>2014</v>
      </c>
      <c r="O2253">
        <f>DAY(Table3[[#This Row],[Date]])</f>
        <v>15</v>
      </c>
      <c r="P2253">
        <f>MONTH(Table3[[#This Row],[Date]])</f>
        <v>1</v>
      </c>
    </row>
    <row r="2254" spans="1:16" x14ac:dyDescent="0.3">
      <c r="A2254" s="2">
        <v>41655</v>
      </c>
      <c r="B2254">
        <v>2</v>
      </c>
      <c r="C2254">
        <v>1</v>
      </c>
      <c r="D2254" s="1" t="s">
        <v>1594</v>
      </c>
      <c r="E2254">
        <v>4</v>
      </c>
      <c r="F2254">
        <v>1</v>
      </c>
      <c r="G2254">
        <v>15</v>
      </c>
      <c r="H2254">
        <v>3978</v>
      </c>
      <c r="I2254">
        <v>4230</v>
      </c>
      <c r="J2254">
        <v>43992</v>
      </c>
      <c r="K2254">
        <v>46800</v>
      </c>
      <c r="L2254">
        <v>2808</v>
      </c>
      <c r="M2254">
        <v>140.4</v>
      </c>
      <c r="N2254">
        <f>YEAR(Table3[[#This Row],[Date]])</f>
        <v>2014</v>
      </c>
      <c r="O2254">
        <f>DAY(Table3[[#This Row],[Date]])</f>
        <v>16</v>
      </c>
      <c r="P2254">
        <f>MONTH(Table3[[#This Row],[Date]])</f>
        <v>1</v>
      </c>
    </row>
    <row r="2255" spans="1:16" x14ac:dyDescent="0.3">
      <c r="A2255" s="2">
        <v>41655</v>
      </c>
      <c r="B2255">
        <v>2</v>
      </c>
      <c r="C2255">
        <v>1</v>
      </c>
      <c r="D2255" s="1" t="s">
        <v>1578</v>
      </c>
      <c r="E2255">
        <v>1</v>
      </c>
      <c r="F2255">
        <v>1</v>
      </c>
      <c r="G2255">
        <v>24</v>
      </c>
      <c r="H2255">
        <v>2106</v>
      </c>
      <c r="I2255">
        <v>2250</v>
      </c>
      <c r="J2255">
        <v>12204</v>
      </c>
      <c r="K2255">
        <v>12960</v>
      </c>
      <c r="L2255">
        <v>756</v>
      </c>
      <c r="M2255">
        <v>37.800000000000004</v>
      </c>
      <c r="N2255">
        <f>YEAR(Table3[[#This Row],[Date]])</f>
        <v>2014</v>
      </c>
      <c r="O2255">
        <f>DAY(Table3[[#This Row],[Date]])</f>
        <v>16</v>
      </c>
      <c r="P2255">
        <f>MONTH(Table3[[#This Row],[Date]])</f>
        <v>1</v>
      </c>
    </row>
    <row r="2256" spans="1:16" x14ac:dyDescent="0.3">
      <c r="A2256" s="2">
        <v>41655</v>
      </c>
      <c r="B2256">
        <v>6</v>
      </c>
      <c r="C2256">
        <v>4</v>
      </c>
      <c r="D2256" s="1" t="s">
        <v>1592</v>
      </c>
      <c r="E2256">
        <v>2</v>
      </c>
      <c r="F2256">
        <v>1</v>
      </c>
      <c r="G2256">
        <v>23</v>
      </c>
      <c r="H2256">
        <v>5148</v>
      </c>
      <c r="I2256">
        <v>5490</v>
      </c>
      <c r="J2256">
        <v>17712</v>
      </c>
      <c r="K2256">
        <v>18900</v>
      </c>
      <c r="L2256">
        <v>1188</v>
      </c>
      <c r="M2256">
        <v>59.400000000000006</v>
      </c>
      <c r="N2256">
        <f>YEAR(Table3[[#This Row],[Date]])</f>
        <v>2014</v>
      </c>
      <c r="O2256">
        <f>DAY(Table3[[#This Row],[Date]])</f>
        <v>16</v>
      </c>
      <c r="P2256">
        <f>MONTH(Table3[[#This Row],[Date]])</f>
        <v>1</v>
      </c>
    </row>
    <row r="2257" spans="1:16" x14ac:dyDescent="0.3">
      <c r="A2257" s="2">
        <v>41655</v>
      </c>
      <c r="B2257">
        <v>10</v>
      </c>
      <c r="C2257">
        <v>4</v>
      </c>
      <c r="D2257" s="1" t="s">
        <v>1582</v>
      </c>
      <c r="E2257">
        <v>2</v>
      </c>
      <c r="F2257">
        <v>1</v>
      </c>
      <c r="G2257">
        <v>20</v>
      </c>
      <c r="H2257">
        <v>3546</v>
      </c>
      <c r="I2257">
        <v>3780</v>
      </c>
      <c r="J2257">
        <v>51714</v>
      </c>
      <c r="K2257">
        <v>55080</v>
      </c>
      <c r="L2257">
        <v>3366</v>
      </c>
      <c r="M2257">
        <v>168.3</v>
      </c>
      <c r="N2257">
        <f>YEAR(Table3[[#This Row],[Date]])</f>
        <v>2014</v>
      </c>
      <c r="O2257">
        <f>DAY(Table3[[#This Row],[Date]])</f>
        <v>16</v>
      </c>
      <c r="P2257">
        <f>MONTH(Table3[[#This Row],[Date]])</f>
        <v>1</v>
      </c>
    </row>
    <row r="2258" spans="1:16" x14ac:dyDescent="0.3">
      <c r="A2258" s="2">
        <v>41656</v>
      </c>
      <c r="B2258">
        <v>2</v>
      </c>
      <c r="C2258">
        <v>1</v>
      </c>
      <c r="D2258" s="1" t="s">
        <v>1581</v>
      </c>
      <c r="E2258">
        <v>2</v>
      </c>
      <c r="F2258">
        <v>1</v>
      </c>
      <c r="G2258">
        <v>23</v>
      </c>
      <c r="H2258">
        <v>3546</v>
      </c>
      <c r="I2258">
        <v>3780</v>
      </c>
      <c r="J2258">
        <v>32940</v>
      </c>
      <c r="K2258">
        <v>35100</v>
      </c>
      <c r="L2258">
        <v>2160</v>
      </c>
      <c r="M2258">
        <v>108</v>
      </c>
      <c r="N2258">
        <f>YEAR(Table3[[#This Row],[Date]])</f>
        <v>2014</v>
      </c>
      <c r="O2258">
        <f>DAY(Table3[[#This Row],[Date]])</f>
        <v>17</v>
      </c>
      <c r="P2258">
        <f>MONTH(Table3[[#This Row],[Date]])</f>
        <v>1</v>
      </c>
    </row>
    <row r="2259" spans="1:16" x14ac:dyDescent="0.3">
      <c r="A2259" s="2">
        <v>41656</v>
      </c>
      <c r="B2259">
        <v>7</v>
      </c>
      <c r="C2259">
        <v>3</v>
      </c>
      <c r="D2259" s="1" t="s">
        <v>1594</v>
      </c>
      <c r="E2259">
        <v>4</v>
      </c>
      <c r="F2259">
        <v>1</v>
      </c>
      <c r="G2259">
        <v>22</v>
      </c>
      <c r="H2259">
        <v>5148</v>
      </c>
      <c r="I2259">
        <v>5490</v>
      </c>
      <c r="J2259">
        <v>33840</v>
      </c>
      <c r="K2259">
        <v>36000</v>
      </c>
      <c r="L2259">
        <v>2160</v>
      </c>
      <c r="M2259">
        <v>108</v>
      </c>
      <c r="N2259">
        <f>YEAR(Table3[[#This Row],[Date]])</f>
        <v>2014</v>
      </c>
      <c r="O2259">
        <f>DAY(Table3[[#This Row],[Date]])</f>
        <v>17</v>
      </c>
      <c r="P2259">
        <f>MONTH(Table3[[#This Row],[Date]])</f>
        <v>1</v>
      </c>
    </row>
    <row r="2260" spans="1:16" x14ac:dyDescent="0.3">
      <c r="A2260" s="2">
        <v>41656</v>
      </c>
      <c r="B2260">
        <v>5</v>
      </c>
      <c r="C2260">
        <v>3</v>
      </c>
      <c r="D2260" s="1" t="s">
        <v>1593</v>
      </c>
      <c r="E2260">
        <v>6</v>
      </c>
      <c r="F2260">
        <v>2</v>
      </c>
      <c r="G2260">
        <v>10</v>
      </c>
      <c r="H2260">
        <v>3384</v>
      </c>
      <c r="I2260">
        <v>3600</v>
      </c>
      <c r="J2260">
        <v>150120</v>
      </c>
      <c r="K2260">
        <v>162000</v>
      </c>
      <c r="L2260">
        <v>11880</v>
      </c>
      <c r="M2260">
        <v>594</v>
      </c>
      <c r="N2260">
        <f>YEAR(Table3[[#This Row],[Date]])</f>
        <v>2014</v>
      </c>
      <c r="O2260">
        <f>DAY(Table3[[#This Row],[Date]])</f>
        <v>17</v>
      </c>
      <c r="P2260">
        <f>MONTH(Table3[[#This Row],[Date]])</f>
        <v>1</v>
      </c>
    </row>
    <row r="2261" spans="1:16" x14ac:dyDescent="0.3">
      <c r="A2261" s="2">
        <v>41656</v>
      </c>
      <c r="B2261">
        <v>1</v>
      </c>
      <c r="C2261">
        <v>1</v>
      </c>
      <c r="D2261" s="1" t="s">
        <v>1584</v>
      </c>
      <c r="E2261">
        <v>3</v>
      </c>
      <c r="F2261">
        <v>1</v>
      </c>
      <c r="G2261">
        <v>5</v>
      </c>
      <c r="H2261">
        <v>3042</v>
      </c>
      <c r="I2261">
        <v>3240</v>
      </c>
      <c r="J2261">
        <v>70920</v>
      </c>
      <c r="K2261">
        <v>75600</v>
      </c>
      <c r="L2261">
        <v>4680</v>
      </c>
      <c r="M2261">
        <v>234</v>
      </c>
      <c r="N2261">
        <f>YEAR(Table3[[#This Row],[Date]])</f>
        <v>2014</v>
      </c>
      <c r="O2261">
        <f>DAY(Table3[[#This Row],[Date]])</f>
        <v>17</v>
      </c>
      <c r="P2261">
        <f>MONTH(Table3[[#This Row],[Date]])</f>
        <v>1</v>
      </c>
    </row>
    <row r="2262" spans="1:16" x14ac:dyDescent="0.3">
      <c r="A2262" s="2">
        <v>41657</v>
      </c>
      <c r="B2262">
        <v>3</v>
      </c>
      <c r="C2262">
        <v>2</v>
      </c>
      <c r="D2262" s="1" t="s">
        <v>1588</v>
      </c>
      <c r="E2262">
        <v>3</v>
      </c>
      <c r="F2262">
        <v>1</v>
      </c>
      <c r="G2262">
        <v>12</v>
      </c>
      <c r="H2262">
        <v>3978</v>
      </c>
      <c r="I2262">
        <v>4230</v>
      </c>
      <c r="J2262">
        <v>4482</v>
      </c>
      <c r="K2262">
        <v>4770</v>
      </c>
      <c r="L2262">
        <v>288</v>
      </c>
      <c r="M2262">
        <v>14.4</v>
      </c>
      <c r="N2262">
        <f>YEAR(Table3[[#This Row],[Date]])</f>
        <v>2014</v>
      </c>
      <c r="O2262">
        <f>DAY(Table3[[#This Row],[Date]])</f>
        <v>18</v>
      </c>
      <c r="P2262">
        <f>MONTH(Table3[[#This Row],[Date]])</f>
        <v>1</v>
      </c>
    </row>
    <row r="2263" spans="1:16" x14ac:dyDescent="0.3">
      <c r="A2263" s="2">
        <v>41658</v>
      </c>
      <c r="B2263">
        <v>1</v>
      </c>
      <c r="C2263">
        <v>1</v>
      </c>
      <c r="D2263" s="1" t="s">
        <v>1583</v>
      </c>
      <c r="E2263">
        <v>3</v>
      </c>
      <c r="F2263">
        <v>1</v>
      </c>
      <c r="G2263">
        <v>19</v>
      </c>
      <c r="H2263">
        <v>3978</v>
      </c>
      <c r="I2263">
        <v>4230</v>
      </c>
      <c r="J2263">
        <v>139968</v>
      </c>
      <c r="K2263">
        <v>149040</v>
      </c>
      <c r="L2263">
        <v>9072</v>
      </c>
      <c r="M2263">
        <v>453.6</v>
      </c>
      <c r="N2263">
        <f>YEAR(Table3[[#This Row],[Date]])</f>
        <v>2014</v>
      </c>
      <c r="O2263">
        <f>DAY(Table3[[#This Row],[Date]])</f>
        <v>19</v>
      </c>
      <c r="P2263">
        <f>MONTH(Table3[[#This Row],[Date]])</f>
        <v>1</v>
      </c>
    </row>
    <row r="2264" spans="1:16" x14ac:dyDescent="0.3">
      <c r="A2264" s="2">
        <v>41658</v>
      </c>
      <c r="B2264">
        <v>7</v>
      </c>
      <c r="C2264">
        <v>3</v>
      </c>
      <c r="D2264" s="1" t="s">
        <v>1582</v>
      </c>
      <c r="E2264">
        <v>2</v>
      </c>
      <c r="F2264">
        <v>1</v>
      </c>
      <c r="G2264">
        <v>18</v>
      </c>
      <c r="H2264">
        <v>3924</v>
      </c>
      <c r="I2264">
        <v>4230</v>
      </c>
      <c r="J2264">
        <v>6084</v>
      </c>
      <c r="K2264">
        <v>6480</v>
      </c>
      <c r="L2264">
        <v>396</v>
      </c>
      <c r="M2264">
        <v>19.8</v>
      </c>
      <c r="N2264">
        <f>YEAR(Table3[[#This Row],[Date]])</f>
        <v>2014</v>
      </c>
      <c r="O2264">
        <f>DAY(Table3[[#This Row],[Date]])</f>
        <v>19</v>
      </c>
      <c r="P2264">
        <f>MONTH(Table3[[#This Row],[Date]])</f>
        <v>1</v>
      </c>
    </row>
    <row r="2265" spans="1:16" x14ac:dyDescent="0.3">
      <c r="A2265" s="2">
        <v>41658</v>
      </c>
      <c r="B2265">
        <v>2</v>
      </c>
      <c r="C2265">
        <v>1</v>
      </c>
      <c r="D2265" s="1" t="s">
        <v>1588</v>
      </c>
      <c r="E2265">
        <v>3</v>
      </c>
      <c r="F2265">
        <v>1</v>
      </c>
      <c r="G2265">
        <v>1</v>
      </c>
      <c r="H2265">
        <v>2952</v>
      </c>
      <c r="I2265">
        <v>3150</v>
      </c>
      <c r="J2265">
        <v>44820</v>
      </c>
      <c r="K2265">
        <v>47700</v>
      </c>
      <c r="L2265">
        <v>2880</v>
      </c>
      <c r="M2265">
        <v>144</v>
      </c>
      <c r="N2265">
        <f>YEAR(Table3[[#This Row],[Date]])</f>
        <v>2014</v>
      </c>
      <c r="O2265">
        <f>DAY(Table3[[#This Row],[Date]])</f>
        <v>19</v>
      </c>
      <c r="P2265">
        <f>MONTH(Table3[[#This Row],[Date]])</f>
        <v>1</v>
      </c>
    </row>
    <row r="2266" spans="1:16" x14ac:dyDescent="0.3">
      <c r="A2266" s="2">
        <v>41658</v>
      </c>
      <c r="B2266">
        <v>7</v>
      </c>
      <c r="C2266">
        <v>3</v>
      </c>
      <c r="D2266" s="1" t="s">
        <v>1590</v>
      </c>
      <c r="E2266">
        <v>2</v>
      </c>
      <c r="F2266">
        <v>1</v>
      </c>
      <c r="G2266">
        <v>15</v>
      </c>
      <c r="H2266">
        <v>3042</v>
      </c>
      <c r="I2266">
        <v>3240</v>
      </c>
      <c r="J2266">
        <v>52164</v>
      </c>
      <c r="K2266">
        <v>55440</v>
      </c>
      <c r="L2266">
        <v>3276</v>
      </c>
      <c r="M2266">
        <v>163.80000000000001</v>
      </c>
      <c r="N2266">
        <f>YEAR(Table3[[#This Row],[Date]])</f>
        <v>2014</v>
      </c>
      <c r="O2266">
        <f>DAY(Table3[[#This Row],[Date]])</f>
        <v>19</v>
      </c>
      <c r="P2266">
        <f>MONTH(Table3[[#This Row],[Date]])</f>
        <v>1</v>
      </c>
    </row>
    <row r="2267" spans="1:16" x14ac:dyDescent="0.3">
      <c r="A2267" s="2">
        <v>41658</v>
      </c>
      <c r="B2267">
        <v>8</v>
      </c>
      <c r="C2267">
        <v>5</v>
      </c>
      <c r="D2267" s="1" t="s">
        <v>1585</v>
      </c>
      <c r="E2267">
        <v>3</v>
      </c>
      <c r="F2267">
        <v>1</v>
      </c>
      <c r="G2267">
        <v>4</v>
      </c>
      <c r="H2267">
        <v>3978</v>
      </c>
      <c r="I2267">
        <v>4230</v>
      </c>
      <c r="J2267">
        <v>31824</v>
      </c>
      <c r="K2267">
        <v>33840</v>
      </c>
      <c r="L2267">
        <v>2016</v>
      </c>
      <c r="M2267">
        <v>100.80000000000001</v>
      </c>
      <c r="N2267">
        <f>YEAR(Table3[[#This Row],[Date]])</f>
        <v>2014</v>
      </c>
      <c r="O2267">
        <f>DAY(Table3[[#This Row],[Date]])</f>
        <v>19</v>
      </c>
      <c r="P2267">
        <f>MONTH(Table3[[#This Row],[Date]])</f>
        <v>1</v>
      </c>
    </row>
    <row r="2268" spans="1:16" x14ac:dyDescent="0.3">
      <c r="A2268" s="2">
        <v>41658</v>
      </c>
      <c r="B2268">
        <v>1</v>
      </c>
      <c r="C2268">
        <v>1</v>
      </c>
      <c r="D2268" s="1" t="s">
        <v>1591</v>
      </c>
      <c r="E2268">
        <v>5</v>
      </c>
      <c r="F2268">
        <v>2</v>
      </c>
      <c r="G2268">
        <v>16</v>
      </c>
      <c r="H2268">
        <v>2106</v>
      </c>
      <c r="I2268">
        <v>2250</v>
      </c>
      <c r="J2268">
        <v>35316</v>
      </c>
      <c r="K2268">
        <v>38070</v>
      </c>
      <c r="L2268">
        <v>2754</v>
      </c>
      <c r="M2268">
        <v>137.70000000000002</v>
      </c>
      <c r="N2268">
        <f>YEAR(Table3[[#This Row],[Date]])</f>
        <v>2014</v>
      </c>
      <c r="O2268">
        <f>DAY(Table3[[#This Row],[Date]])</f>
        <v>19</v>
      </c>
      <c r="P2268">
        <f>MONTH(Table3[[#This Row],[Date]])</f>
        <v>1</v>
      </c>
    </row>
    <row r="2269" spans="1:16" x14ac:dyDescent="0.3">
      <c r="A2269" s="2">
        <v>41658</v>
      </c>
      <c r="B2269">
        <v>6</v>
      </c>
      <c r="C2269">
        <v>4</v>
      </c>
      <c r="D2269" s="1" t="s">
        <v>1584</v>
      </c>
      <c r="E2269">
        <v>3</v>
      </c>
      <c r="F2269">
        <v>1</v>
      </c>
      <c r="G2269">
        <v>10</v>
      </c>
      <c r="H2269">
        <v>2034</v>
      </c>
      <c r="I2269">
        <v>2160</v>
      </c>
      <c r="J2269">
        <v>10638</v>
      </c>
      <c r="K2269">
        <v>11340</v>
      </c>
      <c r="L2269">
        <v>702</v>
      </c>
      <c r="M2269">
        <v>35.1</v>
      </c>
      <c r="N2269">
        <f>YEAR(Table3[[#This Row],[Date]])</f>
        <v>2014</v>
      </c>
      <c r="O2269">
        <f>DAY(Table3[[#This Row],[Date]])</f>
        <v>19</v>
      </c>
      <c r="P2269">
        <f>MONTH(Table3[[#This Row],[Date]])</f>
        <v>1</v>
      </c>
    </row>
    <row r="2270" spans="1:16" x14ac:dyDescent="0.3">
      <c r="A2270" s="2">
        <v>41658</v>
      </c>
      <c r="B2270">
        <v>8</v>
      </c>
      <c r="C2270">
        <v>5</v>
      </c>
      <c r="D2270" s="1" t="s">
        <v>1592</v>
      </c>
      <c r="E2270">
        <v>2</v>
      </c>
      <c r="F2270">
        <v>1</v>
      </c>
      <c r="G2270">
        <v>21</v>
      </c>
      <c r="H2270">
        <v>4482</v>
      </c>
      <c r="I2270">
        <v>4770</v>
      </c>
      <c r="J2270">
        <v>14760</v>
      </c>
      <c r="K2270">
        <v>15750</v>
      </c>
      <c r="L2270">
        <v>990</v>
      </c>
      <c r="M2270">
        <v>49.5</v>
      </c>
      <c r="N2270">
        <f>YEAR(Table3[[#This Row],[Date]])</f>
        <v>2014</v>
      </c>
      <c r="O2270">
        <f>DAY(Table3[[#This Row],[Date]])</f>
        <v>19</v>
      </c>
      <c r="P2270">
        <f>MONTH(Table3[[#This Row],[Date]])</f>
        <v>1</v>
      </c>
    </row>
    <row r="2271" spans="1:16" x14ac:dyDescent="0.3">
      <c r="A2271" s="2">
        <v>41659</v>
      </c>
      <c r="B2271">
        <v>4</v>
      </c>
      <c r="C2271">
        <v>2</v>
      </c>
      <c r="D2271" s="1" t="s">
        <v>1584</v>
      </c>
      <c r="E2271">
        <v>3</v>
      </c>
      <c r="F2271">
        <v>1</v>
      </c>
      <c r="G2271">
        <v>7</v>
      </c>
      <c r="H2271">
        <v>3726</v>
      </c>
      <c r="I2271">
        <v>3960</v>
      </c>
      <c r="J2271">
        <v>70920</v>
      </c>
      <c r="K2271">
        <v>75600</v>
      </c>
      <c r="L2271">
        <v>4680</v>
      </c>
      <c r="M2271">
        <v>234</v>
      </c>
      <c r="N2271">
        <f>YEAR(Table3[[#This Row],[Date]])</f>
        <v>2014</v>
      </c>
      <c r="O2271">
        <f>DAY(Table3[[#This Row],[Date]])</f>
        <v>20</v>
      </c>
      <c r="P2271">
        <f>MONTH(Table3[[#This Row],[Date]])</f>
        <v>1</v>
      </c>
    </row>
    <row r="2272" spans="1:16" x14ac:dyDescent="0.3">
      <c r="A2272" s="2">
        <v>41659</v>
      </c>
      <c r="B2272">
        <v>6</v>
      </c>
      <c r="C2272">
        <v>4</v>
      </c>
      <c r="D2272" s="1" t="s">
        <v>1589</v>
      </c>
      <c r="E2272">
        <v>4</v>
      </c>
      <c r="F2272">
        <v>1</v>
      </c>
      <c r="G2272">
        <v>22</v>
      </c>
      <c r="H2272">
        <v>2952</v>
      </c>
      <c r="I2272">
        <v>3150</v>
      </c>
      <c r="J2272">
        <v>31914</v>
      </c>
      <c r="K2272">
        <v>34020</v>
      </c>
      <c r="L2272">
        <v>2106</v>
      </c>
      <c r="M2272">
        <v>105.30000000000001</v>
      </c>
      <c r="N2272">
        <f>YEAR(Table3[[#This Row],[Date]])</f>
        <v>2014</v>
      </c>
      <c r="O2272">
        <f>DAY(Table3[[#This Row],[Date]])</f>
        <v>20</v>
      </c>
      <c r="P2272">
        <f>MONTH(Table3[[#This Row],[Date]])</f>
        <v>1</v>
      </c>
    </row>
    <row r="2273" spans="1:16" x14ac:dyDescent="0.3">
      <c r="A2273" s="2">
        <v>41660</v>
      </c>
      <c r="B2273">
        <v>3</v>
      </c>
      <c r="C2273">
        <v>2</v>
      </c>
      <c r="D2273" s="1" t="s">
        <v>1590</v>
      </c>
      <c r="E2273">
        <v>2</v>
      </c>
      <c r="F2273">
        <v>1</v>
      </c>
      <c r="G2273">
        <v>15</v>
      </c>
      <c r="H2273">
        <v>3384</v>
      </c>
      <c r="I2273">
        <v>3600</v>
      </c>
      <c r="J2273">
        <v>70794</v>
      </c>
      <c r="K2273">
        <v>75240</v>
      </c>
      <c r="L2273">
        <v>4446</v>
      </c>
      <c r="M2273">
        <v>222.3</v>
      </c>
      <c r="N2273">
        <f>YEAR(Table3[[#This Row],[Date]])</f>
        <v>2014</v>
      </c>
      <c r="O2273">
        <f>DAY(Table3[[#This Row],[Date]])</f>
        <v>21</v>
      </c>
      <c r="P2273">
        <f>MONTH(Table3[[#This Row],[Date]])</f>
        <v>1</v>
      </c>
    </row>
    <row r="2274" spans="1:16" x14ac:dyDescent="0.3">
      <c r="A2274" s="2">
        <v>41660</v>
      </c>
      <c r="B2274">
        <v>5</v>
      </c>
      <c r="C2274">
        <v>3</v>
      </c>
      <c r="D2274" s="1" t="s">
        <v>1588</v>
      </c>
      <c r="E2274">
        <v>3</v>
      </c>
      <c r="F2274">
        <v>1</v>
      </c>
      <c r="G2274">
        <v>7</v>
      </c>
      <c r="H2274">
        <v>3546</v>
      </c>
      <c r="I2274">
        <v>3780</v>
      </c>
      <c r="J2274">
        <v>85158</v>
      </c>
      <c r="K2274">
        <v>90630</v>
      </c>
      <c r="L2274">
        <v>5472</v>
      </c>
      <c r="M2274">
        <v>273.60000000000002</v>
      </c>
      <c r="N2274">
        <f>YEAR(Table3[[#This Row],[Date]])</f>
        <v>2014</v>
      </c>
      <c r="O2274">
        <f>DAY(Table3[[#This Row],[Date]])</f>
        <v>21</v>
      </c>
      <c r="P2274">
        <f>MONTH(Table3[[#This Row],[Date]])</f>
        <v>1</v>
      </c>
    </row>
    <row r="2275" spans="1:16" x14ac:dyDescent="0.3">
      <c r="A2275" s="2">
        <v>41660</v>
      </c>
      <c r="B2275">
        <v>2</v>
      </c>
      <c r="C2275">
        <v>1</v>
      </c>
      <c r="D2275" s="1" t="s">
        <v>1591</v>
      </c>
      <c r="E2275">
        <v>5</v>
      </c>
      <c r="F2275">
        <v>2</v>
      </c>
      <c r="G2275">
        <v>17</v>
      </c>
      <c r="H2275">
        <v>5148</v>
      </c>
      <c r="I2275">
        <v>5490</v>
      </c>
      <c r="J2275">
        <v>86328</v>
      </c>
      <c r="K2275">
        <v>93060</v>
      </c>
      <c r="L2275">
        <v>6732</v>
      </c>
      <c r="M2275">
        <v>336.6</v>
      </c>
      <c r="N2275">
        <f>YEAR(Table3[[#This Row],[Date]])</f>
        <v>2014</v>
      </c>
      <c r="O2275">
        <f>DAY(Table3[[#This Row],[Date]])</f>
        <v>21</v>
      </c>
      <c r="P2275">
        <f>MONTH(Table3[[#This Row],[Date]])</f>
        <v>1</v>
      </c>
    </row>
    <row r="2276" spans="1:16" x14ac:dyDescent="0.3">
      <c r="A2276" s="2">
        <v>41660</v>
      </c>
      <c r="B2276">
        <v>7</v>
      </c>
      <c r="C2276">
        <v>3</v>
      </c>
      <c r="D2276" s="1" t="s">
        <v>1589</v>
      </c>
      <c r="E2276">
        <v>4</v>
      </c>
      <c r="F2276">
        <v>1</v>
      </c>
      <c r="G2276">
        <v>20</v>
      </c>
      <c r="H2276">
        <v>2034</v>
      </c>
      <c r="I2276">
        <v>2160</v>
      </c>
      <c r="J2276">
        <v>7092</v>
      </c>
      <c r="K2276">
        <v>7560</v>
      </c>
      <c r="L2276">
        <v>468</v>
      </c>
      <c r="M2276">
        <v>23.400000000000002</v>
      </c>
      <c r="N2276">
        <f>YEAR(Table3[[#This Row],[Date]])</f>
        <v>2014</v>
      </c>
      <c r="O2276">
        <f>DAY(Table3[[#This Row],[Date]])</f>
        <v>21</v>
      </c>
      <c r="P2276">
        <f>MONTH(Table3[[#This Row],[Date]])</f>
        <v>1</v>
      </c>
    </row>
    <row r="2277" spans="1:16" x14ac:dyDescent="0.3">
      <c r="A2277" s="2">
        <v>41661</v>
      </c>
      <c r="B2277">
        <v>9</v>
      </c>
      <c r="C2277">
        <v>5</v>
      </c>
      <c r="D2277" s="1" t="s">
        <v>1586</v>
      </c>
      <c r="E2277">
        <v>3</v>
      </c>
      <c r="F2277">
        <v>1</v>
      </c>
      <c r="G2277">
        <v>5</v>
      </c>
      <c r="H2277">
        <v>2196</v>
      </c>
      <c r="I2277">
        <v>2340</v>
      </c>
      <c r="J2277">
        <v>41184</v>
      </c>
      <c r="K2277">
        <v>43920</v>
      </c>
      <c r="L2277">
        <v>2736</v>
      </c>
      <c r="M2277">
        <v>136.80000000000001</v>
      </c>
      <c r="N2277">
        <f>YEAR(Table3[[#This Row],[Date]])</f>
        <v>2014</v>
      </c>
      <c r="O2277">
        <f>DAY(Table3[[#This Row],[Date]])</f>
        <v>22</v>
      </c>
      <c r="P2277">
        <f>MONTH(Table3[[#This Row],[Date]])</f>
        <v>1</v>
      </c>
    </row>
    <row r="2278" spans="1:16" x14ac:dyDescent="0.3">
      <c r="A2278" s="2">
        <v>41661</v>
      </c>
      <c r="B2278">
        <v>5</v>
      </c>
      <c r="C2278">
        <v>3</v>
      </c>
      <c r="D2278" s="1" t="s">
        <v>1588</v>
      </c>
      <c r="E2278">
        <v>3</v>
      </c>
      <c r="F2278">
        <v>1</v>
      </c>
      <c r="G2278">
        <v>14</v>
      </c>
      <c r="H2278">
        <v>3546</v>
      </c>
      <c r="I2278">
        <v>3780</v>
      </c>
      <c r="J2278">
        <v>85158</v>
      </c>
      <c r="K2278">
        <v>90630</v>
      </c>
      <c r="L2278">
        <v>5472</v>
      </c>
      <c r="M2278">
        <v>273.60000000000002</v>
      </c>
      <c r="N2278">
        <f>YEAR(Table3[[#This Row],[Date]])</f>
        <v>2014</v>
      </c>
      <c r="O2278">
        <f>DAY(Table3[[#This Row],[Date]])</f>
        <v>22</v>
      </c>
      <c r="P2278">
        <f>MONTH(Table3[[#This Row],[Date]])</f>
        <v>1</v>
      </c>
    </row>
    <row r="2279" spans="1:16" x14ac:dyDescent="0.3">
      <c r="A2279" s="2">
        <v>41662</v>
      </c>
      <c r="B2279">
        <v>3</v>
      </c>
      <c r="C2279">
        <v>2</v>
      </c>
      <c r="D2279" s="1" t="s">
        <v>1594</v>
      </c>
      <c r="E2279">
        <v>4</v>
      </c>
      <c r="F2279">
        <v>1</v>
      </c>
      <c r="G2279">
        <v>6</v>
      </c>
      <c r="H2279">
        <v>3546</v>
      </c>
      <c r="I2279">
        <v>3780</v>
      </c>
      <c r="J2279">
        <v>27072</v>
      </c>
      <c r="K2279">
        <v>28800</v>
      </c>
      <c r="L2279">
        <v>1728</v>
      </c>
      <c r="M2279">
        <v>86.4</v>
      </c>
      <c r="N2279">
        <f>YEAR(Table3[[#This Row],[Date]])</f>
        <v>2014</v>
      </c>
      <c r="O2279">
        <f>DAY(Table3[[#This Row],[Date]])</f>
        <v>23</v>
      </c>
      <c r="P2279">
        <f>MONTH(Table3[[#This Row],[Date]])</f>
        <v>1</v>
      </c>
    </row>
    <row r="2280" spans="1:16" x14ac:dyDescent="0.3">
      <c r="A2280" s="2">
        <v>41662</v>
      </c>
      <c r="B2280">
        <v>7</v>
      </c>
      <c r="C2280">
        <v>3</v>
      </c>
      <c r="D2280" s="1" t="s">
        <v>1578</v>
      </c>
      <c r="E2280">
        <v>1</v>
      </c>
      <c r="F2280">
        <v>1</v>
      </c>
      <c r="G2280">
        <v>22</v>
      </c>
      <c r="H2280">
        <v>7506</v>
      </c>
      <c r="I2280">
        <v>8100</v>
      </c>
      <c r="J2280">
        <v>34578</v>
      </c>
      <c r="K2280">
        <v>36720</v>
      </c>
      <c r="L2280">
        <v>2142</v>
      </c>
      <c r="M2280">
        <v>107.10000000000001</v>
      </c>
      <c r="N2280">
        <f>YEAR(Table3[[#This Row],[Date]])</f>
        <v>2014</v>
      </c>
      <c r="O2280">
        <f>DAY(Table3[[#This Row],[Date]])</f>
        <v>23</v>
      </c>
      <c r="P2280">
        <f>MONTH(Table3[[#This Row],[Date]])</f>
        <v>1</v>
      </c>
    </row>
    <row r="2281" spans="1:16" x14ac:dyDescent="0.3">
      <c r="A2281" s="2">
        <v>41662</v>
      </c>
      <c r="B2281">
        <v>1</v>
      </c>
      <c r="C2281">
        <v>1</v>
      </c>
      <c r="D2281" s="1" t="s">
        <v>1585</v>
      </c>
      <c r="E2281">
        <v>3</v>
      </c>
      <c r="F2281">
        <v>1</v>
      </c>
      <c r="G2281">
        <v>6</v>
      </c>
      <c r="H2281">
        <v>3924</v>
      </c>
      <c r="I2281">
        <v>4230</v>
      </c>
      <c r="J2281">
        <v>67626</v>
      </c>
      <c r="K2281">
        <v>71910</v>
      </c>
      <c r="L2281">
        <v>4284</v>
      </c>
      <c r="M2281">
        <v>214.20000000000002</v>
      </c>
      <c r="N2281">
        <f>YEAR(Table3[[#This Row],[Date]])</f>
        <v>2014</v>
      </c>
      <c r="O2281">
        <f>DAY(Table3[[#This Row],[Date]])</f>
        <v>23</v>
      </c>
      <c r="P2281">
        <f>MONTH(Table3[[#This Row],[Date]])</f>
        <v>1</v>
      </c>
    </row>
    <row r="2282" spans="1:16" x14ac:dyDescent="0.3">
      <c r="A2282" s="2">
        <v>41662</v>
      </c>
      <c r="B2282">
        <v>4</v>
      </c>
      <c r="C2282">
        <v>2</v>
      </c>
      <c r="D2282" s="1" t="s">
        <v>1592</v>
      </c>
      <c r="E2282">
        <v>2</v>
      </c>
      <c r="F2282">
        <v>1</v>
      </c>
      <c r="G2282">
        <v>6</v>
      </c>
      <c r="H2282">
        <v>4482</v>
      </c>
      <c r="I2282">
        <v>4770</v>
      </c>
      <c r="J2282">
        <v>44280</v>
      </c>
      <c r="K2282">
        <v>47250</v>
      </c>
      <c r="L2282">
        <v>2970</v>
      </c>
      <c r="M2282">
        <v>148.5</v>
      </c>
      <c r="N2282">
        <f>YEAR(Table3[[#This Row],[Date]])</f>
        <v>2014</v>
      </c>
      <c r="O2282">
        <f>DAY(Table3[[#This Row],[Date]])</f>
        <v>23</v>
      </c>
      <c r="P2282">
        <f>MONTH(Table3[[#This Row],[Date]])</f>
        <v>1</v>
      </c>
    </row>
    <row r="2283" spans="1:16" x14ac:dyDescent="0.3">
      <c r="A2283" s="2">
        <v>41662</v>
      </c>
      <c r="B2283">
        <v>3</v>
      </c>
      <c r="C2283">
        <v>2</v>
      </c>
      <c r="D2283" s="1" t="s">
        <v>1580</v>
      </c>
      <c r="E2283">
        <v>2</v>
      </c>
      <c r="F2283">
        <v>1</v>
      </c>
      <c r="G2283">
        <v>2</v>
      </c>
      <c r="H2283">
        <v>3546</v>
      </c>
      <c r="I2283">
        <v>3780</v>
      </c>
      <c r="J2283">
        <v>47736</v>
      </c>
      <c r="K2283">
        <v>50760</v>
      </c>
      <c r="L2283">
        <v>3024</v>
      </c>
      <c r="M2283">
        <v>151.20000000000002</v>
      </c>
      <c r="N2283">
        <f>YEAR(Table3[[#This Row],[Date]])</f>
        <v>2014</v>
      </c>
      <c r="O2283">
        <f>DAY(Table3[[#This Row],[Date]])</f>
        <v>23</v>
      </c>
      <c r="P2283">
        <f>MONTH(Table3[[#This Row],[Date]])</f>
        <v>1</v>
      </c>
    </row>
    <row r="2284" spans="1:16" x14ac:dyDescent="0.3">
      <c r="A2284" s="2">
        <v>41662</v>
      </c>
      <c r="B2284">
        <v>10</v>
      </c>
      <c r="C2284">
        <v>4</v>
      </c>
      <c r="D2284" s="1" t="s">
        <v>1582</v>
      </c>
      <c r="E2284">
        <v>2</v>
      </c>
      <c r="F2284">
        <v>1</v>
      </c>
      <c r="G2284">
        <v>24</v>
      </c>
      <c r="H2284">
        <v>3726</v>
      </c>
      <c r="I2284">
        <v>3960</v>
      </c>
      <c r="J2284">
        <v>54756</v>
      </c>
      <c r="K2284">
        <v>58320</v>
      </c>
      <c r="L2284">
        <v>3564</v>
      </c>
      <c r="M2284">
        <v>178.20000000000002</v>
      </c>
      <c r="N2284">
        <f>YEAR(Table3[[#This Row],[Date]])</f>
        <v>2014</v>
      </c>
      <c r="O2284">
        <f>DAY(Table3[[#This Row],[Date]])</f>
        <v>23</v>
      </c>
      <c r="P2284">
        <f>MONTH(Table3[[#This Row],[Date]])</f>
        <v>1</v>
      </c>
    </row>
    <row r="2285" spans="1:16" x14ac:dyDescent="0.3">
      <c r="A2285" s="2">
        <v>41662</v>
      </c>
      <c r="B2285">
        <v>9</v>
      </c>
      <c r="C2285">
        <v>5</v>
      </c>
      <c r="D2285" s="1" t="s">
        <v>1590</v>
      </c>
      <c r="E2285">
        <v>2</v>
      </c>
      <c r="F2285">
        <v>1</v>
      </c>
      <c r="G2285">
        <v>11</v>
      </c>
      <c r="H2285">
        <v>2106</v>
      </c>
      <c r="I2285">
        <v>2250</v>
      </c>
      <c r="J2285">
        <v>18630</v>
      </c>
      <c r="K2285">
        <v>19800</v>
      </c>
      <c r="L2285">
        <v>1170</v>
      </c>
      <c r="M2285">
        <v>58.5</v>
      </c>
      <c r="N2285">
        <f>YEAR(Table3[[#This Row],[Date]])</f>
        <v>2014</v>
      </c>
      <c r="O2285">
        <f>DAY(Table3[[#This Row],[Date]])</f>
        <v>23</v>
      </c>
      <c r="P2285">
        <f>MONTH(Table3[[#This Row],[Date]])</f>
        <v>1</v>
      </c>
    </row>
    <row r="2286" spans="1:16" x14ac:dyDescent="0.3">
      <c r="A2286" s="2">
        <v>41663</v>
      </c>
      <c r="B2286">
        <v>4</v>
      </c>
      <c r="C2286">
        <v>2</v>
      </c>
      <c r="D2286" s="1" t="s">
        <v>1589</v>
      </c>
      <c r="E2286">
        <v>4</v>
      </c>
      <c r="F2286">
        <v>1</v>
      </c>
      <c r="G2286">
        <v>10</v>
      </c>
      <c r="H2286">
        <v>3546</v>
      </c>
      <c r="I2286">
        <v>3780</v>
      </c>
      <c r="J2286">
        <v>63828</v>
      </c>
      <c r="K2286">
        <v>68040</v>
      </c>
      <c r="L2286">
        <v>4212</v>
      </c>
      <c r="M2286">
        <v>210.60000000000002</v>
      </c>
      <c r="N2286">
        <f>YEAR(Table3[[#This Row],[Date]])</f>
        <v>2014</v>
      </c>
      <c r="O2286">
        <f>DAY(Table3[[#This Row],[Date]])</f>
        <v>24</v>
      </c>
      <c r="P2286">
        <f>MONTH(Table3[[#This Row],[Date]])</f>
        <v>1</v>
      </c>
    </row>
    <row r="2287" spans="1:16" x14ac:dyDescent="0.3">
      <c r="A2287" s="2">
        <v>41664</v>
      </c>
      <c r="B2287">
        <v>10</v>
      </c>
      <c r="C2287">
        <v>4</v>
      </c>
      <c r="D2287" s="1" t="s">
        <v>1591</v>
      </c>
      <c r="E2287">
        <v>5</v>
      </c>
      <c r="F2287">
        <v>2</v>
      </c>
      <c r="G2287">
        <v>7</v>
      </c>
      <c r="H2287">
        <v>3384</v>
      </c>
      <c r="I2287">
        <v>3600</v>
      </c>
      <c r="J2287">
        <v>62784</v>
      </c>
      <c r="K2287">
        <v>67680</v>
      </c>
      <c r="L2287">
        <v>4896</v>
      </c>
      <c r="M2287">
        <v>244.8</v>
      </c>
      <c r="N2287">
        <f>YEAR(Table3[[#This Row],[Date]])</f>
        <v>2014</v>
      </c>
      <c r="O2287">
        <f>DAY(Table3[[#This Row],[Date]])</f>
        <v>25</v>
      </c>
      <c r="P2287">
        <f>MONTH(Table3[[#This Row],[Date]])</f>
        <v>1</v>
      </c>
    </row>
    <row r="2288" spans="1:16" x14ac:dyDescent="0.3">
      <c r="A2288" s="2">
        <v>41665</v>
      </c>
      <c r="B2288">
        <v>9</v>
      </c>
      <c r="C2288">
        <v>5</v>
      </c>
      <c r="D2288" s="1" t="s">
        <v>1585</v>
      </c>
      <c r="E2288">
        <v>3</v>
      </c>
      <c r="F2288">
        <v>1</v>
      </c>
      <c r="G2288">
        <v>22</v>
      </c>
      <c r="H2288">
        <v>2106</v>
      </c>
      <c r="I2288">
        <v>2250</v>
      </c>
      <c r="J2288">
        <v>27846</v>
      </c>
      <c r="K2288">
        <v>29610</v>
      </c>
      <c r="L2288">
        <v>1764</v>
      </c>
      <c r="M2288">
        <v>88.2</v>
      </c>
      <c r="N2288">
        <f>YEAR(Table3[[#This Row],[Date]])</f>
        <v>2014</v>
      </c>
      <c r="O2288">
        <f>DAY(Table3[[#This Row],[Date]])</f>
        <v>26</v>
      </c>
      <c r="P2288">
        <f>MONTH(Table3[[#This Row],[Date]])</f>
        <v>1</v>
      </c>
    </row>
    <row r="2289" spans="1:16" x14ac:dyDescent="0.3">
      <c r="A2289" s="2">
        <v>41666</v>
      </c>
      <c r="B2289">
        <v>6</v>
      </c>
      <c r="C2289">
        <v>4</v>
      </c>
      <c r="D2289" s="1" t="s">
        <v>1587</v>
      </c>
      <c r="E2289">
        <v>2</v>
      </c>
      <c r="F2289">
        <v>1</v>
      </c>
      <c r="G2289">
        <v>7</v>
      </c>
      <c r="H2289">
        <v>3924</v>
      </c>
      <c r="I2289">
        <v>4230</v>
      </c>
      <c r="J2289">
        <v>6318</v>
      </c>
      <c r="K2289">
        <v>6750</v>
      </c>
      <c r="L2289">
        <v>432</v>
      </c>
      <c r="M2289">
        <v>21.6</v>
      </c>
      <c r="N2289">
        <f>YEAR(Table3[[#This Row],[Date]])</f>
        <v>2014</v>
      </c>
      <c r="O2289">
        <f>DAY(Table3[[#This Row],[Date]])</f>
        <v>27</v>
      </c>
      <c r="P2289">
        <f>MONTH(Table3[[#This Row],[Date]])</f>
        <v>1</v>
      </c>
    </row>
    <row r="2290" spans="1:16" x14ac:dyDescent="0.3">
      <c r="A2290" s="2">
        <v>41667</v>
      </c>
      <c r="B2290">
        <v>2</v>
      </c>
      <c r="C2290">
        <v>1</v>
      </c>
      <c r="D2290" s="1" t="s">
        <v>1580</v>
      </c>
      <c r="E2290">
        <v>2</v>
      </c>
      <c r="F2290">
        <v>1</v>
      </c>
      <c r="G2290">
        <v>18</v>
      </c>
      <c r="H2290">
        <v>3582</v>
      </c>
      <c r="I2290">
        <v>3870</v>
      </c>
      <c r="J2290">
        <v>11934</v>
      </c>
      <c r="K2290">
        <v>12690</v>
      </c>
      <c r="L2290">
        <v>756</v>
      </c>
      <c r="M2290">
        <v>37.800000000000004</v>
      </c>
      <c r="N2290">
        <f>YEAR(Table3[[#This Row],[Date]])</f>
        <v>2014</v>
      </c>
      <c r="O2290">
        <f>DAY(Table3[[#This Row],[Date]])</f>
        <v>28</v>
      </c>
      <c r="P2290">
        <f>MONTH(Table3[[#This Row],[Date]])</f>
        <v>1</v>
      </c>
    </row>
    <row r="2291" spans="1:16" x14ac:dyDescent="0.3">
      <c r="A2291" s="2">
        <v>41667</v>
      </c>
      <c r="B2291">
        <v>5</v>
      </c>
      <c r="C2291">
        <v>3</v>
      </c>
      <c r="D2291" s="1" t="s">
        <v>1593</v>
      </c>
      <c r="E2291">
        <v>6</v>
      </c>
      <c r="F2291">
        <v>2</v>
      </c>
      <c r="G2291">
        <v>12</v>
      </c>
      <c r="H2291">
        <v>3582</v>
      </c>
      <c r="I2291">
        <v>3870</v>
      </c>
      <c r="J2291">
        <v>22518</v>
      </c>
      <c r="K2291">
        <v>24300</v>
      </c>
      <c r="L2291">
        <v>1782</v>
      </c>
      <c r="M2291">
        <v>89.100000000000009</v>
      </c>
      <c r="N2291">
        <f>YEAR(Table3[[#This Row],[Date]])</f>
        <v>2014</v>
      </c>
      <c r="O2291">
        <f>DAY(Table3[[#This Row],[Date]])</f>
        <v>28</v>
      </c>
      <c r="P2291">
        <f>MONTH(Table3[[#This Row],[Date]])</f>
        <v>1</v>
      </c>
    </row>
    <row r="2292" spans="1:16" x14ac:dyDescent="0.3">
      <c r="A2292" s="2">
        <v>41668</v>
      </c>
      <c r="B2292">
        <v>2</v>
      </c>
      <c r="C2292">
        <v>1</v>
      </c>
      <c r="D2292" s="1" t="s">
        <v>1591</v>
      </c>
      <c r="E2292">
        <v>5</v>
      </c>
      <c r="F2292">
        <v>2</v>
      </c>
      <c r="G2292">
        <v>19</v>
      </c>
      <c r="H2292">
        <v>3726</v>
      </c>
      <c r="I2292">
        <v>3960</v>
      </c>
      <c r="J2292">
        <v>94176</v>
      </c>
      <c r="K2292">
        <v>101520</v>
      </c>
      <c r="L2292">
        <v>7344</v>
      </c>
      <c r="M2292">
        <v>367.20000000000005</v>
      </c>
      <c r="N2292">
        <f>YEAR(Table3[[#This Row],[Date]])</f>
        <v>2014</v>
      </c>
      <c r="O2292">
        <f>DAY(Table3[[#This Row],[Date]])</f>
        <v>29</v>
      </c>
      <c r="P2292">
        <f>MONTH(Table3[[#This Row],[Date]])</f>
        <v>1</v>
      </c>
    </row>
    <row r="2293" spans="1:16" x14ac:dyDescent="0.3">
      <c r="A2293" s="2">
        <v>41668</v>
      </c>
      <c r="B2293">
        <v>5</v>
      </c>
      <c r="C2293">
        <v>3</v>
      </c>
      <c r="D2293" s="1" t="s">
        <v>1582</v>
      </c>
      <c r="E2293">
        <v>2</v>
      </c>
      <c r="F2293">
        <v>1</v>
      </c>
      <c r="G2293">
        <v>23</v>
      </c>
      <c r="H2293">
        <v>3582</v>
      </c>
      <c r="I2293">
        <v>3870</v>
      </c>
      <c r="J2293">
        <v>63882</v>
      </c>
      <c r="K2293">
        <v>68040</v>
      </c>
      <c r="L2293">
        <v>4158</v>
      </c>
      <c r="M2293">
        <v>207.9</v>
      </c>
      <c r="N2293">
        <f>YEAR(Table3[[#This Row],[Date]])</f>
        <v>2014</v>
      </c>
      <c r="O2293">
        <f>DAY(Table3[[#This Row],[Date]])</f>
        <v>29</v>
      </c>
      <c r="P2293">
        <f>MONTH(Table3[[#This Row],[Date]])</f>
        <v>1</v>
      </c>
    </row>
    <row r="2294" spans="1:16" x14ac:dyDescent="0.3">
      <c r="A2294" s="2">
        <v>41668</v>
      </c>
      <c r="B2294">
        <v>7</v>
      </c>
      <c r="C2294">
        <v>3</v>
      </c>
      <c r="D2294" s="1" t="s">
        <v>1580</v>
      </c>
      <c r="E2294">
        <v>2</v>
      </c>
      <c r="F2294">
        <v>1</v>
      </c>
      <c r="G2294">
        <v>3</v>
      </c>
      <c r="H2294">
        <v>2952</v>
      </c>
      <c r="I2294">
        <v>3150</v>
      </c>
      <c r="J2294">
        <v>39780</v>
      </c>
      <c r="K2294">
        <v>42300</v>
      </c>
      <c r="L2294">
        <v>2520</v>
      </c>
      <c r="M2294">
        <v>126</v>
      </c>
      <c r="N2294">
        <f>YEAR(Table3[[#This Row],[Date]])</f>
        <v>2014</v>
      </c>
      <c r="O2294">
        <f>DAY(Table3[[#This Row],[Date]])</f>
        <v>29</v>
      </c>
      <c r="P2294">
        <f>MONTH(Table3[[#This Row],[Date]])</f>
        <v>1</v>
      </c>
    </row>
    <row r="2295" spans="1:16" x14ac:dyDescent="0.3">
      <c r="A2295" s="2">
        <v>41668</v>
      </c>
      <c r="B2295">
        <v>3</v>
      </c>
      <c r="C2295">
        <v>2</v>
      </c>
      <c r="D2295" s="1" t="s">
        <v>1587</v>
      </c>
      <c r="E2295">
        <v>2</v>
      </c>
      <c r="F2295">
        <v>1</v>
      </c>
      <c r="G2295">
        <v>24</v>
      </c>
      <c r="H2295">
        <v>3978</v>
      </c>
      <c r="I2295">
        <v>4230</v>
      </c>
      <c r="J2295">
        <v>40014</v>
      </c>
      <c r="K2295">
        <v>42750</v>
      </c>
      <c r="L2295">
        <v>2736</v>
      </c>
      <c r="M2295">
        <v>136.80000000000001</v>
      </c>
      <c r="N2295">
        <f>YEAR(Table3[[#This Row],[Date]])</f>
        <v>2014</v>
      </c>
      <c r="O2295">
        <f>DAY(Table3[[#This Row],[Date]])</f>
        <v>29</v>
      </c>
      <c r="P2295">
        <f>MONTH(Table3[[#This Row],[Date]])</f>
        <v>1</v>
      </c>
    </row>
    <row r="2296" spans="1:16" x14ac:dyDescent="0.3">
      <c r="A2296" s="2">
        <v>41669</v>
      </c>
      <c r="B2296">
        <v>7</v>
      </c>
      <c r="C2296">
        <v>3</v>
      </c>
      <c r="D2296" s="1" t="s">
        <v>1587</v>
      </c>
      <c r="E2296">
        <v>2</v>
      </c>
      <c r="F2296">
        <v>1</v>
      </c>
      <c r="G2296">
        <v>25</v>
      </c>
      <c r="H2296">
        <v>2034</v>
      </c>
      <c r="I2296">
        <v>2160</v>
      </c>
      <c r="J2296">
        <v>25272</v>
      </c>
      <c r="K2296">
        <v>27000</v>
      </c>
      <c r="L2296">
        <v>1728</v>
      </c>
      <c r="M2296">
        <v>86.4</v>
      </c>
      <c r="N2296">
        <f>YEAR(Table3[[#This Row],[Date]])</f>
        <v>2014</v>
      </c>
      <c r="O2296">
        <f>DAY(Table3[[#This Row],[Date]])</f>
        <v>30</v>
      </c>
      <c r="P2296">
        <f>MONTH(Table3[[#This Row],[Date]])</f>
        <v>1</v>
      </c>
    </row>
    <row r="2297" spans="1:16" x14ac:dyDescent="0.3">
      <c r="A2297" s="2">
        <v>41669</v>
      </c>
      <c r="B2297">
        <v>2</v>
      </c>
      <c r="C2297">
        <v>1</v>
      </c>
      <c r="D2297" s="1" t="s">
        <v>1590</v>
      </c>
      <c r="E2297">
        <v>2</v>
      </c>
      <c r="F2297">
        <v>1</v>
      </c>
      <c r="G2297">
        <v>5</v>
      </c>
      <c r="H2297">
        <v>3924</v>
      </c>
      <c r="I2297">
        <v>4230</v>
      </c>
      <c r="J2297">
        <v>93150</v>
      </c>
      <c r="K2297">
        <v>99000</v>
      </c>
      <c r="L2297">
        <v>5850</v>
      </c>
      <c r="M2297">
        <v>292.5</v>
      </c>
      <c r="N2297">
        <f>YEAR(Table3[[#This Row],[Date]])</f>
        <v>2014</v>
      </c>
      <c r="O2297">
        <f>DAY(Table3[[#This Row],[Date]])</f>
        <v>30</v>
      </c>
      <c r="P2297">
        <f>MONTH(Table3[[#This Row],[Date]])</f>
        <v>1</v>
      </c>
    </row>
    <row r="2298" spans="1:16" x14ac:dyDescent="0.3">
      <c r="A2298" s="2">
        <v>41669</v>
      </c>
      <c r="B2298">
        <v>4</v>
      </c>
      <c r="C2298">
        <v>2</v>
      </c>
      <c r="D2298" s="1" t="s">
        <v>1589</v>
      </c>
      <c r="E2298">
        <v>4</v>
      </c>
      <c r="F2298">
        <v>1</v>
      </c>
      <c r="G2298">
        <v>2</v>
      </c>
      <c r="H2298">
        <v>5832</v>
      </c>
      <c r="I2298">
        <v>6210</v>
      </c>
      <c r="J2298">
        <v>42552</v>
      </c>
      <c r="K2298">
        <v>45360</v>
      </c>
      <c r="L2298">
        <v>2808</v>
      </c>
      <c r="M2298">
        <v>140.4</v>
      </c>
      <c r="N2298">
        <f>YEAR(Table3[[#This Row],[Date]])</f>
        <v>2014</v>
      </c>
      <c r="O2298">
        <f>DAY(Table3[[#This Row],[Date]])</f>
        <v>30</v>
      </c>
      <c r="P2298">
        <f>MONTH(Table3[[#This Row],[Date]])</f>
        <v>1</v>
      </c>
    </row>
    <row r="2299" spans="1:16" x14ac:dyDescent="0.3">
      <c r="A2299" s="2">
        <v>41669</v>
      </c>
      <c r="B2299">
        <v>8</v>
      </c>
      <c r="C2299">
        <v>5</v>
      </c>
      <c r="D2299" s="1" t="s">
        <v>1594</v>
      </c>
      <c r="E2299">
        <v>4</v>
      </c>
      <c r="F2299">
        <v>1</v>
      </c>
      <c r="G2299">
        <v>14</v>
      </c>
      <c r="H2299">
        <v>3546</v>
      </c>
      <c r="I2299">
        <v>3780</v>
      </c>
      <c r="J2299">
        <v>20304</v>
      </c>
      <c r="K2299">
        <v>21600</v>
      </c>
      <c r="L2299">
        <v>1296</v>
      </c>
      <c r="M2299">
        <v>64.8</v>
      </c>
      <c r="N2299">
        <f>YEAR(Table3[[#This Row],[Date]])</f>
        <v>2014</v>
      </c>
      <c r="O2299">
        <f>DAY(Table3[[#This Row],[Date]])</f>
        <v>30</v>
      </c>
      <c r="P2299">
        <f>MONTH(Table3[[#This Row],[Date]])</f>
        <v>1</v>
      </c>
    </row>
    <row r="2300" spans="1:16" x14ac:dyDescent="0.3">
      <c r="A2300" s="2">
        <v>41670</v>
      </c>
      <c r="B2300">
        <v>4</v>
      </c>
      <c r="C2300">
        <v>2</v>
      </c>
      <c r="D2300" s="1" t="s">
        <v>1587</v>
      </c>
      <c r="E2300">
        <v>2</v>
      </c>
      <c r="F2300">
        <v>1</v>
      </c>
      <c r="G2300">
        <v>6</v>
      </c>
      <c r="H2300">
        <v>2034</v>
      </c>
      <c r="I2300">
        <v>2160</v>
      </c>
      <c r="J2300">
        <v>4212</v>
      </c>
      <c r="K2300">
        <v>4500</v>
      </c>
      <c r="L2300">
        <v>288</v>
      </c>
      <c r="M2300">
        <v>14.4</v>
      </c>
      <c r="N2300">
        <f>YEAR(Table3[[#This Row],[Date]])</f>
        <v>2014</v>
      </c>
      <c r="O2300">
        <f>DAY(Table3[[#This Row],[Date]])</f>
        <v>31</v>
      </c>
      <c r="P2300">
        <f>MONTH(Table3[[#This Row],[Date]])</f>
        <v>1</v>
      </c>
    </row>
    <row r="2301" spans="1:16" x14ac:dyDescent="0.3">
      <c r="A2301" s="2">
        <v>41670</v>
      </c>
      <c r="B2301">
        <v>1</v>
      </c>
      <c r="C2301">
        <v>1</v>
      </c>
      <c r="D2301" s="1" t="s">
        <v>1581</v>
      </c>
      <c r="E2301">
        <v>2</v>
      </c>
      <c r="F2301">
        <v>1</v>
      </c>
      <c r="G2301">
        <v>13</v>
      </c>
      <c r="H2301">
        <v>2034</v>
      </c>
      <c r="I2301">
        <v>2160</v>
      </c>
      <c r="J2301">
        <v>24156</v>
      </c>
      <c r="K2301">
        <v>25740</v>
      </c>
      <c r="L2301">
        <v>1584</v>
      </c>
      <c r="M2301">
        <v>79.2</v>
      </c>
      <c r="N2301">
        <f>YEAR(Table3[[#This Row],[Date]])</f>
        <v>2014</v>
      </c>
      <c r="O2301">
        <f>DAY(Table3[[#This Row],[Date]])</f>
        <v>31</v>
      </c>
      <c r="P2301">
        <f>MONTH(Table3[[#This Row],[Date]])</f>
        <v>1</v>
      </c>
    </row>
    <row r="2302" spans="1:16" x14ac:dyDescent="0.3">
      <c r="A2302" s="2">
        <v>41670</v>
      </c>
      <c r="B2302">
        <v>6</v>
      </c>
      <c r="C2302">
        <v>4</v>
      </c>
      <c r="D2302" s="1" t="s">
        <v>1586</v>
      </c>
      <c r="E2302">
        <v>3</v>
      </c>
      <c r="F2302">
        <v>1</v>
      </c>
      <c r="G2302">
        <v>4</v>
      </c>
      <c r="H2302">
        <v>3042</v>
      </c>
      <c r="I2302">
        <v>3240</v>
      </c>
      <c r="J2302">
        <v>30888</v>
      </c>
      <c r="K2302">
        <v>32940</v>
      </c>
      <c r="L2302">
        <v>2052</v>
      </c>
      <c r="M2302">
        <v>102.60000000000001</v>
      </c>
      <c r="N2302">
        <f>YEAR(Table3[[#This Row],[Date]])</f>
        <v>2014</v>
      </c>
      <c r="O2302">
        <f>DAY(Table3[[#This Row],[Date]])</f>
        <v>31</v>
      </c>
      <c r="P2302">
        <f>MONTH(Table3[[#This Row],[Date]])</f>
        <v>1</v>
      </c>
    </row>
    <row r="2303" spans="1:16" x14ac:dyDescent="0.3">
      <c r="A2303" s="2">
        <v>41670</v>
      </c>
      <c r="B2303">
        <v>5</v>
      </c>
      <c r="C2303">
        <v>3</v>
      </c>
      <c r="D2303" s="1" t="s">
        <v>1580</v>
      </c>
      <c r="E2303">
        <v>2</v>
      </c>
      <c r="F2303">
        <v>1</v>
      </c>
      <c r="G2303">
        <v>21</v>
      </c>
      <c r="H2303">
        <v>3042</v>
      </c>
      <c r="I2303">
        <v>3240</v>
      </c>
      <c r="J2303">
        <v>75582</v>
      </c>
      <c r="K2303">
        <v>80370</v>
      </c>
      <c r="L2303">
        <v>4788</v>
      </c>
      <c r="M2303">
        <v>239.4</v>
      </c>
      <c r="N2303">
        <f>YEAR(Table3[[#This Row],[Date]])</f>
        <v>2014</v>
      </c>
      <c r="O2303">
        <f>DAY(Table3[[#This Row],[Date]])</f>
        <v>31</v>
      </c>
      <c r="P2303">
        <f>MONTH(Table3[[#This Row],[Date]])</f>
        <v>1</v>
      </c>
    </row>
    <row r="2304" spans="1:16" x14ac:dyDescent="0.3">
      <c r="A2304" s="2">
        <v>41671</v>
      </c>
      <c r="B2304">
        <v>2</v>
      </c>
      <c r="C2304">
        <v>1</v>
      </c>
      <c r="D2304" s="1" t="s">
        <v>1578</v>
      </c>
      <c r="E2304">
        <v>1</v>
      </c>
      <c r="F2304">
        <v>1</v>
      </c>
      <c r="G2304">
        <v>16</v>
      </c>
      <c r="H2304">
        <v>3726</v>
      </c>
      <c r="I2304">
        <v>3960</v>
      </c>
      <c r="J2304">
        <v>18306</v>
      </c>
      <c r="K2304">
        <v>19440</v>
      </c>
      <c r="L2304">
        <v>1134</v>
      </c>
      <c r="M2304">
        <v>56.7</v>
      </c>
      <c r="N2304">
        <f>YEAR(Table3[[#This Row],[Date]])</f>
        <v>2014</v>
      </c>
      <c r="O2304">
        <f>DAY(Table3[[#This Row],[Date]])</f>
        <v>1</v>
      </c>
      <c r="P2304">
        <f>MONTH(Table3[[#This Row],[Date]])</f>
        <v>2</v>
      </c>
    </row>
    <row r="2305" spans="1:16" x14ac:dyDescent="0.3">
      <c r="A2305" s="2">
        <v>41671</v>
      </c>
      <c r="B2305">
        <v>10</v>
      </c>
      <c r="C2305">
        <v>4</v>
      </c>
      <c r="D2305" s="1" t="s">
        <v>1578</v>
      </c>
      <c r="E2305">
        <v>1</v>
      </c>
      <c r="F2305">
        <v>1</v>
      </c>
      <c r="G2305">
        <v>10</v>
      </c>
      <c r="H2305">
        <v>2196</v>
      </c>
      <c r="I2305">
        <v>2340</v>
      </c>
      <c r="J2305">
        <v>12204</v>
      </c>
      <c r="K2305">
        <v>12960</v>
      </c>
      <c r="L2305">
        <v>756</v>
      </c>
      <c r="M2305">
        <v>37.800000000000004</v>
      </c>
      <c r="N2305">
        <f>YEAR(Table3[[#This Row],[Date]])</f>
        <v>2014</v>
      </c>
      <c r="O2305">
        <f>DAY(Table3[[#This Row],[Date]])</f>
        <v>1</v>
      </c>
      <c r="P2305">
        <f>MONTH(Table3[[#This Row],[Date]])</f>
        <v>2</v>
      </c>
    </row>
    <row r="2306" spans="1:16" x14ac:dyDescent="0.3">
      <c r="A2306" s="2">
        <v>41672</v>
      </c>
      <c r="B2306">
        <v>2</v>
      </c>
      <c r="C2306">
        <v>1</v>
      </c>
      <c r="D2306" s="1" t="s">
        <v>1592</v>
      </c>
      <c r="E2306">
        <v>2</v>
      </c>
      <c r="F2306">
        <v>1</v>
      </c>
      <c r="G2306">
        <v>3</v>
      </c>
      <c r="H2306">
        <v>4482</v>
      </c>
      <c r="I2306">
        <v>4770</v>
      </c>
      <c r="J2306">
        <v>41328</v>
      </c>
      <c r="K2306">
        <v>44100</v>
      </c>
      <c r="L2306">
        <v>2772</v>
      </c>
      <c r="M2306">
        <v>138.6</v>
      </c>
      <c r="N2306">
        <f>YEAR(Table3[[#This Row],[Date]])</f>
        <v>2014</v>
      </c>
      <c r="O2306">
        <f>DAY(Table3[[#This Row],[Date]])</f>
        <v>2</v>
      </c>
      <c r="P2306">
        <f>MONTH(Table3[[#This Row],[Date]])</f>
        <v>2</v>
      </c>
    </row>
    <row r="2307" spans="1:16" x14ac:dyDescent="0.3">
      <c r="A2307" s="2">
        <v>41672</v>
      </c>
      <c r="B2307">
        <v>4</v>
      </c>
      <c r="C2307">
        <v>2</v>
      </c>
      <c r="D2307" s="1" t="s">
        <v>1592</v>
      </c>
      <c r="E2307">
        <v>2</v>
      </c>
      <c r="F2307">
        <v>1</v>
      </c>
      <c r="G2307">
        <v>1</v>
      </c>
      <c r="H2307">
        <v>5148</v>
      </c>
      <c r="I2307">
        <v>5490</v>
      </c>
      <c r="J2307">
        <v>35424</v>
      </c>
      <c r="K2307">
        <v>37800</v>
      </c>
      <c r="L2307">
        <v>2376</v>
      </c>
      <c r="M2307">
        <v>118.80000000000001</v>
      </c>
      <c r="N2307">
        <f>YEAR(Table3[[#This Row],[Date]])</f>
        <v>2014</v>
      </c>
      <c r="O2307">
        <f>DAY(Table3[[#This Row],[Date]])</f>
        <v>2</v>
      </c>
      <c r="P2307">
        <f>MONTH(Table3[[#This Row],[Date]])</f>
        <v>2</v>
      </c>
    </row>
    <row r="2308" spans="1:16" x14ac:dyDescent="0.3">
      <c r="A2308" s="2">
        <v>41672</v>
      </c>
      <c r="B2308">
        <v>8</v>
      </c>
      <c r="C2308">
        <v>5</v>
      </c>
      <c r="D2308" s="1" t="s">
        <v>1590</v>
      </c>
      <c r="E2308">
        <v>2</v>
      </c>
      <c r="F2308">
        <v>1</v>
      </c>
      <c r="G2308">
        <v>13</v>
      </c>
      <c r="H2308">
        <v>3978</v>
      </c>
      <c r="I2308">
        <v>4230</v>
      </c>
      <c r="J2308">
        <v>93150</v>
      </c>
      <c r="K2308">
        <v>99000</v>
      </c>
      <c r="L2308">
        <v>5850</v>
      </c>
      <c r="M2308">
        <v>292.5</v>
      </c>
      <c r="N2308">
        <f>YEAR(Table3[[#This Row],[Date]])</f>
        <v>2014</v>
      </c>
      <c r="O2308">
        <f>DAY(Table3[[#This Row],[Date]])</f>
        <v>2</v>
      </c>
      <c r="P2308">
        <f>MONTH(Table3[[#This Row],[Date]])</f>
        <v>2</v>
      </c>
    </row>
    <row r="2309" spans="1:16" x14ac:dyDescent="0.3">
      <c r="A2309" s="2">
        <v>41672</v>
      </c>
      <c r="B2309">
        <v>2</v>
      </c>
      <c r="C2309">
        <v>1</v>
      </c>
      <c r="D2309" s="1" t="s">
        <v>1582</v>
      </c>
      <c r="E2309">
        <v>2</v>
      </c>
      <c r="F2309">
        <v>1</v>
      </c>
      <c r="G2309">
        <v>15</v>
      </c>
      <c r="H2309">
        <v>2106</v>
      </c>
      <c r="I2309">
        <v>2250</v>
      </c>
      <c r="J2309">
        <v>45630</v>
      </c>
      <c r="K2309">
        <v>48600</v>
      </c>
      <c r="L2309">
        <v>2970</v>
      </c>
      <c r="M2309">
        <v>148.5</v>
      </c>
      <c r="N2309">
        <f>YEAR(Table3[[#This Row],[Date]])</f>
        <v>2014</v>
      </c>
      <c r="O2309">
        <f>DAY(Table3[[#This Row],[Date]])</f>
        <v>2</v>
      </c>
      <c r="P2309">
        <f>MONTH(Table3[[#This Row],[Date]])</f>
        <v>2</v>
      </c>
    </row>
    <row r="2310" spans="1:16" x14ac:dyDescent="0.3">
      <c r="A2310" s="2">
        <v>41673</v>
      </c>
      <c r="B2310">
        <v>6</v>
      </c>
      <c r="C2310">
        <v>4</v>
      </c>
      <c r="D2310" s="1" t="s">
        <v>1583</v>
      </c>
      <c r="E2310">
        <v>3</v>
      </c>
      <c r="F2310">
        <v>1</v>
      </c>
      <c r="G2310">
        <v>5</v>
      </c>
      <c r="H2310">
        <v>3978</v>
      </c>
      <c r="I2310">
        <v>4230</v>
      </c>
      <c r="J2310">
        <v>134136</v>
      </c>
      <c r="K2310">
        <v>142830</v>
      </c>
      <c r="L2310">
        <v>8694</v>
      </c>
      <c r="M2310">
        <v>434.70000000000005</v>
      </c>
      <c r="N2310">
        <f>YEAR(Table3[[#This Row],[Date]])</f>
        <v>2014</v>
      </c>
      <c r="O2310">
        <f>DAY(Table3[[#This Row],[Date]])</f>
        <v>3</v>
      </c>
      <c r="P2310">
        <f>MONTH(Table3[[#This Row],[Date]])</f>
        <v>2</v>
      </c>
    </row>
    <row r="2311" spans="1:16" x14ac:dyDescent="0.3">
      <c r="A2311" s="2">
        <v>41673</v>
      </c>
      <c r="B2311">
        <v>10</v>
      </c>
      <c r="C2311">
        <v>4</v>
      </c>
      <c r="D2311" s="1" t="s">
        <v>1583</v>
      </c>
      <c r="E2311">
        <v>3</v>
      </c>
      <c r="F2311">
        <v>1</v>
      </c>
      <c r="G2311">
        <v>25</v>
      </c>
      <c r="H2311">
        <v>2034</v>
      </c>
      <c r="I2311">
        <v>2160</v>
      </c>
      <c r="J2311">
        <v>93312</v>
      </c>
      <c r="K2311">
        <v>99360</v>
      </c>
      <c r="L2311">
        <v>6048</v>
      </c>
      <c r="M2311">
        <v>302.40000000000003</v>
      </c>
      <c r="N2311">
        <f>YEAR(Table3[[#This Row],[Date]])</f>
        <v>2014</v>
      </c>
      <c r="O2311">
        <f>DAY(Table3[[#This Row],[Date]])</f>
        <v>3</v>
      </c>
      <c r="P2311">
        <f>MONTH(Table3[[#This Row],[Date]])</f>
        <v>2</v>
      </c>
    </row>
    <row r="2312" spans="1:16" x14ac:dyDescent="0.3">
      <c r="A2312" s="2">
        <v>41673</v>
      </c>
      <c r="B2312">
        <v>10</v>
      </c>
      <c r="C2312">
        <v>4</v>
      </c>
      <c r="D2312" s="1" t="s">
        <v>1589</v>
      </c>
      <c r="E2312">
        <v>4</v>
      </c>
      <c r="F2312">
        <v>1</v>
      </c>
      <c r="G2312">
        <v>23</v>
      </c>
      <c r="H2312">
        <v>3546</v>
      </c>
      <c r="I2312">
        <v>3780</v>
      </c>
      <c r="J2312">
        <v>14184</v>
      </c>
      <c r="K2312">
        <v>15120</v>
      </c>
      <c r="L2312">
        <v>936</v>
      </c>
      <c r="M2312">
        <v>46.800000000000004</v>
      </c>
      <c r="N2312">
        <f>YEAR(Table3[[#This Row],[Date]])</f>
        <v>2014</v>
      </c>
      <c r="O2312">
        <f>DAY(Table3[[#This Row],[Date]])</f>
        <v>3</v>
      </c>
      <c r="P2312">
        <f>MONTH(Table3[[#This Row],[Date]])</f>
        <v>2</v>
      </c>
    </row>
    <row r="2313" spans="1:16" x14ac:dyDescent="0.3">
      <c r="A2313" s="2">
        <v>41674</v>
      </c>
      <c r="B2313">
        <v>7</v>
      </c>
      <c r="C2313">
        <v>3</v>
      </c>
      <c r="D2313" s="1" t="s">
        <v>1585</v>
      </c>
      <c r="E2313">
        <v>3</v>
      </c>
      <c r="F2313">
        <v>1</v>
      </c>
      <c r="G2313">
        <v>23</v>
      </c>
      <c r="H2313">
        <v>4482</v>
      </c>
      <c r="I2313">
        <v>4770</v>
      </c>
      <c r="J2313">
        <v>27846</v>
      </c>
      <c r="K2313">
        <v>29610</v>
      </c>
      <c r="L2313">
        <v>1764</v>
      </c>
      <c r="M2313">
        <v>88.2</v>
      </c>
      <c r="N2313">
        <f>YEAR(Table3[[#This Row],[Date]])</f>
        <v>2014</v>
      </c>
      <c r="O2313">
        <f>DAY(Table3[[#This Row],[Date]])</f>
        <v>4</v>
      </c>
      <c r="P2313">
        <f>MONTH(Table3[[#This Row],[Date]])</f>
        <v>2</v>
      </c>
    </row>
    <row r="2314" spans="1:16" x14ac:dyDescent="0.3">
      <c r="A2314" s="2">
        <v>41674</v>
      </c>
      <c r="B2314">
        <v>5</v>
      </c>
      <c r="C2314">
        <v>3</v>
      </c>
      <c r="D2314" s="1" t="s">
        <v>1591</v>
      </c>
      <c r="E2314">
        <v>5</v>
      </c>
      <c r="F2314">
        <v>2</v>
      </c>
      <c r="G2314">
        <v>24</v>
      </c>
      <c r="H2314">
        <v>3924</v>
      </c>
      <c r="I2314">
        <v>4230</v>
      </c>
      <c r="J2314">
        <v>7848</v>
      </c>
      <c r="K2314">
        <v>8460</v>
      </c>
      <c r="L2314">
        <v>612</v>
      </c>
      <c r="M2314">
        <v>30.6</v>
      </c>
      <c r="N2314">
        <f>YEAR(Table3[[#This Row],[Date]])</f>
        <v>2014</v>
      </c>
      <c r="O2314">
        <f>DAY(Table3[[#This Row],[Date]])</f>
        <v>4</v>
      </c>
      <c r="P2314">
        <f>MONTH(Table3[[#This Row],[Date]])</f>
        <v>2</v>
      </c>
    </row>
    <row r="2315" spans="1:16" x14ac:dyDescent="0.3">
      <c r="A2315" s="2">
        <v>41675</v>
      </c>
      <c r="B2315">
        <v>7</v>
      </c>
      <c r="C2315">
        <v>3</v>
      </c>
      <c r="D2315" s="1" t="s">
        <v>1578</v>
      </c>
      <c r="E2315">
        <v>1</v>
      </c>
      <c r="F2315">
        <v>1</v>
      </c>
      <c r="G2315">
        <v>25</v>
      </c>
      <c r="H2315">
        <v>2952</v>
      </c>
      <c r="I2315">
        <v>3150</v>
      </c>
      <c r="J2315">
        <v>32544</v>
      </c>
      <c r="K2315">
        <v>34560</v>
      </c>
      <c r="L2315">
        <v>2016</v>
      </c>
      <c r="M2315">
        <v>100.80000000000001</v>
      </c>
      <c r="N2315">
        <f>YEAR(Table3[[#This Row],[Date]])</f>
        <v>2014</v>
      </c>
      <c r="O2315">
        <f>DAY(Table3[[#This Row],[Date]])</f>
        <v>5</v>
      </c>
      <c r="P2315">
        <f>MONTH(Table3[[#This Row],[Date]])</f>
        <v>2</v>
      </c>
    </row>
    <row r="2316" spans="1:16" x14ac:dyDescent="0.3">
      <c r="A2316" s="2">
        <v>41675</v>
      </c>
      <c r="B2316">
        <v>2</v>
      </c>
      <c r="C2316">
        <v>1</v>
      </c>
      <c r="D2316" s="1" t="s">
        <v>1594</v>
      </c>
      <c r="E2316">
        <v>4</v>
      </c>
      <c r="F2316">
        <v>1</v>
      </c>
      <c r="G2316">
        <v>17</v>
      </c>
      <c r="H2316">
        <v>3726</v>
      </c>
      <c r="I2316">
        <v>3960</v>
      </c>
      <c r="J2316">
        <v>13536</v>
      </c>
      <c r="K2316">
        <v>14400</v>
      </c>
      <c r="L2316">
        <v>864</v>
      </c>
      <c r="M2316">
        <v>43.2</v>
      </c>
      <c r="N2316">
        <f>YEAR(Table3[[#This Row],[Date]])</f>
        <v>2014</v>
      </c>
      <c r="O2316">
        <f>DAY(Table3[[#This Row],[Date]])</f>
        <v>5</v>
      </c>
      <c r="P2316">
        <f>MONTH(Table3[[#This Row],[Date]])</f>
        <v>2</v>
      </c>
    </row>
    <row r="2317" spans="1:16" x14ac:dyDescent="0.3">
      <c r="A2317" s="2">
        <v>41675</v>
      </c>
      <c r="B2317">
        <v>3</v>
      </c>
      <c r="C2317">
        <v>2</v>
      </c>
      <c r="D2317" s="1" t="s">
        <v>1587</v>
      </c>
      <c r="E2317">
        <v>2</v>
      </c>
      <c r="F2317">
        <v>1</v>
      </c>
      <c r="G2317">
        <v>21</v>
      </c>
      <c r="H2317">
        <v>3978</v>
      </c>
      <c r="I2317">
        <v>4230</v>
      </c>
      <c r="J2317">
        <v>29484</v>
      </c>
      <c r="K2317">
        <v>31500</v>
      </c>
      <c r="L2317">
        <v>2016</v>
      </c>
      <c r="M2317">
        <v>100.80000000000001</v>
      </c>
      <c r="N2317">
        <f>YEAR(Table3[[#This Row],[Date]])</f>
        <v>2014</v>
      </c>
      <c r="O2317">
        <f>DAY(Table3[[#This Row],[Date]])</f>
        <v>5</v>
      </c>
      <c r="P2317">
        <f>MONTH(Table3[[#This Row],[Date]])</f>
        <v>2</v>
      </c>
    </row>
    <row r="2318" spans="1:16" x14ac:dyDescent="0.3">
      <c r="A2318" s="2">
        <v>41676</v>
      </c>
      <c r="B2318">
        <v>1</v>
      </c>
      <c r="C2318">
        <v>1</v>
      </c>
      <c r="D2318" s="1" t="s">
        <v>1588</v>
      </c>
      <c r="E2318">
        <v>3</v>
      </c>
      <c r="F2318">
        <v>1</v>
      </c>
      <c r="G2318">
        <v>9</v>
      </c>
      <c r="H2318">
        <v>3726</v>
      </c>
      <c r="I2318">
        <v>3960</v>
      </c>
      <c r="J2318">
        <v>103086</v>
      </c>
      <c r="K2318">
        <v>109710</v>
      </c>
      <c r="L2318">
        <v>6624</v>
      </c>
      <c r="M2318">
        <v>331.20000000000005</v>
      </c>
      <c r="N2318">
        <f>YEAR(Table3[[#This Row],[Date]])</f>
        <v>2014</v>
      </c>
      <c r="O2318">
        <f>DAY(Table3[[#This Row],[Date]])</f>
        <v>6</v>
      </c>
      <c r="P2318">
        <f>MONTH(Table3[[#This Row],[Date]])</f>
        <v>2</v>
      </c>
    </row>
    <row r="2319" spans="1:16" x14ac:dyDescent="0.3">
      <c r="A2319" s="2">
        <v>41676</v>
      </c>
      <c r="B2319">
        <v>10</v>
      </c>
      <c r="C2319">
        <v>4</v>
      </c>
      <c r="D2319" s="1" t="s">
        <v>1590</v>
      </c>
      <c r="E2319">
        <v>2</v>
      </c>
      <c r="F2319">
        <v>1</v>
      </c>
      <c r="G2319">
        <v>11</v>
      </c>
      <c r="H2319">
        <v>4482</v>
      </c>
      <c r="I2319">
        <v>4770</v>
      </c>
      <c r="J2319">
        <v>78246</v>
      </c>
      <c r="K2319">
        <v>83160</v>
      </c>
      <c r="L2319">
        <v>4914</v>
      </c>
      <c r="M2319">
        <v>245.70000000000002</v>
      </c>
      <c r="N2319">
        <f>YEAR(Table3[[#This Row],[Date]])</f>
        <v>2014</v>
      </c>
      <c r="O2319">
        <f>DAY(Table3[[#This Row],[Date]])</f>
        <v>6</v>
      </c>
      <c r="P2319">
        <f>MONTH(Table3[[#This Row],[Date]])</f>
        <v>2</v>
      </c>
    </row>
    <row r="2320" spans="1:16" x14ac:dyDescent="0.3">
      <c r="A2320" s="2">
        <v>41676</v>
      </c>
      <c r="B2320">
        <v>1</v>
      </c>
      <c r="C2320">
        <v>1</v>
      </c>
      <c r="D2320" s="1" t="s">
        <v>1585</v>
      </c>
      <c r="E2320">
        <v>3</v>
      </c>
      <c r="F2320">
        <v>1</v>
      </c>
      <c r="G2320">
        <v>4</v>
      </c>
      <c r="H2320">
        <v>3582</v>
      </c>
      <c r="I2320">
        <v>3870</v>
      </c>
      <c r="J2320">
        <v>23868</v>
      </c>
      <c r="K2320">
        <v>25380</v>
      </c>
      <c r="L2320">
        <v>1512</v>
      </c>
      <c r="M2320">
        <v>75.600000000000009</v>
      </c>
      <c r="N2320">
        <f>YEAR(Table3[[#This Row],[Date]])</f>
        <v>2014</v>
      </c>
      <c r="O2320">
        <f>DAY(Table3[[#This Row],[Date]])</f>
        <v>6</v>
      </c>
      <c r="P2320">
        <f>MONTH(Table3[[#This Row],[Date]])</f>
        <v>2</v>
      </c>
    </row>
    <row r="2321" spans="1:16" x14ac:dyDescent="0.3">
      <c r="A2321" s="2">
        <v>41677</v>
      </c>
      <c r="B2321">
        <v>5</v>
      </c>
      <c r="C2321">
        <v>3</v>
      </c>
      <c r="D2321" s="1" t="s">
        <v>1588</v>
      </c>
      <c r="E2321">
        <v>3</v>
      </c>
      <c r="F2321">
        <v>1</v>
      </c>
      <c r="G2321">
        <v>22</v>
      </c>
      <c r="H2321">
        <v>4482</v>
      </c>
      <c r="I2321">
        <v>4770</v>
      </c>
      <c r="J2321">
        <v>98604</v>
      </c>
      <c r="K2321">
        <v>104940</v>
      </c>
      <c r="L2321">
        <v>6336</v>
      </c>
      <c r="M2321">
        <v>316.8</v>
      </c>
      <c r="N2321">
        <f>YEAR(Table3[[#This Row],[Date]])</f>
        <v>2014</v>
      </c>
      <c r="O2321">
        <f>DAY(Table3[[#This Row],[Date]])</f>
        <v>7</v>
      </c>
      <c r="P2321">
        <f>MONTH(Table3[[#This Row],[Date]])</f>
        <v>2</v>
      </c>
    </row>
    <row r="2322" spans="1:16" x14ac:dyDescent="0.3">
      <c r="A2322" s="2">
        <v>41677</v>
      </c>
      <c r="B2322">
        <v>10</v>
      </c>
      <c r="C2322">
        <v>4</v>
      </c>
      <c r="D2322" s="1" t="s">
        <v>1581</v>
      </c>
      <c r="E2322">
        <v>2</v>
      </c>
      <c r="F2322">
        <v>1</v>
      </c>
      <c r="G2322">
        <v>15</v>
      </c>
      <c r="H2322">
        <v>3924</v>
      </c>
      <c r="I2322">
        <v>4230</v>
      </c>
      <c r="J2322">
        <v>32940</v>
      </c>
      <c r="K2322">
        <v>35100</v>
      </c>
      <c r="L2322">
        <v>2160</v>
      </c>
      <c r="M2322">
        <v>108</v>
      </c>
      <c r="N2322">
        <f>YEAR(Table3[[#This Row],[Date]])</f>
        <v>2014</v>
      </c>
      <c r="O2322">
        <f>DAY(Table3[[#This Row],[Date]])</f>
        <v>7</v>
      </c>
      <c r="P2322">
        <f>MONTH(Table3[[#This Row],[Date]])</f>
        <v>2</v>
      </c>
    </row>
    <row r="2323" spans="1:16" x14ac:dyDescent="0.3">
      <c r="A2323" s="2">
        <v>41677</v>
      </c>
      <c r="B2323">
        <v>7</v>
      </c>
      <c r="C2323">
        <v>3</v>
      </c>
      <c r="D2323" s="1" t="s">
        <v>1591</v>
      </c>
      <c r="E2323">
        <v>5</v>
      </c>
      <c r="F2323">
        <v>2</v>
      </c>
      <c r="G2323">
        <v>23</v>
      </c>
      <c r="H2323">
        <v>7506</v>
      </c>
      <c r="I2323">
        <v>8100</v>
      </c>
      <c r="J2323">
        <v>62784</v>
      </c>
      <c r="K2323">
        <v>67680</v>
      </c>
      <c r="L2323">
        <v>4896</v>
      </c>
      <c r="M2323">
        <v>244.8</v>
      </c>
      <c r="N2323">
        <f>YEAR(Table3[[#This Row],[Date]])</f>
        <v>2014</v>
      </c>
      <c r="O2323">
        <f>DAY(Table3[[#This Row],[Date]])</f>
        <v>7</v>
      </c>
      <c r="P2323">
        <f>MONTH(Table3[[#This Row],[Date]])</f>
        <v>2</v>
      </c>
    </row>
    <row r="2324" spans="1:16" x14ac:dyDescent="0.3">
      <c r="A2324" s="2">
        <v>41677</v>
      </c>
      <c r="B2324">
        <v>6</v>
      </c>
      <c r="C2324">
        <v>4</v>
      </c>
      <c r="D2324" s="1" t="s">
        <v>1593</v>
      </c>
      <c r="E2324">
        <v>6</v>
      </c>
      <c r="F2324">
        <v>2</v>
      </c>
      <c r="G2324">
        <v>9</v>
      </c>
      <c r="H2324">
        <v>3546</v>
      </c>
      <c r="I2324">
        <v>3780</v>
      </c>
      <c r="J2324">
        <v>120096</v>
      </c>
      <c r="K2324">
        <v>129600</v>
      </c>
      <c r="L2324">
        <v>9504</v>
      </c>
      <c r="M2324">
        <v>475.20000000000005</v>
      </c>
      <c r="N2324">
        <f>YEAR(Table3[[#This Row],[Date]])</f>
        <v>2014</v>
      </c>
      <c r="O2324">
        <f>DAY(Table3[[#This Row],[Date]])</f>
        <v>7</v>
      </c>
      <c r="P2324">
        <f>MONTH(Table3[[#This Row],[Date]])</f>
        <v>2</v>
      </c>
    </row>
    <row r="2325" spans="1:16" x14ac:dyDescent="0.3">
      <c r="A2325" s="2">
        <v>41677</v>
      </c>
      <c r="B2325">
        <v>1</v>
      </c>
      <c r="C2325">
        <v>1</v>
      </c>
      <c r="D2325" s="1" t="s">
        <v>1579</v>
      </c>
      <c r="E2325">
        <v>2</v>
      </c>
      <c r="F2325">
        <v>2</v>
      </c>
      <c r="G2325">
        <v>7</v>
      </c>
      <c r="H2325">
        <v>3042</v>
      </c>
      <c r="I2325">
        <v>3240</v>
      </c>
      <c r="J2325">
        <v>42984</v>
      </c>
      <c r="K2325">
        <v>46440</v>
      </c>
      <c r="L2325">
        <v>3456</v>
      </c>
      <c r="M2325">
        <v>172.8</v>
      </c>
      <c r="N2325">
        <f>YEAR(Table3[[#This Row],[Date]])</f>
        <v>2014</v>
      </c>
      <c r="O2325">
        <f>DAY(Table3[[#This Row],[Date]])</f>
        <v>7</v>
      </c>
      <c r="P2325">
        <f>MONTH(Table3[[#This Row],[Date]])</f>
        <v>2</v>
      </c>
    </row>
    <row r="2326" spans="1:16" x14ac:dyDescent="0.3">
      <c r="A2326" s="2">
        <v>41678</v>
      </c>
      <c r="B2326">
        <v>7</v>
      </c>
      <c r="C2326">
        <v>3</v>
      </c>
      <c r="D2326" s="1" t="s">
        <v>1579</v>
      </c>
      <c r="E2326">
        <v>2</v>
      </c>
      <c r="F2326">
        <v>2</v>
      </c>
      <c r="G2326">
        <v>25</v>
      </c>
      <c r="H2326">
        <v>3042</v>
      </c>
      <c r="I2326">
        <v>3240</v>
      </c>
      <c r="J2326">
        <v>78804</v>
      </c>
      <c r="K2326">
        <v>85140</v>
      </c>
      <c r="L2326">
        <v>6336</v>
      </c>
      <c r="M2326">
        <v>316.8</v>
      </c>
      <c r="N2326">
        <f>YEAR(Table3[[#This Row],[Date]])</f>
        <v>2014</v>
      </c>
      <c r="O2326">
        <f>DAY(Table3[[#This Row],[Date]])</f>
        <v>8</v>
      </c>
      <c r="P2326">
        <f>MONTH(Table3[[#This Row],[Date]])</f>
        <v>2</v>
      </c>
    </row>
    <row r="2327" spans="1:16" x14ac:dyDescent="0.3">
      <c r="A2327" s="2">
        <v>41678</v>
      </c>
      <c r="B2327">
        <v>9</v>
      </c>
      <c r="C2327">
        <v>5</v>
      </c>
      <c r="D2327" s="1" t="s">
        <v>1590</v>
      </c>
      <c r="E2327">
        <v>2</v>
      </c>
      <c r="F2327">
        <v>1</v>
      </c>
      <c r="G2327">
        <v>10</v>
      </c>
      <c r="H2327">
        <v>3978</v>
      </c>
      <c r="I2327">
        <v>4230</v>
      </c>
      <c r="J2327">
        <v>29808</v>
      </c>
      <c r="K2327">
        <v>31680</v>
      </c>
      <c r="L2327">
        <v>1872</v>
      </c>
      <c r="M2327">
        <v>93.600000000000009</v>
      </c>
      <c r="N2327">
        <f>YEAR(Table3[[#This Row],[Date]])</f>
        <v>2014</v>
      </c>
      <c r="O2327">
        <f>DAY(Table3[[#This Row],[Date]])</f>
        <v>8</v>
      </c>
      <c r="P2327">
        <f>MONTH(Table3[[#This Row],[Date]])</f>
        <v>2</v>
      </c>
    </row>
    <row r="2328" spans="1:16" x14ac:dyDescent="0.3">
      <c r="A2328" s="2">
        <v>41678</v>
      </c>
      <c r="B2328">
        <v>8</v>
      </c>
      <c r="C2328">
        <v>5</v>
      </c>
      <c r="D2328" s="1" t="s">
        <v>1582</v>
      </c>
      <c r="E2328">
        <v>2</v>
      </c>
      <c r="F2328">
        <v>1</v>
      </c>
      <c r="G2328">
        <v>8</v>
      </c>
      <c r="H2328">
        <v>5148</v>
      </c>
      <c r="I2328">
        <v>5490</v>
      </c>
      <c r="J2328">
        <v>45630</v>
      </c>
      <c r="K2328">
        <v>48600</v>
      </c>
      <c r="L2328">
        <v>2970</v>
      </c>
      <c r="M2328">
        <v>148.5</v>
      </c>
      <c r="N2328">
        <f>YEAR(Table3[[#This Row],[Date]])</f>
        <v>2014</v>
      </c>
      <c r="O2328">
        <f>DAY(Table3[[#This Row],[Date]])</f>
        <v>8</v>
      </c>
      <c r="P2328">
        <f>MONTH(Table3[[#This Row],[Date]])</f>
        <v>2</v>
      </c>
    </row>
    <row r="2329" spans="1:16" x14ac:dyDescent="0.3">
      <c r="A2329" s="2">
        <v>41678</v>
      </c>
      <c r="B2329">
        <v>7</v>
      </c>
      <c r="C2329">
        <v>3</v>
      </c>
      <c r="D2329" s="1" t="s">
        <v>1578</v>
      </c>
      <c r="E2329">
        <v>1</v>
      </c>
      <c r="F2329">
        <v>1</v>
      </c>
      <c r="G2329">
        <v>18</v>
      </c>
      <c r="H2329">
        <v>3042</v>
      </c>
      <c r="I2329">
        <v>3240</v>
      </c>
      <c r="J2329">
        <v>40680</v>
      </c>
      <c r="K2329">
        <v>43200</v>
      </c>
      <c r="L2329">
        <v>2520</v>
      </c>
      <c r="M2329">
        <v>126</v>
      </c>
      <c r="N2329">
        <f>YEAR(Table3[[#This Row],[Date]])</f>
        <v>2014</v>
      </c>
      <c r="O2329">
        <f>DAY(Table3[[#This Row],[Date]])</f>
        <v>8</v>
      </c>
      <c r="P2329">
        <f>MONTH(Table3[[#This Row],[Date]])</f>
        <v>2</v>
      </c>
    </row>
    <row r="2330" spans="1:16" x14ac:dyDescent="0.3">
      <c r="A2330" s="2">
        <v>41678</v>
      </c>
      <c r="B2330">
        <v>2</v>
      </c>
      <c r="C2330">
        <v>1</v>
      </c>
      <c r="D2330" s="1" t="s">
        <v>1587</v>
      </c>
      <c r="E2330">
        <v>2</v>
      </c>
      <c r="F2330">
        <v>1</v>
      </c>
      <c r="G2330">
        <v>8</v>
      </c>
      <c r="H2330">
        <v>5148</v>
      </c>
      <c r="I2330">
        <v>5490</v>
      </c>
      <c r="J2330">
        <v>48438</v>
      </c>
      <c r="K2330">
        <v>51750</v>
      </c>
      <c r="L2330">
        <v>3312</v>
      </c>
      <c r="M2330">
        <v>165.60000000000002</v>
      </c>
      <c r="N2330">
        <f>YEAR(Table3[[#This Row],[Date]])</f>
        <v>2014</v>
      </c>
      <c r="O2330">
        <f>DAY(Table3[[#This Row],[Date]])</f>
        <v>8</v>
      </c>
      <c r="P2330">
        <f>MONTH(Table3[[#This Row],[Date]])</f>
        <v>2</v>
      </c>
    </row>
    <row r="2331" spans="1:16" x14ac:dyDescent="0.3">
      <c r="A2331" s="2">
        <v>41679</v>
      </c>
      <c r="B2331">
        <v>6</v>
      </c>
      <c r="C2331">
        <v>4</v>
      </c>
      <c r="D2331" s="1" t="s">
        <v>1578</v>
      </c>
      <c r="E2331">
        <v>1</v>
      </c>
      <c r="F2331">
        <v>1</v>
      </c>
      <c r="G2331">
        <v>25</v>
      </c>
      <c r="H2331">
        <v>7506</v>
      </c>
      <c r="I2331">
        <v>8100</v>
      </c>
      <c r="J2331">
        <v>44748</v>
      </c>
      <c r="K2331">
        <v>47520</v>
      </c>
      <c r="L2331">
        <v>2772</v>
      </c>
      <c r="M2331">
        <v>138.6</v>
      </c>
      <c r="N2331">
        <f>YEAR(Table3[[#This Row],[Date]])</f>
        <v>2014</v>
      </c>
      <c r="O2331">
        <f>DAY(Table3[[#This Row],[Date]])</f>
        <v>9</v>
      </c>
      <c r="P2331">
        <f>MONTH(Table3[[#This Row],[Date]])</f>
        <v>2</v>
      </c>
    </row>
    <row r="2332" spans="1:16" x14ac:dyDescent="0.3">
      <c r="A2332" s="2">
        <v>41679</v>
      </c>
      <c r="B2332">
        <v>4</v>
      </c>
      <c r="C2332">
        <v>2</v>
      </c>
      <c r="D2332" s="1" t="s">
        <v>1590</v>
      </c>
      <c r="E2332">
        <v>2</v>
      </c>
      <c r="F2332">
        <v>1</v>
      </c>
      <c r="G2332">
        <v>7</v>
      </c>
      <c r="H2332">
        <v>3042</v>
      </c>
      <c r="I2332">
        <v>3240</v>
      </c>
      <c r="J2332">
        <v>7452</v>
      </c>
      <c r="K2332">
        <v>7920</v>
      </c>
      <c r="L2332">
        <v>468</v>
      </c>
      <c r="M2332">
        <v>23.400000000000002</v>
      </c>
      <c r="N2332">
        <f>YEAR(Table3[[#This Row],[Date]])</f>
        <v>2014</v>
      </c>
      <c r="O2332">
        <f>DAY(Table3[[#This Row],[Date]])</f>
        <v>9</v>
      </c>
      <c r="P2332">
        <f>MONTH(Table3[[#This Row],[Date]])</f>
        <v>2</v>
      </c>
    </row>
    <row r="2333" spans="1:16" x14ac:dyDescent="0.3">
      <c r="A2333" s="2">
        <v>41679</v>
      </c>
      <c r="B2333">
        <v>9</v>
      </c>
      <c r="C2333">
        <v>5</v>
      </c>
      <c r="D2333" s="1" t="s">
        <v>1587</v>
      </c>
      <c r="E2333">
        <v>2</v>
      </c>
      <c r="F2333">
        <v>1</v>
      </c>
      <c r="G2333">
        <v>17</v>
      </c>
      <c r="H2333">
        <v>3978</v>
      </c>
      <c r="I2333">
        <v>4230</v>
      </c>
      <c r="J2333">
        <v>31590</v>
      </c>
      <c r="K2333">
        <v>33750</v>
      </c>
      <c r="L2333">
        <v>2160</v>
      </c>
      <c r="M2333">
        <v>108</v>
      </c>
      <c r="N2333">
        <f>YEAR(Table3[[#This Row],[Date]])</f>
        <v>2014</v>
      </c>
      <c r="O2333">
        <f>DAY(Table3[[#This Row],[Date]])</f>
        <v>9</v>
      </c>
      <c r="P2333">
        <f>MONTH(Table3[[#This Row],[Date]])</f>
        <v>2</v>
      </c>
    </row>
    <row r="2334" spans="1:16" x14ac:dyDescent="0.3">
      <c r="A2334" s="2">
        <v>41680</v>
      </c>
      <c r="B2334">
        <v>1</v>
      </c>
      <c r="C2334">
        <v>1</v>
      </c>
      <c r="D2334" s="1" t="s">
        <v>1590</v>
      </c>
      <c r="E2334">
        <v>2</v>
      </c>
      <c r="F2334">
        <v>1</v>
      </c>
      <c r="G2334">
        <v>3</v>
      </c>
      <c r="H2334">
        <v>2952</v>
      </c>
      <c r="I2334">
        <v>3150</v>
      </c>
      <c r="J2334">
        <v>93150</v>
      </c>
      <c r="K2334">
        <v>99000</v>
      </c>
      <c r="L2334">
        <v>5850</v>
      </c>
      <c r="M2334">
        <v>292.5</v>
      </c>
      <c r="N2334">
        <f>YEAR(Table3[[#This Row],[Date]])</f>
        <v>2014</v>
      </c>
      <c r="O2334">
        <f>DAY(Table3[[#This Row],[Date]])</f>
        <v>10</v>
      </c>
      <c r="P2334">
        <f>MONTH(Table3[[#This Row],[Date]])</f>
        <v>2</v>
      </c>
    </row>
    <row r="2335" spans="1:16" x14ac:dyDescent="0.3">
      <c r="A2335" s="2">
        <v>41680</v>
      </c>
      <c r="B2335">
        <v>7</v>
      </c>
      <c r="C2335">
        <v>3</v>
      </c>
      <c r="D2335" s="1" t="s">
        <v>1591</v>
      </c>
      <c r="E2335">
        <v>5</v>
      </c>
      <c r="F2335">
        <v>2</v>
      </c>
      <c r="G2335">
        <v>13</v>
      </c>
      <c r="H2335">
        <v>2034</v>
      </c>
      <c r="I2335">
        <v>2160</v>
      </c>
      <c r="J2335">
        <v>51012</v>
      </c>
      <c r="K2335">
        <v>54990</v>
      </c>
      <c r="L2335">
        <v>3978</v>
      </c>
      <c r="M2335">
        <v>198.9</v>
      </c>
      <c r="N2335">
        <f>YEAR(Table3[[#This Row],[Date]])</f>
        <v>2014</v>
      </c>
      <c r="O2335">
        <f>DAY(Table3[[#This Row],[Date]])</f>
        <v>10</v>
      </c>
      <c r="P2335">
        <f>MONTH(Table3[[#This Row],[Date]])</f>
        <v>2</v>
      </c>
    </row>
    <row r="2336" spans="1:16" x14ac:dyDescent="0.3">
      <c r="A2336" s="2">
        <v>41681</v>
      </c>
      <c r="B2336">
        <v>2</v>
      </c>
      <c r="C2336">
        <v>1</v>
      </c>
      <c r="D2336" s="1" t="s">
        <v>1592</v>
      </c>
      <c r="E2336">
        <v>2</v>
      </c>
      <c r="F2336">
        <v>1</v>
      </c>
      <c r="G2336">
        <v>17</v>
      </c>
      <c r="H2336">
        <v>3582</v>
      </c>
      <c r="I2336">
        <v>3870</v>
      </c>
      <c r="J2336">
        <v>17712</v>
      </c>
      <c r="K2336">
        <v>18900</v>
      </c>
      <c r="L2336">
        <v>1188</v>
      </c>
      <c r="M2336">
        <v>59.400000000000006</v>
      </c>
      <c r="N2336">
        <f>YEAR(Table3[[#This Row],[Date]])</f>
        <v>2014</v>
      </c>
      <c r="O2336">
        <f>DAY(Table3[[#This Row],[Date]])</f>
        <v>11</v>
      </c>
      <c r="P2336">
        <f>MONTH(Table3[[#This Row],[Date]])</f>
        <v>2</v>
      </c>
    </row>
    <row r="2337" spans="1:16" x14ac:dyDescent="0.3">
      <c r="A2337" s="2">
        <v>41681</v>
      </c>
      <c r="B2337">
        <v>2</v>
      </c>
      <c r="C2337">
        <v>1</v>
      </c>
      <c r="D2337" s="1" t="s">
        <v>1579</v>
      </c>
      <c r="E2337">
        <v>2</v>
      </c>
      <c r="F2337">
        <v>2</v>
      </c>
      <c r="G2337">
        <v>22</v>
      </c>
      <c r="H2337">
        <v>3978</v>
      </c>
      <c r="I2337">
        <v>4230</v>
      </c>
      <c r="J2337">
        <v>50148</v>
      </c>
      <c r="K2337">
        <v>54180</v>
      </c>
      <c r="L2337">
        <v>4032</v>
      </c>
      <c r="M2337">
        <v>201.60000000000002</v>
      </c>
      <c r="N2337">
        <f>YEAR(Table3[[#This Row],[Date]])</f>
        <v>2014</v>
      </c>
      <c r="O2337">
        <f>DAY(Table3[[#This Row],[Date]])</f>
        <v>11</v>
      </c>
      <c r="P2337">
        <f>MONTH(Table3[[#This Row],[Date]])</f>
        <v>2</v>
      </c>
    </row>
    <row r="2338" spans="1:16" x14ac:dyDescent="0.3">
      <c r="A2338" s="2">
        <v>41681</v>
      </c>
      <c r="B2338">
        <v>2</v>
      </c>
      <c r="C2338">
        <v>1</v>
      </c>
      <c r="D2338" s="1" t="s">
        <v>1578</v>
      </c>
      <c r="E2338">
        <v>1</v>
      </c>
      <c r="F2338">
        <v>1</v>
      </c>
      <c r="G2338">
        <v>23</v>
      </c>
      <c r="H2338">
        <v>2196</v>
      </c>
      <c r="I2338">
        <v>2340</v>
      </c>
      <c r="J2338">
        <v>30510</v>
      </c>
      <c r="K2338">
        <v>32400</v>
      </c>
      <c r="L2338">
        <v>1890</v>
      </c>
      <c r="M2338">
        <v>94.5</v>
      </c>
      <c r="N2338">
        <f>YEAR(Table3[[#This Row],[Date]])</f>
        <v>2014</v>
      </c>
      <c r="O2338">
        <f>DAY(Table3[[#This Row],[Date]])</f>
        <v>11</v>
      </c>
      <c r="P2338">
        <f>MONTH(Table3[[#This Row],[Date]])</f>
        <v>2</v>
      </c>
    </row>
    <row r="2339" spans="1:16" x14ac:dyDescent="0.3">
      <c r="A2339" s="2">
        <v>41682</v>
      </c>
      <c r="B2339">
        <v>8</v>
      </c>
      <c r="C2339">
        <v>5</v>
      </c>
      <c r="D2339" s="1" t="s">
        <v>1586</v>
      </c>
      <c r="E2339">
        <v>3</v>
      </c>
      <c r="F2339">
        <v>1</v>
      </c>
      <c r="G2339">
        <v>1</v>
      </c>
      <c r="H2339">
        <v>2034</v>
      </c>
      <c r="I2339">
        <v>2160</v>
      </c>
      <c r="J2339">
        <v>56628</v>
      </c>
      <c r="K2339">
        <v>60390</v>
      </c>
      <c r="L2339">
        <v>3762</v>
      </c>
      <c r="M2339">
        <v>188.10000000000002</v>
      </c>
      <c r="N2339">
        <f>YEAR(Table3[[#This Row],[Date]])</f>
        <v>2014</v>
      </c>
      <c r="O2339">
        <f>DAY(Table3[[#This Row],[Date]])</f>
        <v>12</v>
      </c>
      <c r="P2339">
        <f>MONTH(Table3[[#This Row],[Date]])</f>
        <v>2</v>
      </c>
    </row>
    <row r="2340" spans="1:16" x14ac:dyDescent="0.3">
      <c r="A2340" s="2">
        <v>41682</v>
      </c>
      <c r="B2340">
        <v>1</v>
      </c>
      <c r="C2340">
        <v>1</v>
      </c>
      <c r="D2340" s="1" t="s">
        <v>1593</v>
      </c>
      <c r="E2340">
        <v>6</v>
      </c>
      <c r="F2340">
        <v>2</v>
      </c>
      <c r="G2340">
        <v>25</v>
      </c>
      <c r="H2340">
        <v>5148</v>
      </c>
      <c r="I2340">
        <v>5490</v>
      </c>
      <c r="J2340">
        <v>7506</v>
      </c>
      <c r="K2340">
        <v>8100</v>
      </c>
      <c r="L2340">
        <v>594</v>
      </c>
      <c r="M2340">
        <v>29.700000000000003</v>
      </c>
      <c r="N2340">
        <f>YEAR(Table3[[#This Row],[Date]])</f>
        <v>2014</v>
      </c>
      <c r="O2340">
        <f>DAY(Table3[[#This Row],[Date]])</f>
        <v>12</v>
      </c>
      <c r="P2340">
        <f>MONTH(Table3[[#This Row],[Date]])</f>
        <v>2</v>
      </c>
    </row>
    <row r="2341" spans="1:16" x14ac:dyDescent="0.3">
      <c r="A2341" s="2">
        <v>41682</v>
      </c>
      <c r="B2341">
        <v>8</v>
      </c>
      <c r="C2341">
        <v>5</v>
      </c>
      <c r="D2341" s="1" t="s">
        <v>1582</v>
      </c>
      <c r="E2341">
        <v>2</v>
      </c>
      <c r="F2341">
        <v>1</v>
      </c>
      <c r="G2341">
        <v>22</v>
      </c>
      <c r="H2341">
        <v>3384</v>
      </c>
      <c r="I2341">
        <v>3600</v>
      </c>
      <c r="J2341">
        <v>3042</v>
      </c>
      <c r="K2341">
        <v>3240</v>
      </c>
      <c r="L2341">
        <v>198</v>
      </c>
      <c r="M2341">
        <v>9.9</v>
      </c>
      <c r="N2341">
        <f>YEAR(Table3[[#This Row],[Date]])</f>
        <v>2014</v>
      </c>
      <c r="O2341">
        <f>DAY(Table3[[#This Row],[Date]])</f>
        <v>12</v>
      </c>
      <c r="P2341">
        <f>MONTH(Table3[[#This Row],[Date]])</f>
        <v>2</v>
      </c>
    </row>
    <row r="2342" spans="1:16" x14ac:dyDescent="0.3">
      <c r="A2342" s="2">
        <v>41682</v>
      </c>
      <c r="B2342">
        <v>4</v>
      </c>
      <c r="C2342">
        <v>2</v>
      </c>
      <c r="D2342" s="1" t="s">
        <v>1579</v>
      </c>
      <c r="E2342">
        <v>2</v>
      </c>
      <c r="F2342">
        <v>2</v>
      </c>
      <c r="G2342">
        <v>2</v>
      </c>
      <c r="H2342">
        <v>3978</v>
      </c>
      <c r="I2342">
        <v>4230</v>
      </c>
      <c r="J2342">
        <v>85968</v>
      </c>
      <c r="K2342">
        <v>92880</v>
      </c>
      <c r="L2342">
        <v>6912</v>
      </c>
      <c r="M2342">
        <v>345.6</v>
      </c>
      <c r="N2342">
        <f>YEAR(Table3[[#This Row],[Date]])</f>
        <v>2014</v>
      </c>
      <c r="O2342">
        <f>DAY(Table3[[#This Row],[Date]])</f>
        <v>12</v>
      </c>
      <c r="P2342">
        <f>MONTH(Table3[[#This Row],[Date]])</f>
        <v>2</v>
      </c>
    </row>
    <row r="2343" spans="1:16" x14ac:dyDescent="0.3">
      <c r="A2343" s="2">
        <v>41683</v>
      </c>
      <c r="B2343">
        <v>2</v>
      </c>
      <c r="C2343">
        <v>1</v>
      </c>
      <c r="D2343" s="1" t="s">
        <v>1591</v>
      </c>
      <c r="E2343">
        <v>5</v>
      </c>
      <c r="F2343">
        <v>2</v>
      </c>
      <c r="G2343">
        <v>11</v>
      </c>
      <c r="H2343">
        <v>3582</v>
      </c>
      <c r="I2343">
        <v>3870</v>
      </c>
      <c r="J2343">
        <v>7848</v>
      </c>
      <c r="K2343">
        <v>8460</v>
      </c>
      <c r="L2343">
        <v>612</v>
      </c>
      <c r="M2343">
        <v>30.6</v>
      </c>
      <c r="N2343">
        <f>YEAR(Table3[[#This Row],[Date]])</f>
        <v>2014</v>
      </c>
      <c r="O2343">
        <f>DAY(Table3[[#This Row],[Date]])</f>
        <v>13</v>
      </c>
      <c r="P2343">
        <f>MONTH(Table3[[#This Row],[Date]])</f>
        <v>2</v>
      </c>
    </row>
    <row r="2344" spans="1:16" x14ac:dyDescent="0.3">
      <c r="A2344" s="2">
        <v>41683</v>
      </c>
      <c r="B2344">
        <v>5</v>
      </c>
      <c r="C2344">
        <v>3</v>
      </c>
      <c r="D2344" s="1" t="s">
        <v>1586</v>
      </c>
      <c r="E2344">
        <v>3</v>
      </c>
      <c r="F2344">
        <v>1</v>
      </c>
      <c r="G2344">
        <v>11</v>
      </c>
      <c r="H2344">
        <v>3546</v>
      </c>
      <c r="I2344">
        <v>3780</v>
      </c>
      <c r="J2344">
        <v>51480</v>
      </c>
      <c r="K2344">
        <v>54900</v>
      </c>
      <c r="L2344">
        <v>3420</v>
      </c>
      <c r="M2344">
        <v>171</v>
      </c>
      <c r="N2344">
        <f>YEAR(Table3[[#This Row],[Date]])</f>
        <v>2014</v>
      </c>
      <c r="O2344">
        <f>DAY(Table3[[#This Row],[Date]])</f>
        <v>13</v>
      </c>
      <c r="P2344">
        <f>MONTH(Table3[[#This Row],[Date]])</f>
        <v>2</v>
      </c>
    </row>
    <row r="2345" spans="1:16" x14ac:dyDescent="0.3">
      <c r="A2345" s="2">
        <v>41683</v>
      </c>
      <c r="B2345">
        <v>4</v>
      </c>
      <c r="C2345">
        <v>2</v>
      </c>
      <c r="D2345" s="1" t="s">
        <v>1579</v>
      </c>
      <c r="E2345">
        <v>2</v>
      </c>
      <c r="F2345">
        <v>2</v>
      </c>
      <c r="G2345">
        <v>1</v>
      </c>
      <c r="H2345">
        <v>7506</v>
      </c>
      <c r="I2345">
        <v>8100</v>
      </c>
      <c r="J2345">
        <v>28656</v>
      </c>
      <c r="K2345">
        <v>30960</v>
      </c>
      <c r="L2345">
        <v>2304</v>
      </c>
      <c r="M2345">
        <v>115.2</v>
      </c>
      <c r="N2345">
        <f>YEAR(Table3[[#This Row],[Date]])</f>
        <v>2014</v>
      </c>
      <c r="O2345">
        <f>DAY(Table3[[#This Row],[Date]])</f>
        <v>13</v>
      </c>
      <c r="P2345">
        <f>MONTH(Table3[[#This Row],[Date]])</f>
        <v>2</v>
      </c>
    </row>
    <row r="2346" spans="1:16" x14ac:dyDescent="0.3">
      <c r="A2346" s="2">
        <v>41683</v>
      </c>
      <c r="B2346">
        <v>1</v>
      </c>
      <c r="C2346">
        <v>1</v>
      </c>
      <c r="D2346" s="1" t="s">
        <v>1584</v>
      </c>
      <c r="E2346">
        <v>3</v>
      </c>
      <c r="F2346">
        <v>1</v>
      </c>
      <c r="G2346">
        <v>14</v>
      </c>
      <c r="H2346">
        <v>3978</v>
      </c>
      <c r="I2346">
        <v>4230</v>
      </c>
      <c r="J2346">
        <v>24822</v>
      </c>
      <c r="K2346">
        <v>26460</v>
      </c>
      <c r="L2346">
        <v>1638</v>
      </c>
      <c r="M2346">
        <v>81.900000000000006</v>
      </c>
      <c r="N2346">
        <f>YEAR(Table3[[#This Row],[Date]])</f>
        <v>2014</v>
      </c>
      <c r="O2346">
        <f>DAY(Table3[[#This Row],[Date]])</f>
        <v>13</v>
      </c>
      <c r="P2346">
        <f>MONTH(Table3[[#This Row],[Date]])</f>
        <v>2</v>
      </c>
    </row>
    <row r="2347" spans="1:16" x14ac:dyDescent="0.3">
      <c r="A2347" s="2">
        <v>41684</v>
      </c>
      <c r="B2347">
        <v>3</v>
      </c>
      <c r="C2347">
        <v>2</v>
      </c>
      <c r="D2347" s="1" t="s">
        <v>1592</v>
      </c>
      <c r="E2347">
        <v>2</v>
      </c>
      <c r="F2347">
        <v>1</v>
      </c>
      <c r="G2347">
        <v>11</v>
      </c>
      <c r="H2347">
        <v>2034</v>
      </c>
      <c r="I2347">
        <v>2160</v>
      </c>
      <c r="J2347">
        <v>5904</v>
      </c>
      <c r="K2347">
        <v>6300</v>
      </c>
      <c r="L2347">
        <v>396</v>
      </c>
      <c r="M2347">
        <v>19.8</v>
      </c>
      <c r="N2347">
        <f>YEAR(Table3[[#This Row],[Date]])</f>
        <v>2014</v>
      </c>
      <c r="O2347">
        <f>DAY(Table3[[#This Row],[Date]])</f>
        <v>14</v>
      </c>
      <c r="P2347">
        <f>MONTH(Table3[[#This Row],[Date]])</f>
        <v>2</v>
      </c>
    </row>
    <row r="2348" spans="1:16" x14ac:dyDescent="0.3">
      <c r="A2348" s="2">
        <v>41684</v>
      </c>
      <c r="B2348">
        <v>5</v>
      </c>
      <c r="C2348">
        <v>3</v>
      </c>
      <c r="D2348" s="1" t="s">
        <v>1589</v>
      </c>
      <c r="E2348">
        <v>4</v>
      </c>
      <c r="F2348">
        <v>1</v>
      </c>
      <c r="G2348">
        <v>8</v>
      </c>
      <c r="H2348">
        <v>2952</v>
      </c>
      <c r="I2348">
        <v>3150</v>
      </c>
      <c r="J2348">
        <v>67374</v>
      </c>
      <c r="K2348">
        <v>71820</v>
      </c>
      <c r="L2348">
        <v>4446</v>
      </c>
      <c r="M2348">
        <v>222.3</v>
      </c>
      <c r="N2348">
        <f>YEAR(Table3[[#This Row],[Date]])</f>
        <v>2014</v>
      </c>
      <c r="O2348">
        <f>DAY(Table3[[#This Row],[Date]])</f>
        <v>14</v>
      </c>
      <c r="P2348">
        <f>MONTH(Table3[[#This Row],[Date]])</f>
        <v>2</v>
      </c>
    </row>
    <row r="2349" spans="1:16" x14ac:dyDescent="0.3">
      <c r="A2349" s="2">
        <v>41684</v>
      </c>
      <c r="B2349">
        <v>9</v>
      </c>
      <c r="C2349">
        <v>5</v>
      </c>
      <c r="D2349" s="1" t="s">
        <v>1591</v>
      </c>
      <c r="E2349">
        <v>5</v>
      </c>
      <c r="F2349">
        <v>2</v>
      </c>
      <c r="G2349">
        <v>1</v>
      </c>
      <c r="H2349">
        <v>3546</v>
      </c>
      <c r="I2349">
        <v>3780</v>
      </c>
      <c r="J2349">
        <v>66708</v>
      </c>
      <c r="K2349">
        <v>71910</v>
      </c>
      <c r="L2349">
        <v>5202</v>
      </c>
      <c r="M2349">
        <v>260.10000000000002</v>
      </c>
      <c r="N2349">
        <f>YEAR(Table3[[#This Row],[Date]])</f>
        <v>2014</v>
      </c>
      <c r="O2349">
        <f>DAY(Table3[[#This Row],[Date]])</f>
        <v>14</v>
      </c>
      <c r="P2349">
        <f>MONTH(Table3[[#This Row],[Date]])</f>
        <v>2</v>
      </c>
    </row>
    <row r="2350" spans="1:16" x14ac:dyDescent="0.3">
      <c r="A2350" s="2">
        <v>41685</v>
      </c>
      <c r="B2350">
        <v>9</v>
      </c>
      <c r="C2350">
        <v>5</v>
      </c>
      <c r="D2350" s="1" t="s">
        <v>1590</v>
      </c>
      <c r="E2350">
        <v>2</v>
      </c>
      <c r="F2350">
        <v>1</v>
      </c>
      <c r="G2350">
        <v>24</v>
      </c>
      <c r="H2350">
        <v>3546</v>
      </c>
      <c r="I2350">
        <v>3780</v>
      </c>
      <c r="J2350">
        <v>26082</v>
      </c>
      <c r="K2350">
        <v>27720</v>
      </c>
      <c r="L2350">
        <v>1638</v>
      </c>
      <c r="M2350">
        <v>81.900000000000006</v>
      </c>
      <c r="N2350">
        <f>YEAR(Table3[[#This Row],[Date]])</f>
        <v>2014</v>
      </c>
      <c r="O2350">
        <f>DAY(Table3[[#This Row],[Date]])</f>
        <v>15</v>
      </c>
      <c r="P2350">
        <f>MONTH(Table3[[#This Row],[Date]])</f>
        <v>2</v>
      </c>
    </row>
    <row r="2351" spans="1:16" x14ac:dyDescent="0.3">
      <c r="A2351" s="2">
        <v>41686</v>
      </c>
      <c r="B2351">
        <v>8</v>
      </c>
      <c r="C2351">
        <v>5</v>
      </c>
      <c r="D2351" s="1" t="s">
        <v>1584</v>
      </c>
      <c r="E2351">
        <v>3</v>
      </c>
      <c r="F2351">
        <v>1</v>
      </c>
      <c r="G2351">
        <v>15</v>
      </c>
      <c r="H2351">
        <v>3978</v>
      </c>
      <c r="I2351">
        <v>4230</v>
      </c>
      <c r="J2351">
        <v>21276</v>
      </c>
      <c r="K2351">
        <v>22680</v>
      </c>
      <c r="L2351">
        <v>1404</v>
      </c>
      <c r="M2351">
        <v>70.2</v>
      </c>
      <c r="N2351">
        <f>YEAR(Table3[[#This Row],[Date]])</f>
        <v>2014</v>
      </c>
      <c r="O2351">
        <f>DAY(Table3[[#This Row],[Date]])</f>
        <v>16</v>
      </c>
      <c r="P2351">
        <f>MONTH(Table3[[#This Row],[Date]])</f>
        <v>2</v>
      </c>
    </row>
    <row r="2352" spans="1:16" x14ac:dyDescent="0.3">
      <c r="A2352" s="2">
        <v>41686</v>
      </c>
      <c r="B2352">
        <v>7</v>
      </c>
      <c r="C2352">
        <v>3</v>
      </c>
      <c r="D2352" s="1" t="s">
        <v>1590</v>
      </c>
      <c r="E2352">
        <v>2</v>
      </c>
      <c r="F2352">
        <v>1</v>
      </c>
      <c r="G2352">
        <v>20</v>
      </c>
      <c r="H2352">
        <v>3546</v>
      </c>
      <c r="I2352">
        <v>3780</v>
      </c>
      <c r="J2352">
        <v>70794</v>
      </c>
      <c r="K2352">
        <v>75240</v>
      </c>
      <c r="L2352">
        <v>4446</v>
      </c>
      <c r="M2352">
        <v>222.3</v>
      </c>
      <c r="N2352">
        <f>YEAR(Table3[[#This Row],[Date]])</f>
        <v>2014</v>
      </c>
      <c r="O2352">
        <f>DAY(Table3[[#This Row],[Date]])</f>
        <v>16</v>
      </c>
      <c r="P2352">
        <f>MONTH(Table3[[#This Row],[Date]])</f>
        <v>2</v>
      </c>
    </row>
    <row r="2353" spans="1:16" x14ac:dyDescent="0.3">
      <c r="A2353" s="2">
        <v>41687</v>
      </c>
      <c r="B2353">
        <v>7</v>
      </c>
      <c r="C2353">
        <v>3</v>
      </c>
      <c r="D2353" s="1" t="s">
        <v>1581</v>
      </c>
      <c r="E2353">
        <v>2</v>
      </c>
      <c r="F2353">
        <v>1</v>
      </c>
      <c r="G2353">
        <v>1</v>
      </c>
      <c r="H2353">
        <v>5148</v>
      </c>
      <c r="I2353">
        <v>5490</v>
      </c>
      <c r="J2353">
        <v>46116</v>
      </c>
      <c r="K2353">
        <v>49140</v>
      </c>
      <c r="L2353">
        <v>3024</v>
      </c>
      <c r="M2353">
        <v>151.20000000000002</v>
      </c>
      <c r="N2353">
        <f>YEAR(Table3[[#This Row],[Date]])</f>
        <v>2014</v>
      </c>
      <c r="O2353">
        <f>DAY(Table3[[#This Row],[Date]])</f>
        <v>17</v>
      </c>
      <c r="P2353">
        <f>MONTH(Table3[[#This Row],[Date]])</f>
        <v>2</v>
      </c>
    </row>
    <row r="2354" spans="1:16" x14ac:dyDescent="0.3">
      <c r="A2354" s="2">
        <v>41687</v>
      </c>
      <c r="B2354">
        <v>10</v>
      </c>
      <c r="C2354">
        <v>4</v>
      </c>
      <c r="D2354" s="1" t="s">
        <v>1593</v>
      </c>
      <c r="E2354">
        <v>6</v>
      </c>
      <c r="F2354">
        <v>2</v>
      </c>
      <c r="G2354">
        <v>5</v>
      </c>
      <c r="H2354">
        <v>2196</v>
      </c>
      <c r="I2354">
        <v>2340</v>
      </c>
      <c r="J2354">
        <v>22518</v>
      </c>
      <c r="K2354">
        <v>24300</v>
      </c>
      <c r="L2354">
        <v>1782</v>
      </c>
      <c r="M2354">
        <v>89.100000000000009</v>
      </c>
      <c r="N2354">
        <f>YEAR(Table3[[#This Row],[Date]])</f>
        <v>2014</v>
      </c>
      <c r="O2354">
        <f>DAY(Table3[[#This Row],[Date]])</f>
        <v>17</v>
      </c>
      <c r="P2354">
        <f>MONTH(Table3[[#This Row],[Date]])</f>
        <v>2</v>
      </c>
    </row>
    <row r="2355" spans="1:16" x14ac:dyDescent="0.3">
      <c r="A2355" s="2">
        <v>41687</v>
      </c>
      <c r="B2355">
        <v>8</v>
      </c>
      <c r="C2355">
        <v>5</v>
      </c>
      <c r="D2355" s="1" t="s">
        <v>1589</v>
      </c>
      <c r="E2355">
        <v>4</v>
      </c>
      <c r="F2355">
        <v>1</v>
      </c>
      <c r="G2355">
        <v>2</v>
      </c>
      <c r="H2355">
        <v>3924</v>
      </c>
      <c r="I2355">
        <v>4230</v>
      </c>
      <c r="J2355">
        <v>46098</v>
      </c>
      <c r="K2355">
        <v>49140</v>
      </c>
      <c r="L2355">
        <v>3042</v>
      </c>
      <c r="M2355">
        <v>152.1</v>
      </c>
      <c r="N2355">
        <f>YEAR(Table3[[#This Row],[Date]])</f>
        <v>2014</v>
      </c>
      <c r="O2355">
        <f>DAY(Table3[[#This Row],[Date]])</f>
        <v>17</v>
      </c>
      <c r="P2355">
        <f>MONTH(Table3[[#This Row],[Date]])</f>
        <v>2</v>
      </c>
    </row>
    <row r="2356" spans="1:16" x14ac:dyDescent="0.3">
      <c r="A2356" s="2">
        <v>41687</v>
      </c>
      <c r="B2356">
        <v>10</v>
      </c>
      <c r="C2356">
        <v>4</v>
      </c>
      <c r="D2356" s="1" t="s">
        <v>1594</v>
      </c>
      <c r="E2356">
        <v>4</v>
      </c>
      <c r="F2356">
        <v>1</v>
      </c>
      <c r="G2356">
        <v>15</v>
      </c>
      <c r="H2356">
        <v>3978</v>
      </c>
      <c r="I2356">
        <v>4230</v>
      </c>
      <c r="J2356">
        <v>74448</v>
      </c>
      <c r="K2356">
        <v>79200</v>
      </c>
      <c r="L2356">
        <v>4752</v>
      </c>
      <c r="M2356">
        <v>237.60000000000002</v>
      </c>
      <c r="N2356">
        <f>YEAR(Table3[[#This Row],[Date]])</f>
        <v>2014</v>
      </c>
      <c r="O2356">
        <f>DAY(Table3[[#This Row],[Date]])</f>
        <v>17</v>
      </c>
      <c r="P2356">
        <f>MONTH(Table3[[#This Row],[Date]])</f>
        <v>2</v>
      </c>
    </row>
    <row r="2357" spans="1:16" x14ac:dyDescent="0.3">
      <c r="A2357" s="2">
        <v>41688</v>
      </c>
      <c r="B2357">
        <v>10</v>
      </c>
      <c r="C2357">
        <v>4</v>
      </c>
      <c r="D2357" s="1" t="s">
        <v>1588</v>
      </c>
      <c r="E2357">
        <v>3</v>
      </c>
      <c r="F2357">
        <v>1</v>
      </c>
      <c r="G2357">
        <v>24</v>
      </c>
      <c r="H2357">
        <v>2106</v>
      </c>
      <c r="I2357">
        <v>2250</v>
      </c>
      <c r="J2357">
        <v>89640</v>
      </c>
      <c r="K2357">
        <v>95400</v>
      </c>
      <c r="L2357">
        <v>5760</v>
      </c>
      <c r="M2357">
        <v>288</v>
      </c>
      <c r="N2357">
        <f>YEAR(Table3[[#This Row],[Date]])</f>
        <v>2014</v>
      </c>
      <c r="O2357">
        <f>DAY(Table3[[#This Row],[Date]])</f>
        <v>18</v>
      </c>
      <c r="P2357">
        <f>MONTH(Table3[[#This Row],[Date]])</f>
        <v>2</v>
      </c>
    </row>
    <row r="2358" spans="1:16" x14ac:dyDescent="0.3">
      <c r="A2358" s="2">
        <v>41688</v>
      </c>
      <c r="B2358">
        <v>8</v>
      </c>
      <c r="C2358">
        <v>5</v>
      </c>
      <c r="D2358" s="1" t="s">
        <v>1584</v>
      </c>
      <c r="E2358">
        <v>3</v>
      </c>
      <c r="F2358">
        <v>1</v>
      </c>
      <c r="G2358">
        <v>23</v>
      </c>
      <c r="H2358">
        <v>5148</v>
      </c>
      <c r="I2358">
        <v>5490</v>
      </c>
      <c r="J2358">
        <v>81558</v>
      </c>
      <c r="K2358">
        <v>86940</v>
      </c>
      <c r="L2358">
        <v>5382</v>
      </c>
      <c r="M2358">
        <v>269.10000000000002</v>
      </c>
      <c r="N2358">
        <f>YEAR(Table3[[#This Row],[Date]])</f>
        <v>2014</v>
      </c>
      <c r="O2358">
        <f>DAY(Table3[[#This Row],[Date]])</f>
        <v>18</v>
      </c>
      <c r="P2358">
        <f>MONTH(Table3[[#This Row],[Date]])</f>
        <v>2</v>
      </c>
    </row>
    <row r="2359" spans="1:16" x14ac:dyDescent="0.3">
      <c r="A2359" s="2">
        <v>41689</v>
      </c>
      <c r="B2359">
        <v>6</v>
      </c>
      <c r="C2359">
        <v>4</v>
      </c>
      <c r="D2359" s="1" t="s">
        <v>1592</v>
      </c>
      <c r="E2359">
        <v>2</v>
      </c>
      <c r="F2359">
        <v>1</v>
      </c>
      <c r="G2359">
        <v>20</v>
      </c>
      <c r="H2359">
        <v>3546</v>
      </c>
      <c r="I2359">
        <v>3780</v>
      </c>
      <c r="J2359">
        <v>73800</v>
      </c>
      <c r="K2359">
        <v>78750</v>
      </c>
      <c r="L2359">
        <v>4950</v>
      </c>
      <c r="M2359">
        <v>247.5</v>
      </c>
      <c r="N2359">
        <f>YEAR(Table3[[#This Row],[Date]])</f>
        <v>2014</v>
      </c>
      <c r="O2359">
        <f>DAY(Table3[[#This Row],[Date]])</f>
        <v>19</v>
      </c>
      <c r="P2359">
        <f>MONTH(Table3[[#This Row],[Date]])</f>
        <v>2</v>
      </c>
    </row>
    <row r="2360" spans="1:16" x14ac:dyDescent="0.3">
      <c r="A2360" s="2">
        <v>41689</v>
      </c>
      <c r="B2360">
        <v>4</v>
      </c>
      <c r="C2360">
        <v>2</v>
      </c>
      <c r="D2360" s="1" t="s">
        <v>1586</v>
      </c>
      <c r="E2360">
        <v>3</v>
      </c>
      <c r="F2360">
        <v>1</v>
      </c>
      <c r="G2360">
        <v>23</v>
      </c>
      <c r="H2360">
        <v>3546</v>
      </c>
      <c r="I2360">
        <v>3780</v>
      </c>
      <c r="J2360">
        <v>113256</v>
      </c>
      <c r="K2360">
        <v>120780</v>
      </c>
      <c r="L2360">
        <v>7524</v>
      </c>
      <c r="M2360">
        <v>376.20000000000005</v>
      </c>
      <c r="N2360">
        <f>YEAR(Table3[[#This Row],[Date]])</f>
        <v>2014</v>
      </c>
      <c r="O2360">
        <f>DAY(Table3[[#This Row],[Date]])</f>
        <v>19</v>
      </c>
      <c r="P2360">
        <f>MONTH(Table3[[#This Row],[Date]])</f>
        <v>2</v>
      </c>
    </row>
    <row r="2361" spans="1:16" x14ac:dyDescent="0.3">
      <c r="A2361" s="2">
        <v>41690</v>
      </c>
      <c r="B2361">
        <v>4</v>
      </c>
      <c r="C2361">
        <v>2</v>
      </c>
      <c r="D2361" s="1" t="s">
        <v>1594</v>
      </c>
      <c r="E2361">
        <v>4</v>
      </c>
      <c r="F2361">
        <v>1</v>
      </c>
      <c r="G2361">
        <v>22</v>
      </c>
      <c r="H2361">
        <v>5148</v>
      </c>
      <c r="I2361">
        <v>5490</v>
      </c>
      <c r="J2361">
        <v>47376</v>
      </c>
      <c r="K2361">
        <v>50400</v>
      </c>
      <c r="L2361">
        <v>3024</v>
      </c>
      <c r="M2361">
        <v>151.20000000000002</v>
      </c>
      <c r="N2361">
        <f>YEAR(Table3[[#This Row],[Date]])</f>
        <v>2014</v>
      </c>
      <c r="O2361">
        <f>DAY(Table3[[#This Row],[Date]])</f>
        <v>20</v>
      </c>
      <c r="P2361">
        <f>MONTH(Table3[[#This Row],[Date]])</f>
        <v>2</v>
      </c>
    </row>
    <row r="2362" spans="1:16" x14ac:dyDescent="0.3">
      <c r="A2362" s="2">
        <v>41690</v>
      </c>
      <c r="B2362">
        <v>1</v>
      </c>
      <c r="C2362">
        <v>1</v>
      </c>
      <c r="D2362" s="1" t="s">
        <v>1578</v>
      </c>
      <c r="E2362">
        <v>1</v>
      </c>
      <c r="F2362">
        <v>1</v>
      </c>
      <c r="G2362">
        <v>10</v>
      </c>
      <c r="H2362">
        <v>3384</v>
      </c>
      <c r="I2362">
        <v>3600</v>
      </c>
      <c r="J2362">
        <v>42714</v>
      </c>
      <c r="K2362">
        <v>45360</v>
      </c>
      <c r="L2362">
        <v>2646</v>
      </c>
      <c r="M2362">
        <v>132.30000000000001</v>
      </c>
      <c r="N2362">
        <f>YEAR(Table3[[#This Row],[Date]])</f>
        <v>2014</v>
      </c>
      <c r="O2362">
        <f>DAY(Table3[[#This Row],[Date]])</f>
        <v>20</v>
      </c>
      <c r="P2362">
        <f>MONTH(Table3[[#This Row],[Date]])</f>
        <v>2</v>
      </c>
    </row>
    <row r="2363" spans="1:16" x14ac:dyDescent="0.3">
      <c r="A2363" s="2">
        <v>41691</v>
      </c>
      <c r="B2363">
        <v>2</v>
      </c>
      <c r="C2363">
        <v>1</v>
      </c>
      <c r="D2363" s="1" t="s">
        <v>1578</v>
      </c>
      <c r="E2363">
        <v>1</v>
      </c>
      <c r="F2363">
        <v>1</v>
      </c>
      <c r="G2363">
        <v>5</v>
      </c>
      <c r="H2363">
        <v>3042</v>
      </c>
      <c r="I2363">
        <v>3240</v>
      </c>
      <c r="J2363">
        <v>34578</v>
      </c>
      <c r="K2363">
        <v>36720</v>
      </c>
      <c r="L2363">
        <v>2142</v>
      </c>
      <c r="M2363">
        <v>107.10000000000001</v>
      </c>
      <c r="N2363">
        <f>YEAR(Table3[[#This Row],[Date]])</f>
        <v>2014</v>
      </c>
      <c r="O2363">
        <f>DAY(Table3[[#This Row],[Date]])</f>
        <v>21</v>
      </c>
      <c r="P2363">
        <f>MONTH(Table3[[#This Row],[Date]])</f>
        <v>2</v>
      </c>
    </row>
    <row r="2364" spans="1:16" x14ac:dyDescent="0.3">
      <c r="A2364" s="2">
        <v>41691</v>
      </c>
      <c r="B2364">
        <v>1</v>
      </c>
      <c r="C2364">
        <v>1</v>
      </c>
      <c r="D2364" s="1" t="s">
        <v>1584</v>
      </c>
      <c r="E2364">
        <v>3</v>
      </c>
      <c r="F2364">
        <v>1</v>
      </c>
      <c r="G2364">
        <v>12</v>
      </c>
      <c r="H2364">
        <v>3978</v>
      </c>
      <c r="I2364">
        <v>4230</v>
      </c>
      <c r="J2364">
        <v>28368</v>
      </c>
      <c r="K2364">
        <v>30240</v>
      </c>
      <c r="L2364">
        <v>1872</v>
      </c>
      <c r="M2364">
        <v>93.600000000000009</v>
      </c>
      <c r="N2364">
        <f>YEAR(Table3[[#This Row],[Date]])</f>
        <v>2014</v>
      </c>
      <c r="O2364">
        <f>DAY(Table3[[#This Row],[Date]])</f>
        <v>21</v>
      </c>
      <c r="P2364">
        <f>MONTH(Table3[[#This Row],[Date]])</f>
        <v>2</v>
      </c>
    </row>
    <row r="2365" spans="1:16" x14ac:dyDescent="0.3">
      <c r="A2365" s="2">
        <v>41691</v>
      </c>
      <c r="B2365">
        <v>1</v>
      </c>
      <c r="C2365">
        <v>1</v>
      </c>
      <c r="D2365" s="1" t="s">
        <v>1580</v>
      </c>
      <c r="E2365">
        <v>2</v>
      </c>
      <c r="F2365">
        <v>1</v>
      </c>
      <c r="G2365">
        <v>19</v>
      </c>
      <c r="H2365">
        <v>3978</v>
      </c>
      <c r="I2365">
        <v>4230</v>
      </c>
      <c r="J2365">
        <v>15912</v>
      </c>
      <c r="K2365">
        <v>16920</v>
      </c>
      <c r="L2365">
        <v>1008</v>
      </c>
      <c r="M2365">
        <v>50.400000000000006</v>
      </c>
      <c r="N2365">
        <f>YEAR(Table3[[#This Row],[Date]])</f>
        <v>2014</v>
      </c>
      <c r="O2365">
        <f>DAY(Table3[[#This Row],[Date]])</f>
        <v>21</v>
      </c>
      <c r="P2365">
        <f>MONTH(Table3[[#This Row],[Date]])</f>
        <v>2</v>
      </c>
    </row>
    <row r="2366" spans="1:16" x14ac:dyDescent="0.3">
      <c r="A2366" s="2">
        <v>41692</v>
      </c>
      <c r="B2366">
        <v>6</v>
      </c>
      <c r="C2366">
        <v>4</v>
      </c>
      <c r="D2366" s="1" t="s">
        <v>1580</v>
      </c>
      <c r="E2366">
        <v>2</v>
      </c>
      <c r="F2366">
        <v>1</v>
      </c>
      <c r="G2366">
        <v>18</v>
      </c>
      <c r="H2366">
        <v>3924</v>
      </c>
      <c r="I2366">
        <v>4230</v>
      </c>
      <c r="J2366">
        <v>15912</v>
      </c>
      <c r="K2366">
        <v>16920</v>
      </c>
      <c r="L2366">
        <v>1008</v>
      </c>
      <c r="M2366">
        <v>50.400000000000006</v>
      </c>
      <c r="N2366">
        <f>YEAR(Table3[[#This Row],[Date]])</f>
        <v>2014</v>
      </c>
      <c r="O2366">
        <f>DAY(Table3[[#This Row],[Date]])</f>
        <v>22</v>
      </c>
      <c r="P2366">
        <f>MONTH(Table3[[#This Row],[Date]])</f>
        <v>2</v>
      </c>
    </row>
    <row r="2367" spans="1:16" x14ac:dyDescent="0.3">
      <c r="A2367" s="2">
        <v>41692</v>
      </c>
      <c r="B2367">
        <v>7</v>
      </c>
      <c r="C2367">
        <v>3</v>
      </c>
      <c r="D2367" s="1" t="s">
        <v>1582</v>
      </c>
      <c r="E2367">
        <v>2</v>
      </c>
      <c r="F2367">
        <v>1</v>
      </c>
      <c r="G2367">
        <v>1</v>
      </c>
      <c r="H2367">
        <v>2952</v>
      </c>
      <c r="I2367">
        <v>3150</v>
      </c>
      <c r="J2367">
        <v>45630</v>
      </c>
      <c r="K2367">
        <v>48600</v>
      </c>
      <c r="L2367">
        <v>2970</v>
      </c>
      <c r="M2367">
        <v>148.5</v>
      </c>
      <c r="N2367">
        <f>YEAR(Table3[[#This Row],[Date]])</f>
        <v>2014</v>
      </c>
      <c r="O2367">
        <f>DAY(Table3[[#This Row],[Date]])</f>
        <v>22</v>
      </c>
      <c r="P2367">
        <f>MONTH(Table3[[#This Row],[Date]])</f>
        <v>2</v>
      </c>
    </row>
    <row r="2368" spans="1:16" x14ac:dyDescent="0.3">
      <c r="A2368" s="2">
        <v>41692</v>
      </c>
      <c r="B2368">
        <v>4</v>
      </c>
      <c r="C2368">
        <v>2</v>
      </c>
      <c r="D2368" s="1" t="s">
        <v>1578</v>
      </c>
      <c r="E2368">
        <v>1</v>
      </c>
      <c r="F2368">
        <v>1</v>
      </c>
      <c r="G2368">
        <v>15</v>
      </c>
      <c r="H2368">
        <v>3042</v>
      </c>
      <c r="I2368">
        <v>3240</v>
      </c>
      <c r="J2368">
        <v>38646</v>
      </c>
      <c r="K2368">
        <v>41040</v>
      </c>
      <c r="L2368">
        <v>2394</v>
      </c>
      <c r="M2368">
        <v>119.7</v>
      </c>
      <c r="N2368">
        <f>YEAR(Table3[[#This Row],[Date]])</f>
        <v>2014</v>
      </c>
      <c r="O2368">
        <f>DAY(Table3[[#This Row],[Date]])</f>
        <v>22</v>
      </c>
      <c r="P2368">
        <f>MONTH(Table3[[#This Row],[Date]])</f>
        <v>2</v>
      </c>
    </row>
    <row r="2369" spans="1:16" x14ac:dyDescent="0.3">
      <c r="A2369" s="2">
        <v>41693</v>
      </c>
      <c r="B2369">
        <v>7</v>
      </c>
      <c r="C2369">
        <v>3</v>
      </c>
      <c r="D2369" s="1" t="s">
        <v>1594</v>
      </c>
      <c r="E2369">
        <v>4</v>
      </c>
      <c r="F2369">
        <v>1</v>
      </c>
      <c r="G2369">
        <v>4</v>
      </c>
      <c r="H2369">
        <v>3978</v>
      </c>
      <c r="I2369">
        <v>4230</v>
      </c>
      <c r="J2369">
        <v>40608</v>
      </c>
      <c r="K2369">
        <v>43200</v>
      </c>
      <c r="L2369">
        <v>2592</v>
      </c>
      <c r="M2369">
        <v>129.6</v>
      </c>
      <c r="N2369">
        <f>YEAR(Table3[[#This Row],[Date]])</f>
        <v>2014</v>
      </c>
      <c r="O2369">
        <f>DAY(Table3[[#This Row],[Date]])</f>
        <v>23</v>
      </c>
      <c r="P2369">
        <f>MONTH(Table3[[#This Row],[Date]])</f>
        <v>2</v>
      </c>
    </row>
    <row r="2370" spans="1:16" x14ac:dyDescent="0.3">
      <c r="A2370" s="2">
        <v>41693</v>
      </c>
      <c r="B2370">
        <v>8</v>
      </c>
      <c r="C2370">
        <v>5</v>
      </c>
      <c r="D2370" s="1" t="s">
        <v>1581</v>
      </c>
      <c r="E2370">
        <v>2</v>
      </c>
      <c r="F2370">
        <v>1</v>
      </c>
      <c r="G2370">
        <v>16</v>
      </c>
      <c r="H2370">
        <v>2106</v>
      </c>
      <c r="I2370">
        <v>2250</v>
      </c>
      <c r="J2370">
        <v>32940</v>
      </c>
      <c r="K2370">
        <v>35100</v>
      </c>
      <c r="L2370">
        <v>2160</v>
      </c>
      <c r="M2370">
        <v>108</v>
      </c>
      <c r="N2370">
        <f>YEAR(Table3[[#This Row],[Date]])</f>
        <v>2014</v>
      </c>
      <c r="O2370">
        <f>DAY(Table3[[#This Row],[Date]])</f>
        <v>23</v>
      </c>
      <c r="P2370">
        <f>MONTH(Table3[[#This Row],[Date]])</f>
        <v>2</v>
      </c>
    </row>
    <row r="2371" spans="1:16" x14ac:dyDescent="0.3">
      <c r="A2371" s="2">
        <v>41693</v>
      </c>
      <c r="B2371">
        <v>8</v>
      </c>
      <c r="C2371">
        <v>5</v>
      </c>
      <c r="D2371" s="1" t="s">
        <v>1579</v>
      </c>
      <c r="E2371">
        <v>2</v>
      </c>
      <c r="F2371">
        <v>2</v>
      </c>
      <c r="G2371">
        <v>10</v>
      </c>
      <c r="H2371">
        <v>2034</v>
      </c>
      <c r="I2371">
        <v>2160</v>
      </c>
      <c r="J2371">
        <v>78804</v>
      </c>
      <c r="K2371">
        <v>85140</v>
      </c>
      <c r="L2371">
        <v>6336</v>
      </c>
      <c r="M2371">
        <v>316.8</v>
      </c>
      <c r="N2371">
        <f>YEAR(Table3[[#This Row],[Date]])</f>
        <v>2014</v>
      </c>
      <c r="O2371">
        <f>DAY(Table3[[#This Row],[Date]])</f>
        <v>23</v>
      </c>
      <c r="P2371">
        <f>MONTH(Table3[[#This Row],[Date]])</f>
        <v>2</v>
      </c>
    </row>
    <row r="2372" spans="1:16" x14ac:dyDescent="0.3">
      <c r="A2372" s="2">
        <v>41693</v>
      </c>
      <c r="B2372">
        <v>5</v>
      </c>
      <c r="C2372">
        <v>3</v>
      </c>
      <c r="D2372" s="1" t="s">
        <v>1591</v>
      </c>
      <c r="E2372">
        <v>5</v>
      </c>
      <c r="F2372">
        <v>2</v>
      </c>
      <c r="G2372">
        <v>21</v>
      </c>
      <c r="H2372">
        <v>4482</v>
      </c>
      <c r="I2372">
        <v>4770</v>
      </c>
      <c r="J2372">
        <v>39240</v>
      </c>
      <c r="K2372">
        <v>42300</v>
      </c>
      <c r="L2372">
        <v>3060</v>
      </c>
      <c r="M2372">
        <v>153</v>
      </c>
      <c r="N2372">
        <f>YEAR(Table3[[#This Row],[Date]])</f>
        <v>2014</v>
      </c>
      <c r="O2372">
        <f>DAY(Table3[[#This Row],[Date]])</f>
        <v>23</v>
      </c>
      <c r="P2372">
        <f>MONTH(Table3[[#This Row],[Date]])</f>
        <v>2</v>
      </c>
    </row>
    <row r="2373" spans="1:16" x14ac:dyDescent="0.3">
      <c r="A2373" s="2">
        <v>41693</v>
      </c>
      <c r="B2373">
        <v>7</v>
      </c>
      <c r="C2373">
        <v>3</v>
      </c>
      <c r="D2373" s="1" t="s">
        <v>1581</v>
      </c>
      <c r="E2373">
        <v>2</v>
      </c>
      <c r="F2373">
        <v>1</v>
      </c>
      <c r="G2373">
        <v>7</v>
      </c>
      <c r="H2373">
        <v>3726</v>
      </c>
      <c r="I2373">
        <v>3960</v>
      </c>
      <c r="J2373">
        <v>15372</v>
      </c>
      <c r="K2373">
        <v>16380</v>
      </c>
      <c r="L2373">
        <v>1008</v>
      </c>
      <c r="M2373">
        <v>50.400000000000006</v>
      </c>
      <c r="N2373">
        <f>YEAR(Table3[[#This Row],[Date]])</f>
        <v>2014</v>
      </c>
      <c r="O2373">
        <f>DAY(Table3[[#This Row],[Date]])</f>
        <v>23</v>
      </c>
      <c r="P2373">
        <f>MONTH(Table3[[#This Row],[Date]])</f>
        <v>2</v>
      </c>
    </row>
    <row r="2374" spans="1:16" x14ac:dyDescent="0.3">
      <c r="A2374" s="2">
        <v>41694</v>
      </c>
      <c r="B2374">
        <v>10</v>
      </c>
      <c r="C2374">
        <v>4</v>
      </c>
      <c r="D2374" s="1" t="s">
        <v>1590</v>
      </c>
      <c r="E2374">
        <v>2</v>
      </c>
      <c r="F2374">
        <v>1</v>
      </c>
      <c r="G2374">
        <v>22</v>
      </c>
      <c r="H2374">
        <v>2952</v>
      </c>
      <c r="I2374">
        <v>3150</v>
      </c>
      <c r="J2374">
        <v>70794</v>
      </c>
      <c r="K2374">
        <v>75240</v>
      </c>
      <c r="L2374">
        <v>4446</v>
      </c>
      <c r="M2374">
        <v>222.3</v>
      </c>
      <c r="N2374">
        <f>YEAR(Table3[[#This Row],[Date]])</f>
        <v>2014</v>
      </c>
      <c r="O2374">
        <f>DAY(Table3[[#This Row],[Date]])</f>
        <v>24</v>
      </c>
      <c r="P2374">
        <f>MONTH(Table3[[#This Row],[Date]])</f>
        <v>2</v>
      </c>
    </row>
    <row r="2375" spans="1:16" x14ac:dyDescent="0.3">
      <c r="A2375" s="2">
        <v>41695</v>
      </c>
      <c r="B2375">
        <v>1</v>
      </c>
      <c r="C2375">
        <v>1</v>
      </c>
      <c r="D2375" s="1" t="s">
        <v>1590</v>
      </c>
      <c r="E2375">
        <v>2</v>
      </c>
      <c r="F2375">
        <v>1</v>
      </c>
      <c r="G2375">
        <v>15</v>
      </c>
      <c r="H2375">
        <v>3384</v>
      </c>
      <c r="I2375">
        <v>3600</v>
      </c>
      <c r="J2375">
        <v>11178</v>
      </c>
      <c r="K2375">
        <v>11880</v>
      </c>
      <c r="L2375">
        <v>702</v>
      </c>
      <c r="M2375">
        <v>35.1</v>
      </c>
      <c r="N2375">
        <f>YEAR(Table3[[#This Row],[Date]])</f>
        <v>2014</v>
      </c>
      <c r="O2375">
        <f>DAY(Table3[[#This Row],[Date]])</f>
        <v>25</v>
      </c>
      <c r="P2375">
        <f>MONTH(Table3[[#This Row],[Date]])</f>
        <v>2</v>
      </c>
    </row>
    <row r="2376" spans="1:16" x14ac:dyDescent="0.3">
      <c r="A2376" s="2">
        <v>41695</v>
      </c>
      <c r="B2376">
        <v>9</v>
      </c>
      <c r="C2376">
        <v>5</v>
      </c>
      <c r="D2376" s="1" t="s">
        <v>1593</v>
      </c>
      <c r="E2376">
        <v>6</v>
      </c>
      <c r="F2376">
        <v>2</v>
      </c>
      <c r="G2376">
        <v>7</v>
      </c>
      <c r="H2376">
        <v>3546</v>
      </c>
      <c r="I2376">
        <v>3780</v>
      </c>
      <c r="J2376">
        <v>30024</v>
      </c>
      <c r="K2376">
        <v>32400</v>
      </c>
      <c r="L2376">
        <v>2376</v>
      </c>
      <c r="M2376">
        <v>118.80000000000001</v>
      </c>
      <c r="N2376">
        <f>YEAR(Table3[[#This Row],[Date]])</f>
        <v>2014</v>
      </c>
      <c r="O2376">
        <f>DAY(Table3[[#This Row],[Date]])</f>
        <v>25</v>
      </c>
      <c r="P2376">
        <f>MONTH(Table3[[#This Row],[Date]])</f>
        <v>2</v>
      </c>
    </row>
    <row r="2377" spans="1:16" x14ac:dyDescent="0.3">
      <c r="A2377" s="2">
        <v>41695</v>
      </c>
      <c r="B2377">
        <v>9</v>
      </c>
      <c r="C2377">
        <v>5</v>
      </c>
      <c r="D2377" s="1" t="s">
        <v>1583</v>
      </c>
      <c r="E2377">
        <v>3</v>
      </c>
      <c r="F2377">
        <v>1</v>
      </c>
      <c r="G2377">
        <v>17</v>
      </c>
      <c r="H2377">
        <v>5148</v>
      </c>
      <c r="I2377">
        <v>5490</v>
      </c>
      <c r="J2377">
        <v>58320</v>
      </c>
      <c r="K2377">
        <v>62100</v>
      </c>
      <c r="L2377">
        <v>3780</v>
      </c>
      <c r="M2377">
        <v>189</v>
      </c>
      <c r="N2377">
        <f>YEAR(Table3[[#This Row],[Date]])</f>
        <v>2014</v>
      </c>
      <c r="O2377">
        <f>DAY(Table3[[#This Row],[Date]])</f>
        <v>25</v>
      </c>
      <c r="P2377">
        <f>MONTH(Table3[[#This Row],[Date]])</f>
        <v>2</v>
      </c>
    </row>
    <row r="2378" spans="1:16" x14ac:dyDescent="0.3">
      <c r="A2378" s="2">
        <v>41696</v>
      </c>
      <c r="B2378">
        <v>4</v>
      </c>
      <c r="C2378">
        <v>2</v>
      </c>
      <c r="D2378" s="1" t="s">
        <v>1578</v>
      </c>
      <c r="E2378">
        <v>1</v>
      </c>
      <c r="F2378">
        <v>1</v>
      </c>
      <c r="G2378">
        <v>20</v>
      </c>
      <c r="H2378">
        <v>2034</v>
      </c>
      <c r="I2378">
        <v>2160</v>
      </c>
      <c r="J2378">
        <v>28476</v>
      </c>
      <c r="K2378">
        <v>30240</v>
      </c>
      <c r="L2378">
        <v>1764</v>
      </c>
      <c r="M2378">
        <v>88.2</v>
      </c>
      <c r="N2378">
        <f>YEAR(Table3[[#This Row],[Date]])</f>
        <v>2014</v>
      </c>
      <c r="O2378">
        <f>DAY(Table3[[#This Row],[Date]])</f>
        <v>26</v>
      </c>
      <c r="P2378">
        <f>MONTH(Table3[[#This Row],[Date]])</f>
        <v>2</v>
      </c>
    </row>
    <row r="2379" spans="1:16" x14ac:dyDescent="0.3">
      <c r="A2379" s="2">
        <v>41696</v>
      </c>
      <c r="B2379">
        <v>6</v>
      </c>
      <c r="C2379">
        <v>4</v>
      </c>
      <c r="D2379" s="1" t="s">
        <v>1594</v>
      </c>
      <c r="E2379">
        <v>4</v>
      </c>
      <c r="F2379">
        <v>1</v>
      </c>
      <c r="G2379">
        <v>5</v>
      </c>
      <c r="H2379">
        <v>2196</v>
      </c>
      <c r="I2379">
        <v>2340</v>
      </c>
      <c r="J2379">
        <v>77832</v>
      </c>
      <c r="K2379">
        <v>82800</v>
      </c>
      <c r="L2379">
        <v>4968</v>
      </c>
      <c r="M2379">
        <v>248.4</v>
      </c>
      <c r="N2379">
        <f>YEAR(Table3[[#This Row],[Date]])</f>
        <v>2014</v>
      </c>
      <c r="O2379">
        <f>DAY(Table3[[#This Row],[Date]])</f>
        <v>26</v>
      </c>
      <c r="P2379">
        <f>MONTH(Table3[[#This Row],[Date]])</f>
        <v>2</v>
      </c>
    </row>
    <row r="2380" spans="1:16" x14ac:dyDescent="0.3">
      <c r="A2380" s="2">
        <v>41696</v>
      </c>
      <c r="B2380">
        <v>2</v>
      </c>
      <c r="C2380">
        <v>1</v>
      </c>
      <c r="D2380" s="1" t="s">
        <v>1584</v>
      </c>
      <c r="E2380">
        <v>3</v>
      </c>
      <c r="F2380">
        <v>1</v>
      </c>
      <c r="G2380">
        <v>14</v>
      </c>
      <c r="H2380">
        <v>3546</v>
      </c>
      <c r="I2380">
        <v>3780</v>
      </c>
      <c r="J2380">
        <v>17730</v>
      </c>
      <c r="K2380">
        <v>18900</v>
      </c>
      <c r="L2380">
        <v>1170</v>
      </c>
      <c r="M2380">
        <v>58.5</v>
      </c>
      <c r="N2380">
        <f>YEAR(Table3[[#This Row],[Date]])</f>
        <v>2014</v>
      </c>
      <c r="O2380">
        <f>DAY(Table3[[#This Row],[Date]])</f>
        <v>26</v>
      </c>
      <c r="P2380">
        <f>MONTH(Table3[[#This Row],[Date]])</f>
        <v>2</v>
      </c>
    </row>
    <row r="2381" spans="1:16" x14ac:dyDescent="0.3">
      <c r="A2381" s="2">
        <v>41696</v>
      </c>
      <c r="B2381">
        <v>2</v>
      </c>
      <c r="C2381">
        <v>1</v>
      </c>
      <c r="D2381" s="1" t="s">
        <v>1587</v>
      </c>
      <c r="E2381">
        <v>2</v>
      </c>
      <c r="F2381">
        <v>1</v>
      </c>
      <c r="G2381">
        <v>6</v>
      </c>
      <c r="H2381">
        <v>3546</v>
      </c>
      <c r="I2381">
        <v>3780</v>
      </c>
      <c r="J2381">
        <v>50544</v>
      </c>
      <c r="K2381">
        <v>54000</v>
      </c>
      <c r="L2381">
        <v>3456</v>
      </c>
      <c r="M2381">
        <v>172.8</v>
      </c>
      <c r="N2381">
        <f>YEAR(Table3[[#This Row],[Date]])</f>
        <v>2014</v>
      </c>
      <c r="O2381">
        <f>DAY(Table3[[#This Row],[Date]])</f>
        <v>26</v>
      </c>
      <c r="P2381">
        <f>MONTH(Table3[[#This Row],[Date]])</f>
        <v>2</v>
      </c>
    </row>
    <row r="2382" spans="1:16" x14ac:dyDescent="0.3">
      <c r="A2382" s="2">
        <v>41697</v>
      </c>
      <c r="B2382">
        <v>2</v>
      </c>
      <c r="C2382">
        <v>1</v>
      </c>
      <c r="D2382" s="1" t="s">
        <v>1579</v>
      </c>
      <c r="E2382">
        <v>2</v>
      </c>
      <c r="F2382">
        <v>2</v>
      </c>
      <c r="G2382">
        <v>22</v>
      </c>
      <c r="H2382">
        <v>7506</v>
      </c>
      <c r="I2382">
        <v>8100</v>
      </c>
      <c r="J2382">
        <v>89550</v>
      </c>
      <c r="K2382">
        <v>96750</v>
      </c>
      <c r="L2382">
        <v>7200</v>
      </c>
      <c r="M2382">
        <v>360</v>
      </c>
      <c r="N2382">
        <f>YEAR(Table3[[#This Row],[Date]])</f>
        <v>2014</v>
      </c>
      <c r="O2382">
        <f>DAY(Table3[[#This Row],[Date]])</f>
        <v>27</v>
      </c>
      <c r="P2382">
        <f>MONTH(Table3[[#This Row],[Date]])</f>
        <v>2</v>
      </c>
    </row>
    <row r="2383" spans="1:16" x14ac:dyDescent="0.3">
      <c r="A2383" s="2">
        <v>41697</v>
      </c>
      <c r="B2383">
        <v>6</v>
      </c>
      <c r="C2383">
        <v>4</v>
      </c>
      <c r="D2383" s="1" t="s">
        <v>1582</v>
      </c>
      <c r="E2383">
        <v>2</v>
      </c>
      <c r="F2383">
        <v>1</v>
      </c>
      <c r="G2383">
        <v>6</v>
      </c>
      <c r="H2383">
        <v>3924</v>
      </c>
      <c r="I2383">
        <v>4230</v>
      </c>
      <c r="J2383">
        <v>9126</v>
      </c>
      <c r="K2383">
        <v>9720</v>
      </c>
      <c r="L2383">
        <v>594</v>
      </c>
      <c r="M2383">
        <v>29.700000000000003</v>
      </c>
      <c r="N2383">
        <f>YEAR(Table3[[#This Row],[Date]])</f>
        <v>2014</v>
      </c>
      <c r="O2383">
        <f>DAY(Table3[[#This Row],[Date]])</f>
        <v>27</v>
      </c>
      <c r="P2383">
        <f>MONTH(Table3[[#This Row],[Date]])</f>
        <v>2</v>
      </c>
    </row>
    <row r="2384" spans="1:16" x14ac:dyDescent="0.3">
      <c r="A2384" s="2">
        <v>41697</v>
      </c>
      <c r="B2384">
        <v>4</v>
      </c>
      <c r="C2384">
        <v>2</v>
      </c>
      <c r="D2384" s="1" t="s">
        <v>1588</v>
      </c>
      <c r="E2384">
        <v>3</v>
      </c>
      <c r="F2384">
        <v>1</v>
      </c>
      <c r="G2384">
        <v>6</v>
      </c>
      <c r="H2384">
        <v>4482</v>
      </c>
      <c r="I2384">
        <v>4770</v>
      </c>
      <c r="J2384">
        <v>31374</v>
      </c>
      <c r="K2384">
        <v>33390</v>
      </c>
      <c r="L2384">
        <v>2016</v>
      </c>
      <c r="M2384">
        <v>100.80000000000001</v>
      </c>
      <c r="N2384">
        <f>YEAR(Table3[[#This Row],[Date]])</f>
        <v>2014</v>
      </c>
      <c r="O2384">
        <f>DAY(Table3[[#This Row],[Date]])</f>
        <v>27</v>
      </c>
      <c r="P2384">
        <f>MONTH(Table3[[#This Row],[Date]])</f>
        <v>2</v>
      </c>
    </row>
    <row r="2385" spans="1:16" x14ac:dyDescent="0.3">
      <c r="A2385" s="2">
        <v>41697</v>
      </c>
      <c r="B2385">
        <v>9</v>
      </c>
      <c r="C2385">
        <v>5</v>
      </c>
      <c r="D2385" s="1" t="s">
        <v>1586</v>
      </c>
      <c r="E2385">
        <v>3</v>
      </c>
      <c r="F2385">
        <v>1</v>
      </c>
      <c r="G2385">
        <v>2</v>
      </c>
      <c r="H2385">
        <v>3546</v>
      </c>
      <c r="I2385">
        <v>3780</v>
      </c>
      <c r="J2385">
        <v>51480</v>
      </c>
      <c r="K2385">
        <v>54900</v>
      </c>
      <c r="L2385">
        <v>3420</v>
      </c>
      <c r="M2385">
        <v>171</v>
      </c>
      <c r="N2385">
        <f>YEAR(Table3[[#This Row],[Date]])</f>
        <v>2014</v>
      </c>
      <c r="O2385">
        <f>DAY(Table3[[#This Row],[Date]])</f>
        <v>27</v>
      </c>
      <c r="P2385">
        <f>MONTH(Table3[[#This Row],[Date]])</f>
        <v>2</v>
      </c>
    </row>
    <row r="2386" spans="1:16" x14ac:dyDescent="0.3">
      <c r="A2386" s="2">
        <v>41697</v>
      </c>
      <c r="B2386">
        <v>3</v>
      </c>
      <c r="C2386">
        <v>2</v>
      </c>
      <c r="D2386" s="1" t="s">
        <v>1592</v>
      </c>
      <c r="E2386">
        <v>2</v>
      </c>
      <c r="F2386">
        <v>1</v>
      </c>
      <c r="G2386">
        <v>24</v>
      </c>
      <c r="H2386">
        <v>3726</v>
      </c>
      <c r="I2386">
        <v>3960</v>
      </c>
      <c r="J2386">
        <v>59040</v>
      </c>
      <c r="K2386">
        <v>63000</v>
      </c>
      <c r="L2386">
        <v>3960</v>
      </c>
      <c r="M2386">
        <v>198</v>
      </c>
      <c r="N2386">
        <f>YEAR(Table3[[#This Row],[Date]])</f>
        <v>2014</v>
      </c>
      <c r="O2386">
        <f>DAY(Table3[[#This Row],[Date]])</f>
        <v>27</v>
      </c>
      <c r="P2386">
        <f>MONTH(Table3[[#This Row],[Date]])</f>
        <v>2</v>
      </c>
    </row>
    <row r="2387" spans="1:16" x14ac:dyDescent="0.3">
      <c r="A2387" s="2">
        <v>41697</v>
      </c>
      <c r="B2387">
        <v>9</v>
      </c>
      <c r="C2387">
        <v>5</v>
      </c>
      <c r="D2387" s="1" t="s">
        <v>1585</v>
      </c>
      <c r="E2387">
        <v>3</v>
      </c>
      <c r="F2387">
        <v>1</v>
      </c>
      <c r="G2387">
        <v>11</v>
      </c>
      <c r="H2387">
        <v>2106</v>
      </c>
      <c r="I2387">
        <v>2250</v>
      </c>
      <c r="J2387">
        <v>59670</v>
      </c>
      <c r="K2387">
        <v>63450</v>
      </c>
      <c r="L2387">
        <v>3780</v>
      </c>
      <c r="M2387">
        <v>189</v>
      </c>
      <c r="N2387">
        <f>YEAR(Table3[[#This Row],[Date]])</f>
        <v>2014</v>
      </c>
      <c r="O2387">
        <f>DAY(Table3[[#This Row],[Date]])</f>
        <v>27</v>
      </c>
      <c r="P2387">
        <f>MONTH(Table3[[#This Row],[Date]])</f>
        <v>2</v>
      </c>
    </row>
    <row r="2388" spans="1:16" x14ac:dyDescent="0.3">
      <c r="A2388" s="2">
        <v>41698</v>
      </c>
      <c r="B2388">
        <v>3</v>
      </c>
      <c r="C2388">
        <v>2</v>
      </c>
      <c r="D2388" s="1" t="s">
        <v>1588</v>
      </c>
      <c r="E2388">
        <v>3</v>
      </c>
      <c r="F2388">
        <v>1</v>
      </c>
      <c r="G2388">
        <v>10</v>
      </c>
      <c r="H2388">
        <v>3546</v>
      </c>
      <c r="I2388">
        <v>3780</v>
      </c>
      <c r="J2388">
        <v>80676</v>
      </c>
      <c r="K2388">
        <v>85860</v>
      </c>
      <c r="L2388">
        <v>5184</v>
      </c>
      <c r="M2388">
        <v>259.2</v>
      </c>
      <c r="N2388">
        <f>YEAR(Table3[[#This Row],[Date]])</f>
        <v>2014</v>
      </c>
      <c r="O2388">
        <f>DAY(Table3[[#This Row],[Date]])</f>
        <v>28</v>
      </c>
      <c r="P2388">
        <f>MONTH(Table3[[#This Row],[Date]])</f>
        <v>2</v>
      </c>
    </row>
    <row r="2389" spans="1:16" x14ac:dyDescent="0.3">
      <c r="A2389" s="2">
        <v>41698</v>
      </c>
      <c r="B2389">
        <v>5</v>
      </c>
      <c r="C2389">
        <v>3</v>
      </c>
      <c r="D2389" s="1" t="s">
        <v>1579</v>
      </c>
      <c r="E2389">
        <v>2</v>
      </c>
      <c r="F2389">
        <v>2</v>
      </c>
      <c r="G2389">
        <v>7</v>
      </c>
      <c r="H2389">
        <v>3384</v>
      </c>
      <c r="I2389">
        <v>3600</v>
      </c>
      <c r="J2389">
        <v>46566</v>
      </c>
      <c r="K2389">
        <v>50310</v>
      </c>
      <c r="L2389">
        <v>3744</v>
      </c>
      <c r="M2389">
        <v>187.20000000000002</v>
      </c>
      <c r="N2389">
        <f>YEAR(Table3[[#This Row],[Date]])</f>
        <v>2014</v>
      </c>
      <c r="O2389">
        <f>DAY(Table3[[#This Row],[Date]])</f>
        <v>28</v>
      </c>
      <c r="P2389">
        <f>MONTH(Table3[[#This Row],[Date]])</f>
        <v>2</v>
      </c>
    </row>
    <row r="2390" spans="1:16" x14ac:dyDescent="0.3">
      <c r="A2390" s="2">
        <v>41698</v>
      </c>
      <c r="B2390">
        <v>4</v>
      </c>
      <c r="C2390">
        <v>2</v>
      </c>
      <c r="D2390" s="1" t="s">
        <v>1589</v>
      </c>
      <c r="E2390">
        <v>4</v>
      </c>
      <c r="F2390">
        <v>1</v>
      </c>
      <c r="G2390">
        <v>22</v>
      </c>
      <c r="H2390">
        <v>2106</v>
      </c>
      <c r="I2390">
        <v>2250</v>
      </c>
      <c r="J2390">
        <v>7092</v>
      </c>
      <c r="K2390">
        <v>7560</v>
      </c>
      <c r="L2390">
        <v>468</v>
      </c>
      <c r="M2390">
        <v>23.400000000000002</v>
      </c>
      <c r="N2390">
        <f>YEAR(Table3[[#This Row],[Date]])</f>
        <v>2014</v>
      </c>
      <c r="O2390">
        <f>DAY(Table3[[#This Row],[Date]])</f>
        <v>28</v>
      </c>
      <c r="P2390">
        <f>MONTH(Table3[[#This Row],[Date]])</f>
        <v>2</v>
      </c>
    </row>
    <row r="2391" spans="1:16" x14ac:dyDescent="0.3">
      <c r="A2391" s="2">
        <v>41699</v>
      </c>
      <c r="B2391">
        <v>9</v>
      </c>
      <c r="C2391">
        <v>5</v>
      </c>
      <c r="D2391" s="1" t="s">
        <v>1579</v>
      </c>
      <c r="E2391">
        <v>2</v>
      </c>
      <c r="F2391">
        <v>2</v>
      </c>
      <c r="G2391">
        <v>7</v>
      </c>
      <c r="H2391">
        <v>3924</v>
      </c>
      <c r="I2391">
        <v>4230</v>
      </c>
      <c r="J2391">
        <v>75222</v>
      </c>
      <c r="K2391">
        <v>81270</v>
      </c>
      <c r="L2391">
        <v>6048</v>
      </c>
      <c r="M2391">
        <v>302.40000000000003</v>
      </c>
      <c r="N2391">
        <f>YEAR(Table3[[#This Row],[Date]])</f>
        <v>2014</v>
      </c>
      <c r="O2391">
        <f>DAY(Table3[[#This Row],[Date]])</f>
        <v>1</v>
      </c>
      <c r="P2391">
        <f>MONTH(Table3[[#This Row],[Date]])</f>
        <v>3</v>
      </c>
    </row>
    <row r="2392" spans="1:16" x14ac:dyDescent="0.3">
      <c r="A2392" s="2">
        <v>41699</v>
      </c>
      <c r="B2392">
        <v>10</v>
      </c>
      <c r="C2392">
        <v>4</v>
      </c>
      <c r="D2392" s="1" t="s">
        <v>1580</v>
      </c>
      <c r="E2392">
        <v>2</v>
      </c>
      <c r="F2392">
        <v>1</v>
      </c>
      <c r="G2392">
        <v>18</v>
      </c>
      <c r="H2392">
        <v>3582</v>
      </c>
      <c r="I2392">
        <v>3870</v>
      </c>
      <c r="J2392">
        <v>83538</v>
      </c>
      <c r="K2392">
        <v>88830</v>
      </c>
      <c r="L2392">
        <v>5292</v>
      </c>
      <c r="M2392">
        <v>264.60000000000002</v>
      </c>
      <c r="N2392">
        <f>YEAR(Table3[[#This Row],[Date]])</f>
        <v>2014</v>
      </c>
      <c r="O2392">
        <f>DAY(Table3[[#This Row],[Date]])</f>
        <v>1</v>
      </c>
      <c r="P2392">
        <f>MONTH(Table3[[#This Row],[Date]])</f>
        <v>3</v>
      </c>
    </row>
    <row r="2393" spans="1:16" x14ac:dyDescent="0.3">
      <c r="A2393" s="2">
        <v>41699</v>
      </c>
      <c r="B2393">
        <v>6</v>
      </c>
      <c r="C2393">
        <v>4</v>
      </c>
      <c r="D2393" s="1" t="s">
        <v>1585</v>
      </c>
      <c r="E2393">
        <v>3</v>
      </c>
      <c r="F2393">
        <v>1</v>
      </c>
      <c r="G2393">
        <v>12</v>
      </c>
      <c r="H2393">
        <v>3582</v>
      </c>
      <c r="I2393">
        <v>3870</v>
      </c>
      <c r="J2393">
        <v>91494</v>
      </c>
      <c r="K2393">
        <v>97290</v>
      </c>
      <c r="L2393">
        <v>5796</v>
      </c>
      <c r="M2393">
        <v>289.8</v>
      </c>
      <c r="N2393">
        <f>YEAR(Table3[[#This Row],[Date]])</f>
        <v>2014</v>
      </c>
      <c r="O2393">
        <f>DAY(Table3[[#This Row],[Date]])</f>
        <v>1</v>
      </c>
      <c r="P2393">
        <f>MONTH(Table3[[#This Row],[Date]])</f>
        <v>3</v>
      </c>
    </row>
    <row r="2394" spans="1:16" x14ac:dyDescent="0.3">
      <c r="A2394" s="2">
        <v>41699</v>
      </c>
      <c r="B2394">
        <v>7</v>
      </c>
      <c r="C2394">
        <v>3</v>
      </c>
      <c r="D2394" s="1" t="s">
        <v>1578</v>
      </c>
      <c r="E2394">
        <v>1</v>
      </c>
      <c r="F2394">
        <v>1</v>
      </c>
      <c r="G2394">
        <v>19</v>
      </c>
      <c r="H2394">
        <v>3726</v>
      </c>
      <c r="I2394">
        <v>3960</v>
      </c>
      <c r="J2394">
        <v>10170</v>
      </c>
      <c r="K2394">
        <v>10800</v>
      </c>
      <c r="L2394">
        <v>630</v>
      </c>
      <c r="M2394">
        <v>31.5</v>
      </c>
      <c r="N2394">
        <f>YEAR(Table3[[#This Row],[Date]])</f>
        <v>2014</v>
      </c>
      <c r="O2394">
        <f>DAY(Table3[[#This Row],[Date]])</f>
        <v>1</v>
      </c>
      <c r="P2394">
        <f>MONTH(Table3[[#This Row],[Date]])</f>
        <v>3</v>
      </c>
    </row>
    <row r="2395" spans="1:16" x14ac:dyDescent="0.3">
      <c r="A2395" s="2">
        <v>41699</v>
      </c>
      <c r="B2395">
        <v>4</v>
      </c>
      <c r="C2395">
        <v>2</v>
      </c>
      <c r="D2395" s="1" t="s">
        <v>1585</v>
      </c>
      <c r="E2395">
        <v>3</v>
      </c>
      <c r="F2395">
        <v>1</v>
      </c>
      <c r="G2395">
        <v>23</v>
      </c>
      <c r="H2395">
        <v>3582</v>
      </c>
      <c r="I2395">
        <v>3870</v>
      </c>
      <c r="J2395">
        <v>31824</v>
      </c>
      <c r="K2395">
        <v>33840</v>
      </c>
      <c r="L2395">
        <v>2016</v>
      </c>
      <c r="M2395">
        <v>100.80000000000001</v>
      </c>
      <c r="N2395">
        <f>YEAR(Table3[[#This Row],[Date]])</f>
        <v>2014</v>
      </c>
      <c r="O2395">
        <f>DAY(Table3[[#This Row],[Date]])</f>
        <v>1</v>
      </c>
      <c r="P2395">
        <f>MONTH(Table3[[#This Row],[Date]])</f>
        <v>3</v>
      </c>
    </row>
    <row r="2396" spans="1:16" x14ac:dyDescent="0.3">
      <c r="A2396" s="2">
        <v>41699</v>
      </c>
      <c r="B2396">
        <v>1</v>
      </c>
      <c r="C2396">
        <v>1</v>
      </c>
      <c r="D2396" s="1" t="s">
        <v>1578</v>
      </c>
      <c r="E2396">
        <v>1</v>
      </c>
      <c r="F2396">
        <v>1</v>
      </c>
      <c r="G2396">
        <v>3</v>
      </c>
      <c r="H2396">
        <v>2952</v>
      </c>
      <c r="I2396">
        <v>3150</v>
      </c>
      <c r="J2396">
        <v>6102</v>
      </c>
      <c r="K2396">
        <v>6480</v>
      </c>
      <c r="L2396">
        <v>378</v>
      </c>
      <c r="M2396">
        <v>18.900000000000002</v>
      </c>
      <c r="N2396">
        <f>YEAR(Table3[[#This Row],[Date]])</f>
        <v>2014</v>
      </c>
      <c r="O2396">
        <f>DAY(Table3[[#This Row],[Date]])</f>
        <v>1</v>
      </c>
      <c r="P2396">
        <f>MONTH(Table3[[#This Row],[Date]])</f>
        <v>3</v>
      </c>
    </row>
    <row r="2397" spans="1:16" x14ac:dyDescent="0.3">
      <c r="A2397" s="2">
        <v>41699</v>
      </c>
      <c r="B2397">
        <v>9</v>
      </c>
      <c r="C2397">
        <v>5</v>
      </c>
      <c r="D2397" s="1" t="s">
        <v>1578</v>
      </c>
      <c r="E2397">
        <v>1</v>
      </c>
      <c r="F2397">
        <v>1</v>
      </c>
      <c r="G2397">
        <v>24</v>
      </c>
      <c r="H2397">
        <v>3978</v>
      </c>
      <c r="I2397">
        <v>4230</v>
      </c>
      <c r="J2397">
        <v>42714</v>
      </c>
      <c r="K2397">
        <v>45360</v>
      </c>
      <c r="L2397">
        <v>2646</v>
      </c>
      <c r="M2397">
        <v>132.30000000000001</v>
      </c>
      <c r="N2397">
        <f>YEAR(Table3[[#This Row],[Date]])</f>
        <v>2014</v>
      </c>
      <c r="O2397">
        <f>DAY(Table3[[#This Row],[Date]])</f>
        <v>1</v>
      </c>
      <c r="P2397">
        <f>MONTH(Table3[[#This Row],[Date]])</f>
        <v>3</v>
      </c>
    </row>
    <row r="2398" spans="1:16" x14ac:dyDescent="0.3">
      <c r="A2398" s="2">
        <v>41700</v>
      </c>
      <c r="B2398">
        <v>2</v>
      </c>
      <c r="C2398">
        <v>1</v>
      </c>
      <c r="D2398" s="1" t="s">
        <v>1586</v>
      </c>
      <c r="E2398">
        <v>3</v>
      </c>
      <c r="F2398">
        <v>1</v>
      </c>
      <c r="G2398">
        <v>25</v>
      </c>
      <c r="H2398">
        <v>2034</v>
      </c>
      <c r="I2398">
        <v>2160</v>
      </c>
      <c r="J2398">
        <v>92664</v>
      </c>
      <c r="K2398">
        <v>98820</v>
      </c>
      <c r="L2398">
        <v>6156</v>
      </c>
      <c r="M2398">
        <v>307.8</v>
      </c>
      <c r="N2398">
        <f>YEAR(Table3[[#This Row],[Date]])</f>
        <v>2014</v>
      </c>
      <c r="O2398">
        <f>DAY(Table3[[#This Row],[Date]])</f>
        <v>2</v>
      </c>
      <c r="P2398">
        <f>MONTH(Table3[[#This Row],[Date]])</f>
        <v>3</v>
      </c>
    </row>
    <row r="2399" spans="1:16" x14ac:dyDescent="0.3">
      <c r="A2399" s="2">
        <v>41701</v>
      </c>
      <c r="B2399">
        <v>6</v>
      </c>
      <c r="C2399">
        <v>4</v>
      </c>
      <c r="D2399" s="1" t="s">
        <v>1585</v>
      </c>
      <c r="E2399">
        <v>3</v>
      </c>
      <c r="F2399">
        <v>1</v>
      </c>
      <c r="G2399">
        <v>5</v>
      </c>
      <c r="H2399">
        <v>3924</v>
      </c>
      <c r="I2399">
        <v>4230</v>
      </c>
      <c r="J2399">
        <v>43758</v>
      </c>
      <c r="K2399">
        <v>46530</v>
      </c>
      <c r="L2399">
        <v>2772</v>
      </c>
      <c r="M2399">
        <v>138.6</v>
      </c>
      <c r="N2399">
        <f>YEAR(Table3[[#This Row],[Date]])</f>
        <v>2014</v>
      </c>
      <c r="O2399">
        <f>DAY(Table3[[#This Row],[Date]])</f>
        <v>3</v>
      </c>
      <c r="P2399">
        <f>MONTH(Table3[[#This Row],[Date]])</f>
        <v>3</v>
      </c>
    </row>
    <row r="2400" spans="1:16" x14ac:dyDescent="0.3">
      <c r="A2400" s="2">
        <v>41702</v>
      </c>
      <c r="B2400">
        <v>2</v>
      </c>
      <c r="C2400">
        <v>1</v>
      </c>
      <c r="D2400" s="1" t="s">
        <v>1584</v>
      </c>
      <c r="E2400">
        <v>3</v>
      </c>
      <c r="F2400">
        <v>1</v>
      </c>
      <c r="G2400">
        <v>2</v>
      </c>
      <c r="H2400">
        <v>5832</v>
      </c>
      <c r="I2400">
        <v>6210</v>
      </c>
      <c r="J2400">
        <v>17730</v>
      </c>
      <c r="K2400">
        <v>18900</v>
      </c>
      <c r="L2400">
        <v>1170</v>
      </c>
      <c r="M2400">
        <v>58.5</v>
      </c>
      <c r="N2400">
        <f>YEAR(Table3[[#This Row],[Date]])</f>
        <v>2014</v>
      </c>
      <c r="O2400">
        <f>DAY(Table3[[#This Row],[Date]])</f>
        <v>4</v>
      </c>
      <c r="P2400">
        <f>MONTH(Table3[[#This Row],[Date]])</f>
        <v>3</v>
      </c>
    </row>
    <row r="2401" spans="1:16" x14ac:dyDescent="0.3">
      <c r="A2401" s="2">
        <v>41702</v>
      </c>
      <c r="B2401">
        <v>2</v>
      </c>
      <c r="C2401">
        <v>1</v>
      </c>
      <c r="D2401" s="1" t="s">
        <v>1586</v>
      </c>
      <c r="E2401">
        <v>3</v>
      </c>
      <c r="F2401">
        <v>1</v>
      </c>
      <c r="G2401">
        <v>14</v>
      </c>
      <c r="H2401">
        <v>3546</v>
      </c>
      <c r="I2401">
        <v>3780</v>
      </c>
      <c r="J2401">
        <v>25740</v>
      </c>
      <c r="K2401">
        <v>27450</v>
      </c>
      <c r="L2401">
        <v>1710</v>
      </c>
      <c r="M2401">
        <v>85.5</v>
      </c>
      <c r="N2401">
        <f>YEAR(Table3[[#This Row],[Date]])</f>
        <v>2014</v>
      </c>
      <c r="O2401">
        <f>DAY(Table3[[#This Row],[Date]])</f>
        <v>4</v>
      </c>
      <c r="P2401">
        <f>MONTH(Table3[[#This Row],[Date]])</f>
        <v>3</v>
      </c>
    </row>
    <row r="2402" spans="1:16" x14ac:dyDescent="0.3">
      <c r="A2402" s="2">
        <v>41703</v>
      </c>
      <c r="B2402">
        <v>8</v>
      </c>
      <c r="C2402">
        <v>5</v>
      </c>
      <c r="D2402" s="1" t="s">
        <v>1579</v>
      </c>
      <c r="E2402">
        <v>2</v>
      </c>
      <c r="F2402">
        <v>2</v>
      </c>
      <c r="G2402">
        <v>6</v>
      </c>
      <c r="H2402">
        <v>2034</v>
      </c>
      <c r="I2402">
        <v>2160</v>
      </c>
      <c r="J2402">
        <v>68058</v>
      </c>
      <c r="K2402">
        <v>73530</v>
      </c>
      <c r="L2402">
        <v>5472</v>
      </c>
      <c r="M2402">
        <v>273.60000000000002</v>
      </c>
      <c r="N2402">
        <f>YEAR(Table3[[#This Row],[Date]])</f>
        <v>2014</v>
      </c>
      <c r="O2402">
        <f>DAY(Table3[[#This Row],[Date]])</f>
        <v>5</v>
      </c>
      <c r="P2402">
        <f>MONTH(Table3[[#This Row],[Date]])</f>
        <v>3</v>
      </c>
    </row>
    <row r="2403" spans="1:16" x14ac:dyDescent="0.3">
      <c r="A2403" s="2">
        <v>41703</v>
      </c>
      <c r="B2403">
        <v>7</v>
      </c>
      <c r="C2403">
        <v>3</v>
      </c>
      <c r="D2403" s="1" t="s">
        <v>1590</v>
      </c>
      <c r="E2403">
        <v>2</v>
      </c>
      <c r="F2403">
        <v>1</v>
      </c>
      <c r="G2403">
        <v>13</v>
      </c>
      <c r="H2403">
        <v>2034</v>
      </c>
      <c r="I2403">
        <v>2160</v>
      </c>
      <c r="J2403">
        <v>26082</v>
      </c>
      <c r="K2403">
        <v>27720</v>
      </c>
      <c r="L2403">
        <v>1638</v>
      </c>
      <c r="M2403">
        <v>81.900000000000006</v>
      </c>
      <c r="N2403">
        <f>YEAR(Table3[[#This Row],[Date]])</f>
        <v>2014</v>
      </c>
      <c r="O2403">
        <f>DAY(Table3[[#This Row],[Date]])</f>
        <v>5</v>
      </c>
      <c r="P2403">
        <f>MONTH(Table3[[#This Row],[Date]])</f>
        <v>3</v>
      </c>
    </row>
    <row r="2404" spans="1:16" x14ac:dyDescent="0.3">
      <c r="A2404" s="2">
        <v>41704</v>
      </c>
      <c r="B2404">
        <v>9</v>
      </c>
      <c r="C2404">
        <v>5</v>
      </c>
      <c r="D2404" s="1" t="s">
        <v>1580</v>
      </c>
      <c r="E2404">
        <v>2</v>
      </c>
      <c r="F2404">
        <v>1</v>
      </c>
      <c r="G2404">
        <v>4</v>
      </c>
      <c r="H2404">
        <v>3042</v>
      </c>
      <c r="I2404">
        <v>3240</v>
      </c>
      <c r="J2404">
        <v>87516</v>
      </c>
      <c r="K2404">
        <v>93060</v>
      </c>
      <c r="L2404">
        <v>5544</v>
      </c>
      <c r="M2404">
        <v>277.2</v>
      </c>
      <c r="N2404">
        <f>YEAR(Table3[[#This Row],[Date]])</f>
        <v>2014</v>
      </c>
      <c r="O2404">
        <f>DAY(Table3[[#This Row],[Date]])</f>
        <v>6</v>
      </c>
      <c r="P2404">
        <f>MONTH(Table3[[#This Row],[Date]])</f>
        <v>3</v>
      </c>
    </row>
    <row r="2405" spans="1:16" x14ac:dyDescent="0.3">
      <c r="A2405" s="2">
        <v>41705</v>
      </c>
      <c r="B2405">
        <v>6</v>
      </c>
      <c r="C2405">
        <v>4</v>
      </c>
      <c r="D2405" s="1" t="s">
        <v>1580</v>
      </c>
      <c r="E2405">
        <v>2</v>
      </c>
      <c r="F2405">
        <v>1</v>
      </c>
      <c r="G2405">
        <v>21</v>
      </c>
      <c r="H2405">
        <v>3042</v>
      </c>
      <c r="I2405">
        <v>3240</v>
      </c>
      <c r="J2405">
        <v>7956</v>
      </c>
      <c r="K2405">
        <v>8460</v>
      </c>
      <c r="L2405">
        <v>504</v>
      </c>
      <c r="M2405">
        <v>25.200000000000003</v>
      </c>
      <c r="N2405">
        <f>YEAR(Table3[[#This Row],[Date]])</f>
        <v>2014</v>
      </c>
      <c r="O2405">
        <f>DAY(Table3[[#This Row],[Date]])</f>
        <v>7</v>
      </c>
      <c r="P2405">
        <f>MONTH(Table3[[#This Row],[Date]])</f>
        <v>3</v>
      </c>
    </row>
    <row r="2406" spans="1:16" x14ac:dyDescent="0.3">
      <c r="A2406" s="2">
        <v>41705</v>
      </c>
      <c r="B2406">
        <v>9</v>
      </c>
      <c r="C2406">
        <v>5</v>
      </c>
      <c r="D2406" s="1" t="s">
        <v>1587</v>
      </c>
      <c r="E2406">
        <v>2</v>
      </c>
      <c r="F2406">
        <v>1</v>
      </c>
      <c r="G2406">
        <v>16</v>
      </c>
      <c r="H2406">
        <v>3726</v>
      </c>
      <c r="I2406">
        <v>3960</v>
      </c>
      <c r="J2406">
        <v>18954</v>
      </c>
      <c r="K2406">
        <v>20250</v>
      </c>
      <c r="L2406">
        <v>1296</v>
      </c>
      <c r="M2406">
        <v>64.8</v>
      </c>
      <c r="N2406">
        <f>YEAR(Table3[[#This Row],[Date]])</f>
        <v>2014</v>
      </c>
      <c r="O2406">
        <f>DAY(Table3[[#This Row],[Date]])</f>
        <v>7</v>
      </c>
      <c r="P2406">
        <f>MONTH(Table3[[#This Row],[Date]])</f>
        <v>3</v>
      </c>
    </row>
    <row r="2407" spans="1:16" x14ac:dyDescent="0.3">
      <c r="A2407" s="2">
        <v>41705</v>
      </c>
      <c r="B2407">
        <v>3</v>
      </c>
      <c r="C2407">
        <v>2</v>
      </c>
      <c r="D2407" s="1" t="s">
        <v>1585</v>
      </c>
      <c r="E2407">
        <v>3</v>
      </c>
      <c r="F2407">
        <v>1</v>
      </c>
      <c r="G2407">
        <v>10</v>
      </c>
      <c r="H2407">
        <v>2196</v>
      </c>
      <c r="I2407">
        <v>2340</v>
      </c>
      <c r="J2407">
        <v>59670</v>
      </c>
      <c r="K2407">
        <v>63450</v>
      </c>
      <c r="L2407">
        <v>3780</v>
      </c>
      <c r="M2407">
        <v>189</v>
      </c>
      <c r="N2407">
        <f>YEAR(Table3[[#This Row],[Date]])</f>
        <v>2014</v>
      </c>
      <c r="O2407">
        <f>DAY(Table3[[#This Row],[Date]])</f>
        <v>7</v>
      </c>
      <c r="P2407">
        <f>MONTH(Table3[[#This Row],[Date]])</f>
        <v>3</v>
      </c>
    </row>
    <row r="2408" spans="1:16" x14ac:dyDescent="0.3">
      <c r="A2408" s="2">
        <v>41707</v>
      </c>
      <c r="B2408">
        <v>4</v>
      </c>
      <c r="C2408">
        <v>2</v>
      </c>
      <c r="D2408" s="1" t="s">
        <v>1581</v>
      </c>
      <c r="E2408">
        <v>2</v>
      </c>
      <c r="F2408">
        <v>1</v>
      </c>
      <c r="G2408">
        <v>3</v>
      </c>
      <c r="H2408">
        <v>4482</v>
      </c>
      <c r="I2408">
        <v>4770</v>
      </c>
      <c r="J2408">
        <v>26352</v>
      </c>
      <c r="K2408">
        <v>28080</v>
      </c>
      <c r="L2408">
        <v>1728</v>
      </c>
      <c r="M2408">
        <v>86.4</v>
      </c>
      <c r="N2408">
        <f>YEAR(Table3[[#This Row],[Date]])</f>
        <v>2014</v>
      </c>
      <c r="O2408">
        <f>DAY(Table3[[#This Row],[Date]])</f>
        <v>9</v>
      </c>
      <c r="P2408">
        <f>MONTH(Table3[[#This Row],[Date]])</f>
        <v>3</v>
      </c>
    </row>
    <row r="2409" spans="1:16" x14ac:dyDescent="0.3">
      <c r="A2409" s="2">
        <v>41707</v>
      </c>
      <c r="B2409">
        <v>6</v>
      </c>
      <c r="C2409">
        <v>4</v>
      </c>
      <c r="D2409" s="1" t="s">
        <v>1582</v>
      </c>
      <c r="E2409">
        <v>2</v>
      </c>
      <c r="F2409">
        <v>1</v>
      </c>
      <c r="G2409">
        <v>1</v>
      </c>
      <c r="H2409">
        <v>5148</v>
      </c>
      <c r="I2409">
        <v>5490</v>
      </c>
      <c r="J2409">
        <v>18252</v>
      </c>
      <c r="K2409">
        <v>19440</v>
      </c>
      <c r="L2409">
        <v>1188</v>
      </c>
      <c r="M2409">
        <v>59.400000000000006</v>
      </c>
      <c r="N2409">
        <f>YEAR(Table3[[#This Row],[Date]])</f>
        <v>2014</v>
      </c>
      <c r="O2409">
        <f>DAY(Table3[[#This Row],[Date]])</f>
        <v>9</v>
      </c>
      <c r="P2409">
        <f>MONTH(Table3[[#This Row],[Date]])</f>
        <v>3</v>
      </c>
    </row>
    <row r="2410" spans="1:16" x14ac:dyDescent="0.3">
      <c r="A2410" s="2">
        <v>41707</v>
      </c>
      <c r="B2410">
        <v>3</v>
      </c>
      <c r="C2410">
        <v>2</v>
      </c>
      <c r="D2410" s="1" t="s">
        <v>1581</v>
      </c>
      <c r="E2410">
        <v>2</v>
      </c>
      <c r="F2410">
        <v>1</v>
      </c>
      <c r="G2410">
        <v>13</v>
      </c>
      <c r="H2410">
        <v>3978</v>
      </c>
      <c r="I2410">
        <v>4230</v>
      </c>
      <c r="J2410">
        <v>48312</v>
      </c>
      <c r="K2410">
        <v>51480</v>
      </c>
      <c r="L2410">
        <v>3168</v>
      </c>
      <c r="M2410">
        <v>158.4</v>
      </c>
      <c r="N2410">
        <f>YEAR(Table3[[#This Row],[Date]])</f>
        <v>2014</v>
      </c>
      <c r="O2410">
        <f>DAY(Table3[[#This Row],[Date]])</f>
        <v>9</v>
      </c>
      <c r="P2410">
        <f>MONTH(Table3[[#This Row],[Date]])</f>
        <v>3</v>
      </c>
    </row>
    <row r="2411" spans="1:16" x14ac:dyDescent="0.3">
      <c r="A2411" s="2">
        <v>41708</v>
      </c>
      <c r="B2411">
        <v>4</v>
      </c>
      <c r="C2411">
        <v>2</v>
      </c>
      <c r="D2411" s="1" t="s">
        <v>1590</v>
      </c>
      <c r="E2411">
        <v>2</v>
      </c>
      <c r="F2411">
        <v>1</v>
      </c>
      <c r="G2411">
        <v>15</v>
      </c>
      <c r="H2411">
        <v>2106</v>
      </c>
      <c r="I2411">
        <v>2250</v>
      </c>
      <c r="J2411">
        <v>78246</v>
      </c>
      <c r="K2411">
        <v>83160</v>
      </c>
      <c r="L2411">
        <v>4914</v>
      </c>
      <c r="M2411">
        <v>245.70000000000002</v>
      </c>
      <c r="N2411">
        <f>YEAR(Table3[[#This Row],[Date]])</f>
        <v>2014</v>
      </c>
      <c r="O2411">
        <f>DAY(Table3[[#This Row],[Date]])</f>
        <v>10</v>
      </c>
      <c r="P2411">
        <f>MONTH(Table3[[#This Row],[Date]])</f>
        <v>3</v>
      </c>
    </row>
    <row r="2412" spans="1:16" x14ac:dyDescent="0.3">
      <c r="A2412" s="2">
        <v>41708</v>
      </c>
      <c r="B2412">
        <v>5</v>
      </c>
      <c r="C2412">
        <v>3</v>
      </c>
      <c r="D2412" s="1" t="s">
        <v>1594</v>
      </c>
      <c r="E2412">
        <v>4</v>
      </c>
      <c r="F2412">
        <v>1</v>
      </c>
      <c r="G2412">
        <v>5</v>
      </c>
      <c r="H2412">
        <v>3978</v>
      </c>
      <c r="I2412">
        <v>4230</v>
      </c>
      <c r="J2412">
        <v>81216</v>
      </c>
      <c r="K2412">
        <v>86400</v>
      </c>
      <c r="L2412">
        <v>5184</v>
      </c>
      <c r="M2412">
        <v>259.2</v>
      </c>
      <c r="N2412">
        <f>YEAR(Table3[[#This Row],[Date]])</f>
        <v>2014</v>
      </c>
      <c r="O2412">
        <f>DAY(Table3[[#This Row],[Date]])</f>
        <v>10</v>
      </c>
      <c r="P2412">
        <f>MONTH(Table3[[#This Row],[Date]])</f>
        <v>3</v>
      </c>
    </row>
    <row r="2413" spans="1:16" x14ac:dyDescent="0.3">
      <c r="A2413" s="2">
        <v>41708</v>
      </c>
      <c r="B2413">
        <v>6</v>
      </c>
      <c r="C2413">
        <v>4</v>
      </c>
      <c r="D2413" s="1" t="s">
        <v>1582</v>
      </c>
      <c r="E2413">
        <v>2</v>
      </c>
      <c r="F2413">
        <v>1</v>
      </c>
      <c r="G2413">
        <v>25</v>
      </c>
      <c r="H2413">
        <v>2034</v>
      </c>
      <c r="I2413">
        <v>2160</v>
      </c>
      <c r="J2413">
        <v>12168</v>
      </c>
      <c r="K2413">
        <v>12960</v>
      </c>
      <c r="L2413">
        <v>792</v>
      </c>
      <c r="M2413">
        <v>39.6</v>
      </c>
      <c r="N2413">
        <f>YEAR(Table3[[#This Row],[Date]])</f>
        <v>2014</v>
      </c>
      <c r="O2413">
        <f>DAY(Table3[[#This Row],[Date]])</f>
        <v>10</v>
      </c>
      <c r="P2413">
        <f>MONTH(Table3[[#This Row],[Date]])</f>
        <v>3</v>
      </c>
    </row>
    <row r="2414" spans="1:16" x14ac:dyDescent="0.3">
      <c r="A2414" s="2">
        <v>41708</v>
      </c>
      <c r="B2414">
        <v>3</v>
      </c>
      <c r="C2414">
        <v>2</v>
      </c>
      <c r="D2414" s="1" t="s">
        <v>1578</v>
      </c>
      <c r="E2414">
        <v>1</v>
      </c>
      <c r="F2414">
        <v>1</v>
      </c>
      <c r="G2414">
        <v>8</v>
      </c>
      <c r="H2414">
        <v>2034</v>
      </c>
      <c r="I2414">
        <v>2160</v>
      </c>
      <c r="J2414">
        <v>32544</v>
      </c>
      <c r="K2414">
        <v>34560</v>
      </c>
      <c r="L2414">
        <v>2016</v>
      </c>
      <c r="M2414">
        <v>100.80000000000001</v>
      </c>
      <c r="N2414">
        <f>YEAR(Table3[[#This Row],[Date]])</f>
        <v>2014</v>
      </c>
      <c r="O2414">
        <f>DAY(Table3[[#This Row],[Date]])</f>
        <v>10</v>
      </c>
      <c r="P2414">
        <f>MONTH(Table3[[#This Row],[Date]])</f>
        <v>3</v>
      </c>
    </row>
    <row r="2415" spans="1:16" x14ac:dyDescent="0.3">
      <c r="A2415" s="2">
        <v>41708</v>
      </c>
      <c r="B2415">
        <v>9</v>
      </c>
      <c r="C2415">
        <v>5</v>
      </c>
      <c r="D2415" s="1" t="s">
        <v>1584</v>
      </c>
      <c r="E2415">
        <v>3</v>
      </c>
      <c r="F2415">
        <v>1</v>
      </c>
      <c r="G2415">
        <v>21</v>
      </c>
      <c r="H2415">
        <v>3582</v>
      </c>
      <c r="I2415">
        <v>3870</v>
      </c>
      <c r="J2415">
        <v>3546</v>
      </c>
      <c r="K2415">
        <v>3780</v>
      </c>
      <c r="L2415">
        <v>234</v>
      </c>
      <c r="M2415">
        <v>11.700000000000001</v>
      </c>
      <c r="N2415">
        <f>YEAR(Table3[[#This Row],[Date]])</f>
        <v>2014</v>
      </c>
      <c r="O2415">
        <f>DAY(Table3[[#This Row],[Date]])</f>
        <v>10</v>
      </c>
      <c r="P2415">
        <f>MONTH(Table3[[#This Row],[Date]])</f>
        <v>3</v>
      </c>
    </row>
    <row r="2416" spans="1:16" x14ac:dyDescent="0.3">
      <c r="A2416" s="2">
        <v>41709</v>
      </c>
      <c r="B2416">
        <v>1</v>
      </c>
      <c r="C2416">
        <v>1</v>
      </c>
      <c r="D2416" s="1" t="s">
        <v>1580</v>
      </c>
      <c r="E2416">
        <v>2</v>
      </c>
      <c r="F2416">
        <v>1</v>
      </c>
      <c r="G2416">
        <v>16</v>
      </c>
      <c r="H2416">
        <v>3978</v>
      </c>
      <c r="I2416">
        <v>4230</v>
      </c>
      <c r="J2416">
        <v>27846</v>
      </c>
      <c r="K2416">
        <v>29610</v>
      </c>
      <c r="L2416">
        <v>1764</v>
      </c>
      <c r="M2416">
        <v>88.2</v>
      </c>
      <c r="N2416">
        <f>YEAR(Table3[[#This Row],[Date]])</f>
        <v>2014</v>
      </c>
      <c r="O2416">
        <f>DAY(Table3[[#This Row],[Date]])</f>
        <v>11</v>
      </c>
      <c r="P2416">
        <f>MONTH(Table3[[#This Row],[Date]])</f>
        <v>3</v>
      </c>
    </row>
    <row r="2417" spans="1:16" x14ac:dyDescent="0.3">
      <c r="A2417" s="2">
        <v>41710</v>
      </c>
      <c r="B2417">
        <v>3</v>
      </c>
      <c r="C2417">
        <v>2</v>
      </c>
      <c r="D2417" s="1" t="s">
        <v>1591</v>
      </c>
      <c r="E2417">
        <v>5</v>
      </c>
      <c r="F2417">
        <v>2</v>
      </c>
      <c r="G2417">
        <v>23</v>
      </c>
      <c r="H2417">
        <v>2196</v>
      </c>
      <c r="I2417">
        <v>2340</v>
      </c>
      <c r="J2417">
        <v>70632</v>
      </c>
      <c r="K2417">
        <v>76140</v>
      </c>
      <c r="L2417">
        <v>5508</v>
      </c>
      <c r="M2417">
        <v>275.40000000000003</v>
      </c>
      <c r="N2417">
        <f>YEAR(Table3[[#This Row],[Date]])</f>
        <v>2014</v>
      </c>
      <c r="O2417">
        <f>DAY(Table3[[#This Row],[Date]])</f>
        <v>12</v>
      </c>
      <c r="P2417">
        <f>MONTH(Table3[[#This Row],[Date]])</f>
        <v>3</v>
      </c>
    </row>
    <row r="2418" spans="1:16" x14ac:dyDescent="0.3">
      <c r="A2418" s="2">
        <v>41710</v>
      </c>
      <c r="B2418">
        <v>9</v>
      </c>
      <c r="C2418">
        <v>5</v>
      </c>
      <c r="D2418" s="1" t="s">
        <v>1594</v>
      </c>
      <c r="E2418">
        <v>4</v>
      </c>
      <c r="F2418">
        <v>1</v>
      </c>
      <c r="G2418">
        <v>22</v>
      </c>
      <c r="H2418">
        <v>3978</v>
      </c>
      <c r="I2418">
        <v>4230</v>
      </c>
      <c r="J2418">
        <v>16920</v>
      </c>
      <c r="K2418">
        <v>18000</v>
      </c>
      <c r="L2418">
        <v>1080</v>
      </c>
      <c r="M2418">
        <v>54</v>
      </c>
      <c r="N2418">
        <f>YEAR(Table3[[#This Row],[Date]])</f>
        <v>2014</v>
      </c>
      <c r="O2418">
        <f>DAY(Table3[[#This Row],[Date]])</f>
        <v>12</v>
      </c>
      <c r="P2418">
        <f>MONTH(Table3[[#This Row],[Date]])</f>
        <v>3</v>
      </c>
    </row>
    <row r="2419" spans="1:16" x14ac:dyDescent="0.3">
      <c r="A2419" s="2">
        <v>41710</v>
      </c>
      <c r="B2419">
        <v>8</v>
      </c>
      <c r="C2419">
        <v>5</v>
      </c>
      <c r="D2419" s="1" t="s">
        <v>1586</v>
      </c>
      <c r="E2419">
        <v>3</v>
      </c>
      <c r="F2419">
        <v>1</v>
      </c>
      <c r="G2419">
        <v>13</v>
      </c>
      <c r="H2419">
        <v>3978</v>
      </c>
      <c r="I2419">
        <v>4230</v>
      </c>
      <c r="J2419">
        <v>61776</v>
      </c>
      <c r="K2419">
        <v>65880</v>
      </c>
      <c r="L2419">
        <v>4104</v>
      </c>
      <c r="M2419">
        <v>205.20000000000002</v>
      </c>
      <c r="N2419">
        <f>YEAR(Table3[[#This Row],[Date]])</f>
        <v>2014</v>
      </c>
      <c r="O2419">
        <f>DAY(Table3[[#This Row],[Date]])</f>
        <v>12</v>
      </c>
      <c r="P2419">
        <f>MONTH(Table3[[#This Row],[Date]])</f>
        <v>3</v>
      </c>
    </row>
    <row r="2420" spans="1:16" x14ac:dyDescent="0.3">
      <c r="A2420" s="2">
        <v>41711</v>
      </c>
      <c r="B2420">
        <v>3</v>
      </c>
      <c r="C2420">
        <v>2</v>
      </c>
      <c r="D2420" s="1" t="s">
        <v>1583</v>
      </c>
      <c r="E2420">
        <v>3</v>
      </c>
      <c r="F2420">
        <v>1</v>
      </c>
      <c r="G2420">
        <v>27</v>
      </c>
      <c r="H2420">
        <v>3042</v>
      </c>
      <c r="I2420">
        <v>3240</v>
      </c>
      <c r="J2420">
        <v>99144</v>
      </c>
      <c r="K2420">
        <v>105570</v>
      </c>
      <c r="L2420">
        <v>6426</v>
      </c>
      <c r="M2420">
        <v>321.3</v>
      </c>
      <c r="N2420">
        <f>YEAR(Table3[[#This Row],[Date]])</f>
        <v>2014</v>
      </c>
      <c r="O2420">
        <f>DAY(Table3[[#This Row],[Date]])</f>
        <v>13</v>
      </c>
      <c r="P2420">
        <f>MONTH(Table3[[#This Row],[Date]])</f>
        <v>3</v>
      </c>
    </row>
    <row r="2421" spans="1:16" x14ac:dyDescent="0.3">
      <c r="A2421" s="2">
        <v>41711</v>
      </c>
      <c r="B2421">
        <v>6</v>
      </c>
      <c r="C2421">
        <v>4</v>
      </c>
      <c r="D2421" s="1" t="s">
        <v>1584</v>
      </c>
      <c r="E2421">
        <v>3</v>
      </c>
      <c r="F2421">
        <v>1</v>
      </c>
      <c r="G2421">
        <v>27</v>
      </c>
      <c r="H2421">
        <v>3978</v>
      </c>
      <c r="I2421">
        <v>4230</v>
      </c>
      <c r="J2421">
        <v>35460</v>
      </c>
      <c r="K2421">
        <v>37800</v>
      </c>
      <c r="L2421">
        <v>2340</v>
      </c>
      <c r="M2421">
        <v>117</v>
      </c>
      <c r="N2421">
        <f>YEAR(Table3[[#This Row],[Date]])</f>
        <v>2014</v>
      </c>
      <c r="O2421">
        <f>DAY(Table3[[#This Row],[Date]])</f>
        <v>13</v>
      </c>
      <c r="P2421">
        <f>MONTH(Table3[[#This Row],[Date]])</f>
        <v>3</v>
      </c>
    </row>
    <row r="2422" spans="1:16" x14ac:dyDescent="0.3">
      <c r="A2422" s="2">
        <v>41711</v>
      </c>
      <c r="B2422">
        <v>1</v>
      </c>
      <c r="C2422">
        <v>1</v>
      </c>
      <c r="D2422" s="1" t="s">
        <v>1578</v>
      </c>
      <c r="E2422">
        <v>1</v>
      </c>
      <c r="F2422">
        <v>1</v>
      </c>
      <c r="G2422">
        <v>27</v>
      </c>
      <c r="H2422">
        <v>3978</v>
      </c>
      <c r="I2422">
        <v>4230</v>
      </c>
      <c r="J2422">
        <v>32544</v>
      </c>
      <c r="K2422">
        <v>34560</v>
      </c>
      <c r="L2422">
        <v>2016</v>
      </c>
      <c r="M2422">
        <v>100.80000000000001</v>
      </c>
      <c r="N2422">
        <f>YEAR(Table3[[#This Row],[Date]])</f>
        <v>2014</v>
      </c>
      <c r="O2422">
        <f>DAY(Table3[[#This Row],[Date]])</f>
        <v>13</v>
      </c>
      <c r="P2422">
        <f>MONTH(Table3[[#This Row],[Date]])</f>
        <v>3</v>
      </c>
    </row>
    <row r="2423" spans="1:16" x14ac:dyDescent="0.3">
      <c r="A2423" s="2">
        <v>41711</v>
      </c>
      <c r="B2423">
        <v>7</v>
      </c>
      <c r="C2423">
        <v>3</v>
      </c>
      <c r="D2423" s="1" t="s">
        <v>1585</v>
      </c>
      <c r="E2423">
        <v>3</v>
      </c>
      <c r="F2423">
        <v>1</v>
      </c>
      <c r="G2423">
        <v>27</v>
      </c>
      <c r="H2423">
        <v>5832</v>
      </c>
      <c r="I2423">
        <v>6210</v>
      </c>
      <c r="J2423">
        <v>35802</v>
      </c>
      <c r="K2423">
        <v>38070</v>
      </c>
      <c r="L2423">
        <v>2268</v>
      </c>
      <c r="M2423">
        <v>113.4</v>
      </c>
      <c r="N2423">
        <f>YEAR(Table3[[#This Row],[Date]])</f>
        <v>2014</v>
      </c>
      <c r="O2423">
        <f>DAY(Table3[[#This Row],[Date]])</f>
        <v>13</v>
      </c>
      <c r="P2423">
        <f>MONTH(Table3[[#This Row],[Date]])</f>
        <v>3</v>
      </c>
    </row>
    <row r="2424" spans="1:16" x14ac:dyDescent="0.3">
      <c r="A2424" s="2">
        <v>41711</v>
      </c>
      <c r="B2424">
        <v>8</v>
      </c>
      <c r="C2424">
        <v>5</v>
      </c>
      <c r="D2424" s="1" t="s">
        <v>1582</v>
      </c>
      <c r="E2424">
        <v>2</v>
      </c>
      <c r="F2424">
        <v>1</v>
      </c>
      <c r="G2424">
        <v>27</v>
      </c>
      <c r="H2424">
        <v>2196</v>
      </c>
      <c r="I2424">
        <v>2340</v>
      </c>
      <c r="J2424">
        <v>27378</v>
      </c>
      <c r="K2424">
        <v>29160</v>
      </c>
      <c r="L2424">
        <v>1782</v>
      </c>
      <c r="M2424">
        <v>89.100000000000009</v>
      </c>
      <c r="N2424">
        <f>YEAR(Table3[[#This Row],[Date]])</f>
        <v>2014</v>
      </c>
      <c r="O2424">
        <f>DAY(Table3[[#This Row],[Date]])</f>
        <v>13</v>
      </c>
      <c r="P2424">
        <f>MONTH(Table3[[#This Row],[Date]])</f>
        <v>3</v>
      </c>
    </row>
    <row r="2425" spans="1:16" x14ac:dyDescent="0.3">
      <c r="A2425" s="2">
        <v>41712</v>
      </c>
      <c r="B2425">
        <v>4</v>
      </c>
      <c r="C2425">
        <v>2</v>
      </c>
      <c r="D2425" s="1" t="s">
        <v>1585</v>
      </c>
      <c r="E2425">
        <v>3</v>
      </c>
      <c r="F2425">
        <v>1</v>
      </c>
      <c r="G2425">
        <v>27</v>
      </c>
      <c r="H2425">
        <v>3546</v>
      </c>
      <c r="I2425">
        <v>3780</v>
      </c>
      <c r="J2425">
        <v>59670</v>
      </c>
      <c r="K2425">
        <v>63450</v>
      </c>
      <c r="L2425">
        <v>3780</v>
      </c>
      <c r="M2425">
        <v>189</v>
      </c>
      <c r="N2425">
        <f>YEAR(Table3[[#This Row],[Date]])</f>
        <v>2014</v>
      </c>
      <c r="O2425">
        <f>DAY(Table3[[#This Row],[Date]])</f>
        <v>14</v>
      </c>
      <c r="P2425">
        <f>MONTH(Table3[[#This Row],[Date]])</f>
        <v>3</v>
      </c>
    </row>
    <row r="2426" spans="1:16" x14ac:dyDescent="0.3">
      <c r="A2426" s="2">
        <v>41712</v>
      </c>
      <c r="B2426">
        <v>1</v>
      </c>
      <c r="C2426">
        <v>1</v>
      </c>
      <c r="D2426" s="1" t="s">
        <v>1578</v>
      </c>
      <c r="E2426">
        <v>1</v>
      </c>
      <c r="F2426">
        <v>1</v>
      </c>
      <c r="G2426">
        <v>12</v>
      </c>
      <c r="H2426">
        <v>3582</v>
      </c>
      <c r="I2426">
        <v>3870</v>
      </c>
      <c r="J2426">
        <v>2034</v>
      </c>
      <c r="K2426">
        <v>2160</v>
      </c>
      <c r="L2426">
        <v>126</v>
      </c>
      <c r="M2426">
        <v>6.3000000000000007</v>
      </c>
      <c r="N2426">
        <f>YEAR(Table3[[#This Row],[Date]])</f>
        <v>2014</v>
      </c>
      <c r="O2426">
        <f>DAY(Table3[[#This Row],[Date]])</f>
        <v>14</v>
      </c>
      <c r="P2426">
        <f>MONTH(Table3[[#This Row],[Date]])</f>
        <v>3</v>
      </c>
    </row>
    <row r="2427" spans="1:16" x14ac:dyDescent="0.3">
      <c r="A2427" s="2">
        <v>41712</v>
      </c>
      <c r="B2427">
        <v>2</v>
      </c>
      <c r="C2427">
        <v>1</v>
      </c>
      <c r="D2427" s="1" t="s">
        <v>1583</v>
      </c>
      <c r="E2427">
        <v>3</v>
      </c>
      <c r="F2427">
        <v>1</v>
      </c>
      <c r="G2427">
        <v>18</v>
      </c>
      <c r="H2427">
        <v>3978</v>
      </c>
      <c r="I2427">
        <v>4230</v>
      </c>
      <c r="J2427">
        <v>64152</v>
      </c>
      <c r="K2427">
        <v>68310</v>
      </c>
      <c r="L2427">
        <v>4158</v>
      </c>
      <c r="M2427">
        <v>207.9</v>
      </c>
      <c r="N2427">
        <f>YEAR(Table3[[#This Row],[Date]])</f>
        <v>2014</v>
      </c>
      <c r="O2427">
        <f>DAY(Table3[[#This Row],[Date]])</f>
        <v>14</v>
      </c>
      <c r="P2427">
        <f>MONTH(Table3[[#This Row],[Date]])</f>
        <v>3</v>
      </c>
    </row>
    <row r="2428" spans="1:16" x14ac:dyDescent="0.3">
      <c r="A2428" s="2">
        <v>41712</v>
      </c>
      <c r="B2428">
        <v>7</v>
      </c>
      <c r="C2428">
        <v>3</v>
      </c>
      <c r="D2428" s="1" t="s">
        <v>1584</v>
      </c>
      <c r="E2428">
        <v>3</v>
      </c>
      <c r="F2428">
        <v>1</v>
      </c>
      <c r="G2428">
        <v>8</v>
      </c>
      <c r="H2428">
        <v>3978</v>
      </c>
      <c r="I2428">
        <v>4230</v>
      </c>
      <c r="J2428">
        <v>88650</v>
      </c>
      <c r="K2428">
        <v>94500</v>
      </c>
      <c r="L2428">
        <v>5850</v>
      </c>
      <c r="M2428">
        <v>292.5</v>
      </c>
      <c r="N2428">
        <f>YEAR(Table3[[#This Row],[Date]])</f>
        <v>2014</v>
      </c>
      <c r="O2428">
        <f>DAY(Table3[[#This Row],[Date]])</f>
        <v>14</v>
      </c>
      <c r="P2428">
        <f>MONTH(Table3[[#This Row],[Date]])</f>
        <v>3</v>
      </c>
    </row>
    <row r="2429" spans="1:16" x14ac:dyDescent="0.3">
      <c r="A2429" s="2">
        <v>41713</v>
      </c>
      <c r="B2429">
        <v>6</v>
      </c>
      <c r="C2429">
        <v>4</v>
      </c>
      <c r="D2429" s="1" t="s">
        <v>1580</v>
      </c>
      <c r="E2429">
        <v>2</v>
      </c>
      <c r="F2429">
        <v>1</v>
      </c>
      <c r="G2429">
        <v>21</v>
      </c>
      <c r="H2429">
        <v>2034</v>
      </c>
      <c r="I2429">
        <v>2160</v>
      </c>
      <c r="J2429">
        <v>79560</v>
      </c>
      <c r="K2429">
        <v>84600</v>
      </c>
      <c r="L2429">
        <v>5040</v>
      </c>
      <c r="M2429">
        <v>252</v>
      </c>
      <c r="N2429">
        <f>YEAR(Table3[[#This Row],[Date]])</f>
        <v>2014</v>
      </c>
      <c r="O2429">
        <f>DAY(Table3[[#This Row],[Date]])</f>
        <v>15</v>
      </c>
      <c r="P2429">
        <f>MONTH(Table3[[#This Row],[Date]])</f>
        <v>3</v>
      </c>
    </row>
    <row r="2430" spans="1:16" x14ac:dyDescent="0.3">
      <c r="A2430" s="2">
        <v>41714</v>
      </c>
      <c r="B2430">
        <v>4</v>
      </c>
      <c r="C2430">
        <v>2</v>
      </c>
      <c r="D2430" s="1" t="s">
        <v>1581</v>
      </c>
      <c r="E2430">
        <v>2</v>
      </c>
      <c r="F2430">
        <v>1</v>
      </c>
      <c r="G2430">
        <v>25</v>
      </c>
      <c r="H2430">
        <v>3042</v>
      </c>
      <c r="I2430">
        <v>3240</v>
      </c>
      <c r="J2430">
        <v>2196</v>
      </c>
      <c r="K2430">
        <v>2340</v>
      </c>
      <c r="L2430">
        <v>144</v>
      </c>
      <c r="M2430">
        <v>7.2</v>
      </c>
      <c r="N2430">
        <f>YEAR(Table3[[#This Row],[Date]])</f>
        <v>2014</v>
      </c>
      <c r="O2430">
        <f>DAY(Table3[[#This Row],[Date]])</f>
        <v>16</v>
      </c>
      <c r="P2430">
        <f>MONTH(Table3[[#This Row],[Date]])</f>
        <v>3</v>
      </c>
    </row>
    <row r="2431" spans="1:16" x14ac:dyDescent="0.3">
      <c r="A2431" s="2">
        <v>41714</v>
      </c>
      <c r="B2431">
        <v>7</v>
      </c>
      <c r="C2431">
        <v>3</v>
      </c>
      <c r="D2431" s="1" t="s">
        <v>1592</v>
      </c>
      <c r="E2431">
        <v>2</v>
      </c>
      <c r="F2431">
        <v>1</v>
      </c>
      <c r="G2431">
        <v>12</v>
      </c>
      <c r="H2431">
        <v>5148</v>
      </c>
      <c r="I2431">
        <v>5490</v>
      </c>
      <c r="J2431">
        <v>67896</v>
      </c>
      <c r="K2431">
        <v>72450</v>
      </c>
      <c r="L2431">
        <v>4554</v>
      </c>
      <c r="M2431">
        <v>227.70000000000002</v>
      </c>
      <c r="N2431">
        <f>YEAR(Table3[[#This Row],[Date]])</f>
        <v>2014</v>
      </c>
      <c r="O2431">
        <f>DAY(Table3[[#This Row],[Date]])</f>
        <v>16</v>
      </c>
      <c r="P2431">
        <f>MONTH(Table3[[#This Row],[Date]])</f>
        <v>3</v>
      </c>
    </row>
    <row r="2432" spans="1:16" x14ac:dyDescent="0.3">
      <c r="A2432" s="2">
        <v>41714</v>
      </c>
      <c r="B2432">
        <v>1</v>
      </c>
      <c r="C2432">
        <v>1</v>
      </c>
      <c r="D2432" s="1" t="s">
        <v>1584</v>
      </c>
      <c r="E2432">
        <v>3</v>
      </c>
      <c r="F2432">
        <v>1</v>
      </c>
      <c r="G2432">
        <v>9</v>
      </c>
      <c r="H2432">
        <v>2106</v>
      </c>
      <c r="I2432">
        <v>2250</v>
      </c>
      <c r="J2432">
        <v>88650</v>
      </c>
      <c r="K2432">
        <v>94500</v>
      </c>
      <c r="L2432">
        <v>5850</v>
      </c>
      <c r="M2432">
        <v>292.5</v>
      </c>
      <c r="N2432">
        <f>YEAR(Table3[[#This Row],[Date]])</f>
        <v>2014</v>
      </c>
      <c r="O2432">
        <f>DAY(Table3[[#This Row],[Date]])</f>
        <v>16</v>
      </c>
      <c r="P2432">
        <f>MONTH(Table3[[#This Row],[Date]])</f>
        <v>3</v>
      </c>
    </row>
    <row r="2433" spans="1:16" x14ac:dyDescent="0.3">
      <c r="A2433" s="2">
        <v>41715</v>
      </c>
      <c r="B2433">
        <v>6</v>
      </c>
      <c r="C2433">
        <v>4</v>
      </c>
      <c r="D2433" s="1" t="s">
        <v>1588</v>
      </c>
      <c r="E2433">
        <v>3</v>
      </c>
      <c r="F2433">
        <v>1</v>
      </c>
      <c r="G2433">
        <v>23</v>
      </c>
      <c r="H2433">
        <v>4482</v>
      </c>
      <c r="I2433">
        <v>4770</v>
      </c>
      <c r="J2433">
        <v>107568</v>
      </c>
      <c r="K2433">
        <v>114480</v>
      </c>
      <c r="L2433">
        <v>6912</v>
      </c>
      <c r="M2433">
        <v>345.6</v>
      </c>
      <c r="N2433">
        <f>YEAR(Table3[[#This Row],[Date]])</f>
        <v>2014</v>
      </c>
      <c r="O2433">
        <f>DAY(Table3[[#This Row],[Date]])</f>
        <v>17</v>
      </c>
      <c r="P2433">
        <f>MONTH(Table3[[#This Row],[Date]])</f>
        <v>3</v>
      </c>
    </row>
    <row r="2434" spans="1:16" x14ac:dyDescent="0.3">
      <c r="A2434" s="2">
        <v>41715</v>
      </c>
      <c r="B2434">
        <v>1</v>
      </c>
      <c r="C2434">
        <v>1</v>
      </c>
      <c r="D2434" s="1" t="s">
        <v>1588</v>
      </c>
      <c r="E2434">
        <v>3</v>
      </c>
      <c r="F2434">
        <v>1</v>
      </c>
      <c r="G2434">
        <v>23</v>
      </c>
      <c r="H2434">
        <v>3546</v>
      </c>
      <c r="I2434">
        <v>3780</v>
      </c>
      <c r="J2434">
        <v>35856</v>
      </c>
      <c r="K2434">
        <v>38160</v>
      </c>
      <c r="L2434">
        <v>2304</v>
      </c>
      <c r="M2434">
        <v>115.2</v>
      </c>
      <c r="N2434">
        <f>YEAR(Table3[[#This Row],[Date]])</f>
        <v>2014</v>
      </c>
      <c r="O2434">
        <f>DAY(Table3[[#This Row],[Date]])</f>
        <v>17</v>
      </c>
      <c r="P2434">
        <f>MONTH(Table3[[#This Row],[Date]])</f>
        <v>3</v>
      </c>
    </row>
    <row r="2435" spans="1:16" x14ac:dyDescent="0.3">
      <c r="A2435" s="2">
        <v>41715</v>
      </c>
      <c r="B2435">
        <v>8</v>
      </c>
      <c r="C2435">
        <v>5</v>
      </c>
      <c r="D2435" s="1" t="s">
        <v>1591</v>
      </c>
      <c r="E2435">
        <v>5</v>
      </c>
      <c r="F2435">
        <v>2</v>
      </c>
      <c r="G2435">
        <v>20</v>
      </c>
      <c r="H2435">
        <v>4482</v>
      </c>
      <c r="I2435">
        <v>4770</v>
      </c>
      <c r="J2435">
        <v>47088</v>
      </c>
      <c r="K2435">
        <v>50760</v>
      </c>
      <c r="L2435">
        <v>3672</v>
      </c>
      <c r="M2435">
        <v>183.60000000000002</v>
      </c>
      <c r="N2435">
        <f>YEAR(Table3[[#This Row],[Date]])</f>
        <v>2014</v>
      </c>
      <c r="O2435">
        <f>DAY(Table3[[#This Row],[Date]])</f>
        <v>17</v>
      </c>
      <c r="P2435">
        <f>MONTH(Table3[[#This Row],[Date]])</f>
        <v>3</v>
      </c>
    </row>
    <row r="2436" spans="1:16" x14ac:dyDescent="0.3">
      <c r="A2436" s="2">
        <v>41715</v>
      </c>
      <c r="B2436">
        <v>3</v>
      </c>
      <c r="C2436">
        <v>2</v>
      </c>
      <c r="D2436" s="1" t="s">
        <v>1592</v>
      </c>
      <c r="E2436">
        <v>2</v>
      </c>
      <c r="F2436">
        <v>1</v>
      </c>
      <c r="G2436">
        <v>25</v>
      </c>
      <c r="H2436">
        <v>4482</v>
      </c>
      <c r="I2436">
        <v>4770</v>
      </c>
      <c r="J2436">
        <v>67896</v>
      </c>
      <c r="K2436">
        <v>72450</v>
      </c>
      <c r="L2436">
        <v>4554</v>
      </c>
      <c r="M2436">
        <v>227.70000000000002</v>
      </c>
      <c r="N2436">
        <f>YEAR(Table3[[#This Row],[Date]])</f>
        <v>2014</v>
      </c>
      <c r="O2436">
        <f>DAY(Table3[[#This Row],[Date]])</f>
        <v>17</v>
      </c>
      <c r="P2436">
        <f>MONTH(Table3[[#This Row],[Date]])</f>
        <v>3</v>
      </c>
    </row>
    <row r="2437" spans="1:16" x14ac:dyDescent="0.3">
      <c r="A2437" s="2">
        <v>41716</v>
      </c>
      <c r="B2437">
        <v>2</v>
      </c>
      <c r="C2437">
        <v>1</v>
      </c>
      <c r="D2437" s="1" t="s">
        <v>1579</v>
      </c>
      <c r="E2437">
        <v>2</v>
      </c>
      <c r="F2437">
        <v>2</v>
      </c>
      <c r="G2437">
        <v>4</v>
      </c>
      <c r="H2437">
        <v>2034</v>
      </c>
      <c r="I2437">
        <v>2160</v>
      </c>
      <c r="J2437">
        <v>78804</v>
      </c>
      <c r="K2437">
        <v>85140</v>
      </c>
      <c r="L2437">
        <v>6336</v>
      </c>
      <c r="M2437">
        <v>316.8</v>
      </c>
      <c r="N2437">
        <f>YEAR(Table3[[#This Row],[Date]])</f>
        <v>2014</v>
      </c>
      <c r="O2437">
        <f>DAY(Table3[[#This Row],[Date]])</f>
        <v>18</v>
      </c>
      <c r="P2437">
        <f>MONTH(Table3[[#This Row],[Date]])</f>
        <v>3</v>
      </c>
    </row>
    <row r="2438" spans="1:16" x14ac:dyDescent="0.3">
      <c r="A2438" s="2">
        <v>41716</v>
      </c>
      <c r="B2438">
        <v>5</v>
      </c>
      <c r="C2438">
        <v>3</v>
      </c>
      <c r="D2438" s="1" t="s">
        <v>1586</v>
      </c>
      <c r="E2438">
        <v>3</v>
      </c>
      <c r="F2438">
        <v>1</v>
      </c>
      <c r="G2438">
        <v>24</v>
      </c>
      <c r="H2438">
        <v>3978</v>
      </c>
      <c r="I2438">
        <v>4230</v>
      </c>
      <c r="J2438">
        <v>128700</v>
      </c>
      <c r="K2438">
        <v>137250</v>
      </c>
      <c r="L2438">
        <v>8550</v>
      </c>
      <c r="M2438">
        <v>427.5</v>
      </c>
      <c r="N2438">
        <f>YEAR(Table3[[#This Row],[Date]])</f>
        <v>2014</v>
      </c>
      <c r="O2438">
        <f>DAY(Table3[[#This Row],[Date]])</f>
        <v>18</v>
      </c>
      <c r="P2438">
        <f>MONTH(Table3[[#This Row],[Date]])</f>
        <v>3</v>
      </c>
    </row>
    <row r="2439" spans="1:16" x14ac:dyDescent="0.3">
      <c r="A2439" s="2">
        <v>41717</v>
      </c>
      <c r="B2439">
        <v>9</v>
      </c>
      <c r="C2439">
        <v>5</v>
      </c>
      <c r="D2439" s="1" t="s">
        <v>1593</v>
      </c>
      <c r="E2439">
        <v>6</v>
      </c>
      <c r="F2439">
        <v>2</v>
      </c>
      <c r="G2439">
        <v>24</v>
      </c>
      <c r="H2439">
        <v>5832</v>
      </c>
      <c r="I2439">
        <v>6210</v>
      </c>
      <c r="J2439">
        <v>67554</v>
      </c>
      <c r="K2439">
        <v>72900</v>
      </c>
      <c r="L2439">
        <v>5346</v>
      </c>
      <c r="M2439">
        <v>267.3</v>
      </c>
      <c r="N2439">
        <f>YEAR(Table3[[#This Row],[Date]])</f>
        <v>2014</v>
      </c>
      <c r="O2439">
        <f>DAY(Table3[[#This Row],[Date]])</f>
        <v>19</v>
      </c>
      <c r="P2439">
        <f>MONTH(Table3[[#This Row],[Date]])</f>
        <v>3</v>
      </c>
    </row>
    <row r="2440" spans="1:16" x14ac:dyDescent="0.3">
      <c r="A2440" s="2">
        <v>41717</v>
      </c>
      <c r="B2440">
        <v>8</v>
      </c>
      <c r="C2440">
        <v>5</v>
      </c>
      <c r="D2440" s="1" t="s">
        <v>1593</v>
      </c>
      <c r="E2440">
        <v>6</v>
      </c>
      <c r="F2440">
        <v>2</v>
      </c>
      <c r="G2440">
        <v>16</v>
      </c>
      <c r="H2440">
        <v>3978</v>
      </c>
      <c r="I2440">
        <v>4230</v>
      </c>
      <c r="J2440">
        <v>22518</v>
      </c>
      <c r="K2440">
        <v>24300</v>
      </c>
      <c r="L2440">
        <v>1782</v>
      </c>
      <c r="M2440">
        <v>89.100000000000009</v>
      </c>
      <c r="N2440">
        <f>YEAR(Table3[[#This Row],[Date]])</f>
        <v>2014</v>
      </c>
      <c r="O2440">
        <f>DAY(Table3[[#This Row],[Date]])</f>
        <v>19</v>
      </c>
      <c r="P2440">
        <f>MONTH(Table3[[#This Row],[Date]])</f>
        <v>3</v>
      </c>
    </row>
    <row r="2441" spans="1:16" x14ac:dyDescent="0.3">
      <c r="A2441" s="2">
        <v>41718</v>
      </c>
      <c r="B2441">
        <v>2</v>
      </c>
      <c r="C2441">
        <v>1</v>
      </c>
      <c r="D2441" s="1" t="s">
        <v>1592</v>
      </c>
      <c r="E2441">
        <v>2</v>
      </c>
      <c r="F2441">
        <v>1</v>
      </c>
      <c r="G2441">
        <v>6</v>
      </c>
      <c r="H2441">
        <v>3978</v>
      </c>
      <c r="I2441">
        <v>4230</v>
      </c>
      <c r="J2441">
        <v>35424</v>
      </c>
      <c r="K2441">
        <v>37800</v>
      </c>
      <c r="L2441">
        <v>2376</v>
      </c>
      <c r="M2441">
        <v>118.80000000000001</v>
      </c>
      <c r="N2441">
        <f>YEAR(Table3[[#This Row],[Date]])</f>
        <v>2014</v>
      </c>
      <c r="O2441">
        <f>DAY(Table3[[#This Row],[Date]])</f>
        <v>20</v>
      </c>
      <c r="P2441">
        <f>MONTH(Table3[[#This Row],[Date]])</f>
        <v>3</v>
      </c>
    </row>
    <row r="2442" spans="1:16" x14ac:dyDescent="0.3">
      <c r="A2442" s="2">
        <v>41718</v>
      </c>
      <c r="B2442">
        <v>9</v>
      </c>
      <c r="C2442">
        <v>5</v>
      </c>
      <c r="D2442" s="1" t="s">
        <v>1584</v>
      </c>
      <c r="E2442">
        <v>3</v>
      </c>
      <c r="F2442">
        <v>1</v>
      </c>
      <c r="G2442">
        <v>4</v>
      </c>
      <c r="H2442">
        <v>5148</v>
      </c>
      <c r="I2442">
        <v>5490</v>
      </c>
      <c r="J2442">
        <v>49644</v>
      </c>
      <c r="K2442">
        <v>52920</v>
      </c>
      <c r="L2442">
        <v>3276</v>
      </c>
      <c r="M2442">
        <v>163.80000000000001</v>
      </c>
      <c r="N2442">
        <f>YEAR(Table3[[#This Row],[Date]])</f>
        <v>2014</v>
      </c>
      <c r="O2442">
        <f>DAY(Table3[[#This Row],[Date]])</f>
        <v>20</v>
      </c>
      <c r="P2442">
        <f>MONTH(Table3[[#This Row],[Date]])</f>
        <v>3</v>
      </c>
    </row>
    <row r="2443" spans="1:16" x14ac:dyDescent="0.3">
      <c r="A2443" s="2">
        <v>41719</v>
      </c>
      <c r="B2443">
        <v>1</v>
      </c>
      <c r="C2443">
        <v>1</v>
      </c>
      <c r="D2443" s="1" t="s">
        <v>1589</v>
      </c>
      <c r="E2443">
        <v>4</v>
      </c>
      <c r="F2443">
        <v>1</v>
      </c>
      <c r="G2443">
        <v>24</v>
      </c>
      <c r="H2443">
        <v>5832</v>
      </c>
      <c r="I2443">
        <v>6210</v>
      </c>
      <c r="J2443">
        <v>63828</v>
      </c>
      <c r="K2443">
        <v>68040</v>
      </c>
      <c r="L2443">
        <v>4212</v>
      </c>
      <c r="M2443">
        <v>210.60000000000002</v>
      </c>
      <c r="N2443">
        <f>YEAR(Table3[[#This Row],[Date]])</f>
        <v>2014</v>
      </c>
      <c r="O2443">
        <f>DAY(Table3[[#This Row],[Date]])</f>
        <v>21</v>
      </c>
      <c r="P2443">
        <f>MONTH(Table3[[#This Row],[Date]])</f>
        <v>3</v>
      </c>
    </row>
    <row r="2444" spans="1:16" x14ac:dyDescent="0.3">
      <c r="A2444" s="2">
        <v>41719</v>
      </c>
      <c r="B2444">
        <v>2</v>
      </c>
      <c r="C2444">
        <v>1</v>
      </c>
      <c r="D2444" s="1" t="s">
        <v>1589</v>
      </c>
      <c r="E2444">
        <v>4</v>
      </c>
      <c r="F2444">
        <v>1</v>
      </c>
      <c r="G2444">
        <v>21</v>
      </c>
      <c r="H2444">
        <v>2034</v>
      </c>
      <c r="I2444">
        <v>2160</v>
      </c>
      <c r="J2444">
        <v>7092</v>
      </c>
      <c r="K2444">
        <v>7560</v>
      </c>
      <c r="L2444">
        <v>468</v>
      </c>
      <c r="M2444">
        <v>23.400000000000002</v>
      </c>
      <c r="N2444">
        <f>YEAR(Table3[[#This Row],[Date]])</f>
        <v>2014</v>
      </c>
      <c r="O2444">
        <f>DAY(Table3[[#This Row],[Date]])</f>
        <v>21</v>
      </c>
      <c r="P2444">
        <f>MONTH(Table3[[#This Row],[Date]])</f>
        <v>3</v>
      </c>
    </row>
    <row r="2445" spans="1:16" x14ac:dyDescent="0.3">
      <c r="A2445" s="2">
        <v>41719</v>
      </c>
      <c r="B2445">
        <v>8</v>
      </c>
      <c r="C2445">
        <v>5</v>
      </c>
      <c r="D2445" s="1" t="s">
        <v>1584</v>
      </c>
      <c r="E2445">
        <v>3</v>
      </c>
      <c r="F2445">
        <v>1</v>
      </c>
      <c r="G2445">
        <v>13</v>
      </c>
      <c r="H2445">
        <v>5832</v>
      </c>
      <c r="I2445">
        <v>6210</v>
      </c>
      <c r="J2445">
        <v>85104</v>
      </c>
      <c r="K2445">
        <v>90720</v>
      </c>
      <c r="L2445">
        <v>5616</v>
      </c>
      <c r="M2445">
        <v>280.8</v>
      </c>
      <c r="N2445">
        <f>YEAR(Table3[[#This Row],[Date]])</f>
        <v>2014</v>
      </c>
      <c r="O2445">
        <f>DAY(Table3[[#This Row],[Date]])</f>
        <v>21</v>
      </c>
      <c r="P2445">
        <f>MONTH(Table3[[#This Row],[Date]])</f>
        <v>3</v>
      </c>
    </row>
    <row r="2446" spans="1:16" x14ac:dyDescent="0.3">
      <c r="A2446" s="2">
        <v>41720</v>
      </c>
      <c r="B2446">
        <v>3</v>
      </c>
      <c r="C2446">
        <v>2</v>
      </c>
      <c r="D2446" s="1" t="s">
        <v>1589</v>
      </c>
      <c r="E2446">
        <v>4</v>
      </c>
      <c r="F2446">
        <v>1</v>
      </c>
      <c r="G2446">
        <v>2</v>
      </c>
      <c r="H2446">
        <v>3546</v>
      </c>
      <c r="I2446">
        <v>3780</v>
      </c>
      <c r="J2446">
        <v>7092</v>
      </c>
      <c r="K2446">
        <v>7560</v>
      </c>
      <c r="L2446">
        <v>468</v>
      </c>
      <c r="M2446">
        <v>23.400000000000002</v>
      </c>
      <c r="N2446">
        <f>YEAR(Table3[[#This Row],[Date]])</f>
        <v>2014</v>
      </c>
      <c r="O2446">
        <f>DAY(Table3[[#This Row],[Date]])</f>
        <v>22</v>
      </c>
      <c r="P2446">
        <f>MONTH(Table3[[#This Row],[Date]])</f>
        <v>3</v>
      </c>
    </row>
    <row r="2447" spans="1:16" x14ac:dyDescent="0.3">
      <c r="A2447" s="2">
        <v>41720</v>
      </c>
      <c r="B2447">
        <v>10</v>
      </c>
      <c r="C2447">
        <v>4</v>
      </c>
      <c r="D2447" s="1" t="s">
        <v>1589</v>
      </c>
      <c r="E2447">
        <v>4</v>
      </c>
      <c r="F2447">
        <v>1</v>
      </c>
      <c r="G2447">
        <v>20</v>
      </c>
      <c r="H2447">
        <v>3726</v>
      </c>
      <c r="I2447">
        <v>3960</v>
      </c>
      <c r="J2447">
        <v>53190</v>
      </c>
      <c r="K2447">
        <v>56700</v>
      </c>
      <c r="L2447">
        <v>3510</v>
      </c>
      <c r="M2447">
        <v>175.5</v>
      </c>
      <c r="N2447">
        <f>YEAR(Table3[[#This Row],[Date]])</f>
        <v>2014</v>
      </c>
      <c r="O2447">
        <f>DAY(Table3[[#This Row],[Date]])</f>
        <v>22</v>
      </c>
      <c r="P2447">
        <f>MONTH(Table3[[#This Row],[Date]])</f>
        <v>3</v>
      </c>
    </row>
    <row r="2448" spans="1:16" x14ac:dyDescent="0.3">
      <c r="A2448" s="2">
        <v>41721</v>
      </c>
      <c r="B2448">
        <v>3</v>
      </c>
      <c r="C2448">
        <v>2</v>
      </c>
      <c r="D2448" s="1" t="s">
        <v>1581</v>
      </c>
      <c r="E2448">
        <v>2</v>
      </c>
      <c r="F2448">
        <v>1</v>
      </c>
      <c r="G2448">
        <v>21</v>
      </c>
      <c r="H2448">
        <v>3978</v>
      </c>
      <c r="I2448">
        <v>4230</v>
      </c>
      <c r="J2448">
        <v>50508</v>
      </c>
      <c r="K2448">
        <v>53820</v>
      </c>
      <c r="L2448">
        <v>3312</v>
      </c>
      <c r="M2448">
        <v>165.60000000000002</v>
      </c>
      <c r="N2448">
        <f>YEAR(Table3[[#This Row],[Date]])</f>
        <v>2014</v>
      </c>
      <c r="O2448">
        <f>DAY(Table3[[#This Row],[Date]])</f>
        <v>23</v>
      </c>
      <c r="P2448">
        <f>MONTH(Table3[[#This Row],[Date]])</f>
        <v>3</v>
      </c>
    </row>
    <row r="2449" spans="1:16" x14ac:dyDescent="0.3">
      <c r="A2449" s="2">
        <v>41722</v>
      </c>
      <c r="B2449">
        <v>9</v>
      </c>
      <c r="C2449">
        <v>5</v>
      </c>
      <c r="D2449" s="1" t="s">
        <v>1590</v>
      </c>
      <c r="E2449">
        <v>2</v>
      </c>
      <c r="F2449">
        <v>1</v>
      </c>
      <c r="G2449">
        <v>12</v>
      </c>
      <c r="H2449">
        <v>3042</v>
      </c>
      <c r="I2449">
        <v>3240</v>
      </c>
      <c r="J2449">
        <v>7452</v>
      </c>
      <c r="K2449">
        <v>7920</v>
      </c>
      <c r="L2449">
        <v>468</v>
      </c>
      <c r="M2449">
        <v>23.400000000000002</v>
      </c>
      <c r="N2449">
        <f>YEAR(Table3[[#This Row],[Date]])</f>
        <v>2014</v>
      </c>
      <c r="O2449">
        <f>DAY(Table3[[#This Row],[Date]])</f>
        <v>24</v>
      </c>
      <c r="P2449">
        <f>MONTH(Table3[[#This Row],[Date]])</f>
        <v>3</v>
      </c>
    </row>
    <row r="2450" spans="1:16" x14ac:dyDescent="0.3">
      <c r="A2450" s="2">
        <v>41722</v>
      </c>
      <c r="B2450">
        <v>9</v>
      </c>
      <c r="C2450">
        <v>5</v>
      </c>
      <c r="D2450" s="1" t="s">
        <v>1593</v>
      </c>
      <c r="E2450">
        <v>6</v>
      </c>
      <c r="F2450">
        <v>2</v>
      </c>
      <c r="G2450">
        <v>23</v>
      </c>
      <c r="H2450">
        <v>3546</v>
      </c>
      <c r="I2450">
        <v>3780</v>
      </c>
      <c r="J2450">
        <v>112590</v>
      </c>
      <c r="K2450">
        <v>121500</v>
      </c>
      <c r="L2450">
        <v>8910</v>
      </c>
      <c r="M2450">
        <v>445.5</v>
      </c>
      <c r="N2450">
        <f>YEAR(Table3[[#This Row],[Date]])</f>
        <v>2014</v>
      </c>
      <c r="O2450">
        <f>DAY(Table3[[#This Row],[Date]])</f>
        <v>24</v>
      </c>
      <c r="P2450">
        <f>MONTH(Table3[[#This Row],[Date]])</f>
        <v>3</v>
      </c>
    </row>
    <row r="2451" spans="1:16" x14ac:dyDescent="0.3">
      <c r="A2451" s="2">
        <v>41722</v>
      </c>
      <c r="B2451">
        <v>3</v>
      </c>
      <c r="C2451">
        <v>2</v>
      </c>
      <c r="D2451" s="1" t="s">
        <v>1579</v>
      </c>
      <c r="E2451">
        <v>2</v>
      </c>
      <c r="F2451">
        <v>2</v>
      </c>
      <c r="G2451">
        <v>23</v>
      </c>
      <c r="H2451">
        <v>4482</v>
      </c>
      <c r="I2451">
        <v>4770</v>
      </c>
      <c r="J2451">
        <v>89550</v>
      </c>
      <c r="K2451">
        <v>96750</v>
      </c>
      <c r="L2451">
        <v>7200</v>
      </c>
      <c r="M2451">
        <v>360</v>
      </c>
      <c r="N2451">
        <f>YEAR(Table3[[#This Row],[Date]])</f>
        <v>2014</v>
      </c>
      <c r="O2451">
        <f>DAY(Table3[[#This Row],[Date]])</f>
        <v>24</v>
      </c>
      <c r="P2451">
        <f>MONTH(Table3[[#This Row],[Date]])</f>
        <v>3</v>
      </c>
    </row>
    <row r="2452" spans="1:16" x14ac:dyDescent="0.3">
      <c r="A2452" s="2">
        <v>41723</v>
      </c>
      <c r="B2452">
        <v>3</v>
      </c>
      <c r="C2452">
        <v>2</v>
      </c>
      <c r="D2452" s="1" t="s">
        <v>1592</v>
      </c>
      <c r="E2452">
        <v>2</v>
      </c>
      <c r="F2452">
        <v>1</v>
      </c>
      <c r="G2452">
        <v>24</v>
      </c>
      <c r="H2452">
        <v>3924</v>
      </c>
      <c r="I2452">
        <v>4230</v>
      </c>
      <c r="J2452">
        <v>61992</v>
      </c>
      <c r="K2452">
        <v>66150</v>
      </c>
      <c r="L2452">
        <v>4158</v>
      </c>
      <c r="M2452">
        <v>207.9</v>
      </c>
      <c r="N2452">
        <f>YEAR(Table3[[#This Row],[Date]])</f>
        <v>2014</v>
      </c>
      <c r="O2452">
        <f>DAY(Table3[[#This Row],[Date]])</f>
        <v>25</v>
      </c>
      <c r="P2452">
        <f>MONTH(Table3[[#This Row],[Date]])</f>
        <v>3</v>
      </c>
    </row>
    <row r="2453" spans="1:16" x14ac:dyDescent="0.3">
      <c r="A2453" s="2">
        <v>41723</v>
      </c>
      <c r="B2453">
        <v>9</v>
      </c>
      <c r="C2453">
        <v>5</v>
      </c>
      <c r="D2453" s="1" t="s">
        <v>1581</v>
      </c>
      <c r="E2453">
        <v>2</v>
      </c>
      <c r="F2453">
        <v>1</v>
      </c>
      <c r="G2453">
        <v>25</v>
      </c>
      <c r="H2453">
        <v>2952</v>
      </c>
      <c r="I2453">
        <v>3150</v>
      </c>
      <c r="J2453">
        <v>35136</v>
      </c>
      <c r="K2453">
        <v>37440</v>
      </c>
      <c r="L2453">
        <v>2304</v>
      </c>
      <c r="M2453">
        <v>115.2</v>
      </c>
      <c r="N2453">
        <f>YEAR(Table3[[#This Row],[Date]])</f>
        <v>2014</v>
      </c>
      <c r="O2453">
        <f>DAY(Table3[[#This Row],[Date]])</f>
        <v>25</v>
      </c>
      <c r="P2453">
        <f>MONTH(Table3[[#This Row],[Date]])</f>
        <v>3</v>
      </c>
    </row>
    <row r="2454" spans="1:16" x14ac:dyDescent="0.3">
      <c r="A2454" s="2">
        <v>41723</v>
      </c>
      <c r="B2454">
        <v>1</v>
      </c>
      <c r="C2454">
        <v>1</v>
      </c>
      <c r="D2454" s="1" t="s">
        <v>1593</v>
      </c>
      <c r="E2454">
        <v>6</v>
      </c>
      <c r="F2454">
        <v>2</v>
      </c>
      <c r="G2454">
        <v>17</v>
      </c>
      <c r="H2454">
        <v>3726</v>
      </c>
      <c r="I2454">
        <v>3960</v>
      </c>
      <c r="J2454">
        <v>172638</v>
      </c>
      <c r="K2454">
        <v>186300</v>
      </c>
      <c r="L2454">
        <v>13662</v>
      </c>
      <c r="M2454">
        <v>683.1</v>
      </c>
      <c r="N2454">
        <f>YEAR(Table3[[#This Row],[Date]])</f>
        <v>2014</v>
      </c>
      <c r="O2454">
        <f>DAY(Table3[[#This Row],[Date]])</f>
        <v>25</v>
      </c>
      <c r="P2454">
        <f>MONTH(Table3[[#This Row],[Date]])</f>
        <v>3</v>
      </c>
    </row>
    <row r="2455" spans="1:16" x14ac:dyDescent="0.3">
      <c r="A2455" s="2">
        <v>41724</v>
      </c>
      <c r="B2455">
        <v>9</v>
      </c>
      <c r="C2455">
        <v>5</v>
      </c>
      <c r="D2455" s="1" t="s">
        <v>1586</v>
      </c>
      <c r="E2455">
        <v>3</v>
      </c>
      <c r="F2455">
        <v>1</v>
      </c>
      <c r="G2455">
        <v>21</v>
      </c>
      <c r="H2455">
        <v>3978</v>
      </c>
      <c r="I2455">
        <v>4230</v>
      </c>
      <c r="J2455">
        <v>66924</v>
      </c>
      <c r="K2455">
        <v>71370</v>
      </c>
      <c r="L2455">
        <v>4446</v>
      </c>
      <c r="M2455">
        <v>222.3</v>
      </c>
      <c r="N2455">
        <f>YEAR(Table3[[#This Row],[Date]])</f>
        <v>2014</v>
      </c>
      <c r="O2455">
        <f>DAY(Table3[[#This Row],[Date]])</f>
        <v>26</v>
      </c>
      <c r="P2455">
        <f>MONTH(Table3[[#This Row],[Date]])</f>
        <v>3</v>
      </c>
    </row>
    <row r="2456" spans="1:16" x14ac:dyDescent="0.3">
      <c r="A2456" s="2">
        <v>41724</v>
      </c>
      <c r="B2456">
        <v>3</v>
      </c>
      <c r="C2456">
        <v>2</v>
      </c>
      <c r="D2456" s="1" t="s">
        <v>1591</v>
      </c>
      <c r="E2456">
        <v>5</v>
      </c>
      <c r="F2456">
        <v>2</v>
      </c>
      <c r="G2456">
        <v>9</v>
      </c>
      <c r="H2456">
        <v>3726</v>
      </c>
      <c r="I2456">
        <v>3960</v>
      </c>
      <c r="J2456">
        <v>78480</v>
      </c>
      <c r="K2456">
        <v>84600</v>
      </c>
      <c r="L2456">
        <v>6120</v>
      </c>
      <c r="M2456">
        <v>306</v>
      </c>
      <c r="N2456">
        <f>YEAR(Table3[[#This Row],[Date]])</f>
        <v>2014</v>
      </c>
      <c r="O2456">
        <f>DAY(Table3[[#This Row],[Date]])</f>
        <v>26</v>
      </c>
      <c r="P2456">
        <f>MONTH(Table3[[#This Row],[Date]])</f>
        <v>3</v>
      </c>
    </row>
    <row r="2457" spans="1:16" x14ac:dyDescent="0.3">
      <c r="A2457" s="2">
        <v>41724</v>
      </c>
      <c r="B2457">
        <v>10</v>
      </c>
      <c r="C2457">
        <v>4</v>
      </c>
      <c r="D2457" s="1" t="s">
        <v>1589</v>
      </c>
      <c r="E2457">
        <v>4</v>
      </c>
      <c r="F2457">
        <v>1</v>
      </c>
      <c r="G2457">
        <v>11</v>
      </c>
      <c r="H2457">
        <v>4482</v>
      </c>
      <c r="I2457">
        <v>4770</v>
      </c>
      <c r="J2457">
        <v>31914</v>
      </c>
      <c r="K2457">
        <v>34020</v>
      </c>
      <c r="L2457">
        <v>2106</v>
      </c>
      <c r="M2457">
        <v>105.30000000000001</v>
      </c>
      <c r="N2457">
        <f>YEAR(Table3[[#This Row],[Date]])</f>
        <v>2014</v>
      </c>
      <c r="O2457">
        <f>DAY(Table3[[#This Row],[Date]])</f>
        <v>26</v>
      </c>
      <c r="P2457">
        <f>MONTH(Table3[[#This Row],[Date]])</f>
        <v>3</v>
      </c>
    </row>
    <row r="2458" spans="1:16" x14ac:dyDescent="0.3">
      <c r="A2458" s="2">
        <v>41725</v>
      </c>
      <c r="B2458">
        <v>7</v>
      </c>
      <c r="C2458">
        <v>3</v>
      </c>
      <c r="D2458" s="1" t="s">
        <v>1580</v>
      </c>
      <c r="E2458">
        <v>2</v>
      </c>
      <c r="F2458">
        <v>1</v>
      </c>
      <c r="G2458">
        <v>4</v>
      </c>
      <c r="H2458">
        <v>3582</v>
      </c>
      <c r="I2458">
        <v>3870</v>
      </c>
      <c r="J2458">
        <v>87516</v>
      </c>
      <c r="K2458">
        <v>93060</v>
      </c>
      <c r="L2458">
        <v>5544</v>
      </c>
      <c r="M2458">
        <v>277.2</v>
      </c>
      <c r="N2458">
        <f>YEAR(Table3[[#This Row],[Date]])</f>
        <v>2014</v>
      </c>
      <c r="O2458">
        <f>DAY(Table3[[#This Row],[Date]])</f>
        <v>27</v>
      </c>
      <c r="P2458">
        <f>MONTH(Table3[[#This Row],[Date]])</f>
        <v>3</v>
      </c>
    </row>
    <row r="2459" spans="1:16" x14ac:dyDescent="0.3">
      <c r="A2459" s="2">
        <v>41726</v>
      </c>
      <c r="B2459">
        <v>6</v>
      </c>
      <c r="C2459">
        <v>4</v>
      </c>
      <c r="D2459" s="1" t="s">
        <v>1590</v>
      </c>
      <c r="E2459">
        <v>2</v>
      </c>
      <c r="F2459">
        <v>1</v>
      </c>
      <c r="G2459">
        <v>22</v>
      </c>
      <c r="H2459">
        <v>4482</v>
      </c>
      <c r="I2459">
        <v>4770</v>
      </c>
      <c r="J2459">
        <v>33534</v>
      </c>
      <c r="K2459">
        <v>35640</v>
      </c>
      <c r="L2459">
        <v>2106</v>
      </c>
      <c r="M2459">
        <v>105.30000000000001</v>
      </c>
      <c r="N2459">
        <f>YEAR(Table3[[#This Row],[Date]])</f>
        <v>2014</v>
      </c>
      <c r="O2459">
        <f>DAY(Table3[[#This Row],[Date]])</f>
        <v>28</v>
      </c>
      <c r="P2459">
        <f>MONTH(Table3[[#This Row],[Date]])</f>
        <v>3</v>
      </c>
    </row>
    <row r="2460" spans="1:16" x14ac:dyDescent="0.3">
      <c r="A2460" s="2">
        <v>41726</v>
      </c>
      <c r="B2460">
        <v>8</v>
      </c>
      <c r="C2460">
        <v>5</v>
      </c>
      <c r="D2460" s="1" t="s">
        <v>1585</v>
      </c>
      <c r="E2460">
        <v>3</v>
      </c>
      <c r="F2460">
        <v>1</v>
      </c>
      <c r="G2460">
        <v>15</v>
      </c>
      <c r="H2460">
        <v>3924</v>
      </c>
      <c r="I2460">
        <v>4230</v>
      </c>
      <c r="J2460">
        <v>75582</v>
      </c>
      <c r="K2460">
        <v>80370</v>
      </c>
      <c r="L2460">
        <v>4788</v>
      </c>
      <c r="M2460">
        <v>239.4</v>
      </c>
      <c r="N2460">
        <f>YEAR(Table3[[#This Row],[Date]])</f>
        <v>2014</v>
      </c>
      <c r="O2460">
        <f>DAY(Table3[[#This Row],[Date]])</f>
        <v>28</v>
      </c>
      <c r="P2460">
        <f>MONTH(Table3[[#This Row],[Date]])</f>
        <v>3</v>
      </c>
    </row>
    <row r="2461" spans="1:16" x14ac:dyDescent="0.3">
      <c r="A2461" s="2">
        <v>41726</v>
      </c>
      <c r="B2461">
        <v>2</v>
      </c>
      <c r="C2461">
        <v>1</v>
      </c>
      <c r="D2461" s="1" t="s">
        <v>1578</v>
      </c>
      <c r="E2461">
        <v>1</v>
      </c>
      <c r="F2461">
        <v>1</v>
      </c>
      <c r="G2461">
        <v>23</v>
      </c>
      <c r="H2461">
        <v>7506</v>
      </c>
      <c r="I2461">
        <v>8100</v>
      </c>
      <c r="J2461">
        <v>50850</v>
      </c>
      <c r="K2461">
        <v>54000</v>
      </c>
      <c r="L2461">
        <v>3150</v>
      </c>
      <c r="M2461">
        <v>157.5</v>
      </c>
      <c r="N2461">
        <f>YEAR(Table3[[#This Row],[Date]])</f>
        <v>2014</v>
      </c>
      <c r="O2461">
        <f>DAY(Table3[[#This Row],[Date]])</f>
        <v>28</v>
      </c>
      <c r="P2461">
        <f>MONTH(Table3[[#This Row],[Date]])</f>
        <v>3</v>
      </c>
    </row>
    <row r="2462" spans="1:16" x14ac:dyDescent="0.3">
      <c r="A2462" s="2">
        <v>41726</v>
      </c>
      <c r="B2462">
        <v>8</v>
      </c>
      <c r="C2462">
        <v>5</v>
      </c>
      <c r="D2462" s="1" t="s">
        <v>1592</v>
      </c>
      <c r="E2462">
        <v>2</v>
      </c>
      <c r="F2462">
        <v>1</v>
      </c>
      <c r="G2462">
        <v>9</v>
      </c>
      <c r="H2462">
        <v>3546</v>
      </c>
      <c r="I2462">
        <v>3780</v>
      </c>
      <c r="J2462">
        <v>50184</v>
      </c>
      <c r="K2462">
        <v>53550</v>
      </c>
      <c r="L2462">
        <v>3366</v>
      </c>
      <c r="M2462">
        <v>168.3</v>
      </c>
      <c r="N2462">
        <f>YEAR(Table3[[#This Row],[Date]])</f>
        <v>2014</v>
      </c>
      <c r="O2462">
        <f>DAY(Table3[[#This Row],[Date]])</f>
        <v>28</v>
      </c>
      <c r="P2462">
        <f>MONTH(Table3[[#This Row],[Date]])</f>
        <v>3</v>
      </c>
    </row>
    <row r="2463" spans="1:16" x14ac:dyDescent="0.3">
      <c r="A2463" s="2">
        <v>41726</v>
      </c>
      <c r="B2463">
        <v>1</v>
      </c>
      <c r="C2463">
        <v>1</v>
      </c>
      <c r="D2463" s="1" t="s">
        <v>1583</v>
      </c>
      <c r="E2463">
        <v>3</v>
      </c>
      <c r="F2463">
        <v>1</v>
      </c>
      <c r="G2463">
        <v>7</v>
      </c>
      <c r="H2463">
        <v>3042</v>
      </c>
      <c r="I2463">
        <v>3240</v>
      </c>
      <c r="J2463">
        <v>69984</v>
      </c>
      <c r="K2463">
        <v>74520</v>
      </c>
      <c r="L2463">
        <v>4536</v>
      </c>
      <c r="M2463">
        <v>226.8</v>
      </c>
      <c r="N2463">
        <f>YEAR(Table3[[#This Row],[Date]])</f>
        <v>2014</v>
      </c>
      <c r="O2463">
        <f>DAY(Table3[[#This Row],[Date]])</f>
        <v>28</v>
      </c>
      <c r="P2463">
        <f>MONTH(Table3[[#This Row],[Date]])</f>
        <v>3</v>
      </c>
    </row>
    <row r="2464" spans="1:16" x14ac:dyDescent="0.3">
      <c r="A2464" s="2">
        <v>41726</v>
      </c>
      <c r="B2464">
        <v>3</v>
      </c>
      <c r="C2464">
        <v>2</v>
      </c>
      <c r="D2464" s="1" t="s">
        <v>1583</v>
      </c>
      <c r="E2464">
        <v>3</v>
      </c>
      <c r="F2464">
        <v>1</v>
      </c>
      <c r="G2464">
        <v>25</v>
      </c>
      <c r="H2464">
        <v>3042</v>
      </c>
      <c r="I2464">
        <v>3240</v>
      </c>
      <c r="J2464">
        <v>58320</v>
      </c>
      <c r="K2464">
        <v>62100</v>
      </c>
      <c r="L2464">
        <v>3780</v>
      </c>
      <c r="M2464">
        <v>189</v>
      </c>
      <c r="N2464">
        <f>YEAR(Table3[[#This Row],[Date]])</f>
        <v>2014</v>
      </c>
      <c r="O2464">
        <f>DAY(Table3[[#This Row],[Date]])</f>
        <v>28</v>
      </c>
      <c r="P2464">
        <f>MONTH(Table3[[#This Row],[Date]])</f>
        <v>3</v>
      </c>
    </row>
    <row r="2465" spans="1:16" x14ac:dyDescent="0.3">
      <c r="A2465" s="2">
        <v>41727</v>
      </c>
      <c r="B2465">
        <v>10</v>
      </c>
      <c r="C2465">
        <v>4</v>
      </c>
      <c r="D2465" s="1" t="s">
        <v>1589</v>
      </c>
      <c r="E2465">
        <v>4</v>
      </c>
      <c r="F2465">
        <v>1</v>
      </c>
      <c r="G2465">
        <v>10</v>
      </c>
      <c r="H2465">
        <v>3978</v>
      </c>
      <c r="I2465">
        <v>4230</v>
      </c>
      <c r="J2465">
        <v>63828</v>
      </c>
      <c r="K2465">
        <v>68040</v>
      </c>
      <c r="L2465">
        <v>4212</v>
      </c>
      <c r="M2465">
        <v>210.60000000000002</v>
      </c>
      <c r="N2465">
        <f>YEAR(Table3[[#This Row],[Date]])</f>
        <v>2014</v>
      </c>
      <c r="O2465">
        <f>DAY(Table3[[#This Row],[Date]])</f>
        <v>29</v>
      </c>
      <c r="P2465">
        <f>MONTH(Table3[[#This Row],[Date]])</f>
        <v>3</v>
      </c>
    </row>
    <row r="2466" spans="1:16" x14ac:dyDescent="0.3">
      <c r="A2466" s="2">
        <v>41728</v>
      </c>
      <c r="B2466">
        <v>4</v>
      </c>
      <c r="C2466">
        <v>2</v>
      </c>
      <c r="D2466" s="1" t="s">
        <v>1593</v>
      </c>
      <c r="E2466">
        <v>6</v>
      </c>
      <c r="F2466">
        <v>2</v>
      </c>
      <c r="G2466">
        <v>8</v>
      </c>
      <c r="H2466">
        <v>5148</v>
      </c>
      <c r="I2466">
        <v>5490</v>
      </c>
      <c r="J2466">
        <v>82566</v>
      </c>
      <c r="K2466">
        <v>89100</v>
      </c>
      <c r="L2466">
        <v>6534</v>
      </c>
      <c r="M2466">
        <v>326.70000000000005</v>
      </c>
      <c r="N2466">
        <f>YEAR(Table3[[#This Row],[Date]])</f>
        <v>2014</v>
      </c>
      <c r="O2466">
        <f>DAY(Table3[[#This Row],[Date]])</f>
        <v>30</v>
      </c>
      <c r="P2466">
        <f>MONTH(Table3[[#This Row],[Date]])</f>
        <v>3</v>
      </c>
    </row>
    <row r="2467" spans="1:16" x14ac:dyDescent="0.3">
      <c r="A2467" s="2">
        <v>41728</v>
      </c>
      <c r="B2467">
        <v>6</v>
      </c>
      <c r="C2467">
        <v>4</v>
      </c>
      <c r="D2467" s="1" t="s">
        <v>1579</v>
      </c>
      <c r="E2467">
        <v>2</v>
      </c>
      <c r="F2467">
        <v>2</v>
      </c>
      <c r="G2467">
        <v>18</v>
      </c>
      <c r="H2467">
        <v>3042</v>
      </c>
      <c r="I2467">
        <v>3240</v>
      </c>
      <c r="J2467">
        <v>17910</v>
      </c>
      <c r="K2467">
        <v>19350</v>
      </c>
      <c r="L2467">
        <v>1440</v>
      </c>
      <c r="M2467">
        <v>72</v>
      </c>
      <c r="N2467">
        <f>YEAR(Table3[[#This Row],[Date]])</f>
        <v>2014</v>
      </c>
      <c r="O2467">
        <f>DAY(Table3[[#This Row],[Date]])</f>
        <v>30</v>
      </c>
      <c r="P2467">
        <f>MONTH(Table3[[#This Row],[Date]])</f>
        <v>3</v>
      </c>
    </row>
    <row r="2468" spans="1:16" x14ac:dyDescent="0.3">
      <c r="A2468" s="2">
        <v>41728</v>
      </c>
      <c r="B2468">
        <v>5</v>
      </c>
      <c r="C2468">
        <v>3</v>
      </c>
      <c r="D2468" s="1" t="s">
        <v>1594</v>
      </c>
      <c r="E2468">
        <v>4</v>
      </c>
      <c r="F2468">
        <v>1</v>
      </c>
      <c r="G2468">
        <v>8</v>
      </c>
      <c r="H2468">
        <v>5148</v>
      </c>
      <c r="I2468">
        <v>5490</v>
      </c>
      <c r="J2468">
        <v>54144</v>
      </c>
      <c r="K2468">
        <v>57600</v>
      </c>
      <c r="L2468">
        <v>3456</v>
      </c>
      <c r="M2468">
        <v>172.8</v>
      </c>
      <c r="N2468">
        <f>YEAR(Table3[[#This Row],[Date]])</f>
        <v>2014</v>
      </c>
      <c r="O2468">
        <f>DAY(Table3[[#This Row],[Date]])</f>
        <v>30</v>
      </c>
      <c r="P2468">
        <f>MONTH(Table3[[#This Row],[Date]])</f>
        <v>3</v>
      </c>
    </row>
    <row r="2469" spans="1:16" x14ac:dyDescent="0.3">
      <c r="A2469" s="2">
        <v>41728</v>
      </c>
      <c r="B2469">
        <v>7</v>
      </c>
      <c r="C2469">
        <v>3</v>
      </c>
      <c r="D2469" s="1" t="s">
        <v>1586</v>
      </c>
      <c r="E2469">
        <v>3</v>
      </c>
      <c r="F2469">
        <v>1</v>
      </c>
      <c r="G2469">
        <v>25</v>
      </c>
      <c r="H2469">
        <v>7506</v>
      </c>
      <c r="I2469">
        <v>8100</v>
      </c>
      <c r="J2469">
        <v>118404</v>
      </c>
      <c r="K2469">
        <v>126270</v>
      </c>
      <c r="L2469">
        <v>7866</v>
      </c>
      <c r="M2469">
        <v>393.3</v>
      </c>
      <c r="N2469">
        <f>YEAR(Table3[[#This Row],[Date]])</f>
        <v>2014</v>
      </c>
      <c r="O2469">
        <f>DAY(Table3[[#This Row],[Date]])</f>
        <v>30</v>
      </c>
      <c r="P2469">
        <f>MONTH(Table3[[#This Row],[Date]])</f>
        <v>3</v>
      </c>
    </row>
    <row r="2470" spans="1:16" x14ac:dyDescent="0.3">
      <c r="A2470" s="2">
        <v>41728</v>
      </c>
      <c r="B2470">
        <v>1</v>
      </c>
      <c r="C2470">
        <v>1</v>
      </c>
      <c r="D2470" s="1" t="s">
        <v>1592</v>
      </c>
      <c r="E2470">
        <v>2</v>
      </c>
      <c r="F2470">
        <v>1</v>
      </c>
      <c r="G2470">
        <v>7</v>
      </c>
      <c r="H2470">
        <v>3042</v>
      </c>
      <c r="I2470">
        <v>3240</v>
      </c>
      <c r="J2470">
        <v>53136</v>
      </c>
      <c r="K2470">
        <v>56700</v>
      </c>
      <c r="L2470">
        <v>3564</v>
      </c>
      <c r="M2470">
        <v>178.20000000000002</v>
      </c>
      <c r="N2470">
        <f>YEAR(Table3[[#This Row],[Date]])</f>
        <v>2014</v>
      </c>
      <c r="O2470">
        <f>DAY(Table3[[#This Row],[Date]])</f>
        <v>30</v>
      </c>
      <c r="P2470">
        <f>MONTH(Table3[[#This Row],[Date]])</f>
        <v>3</v>
      </c>
    </row>
    <row r="2471" spans="1:16" x14ac:dyDescent="0.3">
      <c r="A2471" s="2">
        <v>41729</v>
      </c>
      <c r="B2471">
        <v>9</v>
      </c>
      <c r="C2471">
        <v>5</v>
      </c>
      <c r="D2471" s="1" t="s">
        <v>1590</v>
      </c>
      <c r="E2471">
        <v>2</v>
      </c>
      <c r="F2471">
        <v>1</v>
      </c>
      <c r="G2471">
        <v>17</v>
      </c>
      <c r="H2471">
        <v>3978</v>
      </c>
      <c r="I2471">
        <v>4230</v>
      </c>
      <c r="J2471">
        <v>3726</v>
      </c>
      <c r="K2471">
        <v>3960</v>
      </c>
      <c r="L2471">
        <v>234</v>
      </c>
      <c r="M2471">
        <v>11.700000000000001</v>
      </c>
      <c r="N2471">
        <f>YEAR(Table3[[#This Row],[Date]])</f>
        <v>2014</v>
      </c>
      <c r="O2471">
        <f>DAY(Table3[[#This Row],[Date]])</f>
        <v>31</v>
      </c>
      <c r="P2471">
        <f>MONTH(Table3[[#This Row],[Date]])</f>
        <v>3</v>
      </c>
    </row>
    <row r="2472" spans="1:16" x14ac:dyDescent="0.3">
      <c r="A2472" s="2">
        <v>41730</v>
      </c>
      <c r="B2472">
        <v>7</v>
      </c>
      <c r="C2472">
        <v>3</v>
      </c>
      <c r="D2472" s="1" t="s">
        <v>1580</v>
      </c>
      <c r="E2472">
        <v>2</v>
      </c>
      <c r="F2472">
        <v>1</v>
      </c>
      <c r="G2472">
        <v>3</v>
      </c>
      <c r="H2472">
        <v>2952</v>
      </c>
      <c r="I2472">
        <v>3150</v>
      </c>
      <c r="J2472">
        <v>11934</v>
      </c>
      <c r="K2472">
        <v>12690</v>
      </c>
      <c r="L2472">
        <v>756</v>
      </c>
      <c r="M2472">
        <v>37.800000000000004</v>
      </c>
      <c r="N2472">
        <f>YEAR(Table3[[#This Row],[Date]])</f>
        <v>2014</v>
      </c>
      <c r="O2472">
        <f>DAY(Table3[[#This Row],[Date]])</f>
        <v>1</v>
      </c>
      <c r="P2472">
        <f>MONTH(Table3[[#This Row],[Date]])</f>
        <v>4</v>
      </c>
    </row>
    <row r="2473" spans="1:16" x14ac:dyDescent="0.3">
      <c r="A2473" s="2">
        <v>41731</v>
      </c>
      <c r="B2473">
        <v>6</v>
      </c>
      <c r="C2473">
        <v>4</v>
      </c>
      <c r="D2473" s="1" t="s">
        <v>1580</v>
      </c>
      <c r="E2473">
        <v>2</v>
      </c>
      <c r="F2473">
        <v>1</v>
      </c>
      <c r="G2473">
        <v>13</v>
      </c>
      <c r="H2473">
        <v>2034</v>
      </c>
      <c r="I2473">
        <v>2160</v>
      </c>
      <c r="J2473">
        <v>63648</v>
      </c>
      <c r="K2473">
        <v>67680</v>
      </c>
      <c r="L2473">
        <v>4032</v>
      </c>
      <c r="M2473">
        <v>201.60000000000002</v>
      </c>
      <c r="N2473">
        <f>YEAR(Table3[[#This Row],[Date]])</f>
        <v>2014</v>
      </c>
      <c r="O2473">
        <f>DAY(Table3[[#This Row],[Date]])</f>
        <v>2</v>
      </c>
      <c r="P2473">
        <f>MONTH(Table3[[#This Row],[Date]])</f>
        <v>4</v>
      </c>
    </row>
    <row r="2474" spans="1:16" x14ac:dyDescent="0.3">
      <c r="A2474" s="2">
        <v>41731</v>
      </c>
      <c r="B2474">
        <v>5</v>
      </c>
      <c r="C2474">
        <v>3</v>
      </c>
      <c r="D2474" s="1" t="s">
        <v>1587</v>
      </c>
      <c r="E2474">
        <v>2</v>
      </c>
      <c r="F2474">
        <v>1</v>
      </c>
      <c r="G2474">
        <v>17</v>
      </c>
      <c r="H2474">
        <v>3582</v>
      </c>
      <c r="I2474">
        <v>3870</v>
      </c>
      <c r="J2474">
        <v>29484</v>
      </c>
      <c r="K2474">
        <v>31500</v>
      </c>
      <c r="L2474">
        <v>2016</v>
      </c>
      <c r="M2474">
        <v>100.80000000000001</v>
      </c>
      <c r="N2474">
        <f>YEAR(Table3[[#This Row],[Date]])</f>
        <v>2014</v>
      </c>
      <c r="O2474">
        <f>DAY(Table3[[#This Row],[Date]])</f>
        <v>2</v>
      </c>
      <c r="P2474">
        <f>MONTH(Table3[[#This Row],[Date]])</f>
        <v>4</v>
      </c>
    </row>
    <row r="2475" spans="1:16" x14ac:dyDescent="0.3">
      <c r="A2475" s="2">
        <v>41731</v>
      </c>
      <c r="B2475">
        <v>5</v>
      </c>
      <c r="C2475">
        <v>3</v>
      </c>
      <c r="D2475" s="1" t="s">
        <v>1594</v>
      </c>
      <c r="E2475">
        <v>4</v>
      </c>
      <c r="F2475">
        <v>1</v>
      </c>
      <c r="G2475">
        <v>22</v>
      </c>
      <c r="H2475">
        <v>3978</v>
      </c>
      <c r="I2475">
        <v>4230</v>
      </c>
      <c r="J2475">
        <v>57528</v>
      </c>
      <c r="K2475">
        <v>61200</v>
      </c>
      <c r="L2475">
        <v>3672</v>
      </c>
      <c r="M2475">
        <v>183.60000000000002</v>
      </c>
      <c r="N2475">
        <f>YEAR(Table3[[#This Row],[Date]])</f>
        <v>2014</v>
      </c>
      <c r="O2475">
        <f>DAY(Table3[[#This Row],[Date]])</f>
        <v>2</v>
      </c>
      <c r="P2475">
        <f>MONTH(Table3[[#This Row],[Date]])</f>
        <v>4</v>
      </c>
    </row>
    <row r="2476" spans="1:16" x14ac:dyDescent="0.3">
      <c r="A2476" s="2">
        <v>41732</v>
      </c>
      <c r="B2476">
        <v>3</v>
      </c>
      <c r="C2476">
        <v>2</v>
      </c>
      <c r="D2476" s="1" t="s">
        <v>1588</v>
      </c>
      <c r="E2476">
        <v>3</v>
      </c>
      <c r="F2476">
        <v>1</v>
      </c>
      <c r="G2476">
        <v>23</v>
      </c>
      <c r="H2476">
        <v>2196</v>
      </c>
      <c r="I2476">
        <v>2340</v>
      </c>
      <c r="J2476">
        <v>4482</v>
      </c>
      <c r="K2476">
        <v>4770</v>
      </c>
      <c r="L2476">
        <v>288</v>
      </c>
      <c r="M2476">
        <v>14.4</v>
      </c>
      <c r="N2476">
        <f>YEAR(Table3[[#This Row],[Date]])</f>
        <v>2014</v>
      </c>
      <c r="O2476">
        <f>DAY(Table3[[#This Row],[Date]])</f>
        <v>3</v>
      </c>
      <c r="P2476">
        <f>MONTH(Table3[[#This Row],[Date]])</f>
        <v>4</v>
      </c>
    </row>
    <row r="2477" spans="1:16" x14ac:dyDescent="0.3">
      <c r="A2477" s="2">
        <v>41732</v>
      </c>
      <c r="B2477">
        <v>1</v>
      </c>
      <c r="C2477">
        <v>1</v>
      </c>
      <c r="D2477" s="1" t="s">
        <v>1579</v>
      </c>
      <c r="E2477">
        <v>2</v>
      </c>
      <c r="F2477">
        <v>2</v>
      </c>
      <c r="G2477">
        <v>1</v>
      </c>
      <c r="H2477">
        <v>2034</v>
      </c>
      <c r="I2477">
        <v>2160</v>
      </c>
      <c r="J2477">
        <v>75222</v>
      </c>
      <c r="K2477">
        <v>81270</v>
      </c>
      <c r="L2477">
        <v>6048</v>
      </c>
      <c r="M2477">
        <v>302.40000000000003</v>
      </c>
      <c r="N2477">
        <f>YEAR(Table3[[#This Row],[Date]])</f>
        <v>2014</v>
      </c>
      <c r="O2477">
        <f>DAY(Table3[[#This Row],[Date]])</f>
        <v>3</v>
      </c>
      <c r="P2477">
        <f>MONTH(Table3[[#This Row],[Date]])</f>
        <v>4</v>
      </c>
    </row>
    <row r="2478" spans="1:16" x14ac:dyDescent="0.3">
      <c r="A2478" s="2">
        <v>41732</v>
      </c>
      <c r="B2478">
        <v>3</v>
      </c>
      <c r="C2478">
        <v>2</v>
      </c>
      <c r="D2478" s="1" t="s">
        <v>1589</v>
      </c>
      <c r="E2478">
        <v>4</v>
      </c>
      <c r="F2478">
        <v>1</v>
      </c>
      <c r="G2478">
        <v>25</v>
      </c>
      <c r="H2478">
        <v>5148</v>
      </c>
      <c r="I2478">
        <v>5490</v>
      </c>
      <c r="J2478">
        <v>24822</v>
      </c>
      <c r="K2478">
        <v>26460</v>
      </c>
      <c r="L2478">
        <v>1638</v>
      </c>
      <c r="M2478">
        <v>81.900000000000006</v>
      </c>
      <c r="N2478">
        <f>YEAR(Table3[[#This Row],[Date]])</f>
        <v>2014</v>
      </c>
      <c r="O2478">
        <f>DAY(Table3[[#This Row],[Date]])</f>
        <v>3</v>
      </c>
      <c r="P2478">
        <f>MONTH(Table3[[#This Row],[Date]])</f>
        <v>4</v>
      </c>
    </row>
    <row r="2479" spans="1:16" x14ac:dyDescent="0.3">
      <c r="A2479" s="2">
        <v>41732</v>
      </c>
      <c r="B2479">
        <v>9</v>
      </c>
      <c r="C2479">
        <v>5</v>
      </c>
      <c r="D2479" s="1" t="s">
        <v>1586</v>
      </c>
      <c r="E2479">
        <v>3</v>
      </c>
      <c r="F2479">
        <v>1</v>
      </c>
      <c r="G2479">
        <v>22</v>
      </c>
      <c r="H2479">
        <v>3384</v>
      </c>
      <c r="I2479">
        <v>3600</v>
      </c>
      <c r="J2479">
        <v>46332</v>
      </c>
      <c r="K2479">
        <v>49410</v>
      </c>
      <c r="L2479">
        <v>3078</v>
      </c>
      <c r="M2479">
        <v>153.9</v>
      </c>
      <c r="N2479">
        <f>YEAR(Table3[[#This Row],[Date]])</f>
        <v>2014</v>
      </c>
      <c r="O2479">
        <f>DAY(Table3[[#This Row],[Date]])</f>
        <v>3</v>
      </c>
      <c r="P2479">
        <f>MONTH(Table3[[#This Row],[Date]])</f>
        <v>4</v>
      </c>
    </row>
    <row r="2480" spans="1:16" x14ac:dyDescent="0.3">
      <c r="A2480" s="2">
        <v>41732</v>
      </c>
      <c r="B2480">
        <v>4</v>
      </c>
      <c r="C2480">
        <v>2</v>
      </c>
      <c r="D2480" s="1" t="s">
        <v>1585</v>
      </c>
      <c r="E2480">
        <v>3</v>
      </c>
      <c r="F2480">
        <v>1</v>
      </c>
      <c r="G2480">
        <v>2</v>
      </c>
      <c r="H2480">
        <v>3978</v>
      </c>
      <c r="I2480">
        <v>4230</v>
      </c>
      <c r="J2480">
        <v>43758</v>
      </c>
      <c r="K2480">
        <v>46530</v>
      </c>
      <c r="L2480">
        <v>2772</v>
      </c>
      <c r="M2480">
        <v>138.6</v>
      </c>
      <c r="N2480">
        <f>YEAR(Table3[[#This Row],[Date]])</f>
        <v>2014</v>
      </c>
      <c r="O2480">
        <f>DAY(Table3[[#This Row],[Date]])</f>
        <v>3</v>
      </c>
      <c r="P2480">
        <f>MONTH(Table3[[#This Row],[Date]])</f>
        <v>4</v>
      </c>
    </row>
    <row r="2481" spans="1:16" x14ac:dyDescent="0.3">
      <c r="A2481" s="2">
        <v>41733</v>
      </c>
      <c r="B2481">
        <v>10</v>
      </c>
      <c r="C2481">
        <v>4</v>
      </c>
      <c r="D2481" s="1" t="s">
        <v>1579</v>
      </c>
      <c r="E2481">
        <v>2</v>
      </c>
      <c r="F2481">
        <v>2</v>
      </c>
      <c r="G2481">
        <v>11</v>
      </c>
      <c r="H2481">
        <v>3582</v>
      </c>
      <c r="I2481">
        <v>3870</v>
      </c>
      <c r="J2481">
        <v>32238</v>
      </c>
      <c r="K2481">
        <v>34830</v>
      </c>
      <c r="L2481">
        <v>2592</v>
      </c>
      <c r="M2481">
        <v>129.6</v>
      </c>
      <c r="N2481">
        <f>YEAR(Table3[[#This Row],[Date]])</f>
        <v>2014</v>
      </c>
      <c r="O2481">
        <f>DAY(Table3[[#This Row],[Date]])</f>
        <v>4</v>
      </c>
      <c r="P2481">
        <f>MONTH(Table3[[#This Row],[Date]])</f>
        <v>4</v>
      </c>
    </row>
    <row r="2482" spans="1:16" x14ac:dyDescent="0.3">
      <c r="A2482" s="2">
        <v>41733</v>
      </c>
      <c r="B2482">
        <v>2</v>
      </c>
      <c r="C2482">
        <v>1</v>
      </c>
      <c r="D2482" s="1" t="s">
        <v>1592</v>
      </c>
      <c r="E2482">
        <v>2</v>
      </c>
      <c r="F2482">
        <v>1</v>
      </c>
      <c r="G2482">
        <v>11</v>
      </c>
      <c r="H2482">
        <v>3546</v>
      </c>
      <c r="I2482">
        <v>3780</v>
      </c>
      <c r="J2482">
        <v>44280</v>
      </c>
      <c r="K2482">
        <v>47250</v>
      </c>
      <c r="L2482">
        <v>2970</v>
      </c>
      <c r="M2482">
        <v>148.5</v>
      </c>
      <c r="N2482">
        <f>YEAR(Table3[[#This Row],[Date]])</f>
        <v>2014</v>
      </c>
      <c r="O2482">
        <f>DAY(Table3[[#This Row],[Date]])</f>
        <v>4</v>
      </c>
      <c r="P2482">
        <f>MONTH(Table3[[#This Row],[Date]])</f>
        <v>4</v>
      </c>
    </row>
    <row r="2483" spans="1:16" x14ac:dyDescent="0.3">
      <c r="A2483" s="2">
        <v>41733</v>
      </c>
      <c r="B2483">
        <v>1</v>
      </c>
      <c r="C2483">
        <v>1</v>
      </c>
      <c r="D2483" s="1" t="s">
        <v>1588</v>
      </c>
      <c r="E2483">
        <v>3</v>
      </c>
      <c r="F2483">
        <v>1</v>
      </c>
      <c r="G2483">
        <v>1</v>
      </c>
      <c r="H2483">
        <v>7506</v>
      </c>
      <c r="I2483">
        <v>8100</v>
      </c>
      <c r="J2483">
        <v>35856</v>
      </c>
      <c r="K2483">
        <v>38160</v>
      </c>
      <c r="L2483">
        <v>2304</v>
      </c>
      <c r="M2483">
        <v>115.2</v>
      </c>
      <c r="N2483">
        <f>YEAR(Table3[[#This Row],[Date]])</f>
        <v>2014</v>
      </c>
      <c r="O2483">
        <f>DAY(Table3[[#This Row],[Date]])</f>
        <v>4</v>
      </c>
      <c r="P2483">
        <f>MONTH(Table3[[#This Row],[Date]])</f>
        <v>4</v>
      </c>
    </row>
    <row r="2484" spans="1:16" x14ac:dyDescent="0.3">
      <c r="A2484" s="2">
        <v>41733</v>
      </c>
      <c r="B2484">
        <v>3</v>
      </c>
      <c r="C2484">
        <v>2</v>
      </c>
      <c r="D2484" s="1" t="s">
        <v>1590</v>
      </c>
      <c r="E2484">
        <v>2</v>
      </c>
      <c r="F2484">
        <v>1</v>
      </c>
      <c r="G2484">
        <v>14</v>
      </c>
      <c r="H2484">
        <v>3978</v>
      </c>
      <c r="I2484">
        <v>4230</v>
      </c>
      <c r="J2484">
        <v>7452</v>
      </c>
      <c r="K2484">
        <v>7920</v>
      </c>
      <c r="L2484">
        <v>468</v>
      </c>
      <c r="M2484">
        <v>23.400000000000002</v>
      </c>
      <c r="N2484">
        <f>YEAR(Table3[[#This Row],[Date]])</f>
        <v>2014</v>
      </c>
      <c r="O2484">
        <f>DAY(Table3[[#This Row],[Date]])</f>
        <v>4</v>
      </c>
      <c r="P2484">
        <f>MONTH(Table3[[#This Row],[Date]])</f>
        <v>4</v>
      </c>
    </row>
    <row r="2485" spans="1:16" x14ac:dyDescent="0.3">
      <c r="A2485" s="2">
        <v>41734</v>
      </c>
      <c r="B2485">
        <v>7</v>
      </c>
      <c r="C2485">
        <v>3</v>
      </c>
      <c r="D2485" s="1" t="s">
        <v>1593</v>
      </c>
      <c r="E2485">
        <v>6</v>
      </c>
      <c r="F2485">
        <v>2</v>
      </c>
      <c r="G2485">
        <v>11</v>
      </c>
      <c r="H2485">
        <v>2034</v>
      </c>
      <c r="I2485">
        <v>2160</v>
      </c>
      <c r="J2485">
        <v>187650</v>
      </c>
      <c r="K2485">
        <v>202500</v>
      </c>
      <c r="L2485">
        <v>14850</v>
      </c>
      <c r="M2485">
        <v>742.5</v>
      </c>
      <c r="N2485">
        <f>YEAR(Table3[[#This Row],[Date]])</f>
        <v>2014</v>
      </c>
      <c r="O2485">
        <f>DAY(Table3[[#This Row],[Date]])</f>
        <v>5</v>
      </c>
      <c r="P2485">
        <f>MONTH(Table3[[#This Row],[Date]])</f>
        <v>4</v>
      </c>
    </row>
    <row r="2486" spans="1:16" x14ac:dyDescent="0.3">
      <c r="A2486" s="2">
        <v>41734</v>
      </c>
      <c r="B2486">
        <v>1</v>
      </c>
      <c r="C2486">
        <v>1</v>
      </c>
      <c r="D2486" s="1" t="s">
        <v>1593</v>
      </c>
      <c r="E2486">
        <v>6</v>
      </c>
      <c r="F2486">
        <v>2</v>
      </c>
      <c r="G2486">
        <v>8</v>
      </c>
      <c r="H2486">
        <v>2952</v>
      </c>
      <c r="I2486">
        <v>3150</v>
      </c>
      <c r="J2486">
        <v>90072</v>
      </c>
      <c r="K2486">
        <v>97200</v>
      </c>
      <c r="L2486">
        <v>7128</v>
      </c>
      <c r="M2486">
        <v>356.40000000000003</v>
      </c>
      <c r="N2486">
        <f>YEAR(Table3[[#This Row],[Date]])</f>
        <v>2014</v>
      </c>
      <c r="O2486">
        <f>DAY(Table3[[#This Row],[Date]])</f>
        <v>5</v>
      </c>
      <c r="P2486">
        <f>MONTH(Table3[[#This Row],[Date]])</f>
        <v>4</v>
      </c>
    </row>
    <row r="2487" spans="1:16" x14ac:dyDescent="0.3">
      <c r="A2487" s="2">
        <v>41734</v>
      </c>
      <c r="B2487">
        <v>6</v>
      </c>
      <c r="C2487">
        <v>4</v>
      </c>
      <c r="D2487" s="1" t="s">
        <v>1581</v>
      </c>
      <c r="E2487">
        <v>2</v>
      </c>
      <c r="F2487">
        <v>1</v>
      </c>
      <c r="G2487">
        <v>1</v>
      </c>
      <c r="H2487">
        <v>3546</v>
      </c>
      <c r="I2487">
        <v>3780</v>
      </c>
      <c r="J2487">
        <v>43920</v>
      </c>
      <c r="K2487">
        <v>46800</v>
      </c>
      <c r="L2487">
        <v>2880</v>
      </c>
      <c r="M2487">
        <v>144</v>
      </c>
      <c r="N2487">
        <f>YEAR(Table3[[#This Row],[Date]])</f>
        <v>2014</v>
      </c>
      <c r="O2487">
        <f>DAY(Table3[[#This Row],[Date]])</f>
        <v>5</v>
      </c>
      <c r="P2487">
        <f>MONTH(Table3[[#This Row],[Date]])</f>
        <v>4</v>
      </c>
    </row>
    <row r="2488" spans="1:16" x14ac:dyDescent="0.3">
      <c r="A2488" s="2">
        <v>41735</v>
      </c>
      <c r="B2488">
        <v>10</v>
      </c>
      <c r="C2488">
        <v>4</v>
      </c>
      <c r="D2488" s="1" t="s">
        <v>1582</v>
      </c>
      <c r="E2488">
        <v>2</v>
      </c>
      <c r="F2488">
        <v>1</v>
      </c>
      <c r="G2488">
        <v>24</v>
      </c>
      <c r="H2488">
        <v>3546</v>
      </c>
      <c r="I2488">
        <v>3780</v>
      </c>
      <c r="J2488">
        <v>73008</v>
      </c>
      <c r="K2488">
        <v>77760</v>
      </c>
      <c r="L2488">
        <v>4752</v>
      </c>
      <c r="M2488">
        <v>237.60000000000002</v>
      </c>
      <c r="N2488">
        <f>YEAR(Table3[[#This Row],[Date]])</f>
        <v>2014</v>
      </c>
      <c r="O2488">
        <f>DAY(Table3[[#This Row],[Date]])</f>
        <v>6</v>
      </c>
      <c r="P2488">
        <f>MONTH(Table3[[#This Row],[Date]])</f>
        <v>4</v>
      </c>
    </row>
    <row r="2489" spans="1:16" x14ac:dyDescent="0.3">
      <c r="A2489" s="2">
        <v>41736</v>
      </c>
      <c r="B2489">
        <v>1</v>
      </c>
      <c r="C2489">
        <v>1</v>
      </c>
      <c r="D2489" s="1" t="s">
        <v>1579</v>
      </c>
      <c r="E2489">
        <v>2</v>
      </c>
      <c r="F2489">
        <v>2</v>
      </c>
      <c r="G2489">
        <v>15</v>
      </c>
      <c r="H2489">
        <v>3978</v>
      </c>
      <c r="I2489">
        <v>4230</v>
      </c>
      <c r="J2489">
        <v>21492</v>
      </c>
      <c r="K2489">
        <v>23220</v>
      </c>
      <c r="L2489">
        <v>1728</v>
      </c>
      <c r="M2489">
        <v>86.4</v>
      </c>
      <c r="N2489">
        <f>YEAR(Table3[[#This Row],[Date]])</f>
        <v>2014</v>
      </c>
      <c r="O2489">
        <f>DAY(Table3[[#This Row],[Date]])</f>
        <v>7</v>
      </c>
      <c r="P2489">
        <f>MONTH(Table3[[#This Row],[Date]])</f>
        <v>4</v>
      </c>
    </row>
    <row r="2490" spans="1:16" x14ac:dyDescent="0.3">
      <c r="A2490" s="2">
        <v>41736</v>
      </c>
      <c r="B2490">
        <v>6</v>
      </c>
      <c r="C2490">
        <v>4</v>
      </c>
      <c r="D2490" s="1" t="s">
        <v>1590</v>
      </c>
      <c r="E2490">
        <v>2</v>
      </c>
      <c r="F2490">
        <v>1</v>
      </c>
      <c r="G2490">
        <v>20</v>
      </c>
      <c r="H2490">
        <v>3546</v>
      </c>
      <c r="I2490">
        <v>3780</v>
      </c>
      <c r="J2490">
        <v>3726</v>
      </c>
      <c r="K2490">
        <v>3960</v>
      </c>
      <c r="L2490">
        <v>234</v>
      </c>
      <c r="M2490">
        <v>11.700000000000001</v>
      </c>
      <c r="N2490">
        <f>YEAR(Table3[[#This Row],[Date]])</f>
        <v>2014</v>
      </c>
      <c r="O2490">
        <f>DAY(Table3[[#This Row],[Date]])</f>
        <v>7</v>
      </c>
      <c r="P2490">
        <f>MONTH(Table3[[#This Row],[Date]])</f>
        <v>4</v>
      </c>
    </row>
    <row r="2491" spans="1:16" x14ac:dyDescent="0.3">
      <c r="A2491" s="2">
        <v>41737</v>
      </c>
      <c r="B2491">
        <v>1</v>
      </c>
      <c r="C2491">
        <v>1</v>
      </c>
      <c r="D2491" s="1" t="s">
        <v>1593</v>
      </c>
      <c r="E2491">
        <v>6</v>
      </c>
      <c r="F2491">
        <v>2</v>
      </c>
      <c r="G2491">
        <v>1</v>
      </c>
      <c r="H2491">
        <v>5148</v>
      </c>
      <c r="I2491">
        <v>5490</v>
      </c>
      <c r="J2491">
        <v>142614</v>
      </c>
      <c r="K2491">
        <v>153900</v>
      </c>
      <c r="L2491">
        <v>11286</v>
      </c>
      <c r="M2491">
        <v>564.30000000000007</v>
      </c>
      <c r="N2491">
        <f>YEAR(Table3[[#This Row],[Date]])</f>
        <v>2014</v>
      </c>
      <c r="O2491">
        <f>DAY(Table3[[#This Row],[Date]])</f>
        <v>8</v>
      </c>
      <c r="P2491">
        <f>MONTH(Table3[[#This Row],[Date]])</f>
        <v>4</v>
      </c>
    </row>
    <row r="2492" spans="1:16" x14ac:dyDescent="0.3">
      <c r="A2492" s="2">
        <v>41737</v>
      </c>
      <c r="B2492">
        <v>3</v>
      </c>
      <c r="C2492">
        <v>2</v>
      </c>
      <c r="D2492" s="1" t="s">
        <v>1593</v>
      </c>
      <c r="E2492">
        <v>6</v>
      </c>
      <c r="F2492">
        <v>2</v>
      </c>
      <c r="G2492">
        <v>5</v>
      </c>
      <c r="H2492">
        <v>2196</v>
      </c>
      <c r="I2492">
        <v>2340</v>
      </c>
      <c r="J2492">
        <v>150120</v>
      </c>
      <c r="K2492">
        <v>162000</v>
      </c>
      <c r="L2492">
        <v>11880</v>
      </c>
      <c r="M2492">
        <v>594</v>
      </c>
      <c r="N2492">
        <f>YEAR(Table3[[#This Row],[Date]])</f>
        <v>2014</v>
      </c>
      <c r="O2492">
        <f>DAY(Table3[[#This Row],[Date]])</f>
        <v>8</v>
      </c>
      <c r="P2492">
        <f>MONTH(Table3[[#This Row],[Date]])</f>
        <v>4</v>
      </c>
    </row>
    <row r="2493" spans="1:16" x14ac:dyDescent="0.3">
      <c r="A2493" s="2">
        <v>41737</v>
      </c>
      <c r="B2493">
        <v>7</v>
      </c>
      <c r="C2493">
        <v>3</v>
      </c>
      <c r="D2493" s="1" t="s">
        <v>1582</v>
      </c>
      <c r="E2493">
        <v>2</v>
      </c>
      <c r="F2493">
        <v>1</v>
      </c>
      <c r="G2493">
        <v>2</v>
      </c>
      <c r="H2493">
        <v>3924</v>
      </c>
      <c r="I2493">
        <v>4230</v>
      </c>
      <c r="J2493">
        <v>48672</v>
      </c>
      <c r="K2493">
        <v>51840</v>
      </c>
      <c r="L2493">
        <v>3168</v>
      </c>
      <c r="M2493">
        <v>158.4</v>
      </c>
      <c r="N2493">
        <f>YEAR(Table3[[#This Row],[Date]])</f>
        <v>2014</v>
      </c>
      <c r="O2493">
        <f>DAY(Table3[[#This Row],[Date]])</f>
        <v>8</v>
      </c>
      <c r="P2493">
        <f>MONTH(Table3[[#This Row],[Date]])</f>
        <v>4</v>
      </c>
    </row>
    <row r="2494" spans="1:16" x14ac:dyDescent="0.3">
      <c r="A2494" s="2">
        <v>41737</v>
      </c>
      <c r="B2494">
        <v>2</v>
      </c>
      <c r="C2494">
        <v>1</v>
      </c>
      <c r="D2494" s="1" t="s">
        <v>1584</v>
      </c>
      <c r="E2494">
        <v>3</v>
      </c>
      <c r="F2494">
        <v>1</v>
      </c>
      <c r="G2494">
        <v>15</v>
      </c>
      <c r="H2494">
        <v>3978</v>
      </c>
      <c r="I2494">
        <v>4230</v>
      </c>
      <c r="J2494">
        <v>35460</v>
      </c>
      <c r="K2494">
        <v>37800</v>
      </c>
      <c r="L2494">
        <v>2340</v>
      </c>
      <c r="M2494">
        <v>117</v>
      </c>
      <c r="N2494">
        <f>YEAR(Table3[[#This Row],[Date]])</f>
        <v>2014</v>
      </c>
      <c r="O2494">
        <f>DAY(Table3[[#This Row],[Date]])</f>
        <v>8</v>
      </c>
      <c r="P2494">
        <f>MONTH(Table3[[#This Row],[Date]])</f>
        <v>4</v>
      </c>
    </row>
    <row r="2495" spans="1:16" x14ac:dyDescent="0.3">
      <c r="A2495" s="2">
        <v>41738</v>
      </c>
      <c r="B2495">
        <v>6</v>
      </c>
      <c r="C2495">
        <v>4</v>
      </c>
      <c r="D2495" s="1" t="s">
        <v>1578</v>
      </c>
      <c r="E2495">
        <v>1</v>
      </c>
      <c r="F2495">
        <v>1</v>
      </c>
      <c r="G2495">
        <v>24</v>
      </c>
      <c r="H2495">
        <v>2106</v>
      </c>
      <c r="I2495">
        <v>2250</v>
      </c>
      <c r="J2495">
        <v>2034</v>
      </c>
      <c r="K2495">
        <v>2160</v>
      </c>
      <c r="L2495">
        <v>126</v>
      </c>
      <c r="M2495">
        <v>6.3000000000000007</v>
      </c>
      <c r="N2495">
        <f>YEAR(Table3[[#This Row],[Date]])</f>
        <v>2014</v>
      </c>
      <c r="O2495">
        <f>DAY(Table3[[#This Row],[Date]])</f>
        <v>9</v>
      </c>
      <c r="P2495">
        <f>MONTH(Table3[[#This Row],[Date]])</f>
        <v>4</v>
      </c>
    </row>
    <row r="2496" spans="1:16" x14ac:dyDescent="0.3">
      <c r="A2496" s="2">
        <v>41738</v>
      </c>
      <c r="B2496">
        <v>3</v>
      </c>
      <c r="C2496">
        <v>2</v>
      </c>
      <c r="D2496" s="1" t="s">
        <v>1592</v>
      </c>
      <c r="E2496">
        <v>2</v>
      </c>
      <c r="F2496">
        <v>1</v>
      </c>
      <c r="G2496">
        <v>23</v>
      </c>
      <c r="H2496">
        <v>5148</v>
      </c>
      <c r="I2496">
        <v>5490</v>
      </c>
      <c r="J2496">
        <v>26568</v>
      </c>
      <c r="K2496">
        <v>28350</v>
      </c>
      <c r="L2496">
        <v>1782</v>
      </c>
      <c r="M2496">
        <v>89.100000000000009</v>
      </c>
      <c r="N2496">
        <f>YEAR(Table3[[#This Row],[Date]])</f>
        <v>2014</v>
      </c>
      <c r="O2496">
        <f>DAY(Table3[[#This Row],[Date]])</f>
        <v>9</v>
      </c>
      <c r="P2496">
        <f>MONTH(Table3[[#This Row],[Date]])</f>
        <v>4</v>
      </c>
    </row>
    <row r="2497" spans="1:16" x14ac:dyDescent="0.3">
      <c r="A2497" s="2">
        <v>41738</v>
      </c>
      <c r="B2497">
        <v>4</v>
      </c>
      <c r="C2497">
        <v>2</v>
      </c>
      <c r="D2497" s="1" t="s">
        <v>1582</v>
      </c>
      <c r="E2497">
        <v>2</v>
      </c>
      <c r="F2497">
        <v>1</v>
      </c>
      <c r="G2497">
        <v>20</v>
      </c>
      <c r="H2497">
        <v>3546</v>
      </c>
      <c r="I2497">
        <v>3780</v>
      </c>
      <c r="J2497">
        <v>36504</v>
      </c>
      <c r="K2497">
        <v>38880</v>
      </c>
      <c r="L2497">
        <v>2376</v>
      </c>
      <c r="M2497">
        <v>118.80000000000001</v>
      </c>
      <c r="N2497">
        <f>YEAR(Table3[[#This Row],[Date]])</f>
        <v>2014</v>
      </c>
      <c r="O2497">
        <f>DAY(Table3[[#This Row],[Date]])</f>
        <v>9</v>
      </c>
      <c r="P2497">
        <f>MONTH(Table3[[#This Row],[Date]])</f>
        <v>4</v>
      </c>
    </row>
    <row r="2498" spans="1:16" x14ac:dyDescent="0.3">
      <c r="A2498" s="2">
        <v>41738</v>
      </c>
      <c r="B2498">
        <v>7</v>
      </c>
      <c r="C2498">
        <v>3</v>
      </c>
      <c r="D2498" s="1" t="s">
        <v>1582</v>
      </c>
      <c r="E2498">
        <v>2</v>
      </c>
      <c r="F2498">
        <v>1</v>
      </c>
      <c r="G2498">
        <v>23</v>
      </c>
      <c r="H2498">
        <v>3546</v>
      </c>
      <c r="I2498">
        <v>3780</v>
      </c>
      <c r="J2498">
        <v>36504</v>
      </c>
      <c r="K2498">
        <v>38880</v>
      </c>
      <c r="L2498">
        <v>2376</v>
      </c>
      <c r="M2498">
        <v>118.80000000000001</v>
      </c>
      <c r="N2498">
        <f>YEAR(Table3[[#This Row],[Date]])</f>
        <v>2014</v>
      </c>
      <c r="O2498">
        <f>DAY(Table3[[#This Row],[Date]])</f>
        <v>9</v>
      </c>
      <c r="P2498">
        <f>MONTH(Table3[[#This Row],[Date]])</f>
        <v>4</v>
      </c>
    </row>
    <row r="2499" spans="1:16" x14ac:dyDescent="0.3">
      <c r="A2499" s="2">
        <v>41738</v>
      </c>
      <c r="B2499">
        <v>4</v>
      </c>
      <c r="C2499">
        <v>2</v>
      </c>
      <c r="D2499" s="1" t="s">
        <v>1586</v>
      </c>
      <c r="E2499">
        <v>3</v>
      </c>
      <c r="F2499">
        <v>1</v>
      </c>
      <c r="G2499">
        <v>22</v>
      </c>
      <c r="H2499">
        <v>5148</v>
      </c>
      <c r="I2499">
        <v>5490</v>
      </c>
      <c r="J2499">
        <v>56628</v>
      </c>
      <c r="K2499">
        <v>60390</v>
      </c>
      <c r="L2499">
        <v>3762</v>
      </c>
      <c r="M2499">
        <v>188.10000000000002</v>
      </c>
      <c r="N2499">
        <f>YEAR(Table3[[#This Row],[Date]])</f>
        <v>2014</v>
      </c>
      <c r="O2499">
        <f>DAY(Table3[[#This Row],[Date]])</f>
        <v>9</v>
      </c>
      <c r="P2499">
        <f>MONTH(Table3[[#This Row],[Date]])</f>
        <v>4</v>
      </c>
    </row>
    <row r="2500" spans="1:16" x14ac:dyDescent="0.3">
      <c r="A2500" s="2">
        <v>41738</v>
      </c>
      <c r="B2500">
        <v>9</v>
      </c>
      <c r="C2500">
        <v>5</v>
      </c>
      <c r="D2500" s="1" t="s">
        <v>1586</v>
      </c>
      <c r="E2500">
        <v>3</v>
      </c>
      <c r="F2500">
        <v>1</v>
      </c>
      <c r="G2500">
        <v>10</v>
      </c>
      <c r="H2500">
        <v>3384</v>
      </c>
      <c r="I2500">
        <v>3600</v>
      </c>
      <c r="J2500">
        <v>72072</v>
      </c>
      <c r="K2500">
        <v>76860</v>
      </c>
      <c r="L2500">
        <v>4788</v>
      </c>
      <c r="M2500">
        <v>239.4</v>
      </c>
      <c r="N2500">
        <f>YEAR(Table3[[#This Row],[Date]])</f>
        <v>2014</v>
      </c>
      <c r="O2500">
        <f>DAY(Table3[[#This Row],[Date]])</f>
        <v>9</v>
      </c>
      <c r="P2500">
        <f>MONTH(Table3[[#This Row],[Date]])</f>
        <v>4</v>
      </c>
    </row>
    <row r="2501" spans="1:16" x14ac:dyDescent="0.3">
      <c r="A2501" s="2">
        <v>41739</v>
      </c>
      <c r="B2501">
        <v>6</v>
      </c>
      <c r="C2501">
        <v>4</v>
      </c>
      <c r="D2501" s="1" t="s">
        <v>1579</v>
      </c>
      <c r="E2501">
        <v>2</v>
      </c>
      <c r="F2501">
        <v>2</v>
      </c>
      <c r="G2501">
        <v>5</v>
      </c>
      <c r="H2501">
        <v>3042</v>
      </c>
      <c r="I2501">
        <v>3240</v>
      </c>
      <c r="J2501">
        <v>78804</v>
      </c>
      <c r="K2501">
        <v>85140</v>
      </c>
      <c r="L2501">
        <v>6336</v>
      </c>
      <c r="M2501">
        <v>316.8</v>
      </c>
      <c r="N2501">
        <f>YEAR(Table3[[#This Row],[Date]])</f>
        <v>2014</v>
      </c>
      <c r="O2501">
        <f>DAY(Table3[[#This Row],[Date]])</f>
        <v>10</v>
      </c>
      <c r="P2501">
        <f>MONTH(Table3[[#This Row],[Date]])</f>
        <v>4</v>
      </c>
    </row>
    <row r="2502" spans="1:16" x14ac:dyDescent="0.3">
      <c r="A2502" s="2">
        <v>41739</v>
      </c>
      <c r="B2502">
        <v>2</v>
      </c>
      <c r="C2502">
        <v>1</v>
      </c>
      <c r="D2502" s="1" t="s">
        <v>1590</v>
      </c>
      <c r="E2502">
        <v>2</v>
      </c>
      <c r="F2502">
        <v>1</v>
      </c>
      <c r="G2502">
        <v>12</v>
      </c>
      <c r="H2502">
        <v>3978</v>
      </c>
      <c r="I2502">
        <v>4230</v>
      </c>
      <c r="J2502">
        <v>59616</v>
      </c>
      <c r="K2502">
        <v>63360</v>
      </c>
      <c r="L2502">
        <v>3744</v>
      </c>
      <c r="M2502">
        <v>187.20000000000002</v>
      </c>
      <c r="N2502">
        <f>YEAR(Table3[[#This Row],[Date]])</f>
        <v>2014</v>
      </c>
      <c r="O2502">
        <f>DAY(Table3[[#This Row],[Date]])</f>
        <v>10</v>
      </c>
      <c r="P2502">
        <f>MONTH(Table3[[#This Row],[Date]])</f>
        <v>4</v>
      </c>
    </row>
    <row r="2503" spans="1:16" x14ac:dyDescent="0.3">
      <c r="A2503" s="2">
        <v>41740</v>
      </c>
      <c r="B2503">
        <v>10</v>
      </c>
      <c r="C2503">
        <v>4</v>
      </c>
      <c r="D2503" s="1" t="s">
        <v>1583</v>
      </c>
      <c r="E2503">
        <v>3</v>
      </c>
      <c r="F2503">
        <v>1</v>
      </c>
      <c r="G2503">
        <v>19</v>
      </c>
      <c r="H2503">
        <v>3978</v>
      </c>
      <c r="I2503">
        <v>4230</v>
      </c>
      <c r="J2503">
        <v>29160</v>
      </c>
      <c r="K2503">
        <v>31050</v>
      </c>
      <c r="L2503">
        <v>1890</v>
      </c>
      <c r="M2503">
        <v>94.5</v>
      </c>
      <c r="N2503">
        <f>YEAR(Table3[[#This Row],[Date]])</f>
        <v>2014</v>
      </c>
      <c r="O2503">
        <f>DAY(Table3[[#This Row],[Date]])</f>
        <v>11</v>
      </c>
      <c r="P2503">
        <f>MONTH(Table3[[#This Row],[Date]])</f>
        <v>4</v>
      </c>
    </row>
    <row r="2504" spans="1:16" x14ac:dyDescent="0.3">
      <c r="A2504" s="2">
        <v>41740</v>
      </c>
      <c r="B2504">
        <v>8</v>
      </c>
      <c r="C2504">
        <v>5</v>
      </c>
      <c r="D2504" s="1" t="s">
        <v>1590</v>
      </c>
      <c r="E2504">
        <v>2</v>
      </c>
      <c r="F2504">
        <v>1</v>
      </c>
      <c r="G2504">
        <v>18</v>
      </c>
      <c r="H2504">
        <v>3924</v>
      </c>
      <c r="I2504">
        <v>4230</v>
      </c>
      <c r="J2504">
        <v>40986</v>
      </c>
      <c r="K2504">
        <v>43560</v>
      </c>
      <c r="L2504">
        <v>2574</v>
      </c>
      <c r="M2504">
        <v>128.70000000000002</v>
      </c>
      <c r="N2504">
        <f>YEAR(Table3[[#This Row],[Date]])</f>
        <v>2014</v>
      </c>
      <c r="O2504">
        <f>DAY(Table3[[#This Row],[Date]])</f>
        <v>11</v>
      </c>
      <c r="P2504">
        <f>MONTH(Table3[[#This Row],[Date]])</f>
        <v>4</v>
      </c>
    </row>
    <row r="2505" spans="1:16" x14ac:dyDescent="0.3">
      <c r="A2505" s="2">
        <v>41741</v>
      </c>
      <c r="B2505">
        <v>5</v>
      </c>
      <c r="C2505">
        <v>3</v>
      </c>
      <c r="D2505" s="1" t="s">
        <v>1579</v>
      </c>
      <c r="E2505">
        <v>2</v>
      </c>
      <c r="F2505">
        <v>2</v>
      </c>
      <c r="G2505">
        <v>1</v>
      </c>
      <c r="H2505">
        <v>2952</v>
      </c>
      <c r="I2505">
        <v>3150</v>
      </c>
      <c r="J2505">
        <v>32238</v>
      </c>
      <c r="K2505">
        <v>34830</v>
      </c>
      <c r="L2505">
        <v>2592</v>
      </c>
      <c r="M2505">
        <v>129.6</v>
      </c>
      <c r="N2505">
        <f>YEAR(Table3[[#This Row],[Date]])</f>
        <v>2014</v>
      </c>
      <c r="O2505">
        <f>DAY(Table3[[#This Row],[Date]])</f>
        <v>12</v>
      </c>
      <c r="P2505">
        <f>MONTH(Table3[[#This Row],[Date]])</f>
        <v>4</v>
      </c>
    </row>
    <row r="2506" spans="1:16" x14ac:dyDescent="0.3">
      <c r="A2506" s="2">
        <v>41741</v>
      </c>
      <c r="B2506">
        <v>3</v>
      </c>
      <c r="C2506">
        <v>2</v>
      </c>
      <c r="D2506" s="1" t="s">
        <v>1594</v>
      </c>
      <c r="E2506">
        <v>4</v>
      </c>
      <c r="F2506">
        <v>1</v>
      </c>
      <c r="G2506">
        <v>15</v>
      </c>
      <c r="H2506">
        <v>3042</v>
      </c>
      <c r="I2506">
        <v>3240</v>
      </c>
      <c r="J2506">
        <v>74448</v>
      </c>
      <c r="K2506">
        <v>79200</v>
      </c>
      <c r="L2506">
        <v>4752</v>
      </c>
      <c r="M2506">
        <v>237.60000000000002</v>
      </c>
      <c r="N2506">
        <f>YEAR(Table3[[#This Row],[Date]])</f>
        <v>2014</v>
      </c>
      <c r="O2506">
        <f>DAY(Table3[[#This Row],[Date]])</f>
        <v>12</v>
      </c>
      <c r="P2506">
        <f>MONTH(Table3[[#This Row],[Date]])</f>
        <v>4</v>
      </c>
    </row>
    <row r="2507" spans="1:16" x14ac:dyDescent="0.3">
      <c r="A2507" s="2">
        <v>41741</v>
      </c>
      <c r="B2507">
        <v>4</v>
      </c>
      <c r="C2507">
        <v>2</v>
      </c>
      <c r="D2507" s="1" t="s">
        <v>1593</v>
      </c>
      <c r="E2507">
        <v>6</v>
      </c>
      <c r="F2507">
        <v>2</v>
      </c>
      <c r="G2507">
        <v>4</v>
      </c>
      <c r="H2507">
        <v>3978</v>
      </c>
      <c r="I2507">
        <v>4230</v>
      </c>
      <c r="J2507">
        <v>15012</v>
      </c>
      <c r="K2507">
        <v>16200</v>
      </c>
      <c r="L2507">
        <v>1188</v>
      </c>
      <c r="M2507">
        <v>59.400000000000006</v>
      </c>
      <c r="N2507">
        <f>YEAR(Table3[[#This Row],[Date]])</f>
        <v>2014</v>
      </c>
      <c r="O2507">
        <f>DAY(Table3[[#This Row],[Date]])</f>
        <v>12</v>
      </c>
      <c r="P2507">
        <f>MONTH(Table3[[#This Row],[Date]])</f>
        <v>4</v>
      </c>
    </row>
    <row r="2508" spans="1:16" x14ac:dyDescent="0.3">
      <c r="A2508" s="2">
        <v>41741</v>
      </c>
      <c r="B2508">
        <v>5</v>
      </c>
      <c r="C2508">
        <v>3</v>
      </c>
      <c r="D2508" s="1" t="s">
        <v>1585</v>
      </c>
      <c r="E2508">
        <v>3</v>
      </c>
      <c r="F2508">
        <v>1</v>
      </c>
      <c r="G2508">
        <v>16</v>
      </c>
      <c r="H2508">
        <v>2106</v>
      </c>
      <c r="I2508">
        <v>2250</v>
      </c>
      <c r="J2508">
        <v>11934</v>
      </c>
      <c r="K2508">
        <v>12690</v>
      </c>
      <c r="L2508">
        <v>756</v>
      </c>
      <c r="M2508">
        <v>37.800000000000004</v>
      </c>
      <c r="N2508">
        <f>YEAR(Table3[[#This Row],[Date]])</f>
        <v>2014</v>
      </c>
      <c r="O2508">
        <f>DAY(Table3[[#This Row],[Date]])</f>
        <v>12</v>
      </c>
      <c r="P2508">
        <f>MONTH(Table3[[#This Row],[Date]])</f>
        <v>4</v>
      </c>
    </row>
    <row r="2509" spans="1:16" x14ac:dyDescent="0.3">
      <c r="A2509" s="2">
        <v>41741</v>
      </c>
      <c r="B2509">
        <v>6</v>
      </c>
      <c r="C2509">
        <v>4</v>
      </c>
      <c r="D2509" s="1" t="s">
        <v>1592</v>
      </c>
      <c r="E2509">
        <v>2</v>
      </c>
      <c r="F2509">
        <v>1</v>
      </c>
      <c r="G2509">
        <v>10</v>
      </c>
      <c r="H2509">
        <v>2034</v>
      </c>
      <c r="I2509">
        <v>2160</v>
      </c>
      <c r="J2509">
        <v>2952</v>
      </c>
      <c r="K2509">
        <v>3150</v>
      </c>
      <c r="L2509">
        <v>198</v>
      </c>
      <c r="M2509">
        <v>9.9</v>
      </c>
      <c r="N2509">
        <f>YEAR(Table3[[#This Row],[Date]])</f>
        <v>2014</v>
      </c>
      <c r="O2509">
        <f>DAY(Table3[[#This Row],[Date]])</f>
        <v>12</v>
      </c>
      <c r="P2509">
        <f>MONTH(Table3[[#This Row],[Date]])</f>
        <v>4</v>
      </c>
    </row>
    <row r="2510" spans="1:16" x14ac:dyDescent="0.3">
      <c r="A2510" s="2">
        <v>41741</v>
      </c>
      <c r="B2510">
        <v>8</v>
      </c>
      <c r="C2510">
        <v>5</v>
      </c>
      <c r="D2510" s="1" t="s">
        <v>1584</v>
      </c>
      <c r="E2510">
        <v>3</v>
      </c>
      <c r="F2510">
        <v>1</v>
      </c>
      <c r="G2510">
        <v>21</v>
      </c>
      <c r="H2510">
        <v>4482</v>
      </c>
      <c r="I2510">
        <v>4770</v>
      </c>
      <c r="J2510">
        <v>31914</v>
      </c>
      <c r="K2510">
        <v>34020</v>
      </c>
      <c r="L2510">
        <v>2106</v>
      </c>
      <c r="M2510">
        <v>105.30000000000001</v>
      </c>
      <c r="N2510">
        <f>YEAR(Table3[[#This Row],[Date]])</f>
        <v>2014</v>
      </c>
      <c r="O2510">
        <f>DAY(Table3[[#This Row],[Date]])</f>
        <v>12</v>
      </c>
      <c r="P2510">
        <f>MONTH(Table3[[#This Row],[Date]])</f>
        <v>4</v>
      </c>
    </row>
    <row r="2511" spans="1:16" x14ac:dyDescent="0.3">
      <c r="A2511" s="2">
        <v>41741</v>
      </c>
      <c r="B2511">
        <v>8</v>
      </c>
      <c r="C2511">
        <v>5</v>
      </c>
      <c r="D2511" s="1" t="s">
        <v>1589</v>
      </c>
      <c r="E2511">
        <v>4</v>
      </c>
      <c r="F2511">
        <v>1</v>
      </c>
      <c r="G2511">
        <v>7</v>
      </c>
      <c r="H2511">
        <v>3726</v>
      </c>
      <c r="I2511">
        <v>3960</v>
      </c>
      <c r="J2511">
        <v>21276</v>
      </c>
      <c r="K2511">
        <v>22680</v>
      </c>
      <c r="L2511">
        <v>1404</v>
      </c>
      <c r="M2511">
        <v>70.2</v>
      </c>
      <c r="N2511">
        <f>YEAR(Table3[[#This Row],[Date]])</f>
        <v>2014</v>
      </c>
      <c r="O2511">
        <f>DAY(Table3[[#This Row],[Date]])</f>
        <v>12</v>
      </c>
      <c r="P2511">
        <f>MONTH(Table3[[#This Row],[Date]])</f>
        <v>4</v>
      </c>
    </row>
    <row r="2512" spans="1:16" x14ac:dyDescent="0.3">
      <c r="A2512" s="2">
        <v>41741</v>
      </c>
      <c r="B2512">
        <v>1</v>
      </c>
      <c r="C2512">
        <v>1</v>
      </c>
      <c r="D2512" s="1" t="s">
        <v>1587</v>
      </c>
      <c r="E2512">
        <v>2</v>
      </c>
      <c r="F2512">
        <v>1</v>
      </c>
      <c r="G2512">
        <v>22</v>
      </c>
      <c r="H2512">
        <v>2952</v>
      </c>
      <c r="I2512">
        <v>3150</v>
      </c>
      <c r="J2512">
        <v>23166</v>
      </c>
      <c r="K2512">
        <v>24750</v>
      </c>
      <c r="L2512">
        <v>1584</v>
      </c>
      <c r="M2512">
        <v>79.2</v>
      </c>
      <c r="N2512">
        <f>YEAR(Table3[[#This Row],[Date]])</f>
        <v>2014</v>
      </c>
      <c r="O2512">
        <f>DAY(Table3[[#This Row],[Date]])</f>
        <v>12</v>
      </c>
      <c r="P2512">
        <f>MONTH(Table3[[#This Row],[Date]])</f>
        <v>4</v>
      </c>
    </row>
    <row r="2513" spans="1:16" x14ac:dyDescent="0.3">
      <c r="A2513" s="2">
        <v>41741</v>
      </c>
      <c r="B2513">
        <v>7</v>
      </c>
      <c r="C2513">
        <v>3</v>
      </c>
      <c r="D2513" s="1" t="s">
        <v>1586</v>
      </c>
      <c r="E2513">
        <v>3</v>
      </c>
      <c r="F2513">
        <v>1</v>
      </c>
      <c r="G2513">
        <v>15</v>
      </c>
      <c r="H2513">
        <v>3384</v>
      </c>
      <c r="I2513">
        <v>3600</v>
      </c>
      <c r="J2513">
        <v>30888</v>
      </c>
      <c r="K2513">
        <v>32940</v>
      </c>
      <c r="L2513">
        <v>2052</v>
      </c>
      <c r="M2513">
        <v>102.60000000000001</v>
      </c>
      <c r="N2513">
        <f>YEAR(Table3[[#This Row],[Date]])</f>
        <v>2014</v>
      </c>
      <c r="O2513">
        <f>DAY(Table3[[#This Row],[Date]])</f>
        <v>12</v>
      </c>
      <c r="P2513">
        <f>MONTH(Table3[[#This Row],[Date]])</f>
        <v>4</v>
      </c>
    </row>
    <row r="2514" spans="1:16" x14ac:dyDescent="0.3">
      <c r="A2514" s="2">
        <v>41742</v>
      </c>
      <c r="B2514">
        <v>9</v>
      </c>
      <c r="C2514">
        <v>5</v>
      </c>
      <c r="D2514" s="1" t="s">
        <v>1582</v>
      </c>
      <c r="E2514">
        <v>2</v>
      </c>
      <c r="F2514">
        <v>1</v>
      </c>
      <c r="G2514">
        <v>7</v>
      </c>
      <c r="H2514">
        <v>3546</v>
      </c>
      <c r="I2514">
        <v>3780</v>
      </c>
      <c r="J2514">
        <v>6084</v>
      </c>
      <c r="K2514">
        <v>6480</v>
      </c>
      <c r="L2514">
        <v>396</v>
      </c>
      <c r="M2514">
        <v>19.8</v>
      </c>
      <c r="N2514">
        <f>YEAR(Table3[[#This Row],[Date]])</f>
        <v>2014</v>
      </c>
      <c r="O2514">
        <f>DAY(Table3[[#This Row],[Date]])</f>
        <v>13</v>
      </c>
      <c r="P2514">
        <f>MONTH(Table3[[#This Row],[Date]])</f>
        <v>4</v>
      </c>
    </row>
    <row r="2515" spans="1:16" x14ac:dyDescent="0.3">
      <c r="A2515" s="2">
        <v>41743</v>
      </c>
      <c r="B2515">
        <v>1</v>
      </c>
      <c r="C2515">
        <v>1</v>
      </c>
      <c r="D2515" s="1" t="s">
        <v>1578</v>
      </c>
      <c r="E2515">
        <v>1</v>
      </c>
      <c r="F2515">
        <v>1</v>
      </c>
      <c r="G2515">
        <v>17</v>
      </c>
      <c r="H2515">
        <v>5148</v>
      </c>
      <c r="I2515">
        <v>5490</v>
      </c>
      <c r="J2515">
        <v>46782</v>
      </c>
      <c r="K2515">
        <v>49680</v>
      </c>
      <c r="L2515">
        <v>2898</v>
      </c>
      <c r="M2515">
        <v>144.9</v>
      </c>
      <c r="N2515">
        <f>YEAR(Table3[[#This Row],[Date]])</f>
        <v>2014</v>
      </c>
      <c r="O2515">
        <f>DAY(Table3[[#This Row],[Date]])</f>
        <v>14</v>
      </c>
      <c r="P2515">
        <f>MONTH(Table3[[#This Row],[Date]])</f>
        <v>4</v>
      </c>
    </row>
    <row r="2516" spans="1:16" x14ac:dyDescent="0.3">
      <c r="A2516" s="2">
        <v>41743</v>
      </c>
      <c r="B2516">
        <v>9</v>
      </c>
      <c r="C2516">
        <v>5</v>
      </c>
      <c r="D2516" s="1" t="s">
        <v>1585</v>
      </c>
      <c r="E2516">
        <v>3</v>
      </c>
      <c r="F2516">
        <v>1</v>
      </c>
      <c r="G2516">
        <v>20</v>
      </c>
      <c r="H2516">
        <v>2034</v>
      </c>
      <c r="I2516">
        <v>2160</v>
      </c>
      <c r="J2516">
        <v>23868</v>
      </c>
      <c r="K2516">
        <v>25380</v>
      </c>
      <c r="L2516">
        <v>1512</v>
      </c>
      <c r="M2516">
        <v>75.600000000000009</v>
      </c>
      <c r="N2516">
        <f>YEAR(Table3[[#This Row],[Date]])</f>
        <v>2014</v>
      </c>
      <c r="O2516">
        <f>DAY(Table3[[#This Row],[Date]])</f>
        <v>14</v>
      </c>
      <c r="P2516">
        <f>MONTH(Table3[[#This Row],[Date]])</f>
        <v>4</v>
      </c>
    </row>
    <row r="2517" spans="1:16" x14ac:dyDescent="0.3">
      <c r="A2517" s="2">
        <v>41743</v>
      </c>
      <c r="B2517">
        <v>3</v>
      </c>
      <c r="C2517">
        <v>2</v>
      </c>
      <c r="D2517" s="1" t="s">
        <v>1583</v>
      </c>
      <c r="E2517">
        <v>3</v>
      </c>
      <c r="F2517">
        <v>1</v>
      </c>
      <c r="G2517">
        <v>5</v>
      </c>
      <c r="H2517">
        <v>2196</v>
      </c>
      <c r="I2517">
        <v>2340</v>
      </c>
      <c r="J2517">
        <v>128304</v>
      </c>
      <c r="K2517">
        <v>136620</v>
      </c>
      <c r="L2517">
        <v>8316</v>
      </c>
      <c r="M2517">
        <v>415.8</v>
      </c>
      <c r="N2517">
        <f>YEAR(Table3[[#This Row],[Date]])</f>
        <v>2014</v>
      </c>
      <c r="O2517">
        <f>DAY(Table3[[#This Row],[Date]])</f>
        <v>14</v>
      </c>
      <c r="P2517">
        <f>MONTH(Table3[[#This Row],[Date]])</f>
        <v>4</v>
      </c>
    </row>
    <row r="2518" spans="1:16" x14ac:dyDescent="0.3">
      <c r="A2518" s="2">
        <v>41743</v>
      </c>
      <c r="B2518">
        <v>8</v>
      </c>
      <c r="C2518">
        <v>5</v>
      </c>
      <c r="D2518" s="1" t="s">
        <v>1578</v>
      </c>
      <c r="E2518">
        <v>1</v>
      </c>
      <c r="F2518">
        <v>1</v>
      </c>
      <c r="G2518">
        <v>14</v>
      </c>
      <c r="H2518">
        <v>3546</v>
      </c>
      <c r="I2518">
        <v>3780</v>
      </c>
      <c r="J2518">
        <v>30510</v>
      </c>
      <c r="K2518">
        <v>32400</v>
      </c>
      <c r="L2518">
        <v>1890</v>
      </c>
      <c r="M2518">
        <v>94.5</v>
      </c>
      <c r="N2518">
        <f>YEAR(Table3[[#This Row],[Date]])</f>
        <v>2014</v>
      </c>
      <c r="O2518">
        <f>DAY(Table3[[#This Row],[Date]])</f>
        <v>14</v>
      </c>
      <c r="P2518">
        <f>MONTH(Table3[[#This Row],[Date]])</f>
        <v>4</v>
      </c>
    </row>
    <row r="2519" spans="1:16" x14ac:dyDescent="0.3">
      <c r="A2519" s="2">
        <v>41743</v>
      </c>
      <c r="B2519">
        <v>8</v>
      </c>
      <c r="C2519">
        <v>5</v>
      </c>
      <c r="D2519" s="1" t="s">
        <v>1588</v>
      </c>
      <c r="E2519">
        <v>3</v>
      </c>
      <c r="F2519">
        <v>1</v>
      </c>
      <c r="G2519">
        <v>6</v>
      </c>
      <c r="H2519">
        <v>3546</v>
      </c>
      <c r="I2519">
        <v>3780</v>
      </c>
      <c r="J2519">
        <v>80676</v>
      </c>
      <c r="K2519">
        <v>85860</v>
      </c>
      <c r="L2519">
        <v>5184</v>
      </c>
      <c r="M2519">
        <v>259.2</v>
      </c>
      <c r="N2519">
        <f>YEAR(Table3[[#This Row],[Date]])</f>
        <v>2014</v>
      </c>
      <c r="O2519">
        <f>DAY(Table3[[#This Row],[Date]])</f>
        <v>14</v>
      </c>
      <c r="P2519">
        <f>MONTH(Table3[[#This Row],[Date]])</f>
        <v>4</v>
      </c>
    </row>
    <row r="2520" spans="1:16" x14ac:dyDescent="0.3">
      <c r="A2520" s="2">
        <v>41743</v>
      </c>
      <c r="B2520">
        <v>9</v>
      </c>
      <c r="C2520">
        <v>5</v>
      </c>
      <c r="D2520" s="1" t="s">
        <v>1587</v>
      </c>
      <c r="E2520">
        <v>2</v>
      </c>
      <c r="F2520">
        <v>1</v>
      </c>
      <c r="G2520">
        <v>22</v>
      </c>
      <c r="H2520">
        <v>7506</v>
      </c>
      <c r="I2520">
        <v>8100</v>
      </c>
      <c r="J2520">
        <v>8424</v>
      </c>
      <c r="K2520">
        <v>9000</v>
      </c>
      <c r="L2520">
        <v>576</v>
      </c>
      <c r="M2520">
        <v>28.8</v>
      </c>
      <c r="N2520">
        <f>YEAR(Table3[[#This Row],[Date]])</f>
        <v>2014</v>
      </c>
      <c r="O2520">
        <f>DAY(Table3[[#This Row],[Date]])</f>
        <v>14</v>
      </c>
      <c r="P2520">
        <f>MONTH(Table3[[#This Row],[Date]])</f>
        <v>4</v>
      </c>
    </row>
    <row r="2521" spans="1:16" x14ac:dyDescent="0.3">
      <c r="A2521" s="2">
        <v>41743</v>
      </c>
      <c r="B2521">
        <v>8</v>
      </c>
      <c r="C2521">
        <v>5</v>
      </c>
      <c r="D2521" s="1" t="s">
        <v>1591</v>
      </c>
      <c r="E2521">
        <v>5</v>
      </c>
      <c r="F2521">
        <v>2</v>
      </c>
      <c r="G2521">
        <v>6</v>
      </c>
      <c r="H2521">
        <v>3924</v>
      </c>
      <c r="I2521">
        <v>4230</v>
      </c>
      <c r="J2521">
        <v>39240</v>
      </c>
      <c r="K2521">
        <v>42300</v>
      </c>
      <c r="L2521">
        <v>3060</v>
      </c>
      <c r="M2521">
        <v>153</v>
      </c>
      <c r="N2521">
        <f>YEAR(Table3[[#This Row],[Date]])</f>
        <v>2014</v>
      </c>
      <c r="O2521">
        <f>DAY(Table3[[#This Row],[Date]])</f>
        <v>14</v>
      </c>
      <c r="P2521">
        <f>MONTH(Table3[[#This Row],[Date]])</f>
        <v>4</v>
      </c>
    </row>
    <row r="2522" spans="1:16" x14ac:dyDescent="0.3">
      <c r="A2522" s="2">
        <v>41744</v>
      </c>
      <c r="B2522">
        <v>3</v>
      </c>
      <c r="C2522">
        <v>2</v>
      </c>
      <c r="D2522" s="1" t="s">
        <v>1592</v>
      </c>
      <c r="E2522">
        <v>2</v>
      </c>
      <c r="F2522">
        <v>1</v>
      </c>
      <c r="G2522">
        <v>6</v>
      </c>
      <c r="H2522">
        <v>4482</v>
      </c>
      <c r="I2522">
        <v>4770</v>
      </c>
      <c r="J2522">
        <v>5904</v>
      </c>
      <c r="K2522">
        <v>6300</v>
      </c>
      <c r="L2522">
        <v>396</v>
      </c>
      <c r="M2522">
        <v>19.8</v>
      </c>
      <c r="N2522">
        <f>YEAR(Table3[[#This Row],[Date]])</f>
        <v>2014</v>
      </c>
      <c r="O2522">
        <f>DAY(Table3[[#This Row],[Date]])</f>
        <v>15</v>
      </c>
      <c r="P2522">
        <f>MONTH(Table3[[#This Row],[Date]])</f>
        <v>4</v>
      </c>
    </row>
    <row r="2523" spans="1:16" x14ac:dyDescent="0.3">
      <c r="A2523" s="2">
        <v>41744</v>
      </c>
      <c r="B2523">
        <v>9</v>
      </c>
      <c r="C2523">
        <v>5</v>
      </c>
      <c r="D2523" s="1" t="s">
        <v>1578</v>
      </c>
      <c r="E2523">
        <v>1</v>
      </c>
      <c r="F2523">
        <v>1</v>
      </c>
      <c r="G2523">
        <v>2</v>
      </c>
      <c r="H2523">
        <v>3546</v>
      </c>
      <c r="I2523">
        <v>3780</v>
      </c>
      <c r="J2523">
        <v>6102</v>
      </c>
      <c r="K2523">
        <v>6480</v>
      </c>
      <c r="L2523">
        <v>378</v>
      </c>
      <c r="M2523">
        <v>18.900000000000002</v>
      </c>
      <c r="N2523">
        <f>YEAR(Table3[[#This Row],[Date]])</f>
        <v>2014</v>
      </c>
      <c r="O2523">
        <f>DAY(Table3[[#This Row],[Date]])</f>
        <v>15</v>
      </c>
      <c r="P2523">
        <f>MONTH(Table3[[#This Row],[Date]])</f>
        <v>4</v>
      </c>
    </row>
    <row r="2524" spans="1:16" x14ac:dyDescent="0.3">
      <c r="A2524" s="2">
        <v>41744</v>
      </c>
      <c r="B2524">
        <v>1</v>
      </c>
      <c r="C2524">
        <v>1</v>
      </c>
      <c r="D2524" s="1" t="s">
        <v>1592</v>
      </c>
      <c r="E2524">
        <v>2</v>
      </c>
      <c r="F2524">
        <v>1</v>
      </c>
      <c r="G2524">
        <v>24</v>
      </c>
      <c r="H2524">
        <v>3726</v>
      </c>
      <c r="I2524">
        <v>3960</v>
      </c>
      <c r="J2524">
        <v>47232</v>
      </c>
      <c r="K2524">
        <v>50400</v>
      </c>
      <c r="L2524">
        <v>3168</v>
      </c>
      <c r="M2524">
        <v>158.4</v>
      </c>
      <c r="N2524">
        <f>YEAR(Table3[[#This Row],[Date]])</f>
        <v>2014</v>
      </c>
      <c r="O2524">
        <f>DAY(Table3[[#This Row],[Date]])</f>
        <v>15</v>
      </c>
      <c r="P2524">
        <f>MONTH(Table3[[#This Row],[Date]])</f>
        <v>4</v>
      </c>
    </row>
    <row r="2525" spans="1:16" x14ac:dyDescent="0.3">
      <c r="A2525" s="2">
        <v>41744</v>
      </c>
      <c r="B2525">
        <v>6</v>
      </c>
      <c r="C2525">
        <v>4</v>
      </c>
      <c r="D2525" s="1" t="s">
        <v>1584</v>
      </c>
      <c r="E2525">
        <v>3</v>
      </c>
      <c r="F2525">
        <v>1</v>
      </c>
      <c r="G2525">
        <v>11</v>
      </c>
      <c r="H2525">
        <v>2106</v>
      </c>
      <c r="I2525">
        <v>2250</v>
      </c>
      <c r="J2525">
        <v>3546</v>
      </c>
      <c r="K2525">
        <v>3780</v>
      </c>
      <c r="L2525">
        <v>234</v>
      </c>
      <c r="M2525">
        <v>11.700000000000001</v>
      </c>
      <c r="N2525">
        <f>YEAR(Table3[[#This Row],[Date]])</f>
        <v>2014</v>
      </c>
      <c r="O2525">
        <f>DAY(Table3[[#This Row],[Date]])</f>
        <v>15</v>
      </c>
      <c r="P2525">
        <f>MONTH(Table3[[#This Row],[Date]])</f>
        <v>4</v>
      </c>
    </row>
    <row r="2526" spans="1:16" x14ac:dyDescent="0.3">
      <c r="A2526" s="2">
        <v>41744</v>
      </c>
      <c r="B2526">
        <v>2</v>
      </c>
      <c r="C2526">
        <v>1</v>
      </c>
      <c r="D2526" s="1" t="s">
        <v>1586</v>
      </c>
      <c r="E2526">
        <v>3</v>
      </c>
      <c r="F2526">
        <v>1</v>
      </c>
      <c r="G2526">
        <v>10</v>
      </c>
      <c r="H2526">
        <v>3546</v>
      </c>
      <c r="I2526">
        <v>3780</v>
      </c>
      <c r="J2526">
        <v>123552</v>
      </c>
      <c r="K2526">
        <v>131760</v>
      </c>
      <c r="L2526">
        <v>8208</v>
      </c>
      <c r="M2526">
        <v>410.40000000000003</v>
      </c>
      <c r="N2526">
        <f>YEAR(Table3[[#This Row],[Date]])</f>
        <v>2014</v>
      </c>
      <c r="O2526">
        <f>DAY(Table3[[#This Row],[Date]])</f>
        <v>15</v>
      </c>
      <c r="P2526">
        <f>MONTH(Table3[[#This Row],[Date]])</f>
        <v>4</v>
      </c>
    </row>
    <row r="2527" spans="1:16" x14ac:dyDescent="0.3">
      <c r="A2527" s="2">
        <v>41745</v>
      </c>
      <c r="B2527">
        <v>9</v>
      </c>
      <c r="C2527">
        <v>5</v>
      </c>
      <c r="D2527" s="1" t="s">
        <v>1585</v>
      </c>
      <c r="E2527">
        <v>3</v>
      </c>
      <c r="F2527">
        <v>1</v>
      </c>
      <c r="G2527">
        <v>7</v>
      </c>
      <c r="H2527">
        <v>3384</v>
      </c>
      <c r="I2527">
        <v>3600</v>
      </c>
      <c r="J2527">
        <v>19890</v>
      </c>
      <c r="K2527">
        <v>21150</v>
      </c>
      <c r="L2527">
        <v>1260</v>
      </c>
      <c r="M2527">
        <v>63</v>
      </c>
      <c r="N2527">
        <f>YEAR(Table3[[#This Row],[Date]])</f>
        <v>2014</v>
      </c>
      <c r="O2527">
        <f>DAY(Table3[[#This Row],[Date]])</f>
        <v>16</v>
      </c>
      <c r="P2527">
        <f>MONTH(Table3[[#This Row],[Date]])</f>
        <v>4</v>
      </c>
    </row>
    <row r="2528" spans="1:16" x14ac:dyDescent="0.3">
      <c r="A2528" s="2">
        <v>41745</v>
      </c>
      <c r="B2528">
        <v>1</v>
      </c>
      <c r="C2528">
        <v>1</v>
      </c>
      <c r="D2528" s="1" t="s">
        <v>1591</v>
      </c>
      <c r="E2528">
        <v>5</v>
      </c>
      <c r="F2528">
        <v>2</v>
      </c>
      <c r="G2528">
        <v>22</v>
      </c>
      <c r="H2528">
        <v>2106</v>
      </c>
      <c r="I2528">
        <v>2250</v>
      </c>
      <c r="J2528">
        <v>47088</v>
      </c>
      <c r="K2528">
        <v>50760</v>
      </c>
      <c r="L2528">
        <v>3672</v>
      </c>
      <c r="M2528">
        <v>183.60000000000002</v>
      </c>
      <c r="N2528">
        <f>YEAR(Table3[[#This Row],[Date]])</f>
        <v>2014</v>
      </c>
      <c r="O2528">
        <f>DAY(Table3[[#This Row],[Date]])</f>
        <v>16</v>
      </c>
      <c r="P2528">
        <f>MONTH(Table3[[#This Row],[Date]])</f>
        <v>4</v>
      </c>
    </row>
    <row r="2529" spans="1:16" x14ac:dyDescent="0.3">
      <c r="A2529" s="2">
        <v>41745</v>
      </c>
      <c r="B2529">
        <v>4</v>
      </c>
      <c r="C2529">
        <v>2</v>
      </c>
      <c r="D2529" s="1" t="s">
        <v>1579</v>
      </c>
      <c r="E2529">
        <v>2</v>
      </c>
      <c r="F2529">
        <v>2</v>
      </c>
      <c r="G2529">
        <v>7</v>
      </c>
      <c r="H2529">
        <v>3924</v>
      </c>
      <c r="I2529">
        <v>4230</v>
      </c>
      <c r="J2529">
        <v>10746</v>
      </c>
      <c r="K2529">
        <v>11610</v>
      </c>
      <c r="L2529">
        <v>864</v>
      </c>
      <c r="M2529">
        <v>43.2</v>
      </c>
      <c r="N2529">
        <f>YEAR(Table3[[#This Row],[Date]])</f>
        <v>2014</v>
      </c>
      <c r="O2529">
        <f>DAY(Table3[[#This Row],[Date]])</f>
        <v>16</v>
      </c>
      <c r="P2529">
        <f>MONTH(Table3[[#This Row],[Date]])</f>
        <v>4</v>
      </c>
    </row>
    <row r="2530" spans="1:16" x14ac:dyDescent="0.3">
      <c r="A2530" s="2">
        <v>41746</v>
      </c>
      <c r="B2530">
        <v>2</v>
      </c>
      <c r="C2530">
        <v>1</v>
      </c>
      <c r="D2530" s="1" t="s">
        <v>1592</v>
      </c>
      <c r="E2530">
        <v>2</v>
      </c>
      <c r="F2530">
        <v>1</v>
      </c>
      <c r="G2530">
        <v>18</v>
      </c>
      <c r="H2530">
        <v>3582</v>
      </c>
      <c r="I2530">
        <v>3870</v>
      </c>
      <c r="J2530">
        <v>32472</v>
      </c>
      <c r="K2530">
        <v>34650</v>
      </c>
      <c r="L2530">
        <v>2178</v>
      </c>
      <c r="M2530">
        <v>108.9</v>
      </c>
      <c r="N2530">
        <f>YEAR(Table3[[#This Row],[Date]])</f>
        <v>2014</v>
      </c>
      <c r="O2530">
        <f>DAY(Table3[[#This Row],[Date]])</f>
        <v>17</v>
      </c>
      <c r="P2530">
        <f>MONTH(Table3[[#This Row],[Date]])</f>
        <v>4</v>
      </c>
    </row>
    <row r="2531" spans="1:16" x14ac:dyDescent="0.3">
      <c r="A2531" s="2">
        <v>41747</v>
      </c>
      <c r="B2531">
        <v>8</v>
      </c>
      <c r="C2531">
        <v>5</v>
      </c>
      <c r="D2531" s="1" t="s">
        <v>1592</v>
      </c>
      <c r="E2531">
        <v>2</v>
      </c>
      <c r="F2531">
        <v>1</v>
      </c>
      <c r="G2531">
        <v>12</v>
      </c>
      <c r="H2531">
        <v>3582</v>
      </c>
      <c r="I2531">
        <v>3870</v>
      </c>
      <c r="J2531">
        <v>67896</v>
      </c>
      <c r="K2531">
        <v>72450</v>
      </c>
      <c r="L2531">
        <v>4554</v>
      </c>
      <c r="M2531">
        <v>227.70000000000002</v>
      </c>
      <c r="N2531">
        <f>YEAR(Table3[[#This Row],[Date]])</f>
        <v>2014</v>
      </c>
      <c r="O2531">
        <f>DAY(Table3[[#This Row],[Date]])</f>
        <v>18</v>
      </c>
      <c r="P2531">
        <f>MONTH(Table3[[#This Row],[Date]])</f>
        <v>4</v>
      </c>
    </row>
    <row r="2532" spans="1:16" x14ac:dyDescent="0.3">
      <c r="A2532" s="2">
        <v>41747</v>
      </c>
      <c r="B2532">
        <v>2</v>
      </c>
      <c r="C2532">
        <v>1</v>
      </c>
      <c r="D2532" s="1" t="s">
        <v>1585</v>
      </c>
      <c r="E2532">
        <v>3</v>
      </c>
      <c r="F2532">
        <v>1</v>
      </c>
      <c r="G2532">
        <v>19</v>
      </c>
      <c r="H2532">
        <v>3726</v>
      </c>
      <c r="I2532">
        <v>3960</v>
      </c>
      <c r="J2532">
        <v>83538</v>
      </c>
      <c r="K2532">
        <v>88830</v>
      </c>
      <c r="L2532">
        <v>5292</v>
      </c>
      <c r="M2532">
        <v>264.60000000000002</v>
      </c>
      <c r="N2532">
        <f>YEAR(Table3[[#This Row],[Date]])</f>
        <v>2014</v>
      </c>
      <c r="O2532">
        <f>DAY(Table3[[#This Row],[Date]])</f>
        <v>18</v>
      </c>
      <c r="P2532">
        <f>MONTH(Table3[[#This Row],[Date]])</f>
        <v>4</v>
      </c>
    </row>
    <row r="2533" spans="1:16" x14ac:dyDescent="0.3">
      <c r="A2533" s="2">
        <v>41747</v>
      </c>
      <c r="B2533">
        <v>1</v>
      </c>
      <c r="C2533">
        <v>1</v>
      </c>
      <c r="D2533" s="1" t="s">
        <v>1589</v>
      </c>
      <c r="E2533">
        <v>4</v>
      </c>
      <c r="F2533">
        <v>1</v>
      </c>
      <c r="G2533">
        <v>23</v>
      </c>
      <c r="H2533">
        <v>3582</v>
      </c>
      <c r="I2533">
        <v>3870</v>
      </c>
      <c r="J2533">
        <v>10638</v>
      </c>
      <c r="K2533">
        <v>11340</v>
      </c>
      <c r="L2533">
        <v>702</v>
      </c>
      <c r="M2533">
        <v>35.1</v>
      </c>
      <c r="N2533">
        <f>YEAR(Table3[[#This Row],[Date]])</f>
        <v>2014</v>
      </c>
      <c r="O2533">
        <f>DAY(Table3[[#This Row],[Date]])</f>
        <v>18</v>
      </c>
      <c r="P2533">
        <f>MONTH(Table3[[#This Row],[Date]])</f>
        <v>4</v>
      </c>
    </row>
    <row r="2534" spans="1:16" x14ac:dyDescent="0.3">
      <c r="A2534" s="2">
        <v>41747</v>
      </c>
      <c r="B2534">
        <v>2</v>
      </c>
      <c r="C2534">
        <v>1</v>
      </c>
      <c r="D2534" s="1" t="s">
        <v>1591</v>
      </c>
      <c r="E2534">
        <v>5</v>
      </c>
      <c r="F2534">
        <v>2</v>
      </c>
      <c r="G2534">
        <v>3</v>
      </c>
      <c r="H2534">
        <v>2952</v>
      </c>
      <c r="I2534">
        <v>3150</v>
      </c>
      <c r="J2534">
        <v>11772</v>
      </c>
      <c r="K2534">
        <v>12690</v>
      </c>
      <c r="L2534">
        <v>918</v>
      </c>
      <c r="M2534">
        <v>45.900000000000006</v>
      </c>
      <c r="N2534">
        <f>YEAR(Table3[[#This Row],[Date]])</f>
        <v>2014</v>
      </c>
      <c r="O2534">
        <f>DAY(Table3[[#This Row],[Date]])</f>
        <v>18</v>
      </c>
      <c r="P2534">
        <f>MONTH(Table3[[#This Row],[Date]])</f>
        <v>4</v>
      </c>
    </row>
    <row r="2535" spans="1:16" x14ac:dyDescent="0.3">
      <c r="A2535" s="2">
        <v>41747</v>
      </c>
      <c r="B2535">
        <v>5</v>
      </c>
      <c r="C2535">
        <v>3</v>
      </c>
      <c r="D2535" s="1" t="s">
        <v>1578</v>
      </c>
      <c r="E2535">
        <v>1</v>
      </c>
      <c r="F2535">
        <v>1</v>
      </c>
      <c r="G2535">
        <v>24</v>
      </c>
      <c r="H2535">
        <v>3978</v>
      </c>
      <c r="I2535">
        <v>4230</v>
      </c>
      <c r="J2535">
        <v>30510</v>
      </c>
      <c r="K2535">
        <v>32400</v>
      </c>
      <c r="L2535">
        <v>1890</v>
      </c>
      <c r="M2535">
        <v>94.5</v>
      </c>
      <c r="N2535">
        <f>YEAR(Table3[[#This Row],[Date]])</f>
        <v>2014</v>
      </c>
      <c r="O2535">
        <f>DAY(Table3[[#This Row],[Date]])</f>
        <v>18</v>
      </c>
      <c r="P2535">
        <f>MONTH(Table3[[#This Row],[Date]])</f>
        <v>4</v>
      </c>
    </row>
    <row r="2536" spans="1:16" x14ac:dyDescent="0.3">
      <c r="A2536" s="2">
        <v>41748</v>
      </c>
      <c r="B2536">
        <v>9</v>
      </c>
      <c r="C2536">
        <v>5</v>
      </c>
      <c r="D2536" s="1" t="s">
        <v>1587</v>
      </c>
      <c r="E2536">
        <v>2</v>
      </c>
      <c r="F2536">
        <v>1</v>
      </c>
      <c r="G2536">
        <v>25</v>
      </c>
      <c r="H2536">
        <v>2034</v>
      </c>
      <c r="I2536">
        <v>2160</v>
      </c>
      <c r="J2536">
        <v>14742</v>
      </c>
      <c r="K2536">
        <v>15750</v>
      </c>
      <c r="L2536">
        <v>1008</v>
      </c>
      <c r="M2536">
        <v>50.400000000000006</v>
      </c>
      <c r="N2536">
        <f>YEAR(Table3[[#This Row],[Date]])</f>
        <v>2014</v>
      </c>
      <c r="O2536">
        <f>DAY(Table3[[#This Row],[Date]])</f>
        <v>19</v>
      </c>
      <c r="P2536">
        <f>MONTH(Table3[[#This Row],[Date]])</f>
        <v>4</v>
      </c>
    </row>
    <row r="2537" spans="1:16" x14ac:dyDescent="0.3">
      <c r="A2537" s="2">
        <v>41748</v>
      </c>
      <c r="B2537">
        <v>7</v>
      </c>
      <c r="C2537">
        <v>3</v>
      </c>
      <c r="D2537" s="1" t="s">
        <v>1588</v>
      </c>
      <c r="E2537">
        <v>3</v>
      </c>
      <c r="F2537">
        <v>1</v>
      </c>
      <c r="G2537">
        <v>5</v>
      </c>
      <c r="H2537">
        <v>3924</v>
      </c>
      <c r="I2537">
        <v>4230</v>
      </c>
      <c r="J2537">
        <v>107568</v>
      </c>
      <c r="K2537">
        <v>114480</v>
      </c>
      <c r="L2537">
        <v>6912</v>
      </c>
      <c r="M2537">
        <v>345.6</v>
      </c>
      <c r="N2537">
        <f>YEAR(Table3[[#This Row],[Date]])</f>
        <v>2014</v>
      </c>
      <c r="O2537">
        <f>DAY(Table3[[#This Row],[Date]])</f>
        <v>19</v>
      </c>
      <c r="P2537">
        <f>MONTH(Table3[[#This Row],[Date]])</f>
        <v>4</v>
      </c>
    </row>
    <row r="2538" spans="1:16" x14ac:dyDescent="0.3">
      <c r="A2538" s="2">
        <v>41748</v>
      </c>
      <c r="B2538">
        <v>6</v>
      </c>
      <c r="C2538">
        <v>4</v>
      </c>
      <c r="D2538" s="1" t="s">
        <v>1591</v>
      </c>
      <c r="E2538">
        <v>5</v>
      </c>
      <c r="F2538">
        <v>2</v>
      </c>
      <c r="G2538">
        <v>2</v>
      </c>
      <c r="H2538">
        <v>5832</v>
      </c>
      <c r="I2538">
        <v>6210</v>
      </c>
      <c r="J2538">
        <v>90252</v>
      </c>
      <c r="K2538">
        <v>97290</v>
      </c>
      <c r="L2538">
        <v>7038</v>
      </c>
      <c r="M2538">
        <v>351.90000000000003</v>
      </c>
      <c r="N2538">
        <f>YEAR(Table3[[#This Row],[Date]])</f>
        <v>2014</v>
      </c>
      <c r="O2538">
        <f>DAY(Table3[[#This Row],[Date]])</f>
        <v>19</v>
      </c>
      <c r="P2538">
        <f>MONTH(Table3[[#This Row],[Date]])</f>
        <v>4</v>
      </c>
    </row>
    <row r="2539" spans="1:16" x14ac:dyDescent="0.3">
      <c r="A2539" s="2">
        <v>41748</v>
      </c>
      <c r="B2539">
        <v>4</v>
      </c>
      <c r="C2539">
        <v>2</v>
      </c>
      <c r="D2539" s="1" t="s">
        <v>1579</v>
      </c>
      <c r="E2539">
        <v>2</v>
      </c>
      <c r="F2539">
        <v>2</v>
      </c>
      <c r="G2539">
        <v>14</v>
      </c>
      <c r="H2539">
        <v>3546</v>
      </c>
      <c r="I2539">
        <v>3780</v>
      </c>
      <c r="J2539">
        <v>53730</v>
      </c>
      <c r="K2539">
        <v>58050</v>
      </c>
      <c r="L2539">
        <v>4320</v>
      </c>
      <c r="M2539">
        <v>216</v>
      </c>
      <c r="N2539">
        <f>YEAR(Table3[[#This Row],[Date]])</f>
        <v>2014</v>
      </c>
      <c r="O2539">
        <f>DAY(Table3[[#This Row],[Date]])</f>
        <v>19</v>
      </c>
      <c r="P2539">
        <f>MONTH(Table3[[#This Row],[Date]])</f>
        <v>4</v>
      </c>
    </row>
    <row r="2540" spans="1:16" x14ac:dyDescent="0.3">
      <c r="A2540" s="2">
        <v>41748</v>
      </c>
      <c r="B2540">
        <v>10</v>
      </c>
      <c r="C2540">
        <v>4</v>
      </c>
      <c r="D2540" s="1" t="s">
        <v>1593</v>
      </c>
      <c r="E2540">
        <v>6</v>
      </c>
      <c r="F2540">
        <v>2</v>
      </c>
      <c r="G2540">
        <v>6</v>
      </c>
      <c r="H2540">
        <v>2034</v>
      </c>
      <c r="I2540">
        <v>2160</v>
      </c>
      <c r="J2540">
        <v>52542</v>
      </c>
      <c r="K2540">
        <v>56700</v>
      </c>
      <c r="L2540">
        <v>4158</v>
      </c>
      <c r="M2540">
        <v>207.9</v>
      </c>
      <c r="N2540">
        <f>YEAR(Table3[[#This Row],[Date]])</f>
        <v>2014</v>
      </c>
      <c r="O2540">
        <f>DAY(Table3[[#This Row],[Date]])</f>
        <v>19</v>
      </c>
      <c r="P2540">
        <f>MONTH(Table3[[#This Row],[Date]])</f>
        <v>4</v>
      </c>
    </row>
    <row r="2541" spans="1:16" x14ac:dyDescent="0.3">
      <c r="A2541" s="2">
        <v>41748</v>
      </c>
      <c r="B2541">
        <v>4</v>
      </c>
      <c r="C2541">
        <v>2</v>
      </c>
      <c r="D2541" s="1" t="s">
        <v>1591</v>
      </c>
      <c r="E2541">
        <v>5</v>
      </c>
      <c r="F2541">
        <v>2</v>
      </c>
      <c r="G2541">
        <v>13</v>
      </c>
      <c r="H2541">
        <v>2034</v>
      </c>
      <c r="I2541">
        <v>2160</v>
      </c>
      <c r="J2541">
        <v>90252</v>
      </c>
      <c r="K2541">
        <v>97290</v>
      </c>
      <c r="L2541">
        <v>7038</v>
      </c>
      <c r="M2541">
        <v>351.90000000000003</v>
      </c>
      <c r="N2541">
        <f>YEAR(Table3[[#This Row],[Date]])</f>
        <v>2014</v>
      </c>
      <c r="O2541">
        <f>DAY(Table3[[#This Row],[Date]])</f>
        <v>19</v>
      </c>
      <c r="P2541">
        <f>MONTH(Table3[[#This Row],[Date]])</f>
        <v>4</v>
      </c>
    </row>
    <row r="2542" spans="1:16" x14ac:dyDescent="0.3">
      <c r="A2542" s="2">
        <v>41749</v>
      </c>
      <c r="B2542">
        <v>3</v>
      </c>
      <c r="C2542">
        <v>2</v>
      </c>
      <c r="D2542" s="1" t="s">
        <v>1580</v>
      </c>
      <c r="E2542">
        <v>2</v>
      </c>
      <c r="F2542">
        <v>1</v>
      </c>
      <c r="G2542">
        <v>4</v>
      </c>
      <c r="H2542">
        <v>3042</v>
      </c>
      <c r="I2542">
        <v>3240</v>
      </c>
      <c r="J2542">
        <v>51714</v>
      </c>
      <c r="K2542">
        <v>54990</v>
      </c>
      <c r="L2542">
        <v>3276</v>
      </c>
      <c r="M2542">
        <v>163.80000000000001</v>
      </c>
      <c r="N2542">
        <f>YEAR(Table3[[#This Row],[Date]])</f>
        <v>2014</v>
      </c>
      <c r="O2542">
        <f>DAY(Table3[[#This Row],[Date]])</f>
        <v>20</v>
      </c>
      <c r="P2542">
        <f>MONTH(Table3[[#This Row],[Date]])</f>
        <v>4</v>
      </c>
    </row>
    <row r="2543" spans="1:16" x14ac:dyDescent="0.3">
      <c r="A2543" s="2">
        <v>41749</v>
      </c>
      <c r="B2543">
        <v>2</v>
      </c>
      <c r="C2543">
        <v>1</v>
      </c>
      <c r="D2543" s="1" t="s">
        <v>1579</v>
      </c>
      <c r="E2543">
        <v>2</v>
      </c>
      <c r="F2543">
        <v>2</v>
      </c>
      <c r="G2543">
        <v>21</v>
      </c>
      <c r="H2543">
        <v>3042</v>
      </c>
      <c r="I2543">
        <v>3240</v>
      </c>
      <c r="J2543">
        <v>17910</v>
      </c>
      <c r="K2543">
        <v>19350</v>
      </c>
      <c r="L2543">
        <v>1440</v>
      </c>
      <c r="M2543">
        <v>72</v>
      </c>
      <c r="N2543">
        <f>YEAR(Table3[[#This Row],[Date]])</f>
        <v>2014</v>
      </c>
      <c r="O2543">
        <f>DAY(Table3[[#This Row],[Date]])</f>
        <v>20</v>
      </c>
      <c r="P2543">
        <f>MONTH(Table3[[#This Row],[Date]])</f>
        <v>4</v>
      </c>
    </row>
    <row r="2544" spans="1:16" x14ac:dyDescent="0.3">
      <c r="A2544" s="2">
        <v>41749</v>
      </c>
      <c r="B2544">
        <v>1</v>
      </c>
      <c r="C2544">
        <v>1</v>
      </c>
      <c r="D2544" s="1" t="s">
        <v>1583</v>
      </c>
      <c r="E2544">
        <v>3</v>
      </c>
      <c r="F2544">
        <v>1</v>
      </c>
      <c r="G2544">
        <v>16</v>
      </c>
      <c r="H2544">
        <v>3726</v>
      </c>
      <c r="I2544">
        <v>3960</v>
      </c>
      <c r="J2544">
        <v>40824</v>
      </c>
      <c r="K2544">
        <v>43470</v>
      </c>
      <c r="L2544">
        <v>2646</v>
      </c>
      <c r="M2544">
        <v>132.30000000000001</v>
      </c>
      <c r="N2544">
        <f>YEAR(Table3[[#This Row],[Date]])</f>
        <v>2014</v>
      </c>
      <c r="O2544">
        <f>DAY(Table3[[#This Row],[Date]])</f>
        <v>20</v>
      </c>
      <c r="P2544">
        <f>MONTH(Table3[[#This Row],[Date]])</f>
        <v>4</v>
      </c>
    </row>
    <row r="2545" spans="1:16" x14ac:dyDescent="0.3">
      <c r="A2545" s="2">
        <v>41750</v>
      </c>
      <c r="B2545">
        <v>2</v>
      </c>
      <c r="C2545">
        <v>1</v>
      </c>
      <c r="D2545" s="1" t="s">
        <v>1591</v>
      </c>
      <c r="E2545">
        <v>5</v>
      </c>
      <c r="F2545">
        <v>2</v>
      </c>
      <c r="G2545">
        <v>10</v>
      </c>
      <c r="H2545">
        <v>2196</v>
      </c>
      <c r="I2545">
        <v>2340</v>
      </c>
      <c r="J2545">
        <v>74556</v>
      </c>
      <c r="K2545">
        <v>80370</v>
      </c>
      <c r="L2545">
        <v>5814</v>
      </c>
      <c r="M2545">
        <v>290.7</v>
      </c>
      <c r="N2545">
        <f>YEAR(Table3[[#This Row],[Date]])</f>
        <v>2014</v>
      </c>
      <c r="O2545">
        <f>DAY(Table3[[#This Row],[Date]])</f>
        <v>21</v>
      </c>
      <c r="P2545">
        <f>MONTH(Table3[[#This Row],[Date]])</f>
        <v>4</v>
      </c>
    </row>
    <row r="2546" spans="1:16" x14ac:dyDescent="0.3">
      <c r="A2546" s="2">
        <v>41750</v>
      </c>
      <c r="B2546">
        <v>9</v>
      </c>
      <c r="C2546">
        <v>5</v>
      </c>
      <c r="D2546" s="1" t="s">
        <v>1586</v>
      </c>
      <c r="E2546">
        <v>3</v>
      </c>
      <c r="F2546">
        <v>1</v>
      </c>
      <c r="G2546">
        <v>3</v>
      </c>
      <c r="H2546">
        <v>4482</v>
      </c>
      <c r="I2546">
        <v>4770</v>
      </c>
      <c r="J2546">
        <v>56628</v>
      </c>
      <c r="K2546">
        <v>60390</v>
      </c>
      <c r="L2546">
        <v>3762</v>
      </c>
      <c r="M2546">
        <v>188.10000000000002</v>
      </c>
      <c r="N2546">
        <f>YEAR(Table3[[#This Row],[Date]])</f>
        <v>2014</v>
      </c>
      <c r="O2546">
        <f>DAY(Table3[[#This Row],[Date]])</f>
        <v>21</v>
      </c>
      <c r="P2546">
        <f>MONTH(Table3[[#This Row],[Date]])</f>
        <v>4</v>
      </c>
    </row>
    <row r="2547" spans="1:16" x14ac:dyDescent="0.3">
      <c r="A2547" s="2">
        <v>41750</v>
      </c>
      <c r="B2547">
        <v>6</v>
      </c>
      <c r="C2547">
        <v>4</v>
      </c>
      <c r="D2547" s="1" t="s">
        <v>1586</v>
      </c>
      <c r="E2547">
        <v>3</v>
      </c>
      <c r="F2547">
        <v>1</v>
      </c>
      <c r="G2547">
        <v>1</v>
      </c>
      <c r="H2547">
        <v>5148</v>
      </c>
      <c r="I2547">
        <v>5490</v>
      </c>
      <c r="J2547">
        <v>30888</v>
      </c>
      <c r="K2547">
        <v>32940</v>
      </c>
      <c r="L2547">
        <v>2052</v>
      </c>
      <c r="M2547">
        <v>102.60000000000001</v>
      </c>
      <c r="N2547">
        <f>YEAR(Table3[[#This Row],[Date]])</f>
        <v>2014</v>
      </c>
      <c r="O2547">
        <f>DAY(Table3[[#This Row],[Date]])</f>
        <v>21</v>
      </c>
      <c r="P2547">
        <f>MONTH(Table3[[#This Row],[Date]])</f>
        <v>4</v>
      </c>
    </row>
    <row r="2548" spans="1:16" x14ac:dyDescent="0.3">
      <c r="A2548" s="2">
        <v>41751</v>
      </c>
      <c r="B2548">
        <v>10</v>
      </c>
      <c r="C2548">
        <v>4</v>
      </c>
      <c r="D2548" s="1" t="s">
        <v>1583</v>
      </c>
      <c r="E2548">
        <v>3</v>
      </c>
      <c r="F2548">
        <v>1</v>
      </c>
      <c r="G2548">
        <v>13</v>
      </c>
      <c r="H2548">
        <v>3978</v>
      </c>
      <c r="I2548">
        <v>4230</v>
      </c>
      <c r="J2548">
        <v>128304</v>
      </c>
      <c r="K2548">
        <v>136620</v>
      </c>
      <c r="L2548">
        <v>8316</v>
      </c>
      <c r="M2548">
        <v>415.8</v>
      </c>
      <c r="N2548">
        <f>YEAR(Table3[[#This Row],[Date]])</f>
        <v>2014</v>
      </c>
      <c r="O2548">
        <f>DAY(Table3[[#This Row],[Date]])</f>
        <v>22</v>
      </c>
      <c r="P2548">
        <f>MONTH(Table3[[#This Row],[Date]])</f>
        <v>4</v>
      </c>
    </row>
    <row r="2549" spans="1:16" x14ac:dyDescent="0.3">
      <c r="A2549" s="2">
        <v>41751</v>
      </c>
      <c r="B2549">
        <v>8</v>
      </c>
      <c r="C2549">
        <v>5</v>
      </c>
      <c r="D2549" s="1" t="s">
        <v>1591</v>
      </c>
      <c r="E2549">
        <v>5</v>
      </c>
      <c r="F2549">
        <v>2</v>
      </c>
      <c r="G2549">
        <v>15</v>
      </c>
      <c r="H2549">
        <v>2106</v>
      </c>
      <c r="I2549">
        <v>2250</v>
      </c>
      <c r="J2549">
        <v>58860</v>
      </c>
      <c r="K2549">
        <v>63450</v>
      </c>
      <c r="L2549">
        <v>4590</v>
      </c>
      <c r="M2549">
        <v>229.5</v>
      </c>
      <c r="N2549">
        <f>YEAR(Table3[[#This Row],[Date]])</f>
        <v>2014</v>
      </c>
      <c r="O2549">
        <f>DAY(Table3[[#This Row],[Date]])</f>
        <v>22</v>
      </c>
      <c r="P2549">
        <f>MONTH(Table3[[#This Row],[Date]])</f>
        <v>4</v>
      </c>
    </row>
    <row r="2550" spans="1:16" x14ac:dyDescent="0.3">
      <c r="A2550" s="2">
        <v>41752</v>
      </c>
      <c r="B2550">
        <v>8</v>
      </c>
      <c r="C2550">
        <v>5</v>
      </c>
      <c r="D2550" s="1" t="s">
        <v>1591</v>
      </c>
      <c r="E2550">
        <v>5</v>
      </c>
      <c r="F2550">
        <v>2</v>
      </c>
      <c r="G2550">
        <v>5</v>
      </c>
      <c r="H2550">
        <v>3978</v>
      </c>
      <c r="I2550">
        <v>4230</v>
      </c>
      <c r="J2550">
        <v>54936</v>
      </c>
      <c r="K2550">
        <v>59220</v>
      </c>
      <c r="L2550">
        <v>4284</v>
      </c>
      <c r="M2550">
        <v>214.20000000000002</v>
      </c>
      <c r="N2550">
        <f>YEAR(Table3[[#This Row],[Date]])</f>
        <v>2014</v>
      </c>
      <c r="O2550">
        <f>DAY(Table3[[#This Row],[Date]])</f>
        <v>23</v>
      </c>
      <c r="P2550">
        <f>MONTH(Table3[[#This Row],[Date]])</f>
        <v>4</v>
      </c>
    </row>
    <row r="2551" spans="1:16" x14ac:dyDescent="0.3">
      <c r="A2551" s="2">
        <v>41752</v>
      </c>
      <c r="B2551">
        <v>1</v>
      </c>
      <c r="C2551">
        <v>1</v>
      </c>
      <c r="D2551" s="1" t="s">
        <v>1594</v>
      </c>
      <c r="E2551">
        <v>4</v>
      </c>
      <c r="F2551">
        <v>1</v>
      </c>
      <c r="G2551">
        <v>25</v>
      </c>
      <c r="H2551">
        <v>2034</v>
      </c>
      <c r="I2551">
        <v>2160</v>
      </c>
      <c r="J2551">
        <v>16920</v>
      </c>
      <c r="K2551">
        <v>18000</v>
      </c>
      <c r="L2551">
        <v>1080</v>
      </c>
      <c r="M2551">
        <v>54</v>
      </c>
      <c r="N2551">
        <f>YEAR(Table3[[#This Row],[Date]])</f>
        <v>2014</v>
      </c>
      <c r="O2551">
        <f>DAY(Table3[[#This Row],[Date]])</f>
        <v>23</v>
      </c>
      <c r="P2551">
        <f>MONTH(Table3[[#This Row],[Date]])</f>
        <v>4</v>
      </c>
    </row>
    <row r="2552" spans="1:16" x14ac:dyDescent="0.3">
      <c r="A2552" s="2">
        <v>41753</v>
      </c>
      <c r="B2552">
        <v>2</v>
      </c>
      <c r="C2552">
        <v>1</v>
      </c>
      <c r="D2552" s="1" t="s">
        <v>1579</v>
      </c>
      <c r="E2552">
        <v>2</v>
      </c>
      <c r="F2552">
        <v>2</v>
      </c>
      <c r="G2552">
        <v>8</v>
      </c>
      <c r="H2552">
        <v>2034</v>
      </c>
      <c r="I2552">
        <v>2160</v>
      </c>
      <c r="J2552">
        <v>46566</v>
      </c>
      <c r="K2552">
        <v>50310</v>
      </c>
      <c r="L2552">
        <v>3744</v>
      </c>
      <c r="M2552">
        <v>187.20000000000002</v>
      </c>
      <c r="N2552">
        <f>YEAR(Table3[[#This Row],[Date]])</f>
        <v>2014</v>
      </c>
      <c r="O2552">
        <f>DAY(Table3[[#This Row],[Date]])</f>
        <v>24</v>
      </c>
      <c r="P2552">
        <f>MONTH(Table3[[#This Row],[Date]])</f>
        <v>4</v>
      </c>
    </row>
    <row r="2553" spans="1:16" x14ac:dyDescent="0.3">
      <c r="A2553" s="2">
        <v>41753</v>
      </c>
      <c r="B2553">
        <v>4</v>
      </c>
      <c r="C2553">
        <v>2</v>
      </c>
      <c r="D2553" s="1" t="s">
        <v>1586</v>
      </c>
      <c r="E2553">
        <v>3</v>
      </c>
      <c r="F2553">
        <v>1</v>
      </c>
      <c r="G2553">
        <v>21</v>
      </c>
      <c r="H2553">
        <v>3582</v>
      </c>
      <c r="I2553">
        <v>3870</v>
      </c>
      <c r="J2553">
        <v>102960</v>
      </c>
      <c r="K2553">
        <v>109800</v>
      </c>
      <c r="L2553">
        <v>6840</v>
      </c>
      <c r="M2553">
        <v>342</v>
      </c>
      <c r="N2553">
        <f>YEAR(Table3[[#This Row],[Date]])</f>
        <v>2014</v>
      </c>
      <c r="O2553">
        <f>DAY(Table3[[#This Row],[Date]])</f>
        <v>24</v>
      </c>
      <c r="P2553">
        <f>MONTH(Table3[[#This Row],[Date]])</f>
        <v>4</v>
      </c>
    </row>
    <row r="2554" spans="1:16" x14ac:dyDescent="0.3">
      <c r="A2554" s="2">
        <v>41753</v>
      </c>
      <c r="B2554">
        <v>3</v>
      </c>
      <c r="C2554">
        <v>2</v>
      </c>
      <c r="D2554" s="1" t="s">
        <v>1589</v>
      </c>
      <c r="E2554">
        <v>4</v>
      </c>
      <c r="F2554">
        <v>1</v>
      </c>
      <c r="G2554">
        <v>16</v>
      </c>
      <c r="H2554">
        <v>3978</v>
      </c>
      <c r="I2554">
        <v>4230</v>
      </c>
      <c r="J2554">
        <v>81558</v>
      </c>
      <c r="K2554">
        <v>86940</v>
      </c>
      <c r="L2554">
        <v>5382</v>
      </c>
      <c r="M2554">
        <v>269.10000000000002</v>
      </c>
      <c r="N2554">
        <f>YEAR(Table3[[#This Row],[Date]])</f>
        <v>2014</v>
      </c>
      <c r="O2554">
        <f>DAY(Table3[[#This Row],[Date]])</f>
        <v>24</v>
      </c>
      <c r="P2554">
        <f>MONTH(Table3[[#This Row],[Date]])</f>
        <v>4</v>
      </c>
    </row>
    <row r="2555" spans="1:16" x14ac:dyDescent="0.3">
      <c r="A2555" s="2">
        <v>41753</v>
      </c>
      <c r="B2555">
        <v>7</v>
      </c>
      <c r="C2555">
        <v>3</v>
      </c>
      <c r="D2555" s="1" t="s">
        <v>1584</v>
      </c>
      <c r="E2555">
        <v>3</v>
      </c>
      <c r="F2555">
        <v>1</v>
      </c>
      <c r="G2555">
        <v>23</v>
      </c>
      <c r="H2555">
        <v>2196</v>
      </c>
      <c r="I2555">
        <v>2340</v>
      </c>
      <c r="J2555">
        <v>49644</v>
      </c>
      <c r="K2555">
        <v>52920</v>
      </c>
      <c r="L2555">
        <v>3276</v>
      </c>
      <c r="M2555">
        <v>163.80000000000001</v>
      </c>
      <c r="N2555">
        <f>YEAR(Table3[[#This Row],[Date]])</f>
        <v>2014</v>
      </c>
      <c r="O2555">
        <f>DAY(Table3[[#This Row],[Date]])</f>
        <v>24</v>
      </c>
      <c r="P2555">
        <f>MONTH(Table3[[#This Row],[Date]])</f>
        <v>4</v>
      </c>
    </row>
    <row r="2556" spans="1:16" x14ac:dyDescent="0.3">
      <c r="A2556" s="2">
        <v>41754</v>
      </c>
      <c r="B2556">
        <v>7</v>
      </c>
      <c r="C2556">
        <v>3</v>
      </c>
      <c r="D2556" s="1" t="s">
        <v>1587</v>
      </c>
      <c r="E2556">
        <v>2</v>
      </c>
      <c r="F2556">
        <v>1</v>
      </c>
      <c r="G2556">
        <v>22</v>
      </c>
      <c r="H2556">
        <v>3978</v>
      </c>
      <c r="I2556">
        <v>4230</v>
      </c>
      <c r="J2556">
        <v>50544</v>
      </c>
      <c r="K2556">
        <v>54000</v>
      </c>
      <c r="L2556">
        <v>3456</v>
      </c>
      <c r="M2556">
        <v>172.8</v>
      </c>
      <c r="N2556">
        <f>YEAR(Table3[[#This Row],[Date]])</f>
        <v>2014</v>
      </c>
      <c r="O2556">
        <f>DAY(Table3[[#This Row],[Date]])</f>
        <v>25</v>
      </c>
      <c r="P2556">
        <f>MONTH(Table3[[#This Row],[Date]])</f>
        <v>4</v>
      </c>
    </row>
    <row r="2557" spans="1:16" x14ac:dyDescent="0.3">
      <c r="A2557" s="2">
        <v>41754</v>
      </c>
      <c r="B2557">
        <v>7</v>
      </c>
      <c r="C2557">
        <v>3</v>
      </c>
      <c r="D2557" s="1" t="s">
        <v>1583</v>
      </c>
      <c r="E2557">
        <v>3</v>
      </c>
      <c r="F2557">
        <v>1</v>
      </c>
      <c r="G2557">
        <v>13</v>
      </c>
      <c r="H2557">
        <v>3978</v>
      </c>
      <c r="I2557">
        <v>4230</v>
      </c>
      <c r="J2557">
        <v>34992</v>
      </c>
      <c r="K2557">
        <v>37260</v>
      </c>
      <c r="L2557">
        <v>2268</v>
      </c>
      <c r="M2557">
        <v>113.4</v>
      </c>
      <c r="N2557">
        <f>YEAR(Table3[[#This Row],[Date]])</f>
        <v>2014</v>
      </c>
      <c r="O2557">
        <f>DAY(Table3[[#This Row],[Date]])</f>
        <v>25</v>
      </c>
      <c r="P2557">
        <f>MONTH(Table3[[#This Row],[Date]])</f>
        <v>4</v>
      </c>
    </row>
    <row r="2558" spans="1:16" x14ac:dyDescent="0.3">
      <c r="A2558" s="2">
        <v>41754</v>
      </c>
      <c r="B2558">
        <v>3</v>
      </c>
      <c r="C2558">
        <v>2</v>
      </c>
      <c r="D2558" s="1" t="s">
        <v>1581</v>
      </c>
      <c r="E2558">
        <v>2</v>
      </c>
      <c r="F2558">
        <v>1</v>
      </c>
      <c r="G2558">
        <v>27</v>
      </c>
      <c r="H2558">
        <v>3042</v>
      </c>
      <c r="I2558">
        <v>3240</v>
      </c>
      <c r="J2558">
        <v>43920</v>
      </c>
      <c r="K2558">
        <v>46800</v>
      </c>
      <c r="L2558">
        <v>2880</v>
      </c>
      <c r="M2558">
        <v>144</v>
      </c>
      <c r="N2558">
        <f>YEAR(Table3[[#This Row],[Date]])</f>
        <v>2014</v>
      </c>
      <c r="O2558">
        <f>DAY(Table3[[#This Row],[Date]])</f>
        <v>25</v>
      </c>
      <c r="P2558">
        <f>MONTH(Table3[[#This Row],[Date]])</f>
        <v>4</v>
      </c>
    </row>
    <row r="2559" spans="1:16" x14ac:dyDescent="0.3">
      <c r="A2559" s="2">
        <v>41754</v>
      </c>
      <c r="B2559">
        <v>3</v>
      </c>
      <c r="C2559">
        <v>2</v>
      </c>
      <c r="D2559" s="1" t="s">
        <v>1594</v>
      </c>
      <c r="E2559">
        <v>4</v>
      </c>
      <c r="F2559">
        <v>1</v>
      </c>
      <c r="G2559">
        <v>27</v>
      </c>
      <c r="H2559">
        <v>3978</v>
      </c>
      <c r="I2559">
        <v>4230</v>
      </c>
      <c r="J2559">
        <v>60912</v>
      </c>
      <c r="K2559">
        <v>64800</v>
      </c>
      <c r="L2559">
        <v>3888</v>
      </c>
      <c r="M2559">
        <v>194.4</v>
      </c>
      <c r="N2559">
        <f>YEAR(Table3[[#This Row],[Date]])</f>
        <v>2014</v>
      </c>
      <c r="O2559">
        <f>DAY(Table3[[#This Row],[Date]])</f>
        <v>25</v>
      </c>
      <c r="P2559">
        <f>MONTH(Table3[[#This Row],[Date]])</f>
        <v>4</v>
      </c>
    </row>
    <row r="2560" spans="1:16" x14ac:dyDescent="0.3">
      <c r="A2560" s="2">
        <v>41754</v>
      </c>
      <c r="B2560">
        <v>1</v>
      </c>
      <c r="C2560">
        <v>1</v>
      </c>
      <c r="D2560" s="1" t="s">
        <v>1582</v>
      </c>
      <c r="E2560">
        <v>2</v>
      </c>
      <c r="F2560">
        <v>1</v>
      </c>
      <c r="G2560">
        <v>27</v>
      </c>
      <c r="H2560">
        <v>3978</v>
      </c>
      <c r="I2560">
        <v>4230</v>
      </c>
      <c r="J2560">
        <v>30420</v>
      </c>
      <c r="K2560">
        <v>32400</v>
      </c>
      <c r="L2560">
        <v>1980</v>
      </c>
      <c r="M2560">
        <v>99</v>
      </c>
      <c r="N2560">
        <f>YEAR(Table3[[#This Row],[Date]])</f>
        <v>2014</v>
      </c>
      <c r="O2560">
        <f>DAY(Table3[[#This Row],[Date]])</f>
        <v>25</v>
      </c>
      <c r="P2560">
        <f>MONTH(Table3[[#This Row],[Date]])</f>
        <v>4</v>
      </c>
    </row>
    <row r="2561" spans="1:16" x14ac:dyDescent="0.3">
      <c r="A2561" s="2">
        <v>41754</v>
      </c>
      <c r="B2561">
        <v>1</v>
      </c>
      <c r="C2561">
        <v>1</v>
      </c>
      <c r="D2561" s="1" t="s">
        <v>1579</v>
      </c>
      <c r="E2561">
        <v>2</v>
      </c>
      <c r="F2561">
        <v>2</v>
      </c>
      <c r="G2561">
        <v>27</v>
      </c>
      <c r="H2561">
        <v>5832</v>
      </c>
      <c r="I2561">
        <v>6210</v>
      </c>
      <c r="J2561">
        <v>32238</v>
      </c>
      <c r="K2561">
        <v>34830</v>
      </c>
      <c r="L2561">
        <v>2592</v>
      </c>
      <c r="M2561">
        <v>129.6</v>
      </c>
      <c r="N2561">
        <f>YEAR(Table3[[#This Row],[Date]])</f>
        <v>2014</v>
      </c>
      <c r="O2561">
        <f>DAY(Table3[[#This Row],[Date]])</f>
        <v>25</v>
      </c>
      <c r="P2561">
        <f>MONTH(Table3[[#This Row],[Date]])</f>
        <v>4</v>
      </c>
    </row>
    <row r="2562" spans="1:16" x14ac:dyDescent="0.3">
      <c r="A2562" s="2">
        <v>41755</v>
      </c>
      <c r="B2562">
        <v>1</v>
      </c>
      <c r="C2562">
        <v>1</v>
      </c>
      <c r="D2562" s="1" t="s">
        <v>1594</v>
      </c>
      <c r="E2562">
        <v>4</v>
      </c>
      <c r="F2562">
        <v>1</v>
      </c>
      <c r="G2562">
        <v>27</v>
      </c>
      <c r="H2562">
        <v>2196</v>
      </c>
      <c r="I2562">
        <v>2340</v>
      </c>
      <c r="J2562">
        <v>71064</v>
      </c>
      <c r="K2562">
        <v>75600</v>
      </c>
      <c r="L2562">
        <v>4536</v>
      </c>
      <c r="M2562">
        <v>226.8</v>
      </c>
      <c r="N2562">
        <f>YEAR(Table3[[#This Row],[Date]])</f>
        <v>2014</v>
      </c>
      <c r="O2562">
        <f>DAY(Table3[[#This Row],[Date]])</f>
        <v>26</v>
      </c>
      <c r="P2562">
        <f>MONTH(Table3[[#This Row],[Date]])</f>
        <v>4</v>
      </c>
    </row>
    <row r="2563" spans="1:16" x14ac:dyDescent="0.3">
      <c r="A2563" s="2">
        <v>41755</v>
      </c>
      <c r="B2563">
        <v>5</v>
      </c>
      <c r="C2563">
        <v>3</v>
      </c>
      <c r="D2563" s="1" t="s">
        <v>1593</v>
      </c>
      <c r="E2563">
        <v>6</v>
      </c>
      <c r="F2563">
        <v>2</v>
      </c>
      <c r="G2563">
        <v>27</v>
      </c>
      <c r="H2563">
        <v>3546</v>
      </c>
      <c r="I2563">
        <v>3780</v>
      </c>
      <c r="J2563">
        <v>30024</v>
      </c>
      <c r="K2563">
        <v>32400</v>
      </c>
      <c r="L2563">
        <v>2376</v>
      </c>
      <c r="M2563">
        <v>118.80000000000001</v>
      </c>
      <c r="N2563">
        <f>YEAR(Table3[[#This Row],[Date]])</f>
        <v>2014</v>
      </c>
      <c r="O2563">
        <f>DAY(Table3[[#This Row],[Date]])</f>
        <v>26</v>
      </c>
      <c r="P2563">
        <f>MONTH(Table3[[#This Row],[Date]])</f>
        <v>4</v>
      </c>
    </row>
    <row r="2564" spans="1:16" x14ac:dyDescent="0.3">
      <c r="A2564" s="2">
        <v>41755</v>
      </c>
      <c r="B2564">
        <v>10</v>
      </c>
      <c r="C2564">
        <v>4</v>
      </c>
      <c r="D2564" s="1" t="s">
        <v>1589</v>
      </c>
      <c r="E2564">
        <v>4</v>
      </c>
      <c r="F2564">
        <v>1</v>
      </c>
      <c r="G2564">
        <v>12</v>
      </c>
      <c r="H2564">
        <v>3582</v>
      </c>
      <c r="I2564">
        <v>3870</v>
      </c>
      <c r="J2564">
        <v>35460</v>
      </c>
      <c r="K2564">
        <v>37800</v>
      </c>
      <c r="L2564">
        <v>2340</v>
      </c>
      <c r="M2564">
        <v>117</v>
      </c>
      <c r="N2564">
        <f>YEAR(Table3[[#This Row],[Date]])</f>
        <v>2014</v>
      </c>
      <c r="O2564">
        <f>DAY(Table3[[#This Row],[Date]])</f>
        <v>26</v>
      </c>
      <c r="P2564">
        <f>MONTH(Table3[[#This Row],[Date]])</f>
        <v>4</v>
      </c>
    </row>
    <row r="2565" spans="1:16" x14ac:dyDescent="0.3">
      <c r="A2565" s="2">
        <v>41755</v>
      </c>
      <c r="B2565">
        <v>2</v>
      </c>
      <c r="C2565">
        <v>1</v>
      </c>
      <c r="D2565" s="1" t="s">
        <v>1588</v>
      </c>
      <c r="E2565">
        <v>3</v>
      </c>
      <c r="F2565">
        <v>1</v>
      </c>
      <c r="G2565">
        <v>18</v>
      </c>
      <c r="H2565">
        <v>3978</v>
      </c>
      <c r="I2565">
        <v>4230</v>
      </c>
      <c r="J2565">
        <v>98604</v>
      </c>
      <c r="K2565">
        <v>104940</v>
      </c>
      <c r="L2565">
        <v>6336</v>
      </c>
      <c r="M2565">
        <v>316.8</v>
      </c>
      <c r="N2565">
        <f>YEAR(Table3[[#This Row],[Date]])</f>
        <v>2014</v>
      </c>
      <c r="O2565">
        <f>DAY(Table3[[#This Row],[Date]])</f>
        <v>26</v>
      </c>
      <c r="P2565">
        <f>MONTH(Table3[[#This Row],[Date]])</f>
        <v>4</v>
      </c>
    </row>
    <row r="2566" spans="1:16" x14ac:dyDescent="0.3">
      <c r="A2566" s="2">
        <v>41756</v>
      </c>
      <c r="B2566">
        <v>2</v>
      </c>
      <c r="C2566">
        <v>1</v>
      </c>
      <c r="D2566" s="1" t="s">
        <v>1590</v>
      </c>
      <c r="E2566">
        <v>2</v>
      </c>
      <c r="F2566">
        <v>1</v>
      </c>
      <c r="G2566">
        <v>8</v>
      </c>
      <c r="H2566">
        <v>3978</v>
      </c>
      <c r="I2566">
        <v>4230</v>
      </c>
      <c r="J2566">
        <v>3726</v>
      </c>
      <c r="K2566">
        <v>3960</v>
      </c>
      <c r="L2566">
        <v>234</v>
      </c>
      <c r="M2566">
        <v>11.700000000000001</v>
      </c>
      <c r="N2566">
        <f>YEAR(Table3[[#This Row],[Date]])</f>
        <v>2014</v>
      </c>
      <c r="O2566">
        <f>DAY(Table3[[#This Row],[Date]])</f>
        <v>27</v>
      </c>
      <c r="P2566">
        <f>MONTH(Table3[[#This Row],[Date]])</f>
        <v>4</v>
      </c>
    </row>
    <row r="2567" spans="1:16" x14ac:dyDescent="0.3">
      <c r="A2567" s="2">
        <v>41756</v>
      </c>
      <c r="B2567">
        <v>9</v>
      </c>
      <c r="C2567">
        <v>5</v>
      </c>
      <c r="D2567" s="1" t="s">
        <v>1586</v>
      </c>
      <c r="E2567">
        <v>3</v>
      </c>
      <c r="F2567">
        <v>1</v>
      </c>
      <c r="G2567">
        <v>21</v>
      </c>
      <c r="H2567">
        <v>2034</v>
      </c>
      <c r="I2567">
        <v>2160</v>
      </c>
      <c r="J2567">
        <v>5148</v>
      </c>
      <c r="K2567">
        <v>5490</v>
      </c>
      <c r="L2567">
        <v>342</v>
      </c>
      <c r="M2567">
        <v>17.100000000000001</v>
      </c>
      <c r="N2567">
        <f>YEAR(Table3[[#This Row],[Date]])</f>
        <v>2014</v>
      </c>
      <c r="O2567">
        <f>DAY(Table3[[#This Row],[Date]])</f>
        <v>27</v>
      </c>
      <c r="P2567">
        <f>MONTH(Table3[[#This Row],[Date]])</f>
        <v>4</v>
      </c>
    </row>
    <row r="2568" spans="1:16" x14ac:dyDescent="0.3">
      <c r="A2568" s="2">
        <v>41756</v>
      </c>
      <c r="B2568">
        <v>2</v>
      </c>
      <c r="C2568">
        <v>1</v>
      </c>
      <c r="D2568" s="1" t="s">
        <v>1586</v>
      </c>
      <c r="E2568">
        <v>3</v>
      </c>
      <c r="F2568">
        <v>1</v>
      </c>
      <c r="G2568">
        <v>25</v>
      </c>
      <c r="H2568">
        <v>3042</v>
      </c>
      <c r="I2568">
        <v>3240</v>
      </c>
      <c r="J2568">
        <v>113256</v>
      </c>
      <c r="K2568">
        <v>120780</v>
      </c>
      <c r="L2568">
        <v>7524</v>
      </c>
      <c r="M2568">
        <v>376.20000000000005</v>
      </c>
      <c r="N2568">
        <f>YEAR(Table3[[#This Row],[Date]])</f>
        <v>2014</v>
      </c>
      <c r="O2568">
        <f>DAY(Table3[[#This Row],[Date]])</f>
        <v>27</v>
      </c>
      <c r="P2568">
        <f>MONTH(Table3[[#This Row],[Date]])</f>
        <v>4</v>
      </c>
    </row>
    <row r="2569" spans="1:16" x14ac:dyDescent="0.3">
      <c r="A2569" s="2">
        <v>41757</v>
      </c>
      <c r="B2569">
        <v>9</v>
      </c>
      <c r="C2569">
        <v>5</v>
      </c>
      <c r="D2569" s="1" t="s">
        <v>1583</v>
      </c>
      <c r="E2569">
        <v>3</v>
      </c>
      <c r="F2569">
        <v>1</v>
      </c>
      <c r="G2569">
        <v>12</v>
      </c>
      <c r="H2569">
        <v>5148</v>
      </c>
      <c r="I2569">
        <v>5490</v>
      </c>
      <c r="J2569">
        <v>52488</v>
      </c>
      <c r="K2569">
        <v>55890</v>
      </c>
      <c r="L2569">
        <v>3402</v>
      </c>
      <c r="M2569">
        <v>170.10000000000002</v>
      </c>
      <c r="N2569">
        <f>YEAR(Table3[[#This Row],[Date]])</f>
        <v>2014</v>
      </c>
      <c r="O2569">
        <f>DAY(Table3[[#This Row],[Date]])</f>
        <v>28</v>
      </c>
      <c r="P2569">
        <f>MONTH(Table3[[#This Row],[Date]])</f>
        <v>4</v>
      </c>
    </row>
    <row r="2570" spans="1:16" x14ac:dyDescent="0.3">
      <c r="A2570" s="2">
        <v>41757</v>
      </c>
      <c r="B2570">
        <v>5</v>
      </c>
      <c r="C2570">
        <v>3</v>
      </c>
      <c r="D2570" s="1" t="s">
        <v>1584</v>
      </c>
      <c r="E2570">
        <v>3</v>
      </c>
      <c r="F2570">
        <v>1</v>
      </c>
      <c r="G2570">
        <v>9</v>
      </c>
      <c r="H2570">
        <v>2106</v>
      </c>
      <c r="I2570">
        <v>2250</v>
      </c>
      <c r="J2570">
        <v>14184</v>
      </c>
      <c r="K2570">
        <v>15120</v>
      </c>
      <c r="L2570">
        <v>936</v>
      </c>
      <c r="M2570">
        <v>46.800000000000004</v>
      </c>
      <c r="N2570">
        <f>YEAR(Table3[[#This Row],[Date]])</f>
        <v>2014</v>
      </c>
      <c r="O2570">
        <f>DAY(Table3[[#This Row],[Date]])</f>
        <v>28</v>
      </c>
      <c r="P2570">
        <f>MONTH(Table3[[#This Row],[Date]])</f>
        <v>4</v>
      </c>
    </row>
    <row r="2571" spans="1:16" x14ac:dyDescent="0.3">
      <c r="A2571" s="2">
        <v>41757</v>
      </c>
      <c r="B2571">
        <v>6</v>
      </c>
      <c r="C2571">
        <v>4</v>
      </c>
      <c r="D2571" s="1" t="s">
        <v>1581</v>
      </c>
      <c r="E2571">
        <v>2</v>
      </c>
      <c r="F2571">
        <v>1</v>
      </c>
      <c r="G2571">
        <v>23</v>
      </c>
      <c r="H2571">
        <v>4482</v>
      </c>
      <c r="I2571">
        <v>4770</v>
      </c>
      <c r="J2571">
        <v>39528</v>
      </c>
      <c r="K2571">
        <v>42120</v>
      </c>
      <c r="L2571">
        <v>2592</v>
      </c>
      <c r="M2571">
        <v>129.6</v>
      </c>
      <c r="N2571">
        <f>YEAR(Table3[[#This Row],[Date]])</f>
        <v>2014</v>
      </c>
      <c r="O2571">
        <f>DAY(Table3[[#This Row],[Date]])</f>
        <v>28</v>
      </c>
      <c r="P2571">
        <f>MONTH(Table3[[#This Row],[Date]])</f>
        <v>4</v>
      </c>
    </row>
    <row r="2572" spans="1:16" x14ac:dyDescent="0.3">
      <c r="A2572" s="2">
        <v>41757</v>
      </c>
      <c r="B2572">
        <v>9</v>
      </c>
      <c r="C2572">
        <v>5</v>
      </c>
      <c r="D2572" s="1" t="s">
        <v>1581</v>
      </c>
      <c r="E2572">
        <v>2</v>
      </c>
      <c r="F2572">
        <v>1</v>
      </c>
      <c r="G2572">
        <v>23</v>
      </c>
      <c r="H2572">
        <v>3546</v>
      </c>
      <c r="I2572">
        <v>3780</v>
      </c>
      <c r="J2572">
        <v>28548</v>
      </c>
      <c r="K2572">
        <v>30420</v>
      </c>
      <c r="L2572">
        <v>1872</v>
      </c>
      <c r="M2572">
        <v>93.600000000000009</v>
      </c>
      <c r="N2572">
        <f>YEAR(Table3[[#This Row],[Date]])</f>
        <v>2014</v>
      </c>
      <c r="O2572">
        <f>DAY(Table3[[#This Row],[Date]])</f>
        <v>28</v>
      </c>
      <c r="P2572">
        <f>MONTH(Table3[[#This Row],[Date]])</f>
        <v>4</v>
      </c>
    </row>
    <row r="2573" spans="1:16" x14ac:dyDescent="0.3">
      <c r="A2573" s="2">
        <v>41758</v>
      </c>
      <c r="B2573">
        <v>2</v>
      </c>
      <c r="C2573">
        <v>1</v>
      </c>
      <c r="D2573" s="1" t="s">
        <v>1587</v>
      </c>
      <c r="E2573">
        <v>2</v>
      </c>
      <c r="F2573">
        <v>1</v>
      </c>
      <c r="G2573">
        <v>20</v>
      </c>
      <c r="H2573">
        <v>4482</v>
      </c>
      <c r="I2573">
        <v>4770</v>
      </c>
      <c r="J2573">
        <v>12636</v>
      </c>
      <c r="K2573">
        <v>13500</v>
      </c>
      <c r="L2573">
        <v>864</v>
      </c>
      <c r="M2573">
        <v>43.2</v>
      </c>
      <c r="N2573">
        <f>YEAR(Table3[[#This Row],[Date]])</f>
        <v>2014</v>
      </c>
      <c r="O2573">
        <f>DAY(Table3[[#This Row],[Date]])</f>
        <v>29</v>
      </c>
      <c r="P2573">
        <f>MONTH(Table3[[#This Row],[Date]])</f>
        <v>4</v>
      </c>
    </row>
    <row r="2574" spans="1:16" x14ac:dyDescent="0.3">
      <c r="A2574" s="2">
        <v>41758</v>
      </c>
      <c r="B2574">
        <v>5</v>
      </c>
      <c r="C2574">
        <v>3</v>
      </c>
      <c r="D2574" s="1" t="s">
        <v>1590</v>
      </c>
      <c r="E2574">
        <v>2</v>
      </c>
      <c r="F2574">
        <v>1</v>
      </c>
      <c r="G2574">
        <v>25</v>
      </c>
      <c r="H2574">
        <v>4482</v>
      </c>
      <c r="I2574">
        <v>4770</v>
      </c>
      <c r="J2574">
        <v>14904</v>
      </c>
      <c r="K2574">
        <v>15840</v>
      </c>
      <c r="L2574">
        <v>936</v>
      </c>
      <c r="M2574">
        <v>46.800000000000004</v>
      </c>
      <c r="N2574">
        <f>YEAR(Table3[[#This Row],[Date]])</f>
        <v>2014</v>
      </c>
      <c r="O2574">
        <f>DAY(Table3[[#This Row],[Date]])</f>
        <v>29</v>
      </c>
      <c r="P2574">
        <f>MONTH(Table3[[#This Row],[Date]])</f>
        <v>4</v>
      </c>
    </row>
    <row r="2575" spans="1:16" x14ac:dyDescent="0.3">
      <c r="A2575" s="2">
        <v>41758</v>
      </c>
      <c r="B2575">
        <v>8</v>
      </c>
      <c r="C2575">
        <v>5</v>
      </c>
      <c r="D2575" s="1" t="s">
        <v>1586</v>
      </c>
      <c r="E2575">
        <v>3</v>
      </c>
      <c r="F2575">
        <v>1</v>
      </c>
      <c r="G2575">
        <v>4</v>
      </c>
      <c r="H2575">
        <v>2034</v>
      </c>
      <c r="I2575">
        <v>2160</v>
      </c>
      <c r="J2575">
        <v>56628</v>
      </c>
      <c r="K2575">
        <v>60390</v>
      </c>
      <c r="L2575">
        <v>3762</v>
      </c>
      <c r="M2575">
        <v>188.10000000000002</v>
      </c>
      <c r="N2575">
        <f>YEAR(Table3[[#This Row],[Date]])</f>
        <v>2014</v>
      </c>
      <c r="O2575">
        <f>DAY(Table3[[#This Row],[Date]])</f>
        <v>29</v>
      </c>
      <c r="P2575">
        <f>MONTH(Table3[[#This Row],[Date]])</f>
        <v>4</v>
      </c>
    </row>
    <row r="2576" spans="1:16" x14ac:dyDescent="0.3">
      <c r="A2576" s="2">
        <v>41759</v>
      </c>
      <c r="B2576">
        <v>2</v>
      </c>
      <c r="C2576">
        <v>1</v>
      </c>
      <c r="D2576" s="1" t="s">
        <v>1578</v>
      </c>
      <c r="E2576">
        <v>1</v>
      </c>
      <c r="F2576">
        <v>1</v>
      </c>
      <c r="G2576">
        <v>24</v>
      </c>
      <c r="H2576">
        <v>3978</v>
      </c>
      <c r="I2576">
        <v>4230</v>
      </c>
      <c r="J2576">
        <v>36612</v>
      </c>
      <c r="K2576">
        <v>38880</v>
      </c>
      <c r="L2576">
        <v>2268</v>
      </c>
      <c r="M2576">
        <v>113.4</v>
      </c>
      <c r="N2576">
        <f>YEAR(Table3[[#This Row],[Date]])</f>
        <v>2014</v>
      </c>
      <c r="O2576">
        <f>DAY(Table3[[#This Row],[Date]])</f>
        <v>30</v>
      </c>
      <c r="P2576">
        <f>MONTH(Table3[[#This Row],[Date]])</f>
        <v>4</v>
      </c>
    </row>
    <row r="2577" spans="1:16" x14ac:dyDescent="0.3">
      <c r="A2577" s="2">
        <v>41759</v>
      </c>
      <c r="B2577">
        <v>6</v>
      </c>
      <c r="C2577">
        <v>4</v>
      </c>
      <c r="D2577" s="1" t="s">
        <v>1594</v>
      </c>
      <c r="E2577">
        <v>4</v>
      </c>
      <c r="F2577">
        <v>1</v>
      </c>
      <c r="G2577">
        <v>24</v>
      </c>
      <c r="H2577">
        <v>5832</v>
      </c>
      <c r="I2577">
        <v>6210</v>
      </c>
      <c r="J2577">
        <v>71064</v>
      </c>
      <c r="K2577">
        <v>75600</v>
      </c>
      <c r="L2577">
        <v>4536</v>
      </c>
      <c r="M2577">
        <v>226.8</v>
      </c>
      <c r="N2577">
        <f>YEAR(Table3[[#This Row],[Date]])</f>
        <v>2014</v>
      </c>
      <c r="O2577">
        <f>DAY(Table3[[#This Row],[Date]])</f>
        <v>30</v>
      </c>
      <c r="P2577">
        <f>MONTH(Table3[[#This Row],[Date]])</f>
        <v>4</v>
      </c>
    </row>
    <row r="2578" spans="1:16" x14ac:dyDescent="0.3">
      <c r="A2578" s="2">
        <v>41760</v>
      </c>
      <c r="B2578">
        <v>3</v>
      </c>
      <c r="C2578">
        <v>2</v>
      </c>
      <c r="D2578" s="1" t="s">
        <v>1594</v>
      </c>
      <c r="E2578">
        <v>4</v>
      </c>
      <c r="F2578">
        <v>1</v>
      </c>
      <c r="G2578">
        <v>16</v>
      </c>
      <c r="H2578">
        <v>3978</v>
      </c>
      <c r="I2578">
        <v>4230</v>
      </c>
      <c r="J2578">
        <v>60912</v>
      </c>
      <c r="K2578">
        <v>64800</v>
      </c>
      <c r="L2578">
        <v>3888</v>
      </c>
      <c r="M2578">
        <v>194.4</v>
      </c>
      <c r="N2578">
        <f>YEAR(Table3[[#This Row],[Date]])</f>
        <v>2014</v>
      </c>
      <c r="O2578">
        <f>DAY(Table3[[#This Row],[Date]])</f>
        <v>1</v>
      </c>
      <c r="P2578">
        <f>MONTH(Table3[[#This Row],[Date]])</f>
        <v>5</v>
      </c>
    </row>
    <row r="2579" spans="1:16" x14ac:dyDescent="0.3">
      <c r="A2579" s="2">
        <v>41760</v>
      </c>
      <c r="B2579">
        <v>2</v>
      </c>
      <c r="C2579">
        <v>1</v>
      </c>
      <c r="D2579" s="1" t="s">
        <v>1582</v>
      </c>
      <c r="E2579">
        <v>2</v>
      </c>
      <c r="F2579">
        <v>1</v>
      </c>
      <c r="G2579">
        <v>6</v>
      </c>
      <c r="H2579">
        <v>3978</v>
      </c>
      <c r="I2579">
        <v>4230</v>
      </c>
      <c r="J2579">
        <v>60840</v>
      </c>
      <c r="K2579">
        <v>64800</v>
      </c>
      <c r="L2579">
        <v>3960</v>
      </c>
      <c r="M2579">
        <v>198</v>
      </c>
      <c r="N2579">
        <f>YEAR(Table3[[#This Row],[Date]])</f>
        <v>2014</v>
      </c>
      <c r="O2579">
        <f>DAY(Table3[[#This Row],[Date]])</f>
        <v>1</v>
      </c>
      <c r="P2579">
        <f>MONTH(Table3[[#This Row],[Date]])</f>
        <v>5</v>
      </c>
    </row>
    <row r="2580" spans="1:16" x14ac:dyDescent="0.3">
      <c r="A2580" s="2">
        <v>41760</v>
      </c>
      <c r="B2580">
        <v>1</v>
      </c>
      <c r="C2580">
        <v>1</v>
      </c>
      <c r="D2580" s="1" t="s">
        <v>1590</v>
      </c>
      <c r="E2580">
        <v>2</v>
      </c>
      <c r="F2580">
        <v>1</v>
      </c>
      <c r="G2580">
        <v>4</v>
      </c>
      <c r="H2580">
        <v>5148</v>
      </c>
      <c r="I2580">
        <v>5490</v>
      </c>
      <c r="J2580">
        <v>29808</v>
      </c>
      <c r="K2580">
        <v>31680</v>
      </c>
      <c r="L2580">
        <v>1872</v>
      </c>
      <c r="M2580">
        <v>93.600000000000009</v>
      </c>
      <c r="N2580">
        <f>YEAR(Table3[[#This Row],[Date]])</f>
        <v>2014</v>
      </c>
      <c r="O2580">
        <f>DAY(Table3[[#This Row],[Date]])</f>
        <v>1</v>
      </c>
      <c r="P2580">
        <f>MONTH(Table3[[#This Row],[Date]])</f>
        <v>5</v>
      </c>
    </row>
    <row r="2581" spans="1:16" x14ac:dyDescent="0.3">
      <c r="A2581" s="2">
        <v>41760</v>
      </c>
      <c r="B2581">
        <v>10</v>
      </c>
      <c r="C2581">
        <v>4</v>
      </c>
      <c r="D2581" s="1" t="s">
        <v>1588</v>
      </c>
      <c r="E2581">
        <v>3</v>
      </c>
      <c r="F2581">
        <v>1</v>
      </c>
      <c r="G2581">
        <v>24</v>
      </c>
      <c r="H2581">
        <v>5832</v>
      </c>
      <c r="I2581">
        <v>6210</v>
      </c>
      <c r="J2581">
        <v>94122</v>
      </c>
      <c r="K2581">
        <v>100170</v>
      </c>
      <c r="L2581">
        <v>6048</v>
      </c>
      <c r="M2581">
        <v>302.40000000000003</v>
      </c>
      <c r="N2581">
        <f>YEAR(Table3[[#This Row],[Date]])</f>
        <v>2014</v>
      </c>
      <c r="O2581">
        <f>DAY(Table3[[#This Row],[Date]])</f>
        <v>1</v>
      </c>
      <c r="P2581">
        <f>MONTH(Table3[[#This Row],[Date]])</f>
        <v>5</v>
      </c>
    </row>
    <row r="2582" spans="1:16" x14ac:dyDescent="0.3">
      <c r="A2582" s="2">
        <v>41760</v>
      </c>
      <c r="B2582">
        <v>10</v>
      </c>
      <c r="C2582">
        <v>4</v>
      </c>
      <c r="D2582" s="1" t="s">
        <v>1592</v>
      </c>
      <c r="E2582">
        <v>2</v>
      </c>
      <c r="F2582">
        <v>1</v>
      </c>
      <c r="G2582">
        <v>21</v>
      </c>
      <c r="H2582">
        <v>2034</v>
      </c>
      <c r="I2582">
        <v>2160</v>
      </c>
      <c r="J2582">
        <v>17712</v>
      </c>
      <c r="K2582">
        <v>18900</v>
      </c>
      <c r="L2582">
        <v>1188</v>
      </c>
      <c r="M2582">
        <v>59.400000000000006</v>
      </c>
      <c r="N2582">
        <f>YEAR(Table3[[#This Row],[Date]])</f>
        <v>2014</v>
      </c>
      <c r="O2582">
        <f>DAY(Table3[[#This Row],[Date]])</f>
        <v>1</v>
      </c>
      <c r="P2582">
        <f>MONTH(Table3[[#This Row],[Date]])</f>
        <v>5</v>
      </c>
    </row>
    <row r="2583" spans="1:16" x14ac:dyDescent="0.3">
      <c r="A2583" s="2">
        <v>41760</v>
      </c>
      <c r="B2583">
        <v>5</v>
      </c>
      <c r="C2583">
        <v>3</v>
      </c>
      <c r="D2583" s="1" t="s">
        <v>1578</v>
      </c>
      <c r="E2583">
        <v>1</v>
      </c>
      <c r="F2583">
        <v>1</v>
      </c>
      <c r="G2583">
        <v>13</v>
      </c>
      <c r="H2583">
        <v>5832</v>
      </c>
      <c r="I2583">
        <v>6210</v>
      </c>
      <c r="J2583">
        <v>42714</v>
      </c>
      <c r="K2583">
        <v>45360</v>
      </c>
      <c r="L2583">
        <v>2646</v>
      </c>
      <c r="M2583">
        <v>132.30000000000001</v>
      </c>
      <c r="N2583">
        <f>YEAR(Table3[[#This Row],[Date]])</f>
        <v>2014</v>
      </c>
      <c r="O2583">
        <f>DAY(Table3[[#This Row],[Date]])</f>
        <v>1</v>
      </c>
      <c r="P2583">
        <f>MONTH(Table3[[#This Row],[Date]])</f>
        <v>5</v>
      </c>
    </row>
    <row r="2584" spans="1:16" x14ac:dyDescent="0.3">
      <c r="A2584" s="2">
        <v>41761</v>
      </c>
      <c r="B2584">
        <v>7</v>
      </c>
      <c r="C2584">
        <v>3</v>
      </c>
      <c r="D2584" s="1" t="s">
        <v>1593</v>
      </c>
      <c r="E2584">
        <v>6</v>
      </c>
      <c r="F2584">
        <v>2</v>
      </c>
      <c r="G2584">
        <v>2</v>
      </c>
      <c r="H2584">
        <v>3546</v>
      </c>
      <c r="I2584">
        <v>3780</v>
      </c>
      <c r="J2584">
        <v>127602</v>
      </c>
      <c r="K2584">
        <v>137700</v>
      </c>
      <c r="L2584">
        <v>10098</v>
      </c>
      <c r="M2584">
        <v>504.90000000000003</v>
      </c>
      <c r="N2584">
        <f>YEAR(Table3[[#This Row],[Date]])</f>
        <v>2014</v>
      </c>
      <c r="O2584">
        <f>DAY(Table3[[#This Row],[Date]])</f>
        <v>2</v>
      </c>
      <c r="P2584">
        <f>MONTH(Table3[[#This Row],[Date]])</f>
        <v>5</v>
      </c>
    </row>
    <row r="2585" spans="1:16" x14ac:dyDescent="0.3">
      <c r="A2585" s="2">
        <v>41761</v>
      </c>
      <c r="B2585">
        <v>6</v>
      </c>
      <c r="C2585">
        <v>4</v>
      </c>
      <c r="D2585" s="1" t="s">
        <v>1586</v>
      </c>
      <c r="E2585">
        <v>3</v>
      </c>
      <c r="F2585">
        <v>1</v>
      </c>
      <c r="G2585">
        <v>20</v>
      </c>
      <c r="H2585">
        <v>3726</v>
      </c>
      <c r="I2585">
        <v>3960</v>
      </c>
      <c r="J2585">
        <v>123552</v>
      </c>
      <c r="K2585">
        <v>131760</v>
      </c>
      <c r="L2585">
        <v>8208</v>
      </c>
      <c r="M2585">
        <v>410.40000000000003</v>
      </c>
      <c r="N2585">
        <f>YEAR(Table3[[#This Row],[Date]])</f>
        <v>2014</v>
      </c>
      <c r="O2585">
        <f>DAY(Table3[[#This Row],[Date]])</f>
        <v>2</v>
      </c>
      <c r="P2585">
        <f>MONTH(Table3[[#This Row],[Date]])</f>
        <v>5</v>
      </c>
    </row>
    <row r="2586" spans="1:16" x14ac:dyDescent="0.3">
      <c r="A2586" s="2">
        <v>41762</v>
      </c>
      <c r="B2586">
        <v>8</v>
      </c>
      <c r="C2586">
        <v>5</v>
      </c>
      <c r="D2586" s="1" t="s">
        <v>1581</v>
      </c>
      <c r="E2586">
        <v>2</v>
      </c>
      <c r="F2586">
        <v>1</v>
      </c>
      <c r="G2586">
        <v>21</v>
      </c>
      <c r="H2586">
        <v>3978</v>
      </c>
      <c r="I2586">
        <v>4230</v>
      </c>
      <c r="J2586">
        <v>10980</v>
      </c>
      <c r="K2586">
        <v>11700</v>
      </c>
      <c r="L2586">
        <v>720</v>
      </c>
      <c r="M2586">
        <v>36</v>
      </c>
      <c r="N2586">
        <f>YEAR(Table3[[#This Row],[Date]])</f>
        <v>2014</v>
      </c>
      <c r="O2586">
        <f>DAY(Table3[[#This Row],[Date]])</f>
        <v>3</v>
      </c>
      <c r="P2586">
        <f>MONTH(Table3[[#This Row],[Date]])</f>
        <v>5</v>
      </c>
    </row>
    <row r="2587" spans="1:16" x14ac:dyDescent="0.3">
      <c r="A2587" s="2">
        <v>41763</v>
      </c>
      <c r="B2587">
        <v>6</v>
      </c>
      <c r="C2587">
        <v>4</v>
      </c>
      <c r="D2587" s="1" t="s">
        <v>1585</v>
      </c>
      <c r="E2587">
        <v>3</v>
      </c>
      <c r="F2587">
        <v>1</v>
      </c>
      <c r="G2587">
        <v>12</v>
      </c>
      <c r="H2587">
        <v>3042</v>
      </c>
      <c r="I2587">
        <v>3240</v>
      </c>
      <c r="J2587">
        <v>99450</v>
      </c>
      <c r="K2587">
        <v>105750</v>
      </c>
      <c r="L2587">
        <v>6300</v>
      </c>
      <c r="M2587">
        <v>315</v>
      </c>
      <c r="N2587">
        <f>YEAR(Table3[[#This Row],[Date]])</f>
        <v>2014</v>
      </c>
      <c r="O2587">
        <f>DAY(Table3[[#This Row],[Date]])</f>
        <v>4</v>
      </c>
      <c r="P2587">
        <f>MONTH(Table3[[#This Row],[Date]])</f>
        <v>5</v>
      </c>
    </row>
    <row r="2588" spans="1:16" x14ac:dyDescent="0.3">
      <c r="A2588" s="2">
        <v>41763</v>
      </c>
      <c r="B2588">
        <v>5</v>
      </c>
      <c r="C2588">
        <v>3</v>
      </c>
      <c r="D2588" s="1" t="s">
        <v>1580</v>
      </c>
      <c r="E2588">
        <v>2</v>
      </c>
      <c r="F2588">
        <v>1</v>
      </c>
      <c r="G2588">
        <v>23</v>
      </c>
      <c r="H2588">
        <v>3546</v>
      </c>
      <c r="I2588">
        <v>3780</v>
      </c>
      <c r="J2588">
        <v>95472</v>
      </c>
      <c r="K2588">
        <v>101520</v>
      </c>
      <c r="L2588">
        <v>6048</v>
      </c>
      <c r="M2588">
        <v>302.40000000000003</v>
      </c>
      <c r="N2588">
        <f>YEAR(Table3[[#This Row],[Date]])</f>
        <v>2014</v>
      </c>
      <c r="O2588">
        <f>DAY(Table3[[#This Row],[Date]])</f>
        <v>4</v>
      </c>
      <c r="P2588">
        <f>MONTH(Table3[[#This Row],[Date]])</f>
        <v>5</v>
      </c>
    </row>
    <row r="2589" spans="1:16" x14ac:dyDescent="0.3">
      <c r="A2589" s="2">
        <v>41763</v>
      </c>
      <c r="B2589">
        <v>3</v>
      </c>
      <c r="C2589">
        <v>2</v>
      </c>
      <c r="D2589" s="1" t="s">
        <v>1589</v>
      </c>
      <c r="E2589">
        <v>4</v>
      </c>
      <c r="F2589">
        <v>1</v>
      </c>
      <c r="G2589">
        <v>23</v>
      </c>
      <c r="H2589">
        <v>4482</v>
      </c>
      <c r="I2589">
        <v>4770</v>
      </c>
      <c r="J2589">
        <v>67374</v>
      </c>
      <c r="K2589">
        <v>71820</v>
      </c>
      <c r="L2589">
        <v>4446</v>
      </c>
      <c r="M2589">
        <v>222.3</v>
      </c>
      <c r="N2589">
        <f>YEAR(Table3[[#This Row],[Date]])</f>
        <v>2014</v>
      </c>
      <c r="O2589">
        <f>DAY(Table3[[#This Row],[Date]])</f>
        <v>4</v>
      </c>
      <c r="P2589">
        <f>MONTH(Table3[[#This Row],[Date]])</f>
        <v>5</v>
      </c>
    </row>
    <row r="2590" spans="1:16" x14ac:dyDescent="0.3">
      <c r="A2590" s="2">
        <v>41764</v>
      </c>
      <c r="B2590">
        <v>3</v>
      </c>
      <c r="C2590">
        <v>2</v>
      </c>
      <c r="D2590" s="1" t="s">
        <v>1590</v>
      </c>
      <c r="E2590">
        <v>2</v>
      </c>
      <c r="F2590">
        <v>1</v>
      </c>
      <c r="G2590">
        <v>24</v>
      </c>
      <c r="H2590">
        <v>3924</v>
      </c>
      <c r="I2590">
        <v>4230</v>
      </c>
      <c r="J2590">
        <v>85698</v>
      </c>
      <c r="K2590">
        <v>91080</v>
      </c>
      <c r="L2590">
        <v>5382</v>
      </c>
      <c r="M2590">
        <v>269.10000000000002</v>
      </c>
      <c r="N2590">
        <f>YEAR(Table3[[#This Row],[Date]])</f>
        <v>2014</v>
      </c>
      <c r="O2590">
        <f>DAY(Table3[[#This Row],[Date]])</f>
        <v>5</v>
      </c>
      <c r="P2590">
        <f>MONTH(Table3[[#This Row],[Date]])</f>
        <v>5</v>
      </c>
    </row>
    <row r="2591" spans="1:16" x14ac:dyDescent="0.3">
      <c r="A2591" s="2">
        <v>41764</v>
      </c>
      <c r="B2591">
        <v>1</v>
      </c>
      <c r="C2591">
        <v>1</v>
      </c>
      <c r="D2591" s="1" t="s">
        <v>1586</v>
      </c>
      <c r="E2591">
        <v>3</v>
      </c>
      <c r="F2591">
        <v>1</v>
      </c>
      <c r="G2591">
        <v>25</v>
      </c>
      <c r="H2591">
        <v>2952</v>
      </c>
      <c r="I2591">
        <v>3150</v>
      </c>
      <c r="J2591">
        <v>123552</v>
      </c>
      <c r="K2591">
        <v>131760</v>
      </c>
      <c r="L2591">
        <v>8208</v>
      </c>
      <c r="M2591">
        <v>410.40000000000003</v>
      </c>
      <c r="N2591">
        <f>YEAR(Table3[[#This Row],[Date]])</f>
        <v>2014</v>
      </c>
      <c r="O2591">
        <f>DAY(Table3[[#This Row],[Date]])</f>
        <v>5</v>
      </c>
      <c r="P2591">
        <f>MONTH(Table3[[#This Row],[Date]])</f>
        <v>5</v>
      </c>
    </row>
    <row r="2592" spans="1:16" x14ac:dyDescent="0.3">
      <c r="A2592" s="2">
        <v>41765</v>
      </c>
      <c r="B2592">
        <v>1</v>
      </c>
      <c r="C2592">
        <v>1</v>
      </c>
      <c r="D2592" s="1" t="s">
        <v>1592</v>
      </c>
      <c r="E2592">
        <v>2</v>
      </c>
      <c r="F2592">
        <v>1</v>
      </c>
      <c r="G2592">
        <v>17</v>
      </c>
      <c r="H2592">
        <v>3726</v>
      </c>
      <c r="I2592">
        <v>3960</v>
      </c>
      <c r="J2592">
        <v>47232</v>
      </c>
      <c r="K2592">
        <v>50400</v>
      </c>
      <c r="L2592">
        <v>3168</v>
      </c>
      <c r="M2592">
        <v>158.4</v>
      </c>
      <c r="N2592">
        <f>YEAR(Table3[[#This Row],[Date]])</f>
        <v>2014</v>
      </c>
      <c r="O2592">
        <f>DAY(Table3[[#This Row],[Date]])</f>
        <v>6</v>
      </c>
      <c r="P2592">
        <f>MONTH(Table3[[#This Row],[Date]])</f>
        <v>5</v>
      </c>
    </row>
    <row r="2593" spans="1:16" x14ac:dyDescent="0.3">
      <c r="A2593" s="2">
        <v>41765</v>
      </c>
      <c r="B2593">
        <v>10</v>
      </c>
      <c r="C2593">
        <v>4</v>
      </c>
      <c r="D2593" s="1" t="s">
        <v>1586</v>
      </c>
      <c r="E2593">
        <v>3</v>
      </c>
      <c r="F2593">
        <v>1</v>
      </c>
      <c r="G2593">
        <v>21</v>
      </c>
      <c r="H2593">
        <v>3978</v>
      </c>
      <c r="I2593">
        <v>4230</v>
      </c>
      <c r="J2593">
        <v>97812</v>
      </c>
      <c r="K2593">
        <v>104310</v>
      </c>
      <c r="L2593">
        <v>6498</v>
      </c>
      <c r="M2593">
        <v>324.90000000000003</v>
      </c>
      <c r="N2593">
        <f>YEAR(Table3[[#This Row],[Date]])</f>
        <v>2014</v>
      </c>
      <c r="O2593">
        <f>DAY(Table3[[#This Row],[Date]])</f>
        <v>6</v>
      </c>
      <c r="P2593">
        <f>MONTH(Table3[[#This Row],[Date]])</f>
        <v>5</v>
      </c>
    </row>
    <row r="2594" spans="1:16" x14ac:dyDescent="0.3">
      <c r="A2594" s="2">
        <v>41765</v>
      </c>
      <c r="B2594">
        <v>5</v>
      </c>
      <c r="C2594">
        <v>3</v>
      </c>
      <c r="D2594" s="1" t="s">
        <v>1592</v>
      </c>
      <c r="E2594">
        <v>2</v>
      </c>
      <c r="F2594">
        <v>1</v>
      </c>
      <c r="G2594">
        <v>9</v>
      </c>
      <c r="H2594">
        <v>3726</v>
      </c>
      <c r="I2594">
        <v>3960</v>
      </c>
      <c r="J2594">
        <v>47232</v>
      </c>
      <c r="K2594">
        <v>50400</v>
      </c>
      <c r="L2594">
        <v>3168</v>
      </c>
      <c r="M2594">
        <v>158.4</v>
      </c>
      <c r="N2594">
        <f>YEAR(Table3[[#This Row],[Date]])</f>
        <v>2014</v>
      </c>
      <c r="O2594">
        <f>DAY(Table3[[#This Row],[Date]])</f>
        <v>6</v>
      </c>
      <c r="P2594">
        <f>MONTH(Table3[[#This Row],[Date]])</f>
        <v>5</v>
      </c>
    </row>
    <row r="2595" spans="1:16" x14ac:dyDescent="0.3">
      <c r="A2595" s="2">
        <v>41765</v>
      </c>
      <c r="B2595">
        <v>3</v>
      </c>
      <c r="C2595">
        <v>2</v>
      </c>
      <c r="D2595" s="1" t="s">
        <v>1594</v>
      </c>
      <c r="E2595">
        <v>4</v>
      </c>
      <c r="F2595">
        <v>1</v>
      </c>
      <c r="G2595">
        <v>11</v>
      </c>
      <c r="H2595">
        <v>4482</v>
      </c>
      <c r="I2595">
        <v>4770</v>
      </c>
      <c r="J2595">
        <v>47376</v>
      </c>
      <c r="K2595">
        <v>50400</v>
      </c>
      <c r="L2595">
        <v>3024</v>
      </c>
      <c r="M2595">
        <v>151.20000000000002</v>
      </c>
      <c r="N2595">
        <f>YEAR(Table3[[#This Row],[Date]])</f>
        <v>2014</v>
      </c>
      <c r="O2595">
        <f>DAY(Table3[[#This Row],[Date]])</f>
        <v>6</v>
      </c>
      <c r="P2595">
        <f>MONTH(Table3[[#This Row],[Date]])</f>
        <v>5</v>
      </c>
    </row>
    <row r="2596" spans="1:16" x14ac:dyDescent="0.3">
      <c r="A2596" s="2">
        <v>41766</v>
      </c>
      <c r="B2596">
        <v>2</v>
      </c>
      <c r="C2596">
        <v>1</v>
      </c>
      <c r="D2596" s="1" t="s">
        <v>1585</v>
      </c>
      <c r="E2596">
        <v>3</v>
      </c>
      <c r="F2596">
        <v>1</v>
      </c>
      <c r="G2596">
        <v>4</v>
      </c>
      <c r="H2596">
        <v>3582</v>
      </c>
      <c r="I2596">
        <v>3870</v>
      </c>
      <c r="J2596">
        <v>91494</v>
      </c>
      <c r="K2596">
        <v>97290</v>
      </c>
      <c r="L2596">
        <v>5796</v>
      </c>
      <c r="M2596">
        <v>289.8</v>
      </c>
      <c r="N2596">
        <f>YEAR(Table3[[#This Row],[Date]])</f>
        <v>2014</v>
      </c>
      <c r="O2596">
        <f>DAY(Table3[[#This Row],[Date]])</f>
        <v>7</v>
      </c>
      <c r="P2596">
        <f>MONTH(Table3[[#This Row],[Date]])</f>
        <v>5</v>
      </c>
    </row>
    <row r="2597" spans="1:16" x14ac:dyDescent="0.3">
      <c r="A2597" s="2">
        <v>41766</v>
      </c>
      <c r="B2597">
        <v>7</v>
      </c>
      <c r="C2597">
        <v>3</v>
      </c>
      <c r="D2597" s="1" t="s">
        <v>1583</v>
      </c>
      <c r="E2597">
        <v>3</v>
      </c>
      <c r="F2597">
        <v>1</v>
      </c>
      <c r="G2597">
        <v>22</v>
      </c>
      <c r="H2597">
        <v>4482</v>
      </c>
      <c r="I2597">
        <v>4770</v>
      </c>
      <c r="J2597">
        <v>40824</v>
      </c>
      <c r="K2597">
        <v>43470</v>
      </c>
      <c r="L2597">
        <v>2646</v>
      </c>
      <c r="M2597">
        <v>132.30000000000001</v>
      </c>
      <c r="N2597">
        <f>YEAR(Table3[[#This Row],[Date]])</f>
        <v>2014</v>
      </c>
      <c r="O2597">
        <f>DAY(Table3[[#This Row],[Date]])</f>
        <v>7</v>
      </c>
      <c r="P2597">
        <f>MONTH(Table3[[#This Row],[Date]])</f>
        <v>5</v>
      </c>
    </row>
    <row r="2598" spans="1:16" x14ac:dyDescent="0.3">
      <c r="A2598" s="2">
        <v>41766</v>
      </c>
      <c r="B2598">
        <v>10</v>
      </c>
      <c r="C2598">
        <v>4</v>
      </c>
      <c r="D2598" s="1" t="s">
        <v>1580</v>
      </c>
      <c r="E2598">
        <v>2</v>
      </c>
      <c r="F2598">
        <v>1</v>
      </c>
      <c r="G2598">
        <v>15</v>
      </c>
      <c r="H2598">
        <v>3924</v>
      </c>
      <c r="I2598">
        <v>4230</v>
      </c>
      <c r="J2598">
        <v>71604</v>
      </c>
      <c r="K2598">
        <v>76140</v>
      </c>
      <c r="L2598">
        <v>4536</v>
      </c>
      <c r="M2598">
        <v>226.8</v>
      </c>
      <c r="N2598">
        <f>YEAR(Table3[[#This Row],[Date]])</f>
        <v>2014</v>
      </c>
      <c r="O2598">
        <f>DAY(Table3[[#This Row],[Date]])</f>
        <v>7</v>
      </c>
      <c r="P2598">
        <f>MONTH(Table3[[#This Row],[Date]])</f>
        <v>5</v>
      </c>
    </row>
    <row r="2599" spans="1:16" x14ac:dyDescent="0.3">
      <c r="A2599" s="2">
        <v>41767</v>
      </c>
      <c r="B2599">
        <v>3</v>
      </c>
      <c r="C2599">
        <v>2</v>
      </c>
      <c r="D2599" s="1" t="s">
        <v>1581</v>
      </c>
      <c r="E2599">
        <v>2</v>
      </c>
      <c r="F2599">
        <v>1</v>
      </c>
      <c r="G2599">
        <v>23</v>
      </c>
      <c r="H2599">
        <v>7506</v>
      </c>
      <c r="I2599">
        <v>8100</v>
      </c>
      <c r="J2599">
        <v>4392</v>
      </c>
      <c r="K2599">
        <v>4680</v>
      </c>
      <c r="L2599">
        <v>288</v>
      </c>
      <c r="M2599">
        <v>14.4</v>
      </c>
      <c r="N2599">
        <f>YEAR(Table3[[#This Row],[Date]])</f>
        <v>2014</v>
      </c>
      <c r="O2599">
        <f>DAY(Table3[[#This Row],[Date]])</f>
        <v>8</v>
      </c>
      <c r="P2599">
        <f>MONTH(Table3[[#This Row],[Date]])</f>
        <v>5</v>
      </c>
    </row>
    <row r="2600" spans="1:16" x14ac:dyDescent="0.3">
      <c r="A2600" s="2">
        <v>41767</v>
      </c>
      <c r="B2600">
        <v>9</v>
      </c>
      <c r="C2600">
        <v>5</v>
      </c>
      <c r="D2600" s="1" t="s">
        <v>1594</v>
      </c>
      <c r="E2600">
        <v>4</v>
      </c>
      <c r="F2600">
        <v>1</v>
      </c>
      <c r="G2600">
        <v>9</v>
      </c>
      <c r="H2600">
        <v>3546</v>
      </c>
      <c r="I2600">
        <v>3780</v>
      </c>
      <c r="J2600">
        <v>81216</v>
      </c>
      <c r="K2600">
        <v>86400</v>
      </c>
      <c r="L2600">
        <v>5184</v>
      </c>
      <c r="M2600">
        <v>259.2</v>
      </c>
      <c r="N2600">
        <f>YEAR(Table3[[#This Row],[Date]])</f>
        <v>2014</v>
      </c>
      <c r="O2600">
        <f>DAY(Table3[[#This Row],[Date]])</f>
        <v>8</v>
      </c>
      <c r="P2600">
        <f>MONTH(Table3[[#This Row],[Date]])</f>
        <v>5</v>
      </c>
    </row>
    <row r="2601" spans="1:16" x14ac:dyDescent="0.3">
      <c r="A2601" s="2">
        <v>41767</v>
      </c>
      <c r="B2601">
        <v>4</v>
      </c>
      <c r="C2601">
        <v>2</v>
      </c>
      <c r="D2601" s="1" t="s">
        <v>1587</v>
      </c>
      <c r="E2601">
        <v>2</v>
      </c>
      <c r="F2601">
        <v>1</v>
      </c>
      <c r="G2601">
        <v>7</v>
      </c>
      <c r="H2601">
        <v>3042</v>
      </c>
      <c r="I2601">
        <v>3240</v>
      </c>
      <c r="J2601">
        <v>23166</v>
      </c>
      <c r="K2601">
        <v>24750</v>
      </c>
      <c r="L2601">
        <v>1584</v>
      </c>
      <c r="M2601">
        <v>79.2</v>
      </c>
      <c r="N2601">
        <f>YEAR(Table3[[#This Row],[Date]])</f>
        <v>2014</v>
      </c>
      <c r="O2601">
        <f>DAY(Table3[[#This Row],[Date]])</f>
        <v>8</v>
      </c>
      <c r="P2601">
        <f>MONTH(Table3[[#This Row],[Date]])</f>
        <v>5</v>
      </c>
    </row>
    <row r="2602" spans="1:16" x14ac:dyDescent="0.3">
      <c r="A2602" s="2">
        <v>41767</v>
      </c>
      <c r="B2602">
        <v>5</v>
      </c>
      <c r="C2602">
        <v>3</v>
      </c>
      <c r="D2602" s="1" t="s">
        <v>1578</v>
      </c>
      <c r="E2602">
        <v>1</v>
      </c>
      <c r="F2602">
        <v>1</v>
      </c>
      <c r="G2602">
        <v>25</v>
      </c>
      <c r="H2602">
        <v>3042</v>
      </c>
      <c r="I2602">
        <v>3240</v>
      </c>
      <c r="J2602">
        <v>32544</v>
      </c>
      <c r="K2602">
        <v>34560</v>
      </c>
      <c r="L2602">
        <v>2016</v>
      </c>
      <c r="M2602">
        <v>100.80000000000001</v>
      </c>
      <c r="N2602">
        <f>YEAR(Table3[[#This Row],[Date]])</f>
        <v>2014</v>
      </c>
      <c r="O2602">
        <f>DAY(Table3[[#This Row],[Date]])</f>
        <v>8</v>
      </c>
      <c r="P2602">
        <f>MONTH(Table3[[#This Row],[Date]])</f>
        <v>5</v>
      </c>
    </row>
    <row r="2603" spans="1:16" x14ac:dyDescent="0.3">
      <c r="A2603" s="2">
        <v>41767</v>
      </c>
      <c r="B2603">
        <v>7</v>
      </c>
      <c r="C2603">
        <v>3</v>
      </c>
      <c r="D2603" s="1" t="s">
        <v>1579</v>
      </c>
      <c r="E2603">
        <v>2</v>
      </c>
      <c r="F2603">
        <v>2</v>
      </c>
      <c r="G2603">
        <v>10</v>
      </c>
      <c r="H2603">
        <v>3978</v>
      </c>
      <c r="I2603">
        <v>4230</v>
      </c>
      <c r="J2603">
        <v>14328</v>
      </c>
      <c r="K2603">
        <v>15480</v>
      </c>
      <c r="L2603">
        <v>1152</v>
      </c>
      <c r="M2603">
        <v>57.6</v>
      </c>
      <c r="N2603">
        <f>YEAR(Table3[[#This Row],[Date]])</f>
        <v>2014</v>
      </c>
      <c r="O2603">
        <f>DAY(Table3[[#This Row],[Date]])</f>
        <v>8</v>
      </c>
      <c r="P2603">
        <f>MONTH(Table3[[#This Row],[Date]])</f>
        <v>5</v>
      </c>
    </row>
    <row r="2604" spans="1:16" x14ac:dyDescent="0.3">
      <c r="A2604" s="2">
        <v>41767</v>
      </c>
      <c r="B2604">
        <v>10</v>
      </c>
      <c r="C2604">
        <v>4</v>
      </c>
      <c r="D2604" s="1" t="s">
        <v>1579</v>
      </c>
      <c r="E2604">
        <v>2</v>
      </c>
      <c r="F2604">
        <v>2</v>
      </c>
      <c r="G2604">
        <v>8</v>
      </c>
      <c r="H2604">
        <v>5148</v>
      </c>
      <c r="I2604">
        <v>5490</v>
      </c>
      <c r="J2604">
        <v>60894</v>
      </c>
      <c r="K2604">
        <v>65790</v>
      </c>
      <c r="L2604">
        <v>4896</v>
      </c>
      <c r="M2604">
        <v>244.8</v>
      </c>
      <c r="N2604">
        <f>YEAR(Table3[[#This Row],[Date]])</f>
        <v>2014</v>
      </c>
      <c r="O2604">
        <f>DAY(Table3[[#This Row],[Date]])</f>
        <v>8</v>
      </c>
      <c r="P2604">
        <f>MONTH(Table3[[#This Row],[Date]])</f>
        <v>5</v>
      </c>
    </row>
    <row r="2605" spans="1:16" x14ac:dyDescent="0.3">
      <c r="A2605" s="2">
        <v>41768</v>
      </c>
      <c r="B2605">
        <v>4</v>
      </c>
      <c r="C2605">
        <v>2</v>
      </c>
      <c r="D2605" s="1" t="s">
        <v>1585</v>
      </c>
      <c r="E2605">
        <v>3</v>
      </c>
      <c r="F2605">
        <v>1</v>
      </c>
      <c r="G2605">
        <v>18</v>
      </c>
      <c r="H2605">
        <v>3042</v>
      </c>
      <c r="I2605">
        <v>3240</v>
      </c>
      <c r="J2605">
        <v>63648</v>
      </c>
      <c r="K2605">
        <v>67680</v>
      </c>
      <c r="L2605">
        <v>4032</v>
      </c>
      <c r="M2605">
        <v>201.60000000000002</v>
      </c>
      <c r="N2605">
        <f>YEAR(Table3[[#This Row],[Date]])</f>
        <v>2014</v>
      </c>
      <c r="O2605">
        <f>DAY(Table3[[#This Row],[Date]])</f>
        <v>9</v>
      </c>
      <c r="P2605">
        <f>MONTH(Table3[[#This Row],[Date]])</f>
        <v>5</v>
      </c>
    </row>
    <row r="2606" spans="1:16" x14ac:dyDescent="0.3">
      <c r="A2606" s="2">
        <v>41768</v>
      </c>
      <c r="B2606">
        <v>3</v>
      </c>
      <c r="C2606">
        <v>2</v>
      </c>
      <c r="D2606" s="1" t="s">
        <v>1591</v>
      </c>
      <c r="E2606">
        <v>5</v>
      </c>
      <c r="F2606">
        <v>2</v>
      </c>
      <c r="G2606">
        <v>8</v>
      </c>
      <c r="H2606">
        <v>5148</v>
      </c>
      <c r="I2606">
        <v>5490</v>
      </c>
      <c r="J2606">
        <v>39240</v>
      </c>
      <c r="K2606">
        <v>42300</v>
      </c>
      <c r="L2606">
        <v>3060</v>
      </c>
      <c r="M2606">
        <v>153</v>
      </c>
      <c r="N2606">
        <f>YEAR(Table3[[#This Row],[Date]])</f>
        <v>2014</v>
      </c>
      <c r="O2606">
        <f>DAY(Table3[[#This Row],[Date]])</f>
        <v>9</v>
      </c>
      <c r="P2606">
        <f>MONTH(Table3[[#This Row],[Date]])</f>
        <v>5</v>
      </c>
    </row>
    <row r="2607" spans="1:16" x14ac:dyDescent="0.3">
      <c r="A2607" s="2">
        <v>41769</v>
      </c>
      <c r="B2607">
        <v>10</v>
      </c>
      <c r="C2607">
        <v>4</v>
      </c>
      <c r="D2607" s="1" t="s">
        <v>1590</v>
      </c>
      <c r="E2607">
        <v>2</v>
      </c>
      <c r="F2607">
        <v>1</v>
      </c>
      <c r="G2607">
        <v>25</v>
      </c>
      <c r="H2607">
        <v>7506</v>
      </c>
      <c r="I2607">
        <v>8100</v>
      </c>
      <c r="J2607">
        <v>59616</v>
      </c>
      <c r="K2607">
        <v>63360</v>
      </c>
      <c r="L2607">
        <v>3744</v>
      </c>
      <c r="M2607">
        <v>187.20000000000002</v>
      </c>
      <c r="N2607">
        <f>YEAR(Table3[[#This Row],[Date]])</f>
        <v>2014</v>
      </c>
      <c r="O2607">
        <f>DAY(Table3[[#This Row],[Date]])</f>
        <v>10</v>
      </c>
      <c r="P2607">
        <f>MONTH(Table3[[#This Row],[Date]])</f>
        <v>5</v>
      </c>
    </row>
    <row r="2608" spans="1:16" x14ac:dyDescent="0.3">
      <c r="A2608" s="2">
        <v>41769</v>
      </c>
      <c r="B2608">
        <v>9</v>
      </c>
      <c r="C2608">
        <v>5</v>
      </c>
      <c r="D2608" s="1" t="s">
        <v>1591</v>
      </c>
      <c r="E2608">
        <v>5</v>
      </c>
      <c r="F2608">
        <v>2</v>
      </c>
      <c r="G2608">
        <v>7</v>
      </c>
      <c r="H2608">
        <v>3042</v>
      </c>
      <c r="I2608">
        <v>3240</v>
      </c>
      <c r="J2608">
        <v>39240</v>
      </c>
      <c r="K2608">
        <v>42300</v>
      </c>
      <c r="L2608">
        <v>3060</v>
      </c>
      <c r="M2608">
        <v>153</v>
      </c>
      <c r="N2608">
        <f>YEAR(Table3[[#This Row],[Date]])</f>
        <v>2014</v>
      </c>
      <c r="O2608">
        <f>DAY(Table3[[#This Row],[Date]])</f>
        <v>10</v>
      </c>
      <c r="P2608">
        <f>MONTH(Table3[[#This Row],[Date]])</f>
        <v>5</v>
      </c>
    </row>
    <row r="2609" spans="1:16" x14ac:dyDescent="0.3">
      <c r="A2609" s="2">
        <v>41769</v>
      </c>
      <c r="B2609">
        <v>1</v>
      </c>
      <c r="C2609">
        <v>1</v>
      </c>
      <c r="D2609" s="1" t="s">
        <v>1589</v>
      </c>
      <c r="E2609">
        <v>4</v>
      </c>
      <c r="F2609">
        <v>1</v>
      </c>
      <c r="G2609">
        <v>17</v>
      </c>
      <c r="H2609">
        <v>3978</v>
      </c>
      <c r="I2609">
        <v>4230</v>
      </c>
      <c r="J2609">
        <v>14184</v>
      </c>
      <c r="K2609">
        <v>15120</v>
      </c>
      <c r="L2609">
        <v>936</v>
      </c>
      <c r="M2609">
        <v>46.800000000000004</v>
      </c>
      <c r="N2609">
        <f>YEAR(Table3[[#This Row],[Date]])</f>
        <v>2014</v>
      </c>
      <c r="O2609">
        <f>DAY(Table3[[#This Row],[Date]])</f>
        <v>10</v>
      </c>
      <c r="P2609">
        <f>MONTH(Table3[[#This Row],[Date]])</f>
        <v>5</v>
      </c>
    </row>
    <row r="2610" spans="1:16" x14ac:dyDescent="0.3">
      <c r="A2610" s="2">
        <v>41770</v>
      </c>
      <c r="B2610">
        <v>6</v>
      </c>
      <c r="C2610">
        <v>4</v>
      </c>
      <c r="D2610" s="1" t="s">
        <v>1586</v>
      </c>
      <c r="E2610">
        <v>3</v>
      </c>
      <c r="F2610">
        <v>1</v>
      </c>
      <c r="G2610">
        <v>3</v>
      </c>
      <c r="H2610">
        <v>2952</v>
      </c>
      <c r="I2610">
        <v>3150</v>
      </c>
      <c r="J2610">
        <v>10296</v>
      </c>
      <c r="K2610">
        <v>10980</v>
      </c>
      <c r="L2610">
        <v>684</v>
      </c>
      <c r="M2610">
        <v>34.200000000000003</v>
      </c>
      <c r="N2610">
        <f>YEAR(Table3[[#This Row],[Date]])</f>
        <v>2014</v>
      </c>
      <c r="O2610">
        <f>DAY(Table3[[#This Row],[Date]])</f>
        <v>11</v>
      </c>
      <c r="P2610">
        <f>MONTH(Table3[[#This Row],[Date]])</f>
        <v>5</v>
      </c>
    </row>
    <row r="2611" spans="1:16" x14ac:dyDescent="0.3">
      <c r="A2611" s="2">
        <v>41770</v>
      </c>
      <c r="B2611">
        <v>2</v>
      </c>
      <c r="C2611">
        <v>1</v>
      </c>
      <c r="D2611" s="1" t="s">
        <v>1590</v>
      </c>
      <c r="E2611">
        <v>2</v>
      </c>
      <c r="F2611">
        <v>1</v>
      </c>
      <c r="G2611">
        <v>13</v>
      </c>
      <c r="H2611">
        <v>2034</v>
      </c>
      <c r="I2611">
        <v>2160</v>
      </c>
      <c r="J2611">
        <v>52164</v>
      </c>
      <c r="K2611">
        <v>55440</v>
      </c>
      <c r="L2611">
        <v>3276</v>
      </c>
      <c r="M2611">
        <v>163.80000000000001</v>
      </c>
      <c r="N2611">
        <f>YEAR(Table3[[#This Row],[Date]])</f>
        <v>2014</v>
      </c>
      <c r="O2611">
        <f>DAY(Table3[[#This Row],[Date]])</f>
        <v>11</v>
      </c>
      <c r="P2611">
        <f>MONTH(Table3[[#This Row],[Date]])</f>
        <v>5</v>
      </c>
    </row>
    <row r="2612" spans="1:16" x14ac:dyDescent="0.3">
      <c r="A2612" s="2">
        <v>41770</v>
      </c>
      <c r="B2612">
        <v>8</v>
      </c>
      <c r="C2612">
        <v>5</v>
      </c>
      <c r="D2612" s="1" t="s">
        <v>1590</v>
      </c>
      <c r="E2612">
        <v>2</v>
      </c>
      <c r="F2612">
        <v>1</v>
      </c>
      <c r="G2612">
        <v>17</v>
      </c>
      <c r="H2612">
        <v>3582</v>
      </c>
      <c r="I2612">
        <v>3870</v>
      </c>
      <c r="J2612">
        <v>7452</v>
      </c>
      <c r="K2612">
        <v>7920</v>
      </c>
      <c r="L2612">
        <v>468</v>
      </c>
      <c r="M2612">
        <v>23.400000000000002</v>
      </c>
      <c r="N2612">
        <f>YEAR(Table3[[#This Row],[Date]])</f>
        <v>2014</v>
      </c>
      <c r="O2612">
        <f>DAY(Table3[[#This Row],[Date]])</f>
        <v>11</v>
      </c>
      <c r="P2612">
        <f>MONTH(Table3[[#This Row],[Date]])</f>
        <v>5</v>
      </c>
    </row>
    <row r="2613" spans="1:16" x14ac:dyDescent="0.3">
      <c r="A2613" s="2">
        <v>41770</v>
      </c>
      <c r="B2613">
        <v>7</v>
      </c>
      <c r="C2613">
        <v>3</v>
      </c>
      <c r="D2613" s="1" t="s">
        <v>1583</v>
      </c>
      <c r="E2613">
        <v>3</v>
      </c>
      <c r="F2613">
        <v>1</v>
      </c>
      <c r="G2613">
        <v>22</v>
      </c>
      <c r="H2613">
        <v>3978</v>
      </c>
      <c r="I2613">
        <v>4230</v>
      </c>
      <c r="J2613">
        <v>139968</v>
      </c>
      <c r="K2613">
        <v>149040</v>
      </c>
      <c r="L2613">
        <v>9072</v>
      </c>
      <c r="M2613">
        <v>453.6</v>
      </c>
      <c r="N2613">
        <f>YEAR(Table3[[#This Row],[Date]])</f>
        <v>2014</v>
      </c>
      <c r="O2613">
        <f>DAY(Table3[[#This Row],[Date]])</f>
        <v>11</v>
      </c>
      <c r="P2613">
        <f>MONTH(Table3[[#This Row],[Date]])</f>
        <v>5</v>
      </c>
    </row>
    <row r="2614" spans="1:16" x14ac:dyDescent="0.3">
      <c r="A2614" s="2">
        <v>41771</v>
      </c>
      <c r="B2614">
        <v>7</v>
      </c>
      <c r="C2614">
        <v>3</v>
      </c>
      <c r="D2614" s="1" t="s">
        <v>1590</v>
      </c>
      <c r="E2614">
        <v>2</v>
      </c>
      <c r="F2614">
        <v>1</v>
      </c>
      <c r="G2614">
        <v>23</v>
      </c>
      <c r="H2614">
        <v>2196</v>
      </c>
      <c r="I2614">
        <v>2340</v>
      </c>
      <c r="J2614">
        <v>81972</v>
      </c>
      <c r="K2614">
        <v>87120</v>
      </c>
      <c r="L2614">
        <v>5148</v>
      </c>
      <c r="M2614">
        <v>257.40000000000003</v>
      </c>
      <c r="N2614">
        <f>YEAR(Table3[[#This Row],[Date]])</f>
        <v>2014</v>
      </c>
      <c r="O2614">
        <f>DAY(Table3[[#This Row],[Date]])</f>
        <v>12</v>
      </c>
      <c r="P2614">
        <f>MONTH(Table3[[#This Row],[Date]])</f>
        <v>5</v>
      </c>
    </row>
    <row r="2615" spans="1:16" x14ac:dyDescent="0.3">
      <c r="A2615" s="2">
        <v>41771</v>
      </c>
      <c r="B2615">
        <v>10</v>
      </c>
      <c r="C2615">
        <v>4</v>
      </c>
      <c r="D2615" s="1" t="s">
        <v>1594</v>
      </c>
      <c r="E2615">
        <v>4</v>
      </c>
      <c r="F2615">
        <v>1</v>
      </c>
      <c r="G2615">
        <v>1</v>
      </c>
      <c r="H2615">
        <v>2034</v>
      </c>
      <c r="I2615">
        <v>2160</v>
      </c>
      <c r="J2615">
        <v>60912</v>
      </c>
      <c r="K2615">
        <v>64800</v>
      </c>
      <c r="L2615">
        <v>3888</v>
      </c>
      <c r="M2615">
        <v>194.4</v>
      </c>
      <c r="N2615">
        <f>YEAR(Table3[[#This Row],[Date]])</f>
        <v>2014</v>
      </c>
      <c r="O2615">
        <f>DAY(Table3[[#This Row],[Date]])</f>
        <v>12</v>
      </c>
      <c r="P2615">
        <f>MONTH(Table3[[#This Row],[Date]])</f>
        <v>5</v>
      </c>
    </row>
    <row r="2616" spans="1:16" x14ac:dyDescent="0.3">
      <c r="A2616" s="2">
        <v>41771</v>
      </c>
      <c r="B2616">
        <v>5</v>
      </c>
      <c r="C2616">
        <v>3</v>
      </c>
      <c r="D2616" s="1" t="s">
        <v>1592</v>
      </c>
      <c r="E2616">
        <v>2</v>
      </c>
      <c r="F2616">
        <v>1</v>
      </c>
      <c r="G2616">
        <v>25</v>
      </c>
      <c r="H2616">
        <v>5148</v>
      </c>
      <c r="I2616">
        <v>5490</v>
      </c>
      <c r="J2616">
        <v>35424</v>
      </c>
      <c r="K2616">
        <v>37800</v>
      </c>
      <c r="L2616">
        <v>2376</v>
      </c>
      <c r="M2616">
        <v>118.80000000000001</v>
      </c>
      <c r="N2616">
        <f>YEAR(Table3[[#This Row],[Date]])</f>
        <v>2014</v>
      </c>
      <c r="O2616">
        <f>DAY(Table3[[#This Row],[Date]])</f>
        <v>12</v>
      </c>
      <c r="P2616">
        <f>MONTH(Table3[[#This Row],[Date]])</f>
        <v>5</v>
      </c>
    </row>
    <row r="2617" spans="1:16" x14ac:dyDescent="0.3">
      <c r="A2617" s="2">
        <v>41771</v>
      </c>
      <c r="B2617">
        <v>3</v>
      </c>
      <c r="C2617">
        <v>2</v>
      </c>
      <c r="D2617" s="1" t="s">
        <v>1594</v>
      </c>
      <c r="E2617">
        <v>4</v>
      </c>
      <c r="F2617">
        <v>1</v>
      </c>
      <c r="G2617">
        <v>22</v>
      </c>
      <c r="H2617">
        <v>3384</v>
      </c>
      <c r="I2617">
        <v>3600</v>
      </c>
      <c r="J2617">
        <v>84600</v>
      </c>
      <c r="K2617">
        <v>90000</v>
      </c>
      <c r="L2617">
        <v>5400</v>
      </c>
      <c r="M2617">
        <v>270</v>
      </c>
      <c r="N2617">
        <f>YEAR(Table3[[#This Row],[Date]])</f>
        <v>2014</v>
      </c>
      <c r="O2617">
        <f>DAY(Table3[[#This Row],[Date]])</f>
        <v>12</v>
      </c>
      <c r="P2617">
        <f>MONTH(Table3[[#This Row],[Date]])</f>
        <v>5</v>
      </c>
    </row>
    <row r="2618" spans="1:16" x14ac:dyDescent="0.3">
      <c r="A2618" s="2">
        <v>41772</v>
      </c>
      <c r="B2618">
        <v>7</v>
      </c>
      <c r="C2618">
        <v>3</v>
      </c>
      <c r="D2618" s="1" t="s">
        <v>1581</v>
      </c>
      <c r="E2618">
        <v>2</v>
      </c>
      <c r="F2618">
        <v>1</v>
      </c>
      <c r="G2618">
        <v>2</v>
      </c>
      <c r="H2618">
        <v>3978</v>
      </c>
      <c r="I2618">
        <v>4230</v>
      </c>
      <c r="J2618">
        <v>6588</v>
      </c>
      <c r="K2618">
        <v>7020</v>
      </c>
      <c r="L2618">
        <v>432</v>
      </c>
      <c r="M2618">
        <v>21.6</v>
      </c>
      <c r="N2618">
        <f>YEAR(Table3[[#This Row],[Date]])</f>
        <v>2014</v>
      </c>
      <c r="O2618">
        <f>DAY(Table3[[#This Row],[Date]])</f>
        <v>13</v>
      </c>
      <c r="P2618">
        <f>MONTH(Table3[[#This Row],[Date]])</f>
        <v>5</v>
      </c>
    </row>
    <row r="2619" spans="1:16" x14ac:dyDescent="0.3">
      <c r="A2619" s="2">
        <v>41774</v>
      </c>
      <c r="B2619">
        <v>8</v>
      </c>
      <c r="C2619">
        <v>5</v>
      </c>
      <c r="D2619" s="1" t="s">
        <v>1581</v>
      </c>
      <c r="E2619">
        <v>2</v>
      </c>
      <c r="F2619">
        <v>1</v>
      </c>
      <c r="G2619">
        <v>11</v>
      </c>
      <c r="H2619">
        <v>3582</v>
      </c>
      <c r="I2619">
        <v>3870</v>
      </c>
      <c r="J2619">
        <v>43920</v>
      </c>
      <c r="K2619">
        <v>46800</v>
      </c>
      <c r="L2619">
        <v>2880</v>
      </c>
      <c r="M2619">
        <v>144</v>
      </c>
      <c r="N2619">
        <f>YEAR(Table3[[#This Row],[Date]])</f>
        <v>2014</v>
      </c>
      <c r="O2619">
        <f>DAY(Table3[[#This Row],[Date]])</f>
        <v>15</v>
      </c>
      <c r="P2619">
        <f>MONTH(Table3[[#This Row],[Date]])</f>
        <v>5</v>
      </c>
    </row>
    <row r="2620" spans="1:16" x14ac:dyDescent="0.3">
      <c r="A2620" s="2">
        <v>41774</v>
      </c>
      <c r="B2620">
        <v>1</v>
      </c>
      <c r="C2620">
        <v>1</v>
      </c>
      <c r="D2620" s="1" t="s">
        <v>1590</v>
      </c>
      <c r="E2620">
        <v>2</v>
      </c>
      <c r="F2620">
        <v>1</v>
      </c>
      <c r="G2620">
        <v>11</v>
      </c>
      <c r="H2620">
        <v>3546</v>
      </c>
      <c r="I2620">
        <v>3780</v>
      </c>
      <c r="J2620">
        <v>93150</v>
      </c>
      <c r="K2620">
        <v>99000</v>
      </c>
      <c r="L2620">
        <v>5850</v>
      </c>
      <c r="M2620">
        <v>292.5</v>
      </c>
      <c r="N2620">
        <f>YEAR(Table3[[#This Row],[Date]])</f>
        <v>2014</v>
      </c>
      <c r="O2620">
        <f>DAY(Table3[[#This Row],[Date]])</f>
        <v>15</v>
      </c>
      <c r="P2620">
        <f>MONTH(Table3[[#This Row],[Date]])</f>
        <v>5</v>
      </c>
    </row>
    <row r="2621" spans="1:16" x14ac:dyDescent="0.3">
      <c r="A2621" s="2">
        <v>41774</v>
      </c>
      <c r="B2621">
        <v>4</v>
      </c>
      <c r="C2621">
        <v>2</v>
      </c>
      <c r="D2621" s="1" t="s">
        <v>1587</v>
      </c>
      <c r="E2621">
        <v>2</v>
      </c>
      <c r="F2621">
        <v>1</v>
      </c>
      <c r="G2621">
        <v>1</v>
      </c>
      <c r="H2621">
        <v>7506</v>
      </c>
      <c r="I2621">
        <v>8100</v>
      </c>
      <c r="J2621">
        <v>21060</v>
      </c>
      <c r="K2621">
        <v>22500</v>
      </c>
      <c r="L2621">
        <v>1440</v>
      </c>
      <c r="M2621">
        <v>72</v>
      </c>
      <c r="N2621">
        <f>YEAR(Table3[[#This Row],[Date]])</f>
        <v>2014</v>
      </c>
      <c r="O2621">
        <f>DAY(Table3[[#This Row],[Date]])</f>
        <v>15</v>
      </c>
      <c r="P2621">
        <f>MONTH(Table3[[#This Row],[Date]])</f>
        <v>5</v>
      </c>
    </row>
    <row r="2622" spans="1:16" x14ac:dyDescent="0.3">
      <c r="A2622" s="2">
        <v>41774</v>
      </c>
      <c r="B2622">
        <v>10</v>
      </c>
      <c r="C2622">
        <v>4</v>
      </c>
      <c r="D2622" s="1" t="s">
        <v>1594</v>
      </c>
      <c r="E2622">
        <v>4</v>
      </c>
      <c r="F2622">
        <v>1</v>
      </c>
      <c r="G2622">
        <v>14</v>
      </c>
      <c r="H2622">
        <v>3978</v>
      </c>
      <c r="I2622">
        <v>4230</v>
      </c>
      <c r="J2622">
        <v>13536</v>
      </c>
      <c r="K2622">
        <v>14400</v>
      </c>
      <c r="L2622">
        <v>864</v>
      </c>
      <c r="M2622">
        <v>43.2</v>
      </c>
      <c r="N2622">
        <f>YEAR(Table3[[#This Row],[Date]])</f>
        <v>2014</v>
      </c>
      <c r="O2622">
        <f>DAY(Table3[[#This Row],[Date]])</f>
        <v>15</v>
      </c>
      <c r="P2622">
        <f>MONTH(Table3[[#This Row],[Date]])</f>
        <v>5</v>
      </c>
    </row>
    <row r="2623" spans="1:16" x14ac:dyDescent="0.3">
      <c r="A2623" s="2">
        <v>41775</v>
      </c>
      <c r="B2623">
        <v>7</v>
      </c>
      <c r="C2623">
        <v>3</v>
      </c>
      <c r="D2623" s="1" t="s">
        <v>1586</v>
      </c>
      <c r="E2623">
        <v>3</v>
      </c>
      <c r="F2623">
        <v>1</v>
      </c>
      <c r="G2623">
        <v>11</v>
      </c>
      <c r="H2623">
        <v>2034</v>
      </c>
      <c r="I2623">
        <v>2160</v>
      </c>
      <c r="J2623">
        <v>46332</v>
      </c>
      <c r="K2623">
        <v>49410</v>
      </c>
      <c r="L2623">
        <v>3078</v>
      </c>
      <c r="M2623">
        <v>153.9</v>
      </c>
      <c r="N2623">
        <f>YEAR(Table3[[#This Row],[Date]])</f>
        <v>2014</v>
      </c>
      <c r="O2623">
        <f>DAY(Table3[[#This Row],[Date]])</f>
        <v>16</v>
      </c>
      <c r="P2623">
        <f>MONTH(Table3[[#This Row],[Date]])</f>
        <v>5</v>
      </c>
    </row>
    <row r="2624" spans="1:16" x14ac:dyDescent="0.3">
      <c r="A2624" s="2">
        <v>41775</v>
      </c>
      <c r="B2624">
        <v>7</v>
      </c>
      <c r="C2624">
        <v>3</v>
      </c>
      <c r="D2624" s="1" t="s">
        <v>1584</v>
      </c>
      <c r="E2624">
        <v>3</v>
      </c>
      <c r="F2624">
        <v>1</v>
      </c>
      <c r="G2624">
        <v>8</v>
      </c>
      <c r="H2624">
        <v>2952</v>
      </c>
      <c r="I2624">
        <v>3150</v>
      </c>
      <c r="J2624">
        <v>74466</v>
      </c>
      <c r="K2624">
        <v>79380</v>
      </c>
      <c r="L2624">
        <v>4914</v>
      </c>
      <c r="M2624">
        <v>245.70000000000002</v>
      </c>
      <c r="N2624">
        <f>YEAR(Table3[[#This Row],[Date]])</f>
        <v>2014</v>
      </c>
      <c r="O2624">
        <f>DAY(Table3[[#This Row],[Date]])</f>
        <v>16</v>
      </c>
      <c r="P2624">
        <f>MONTH(Table3[[#This Row],[Date]])</f>
        <v>5</v>
      </c>
    </row>
    <row r="2625" spans="1:16" x14ac:dyDescent="0.3">
      <c r="A2625" s="2">
        <v>41775</v>
      </c>
      <c r="B2625">
        <v>4</v>
      </c>
      <c r="C2625">
        <v>2</v>
      </c>
      <c r="D2625" s="1" t="s">
        <v>1593</v>
      </c>
      <c r="E2625">
        <v>6</v>
      </c>
      <c r="F2625">
        <v>2</v>
      </c>
      <c r="G2625">
        <v>1</v>
      </c>
      <c r="H2625">
        <v>3546</v>
      </c>
      <c r="I2625">
        <v>3780</v>
      </c>
      <c r="J2625">
        <v>172638</v>
      </c>
      <c r="K2625">
        <v>186300</v>
      </c>
      <c r="L2625">
        <v>13662</v>
      </c>
      <c r="M2625">
        <v>683.1</v>
      </c>
      <c r="N2625">
        <f>YEAR(Table3[[#This Row],[Date]])</f>
        <v>2014</v>
      </c>
      <c r="O2625">
        <f>DAY(Table3[[#This Row],[Date]])</f>
        <v>16</v>
      </c>
      <c r="P2625">
        <f>MONTH(Table3[[#This Row],[Date]])</f>
        <v>5</v>
      </c>
    </row>
    <row r="2626" spans="1:16" x14ac:dyDescent="0.3">
      <c r="A2626" s="2">
        <v>41776</v>
      </c>
      <c r="B2626">
        <v>9</v>
      </c>
      <c r="C2626">
        <v>5</v>
      </c>
      <c r="D2626" s="1" t="s">
        <v>1590</v>
      </c>
      <c r="E2626">
        <v>2</v>
      </c>
      <c r="F2626">
        <v>1</v>
      </c>
      <c r="G2626">
        <v>24</v>
      </c>
      <c r="H2626">
        <v>3546</v>
      </c>
      <c r="I2626">
        <v>3780</v>
      </c>
      <c r="J2626">
        <v>3726</v>
      </c>
      <c r="K2626">
        <v>3960</v>
      </c>
      <c r="L2626">
        <v>234</v>
      </c>
      <c r="M2626">
        <v>11.700000000000001</v>
      </c>
      <c r="N2626">
        <f>YEAR(Table3[[#This Row],[Date]])</f>
        <v>2014</v>
      </c>
      <c r="O2626">
        <f>DAY(Table3[[#This Row],[Date]])</f>
        <v>17</v>
      </c>
      <c r="P2626">
        <f>MONTH(Table3[[#This Row],[Date]])</f>
        <v>5</v>
      </c>
    </row>
    <row r="2627" spans="1:16" x14ac:dyDescent="0.3">
      <c r="A2627" s="2">
        <v>41776</v>
      </c>
      <c r="B2627">
        <v>10</v>
      </c>
      <c r="C2627">
        <v>4</v>
      </c>
      <c r="D2627" s="1" t="s">
        <v>1589</v>
      </c>
      <c r="E2627">
        <v>4</v>
      </c>
      <c r="F2627">
        <v>1</v>
      </c>
      <c r="G2627">
        <v>15</v>
      </c>
      <c r="H2627">
        <v>3978</v>
      </c>
      <c r="I2627">
        <v>4230</v>
      </c>
      <c r="J2627">
        <v>31914</v>
      </c>
      <c r="K2627">
        <v>34020</v>
      </c>
      <c r="L2627">
        <v>2106</v>
      </c>
      <c r="M2627">
        <v>105.30000000000001</v>
      </c>
      <c r="N2627">
        <f>YEAR(Table3[[#This Row],[Date]])</f>
        <v>2014</v>
      </c>
      <c r="O2627">
        <f>DAY(Table3[[#This Row],[Date]])</f>
        <v>17</v>
      </c>
      <c r="P2627">
        <f>MONTH(Table3[[#This Row],[Date]])</f>
        <v>5</v>
      </c>
    </row>
    <row r="2628" spans="1:16" x14ac:dyDescent="0.3">
      <c r="A2628" s="2">
        <v>41776</v>
      </c>
      <c r="B2628">
        <v>7</v>
      </c>
      <c r="C2628">
        <v>3</v>
      </c>
      <c r="D2628" s="1" t="s">
        <v>1591</v>
      </c>
      <c r="E2628">
        <v>5</v>
      </c>
      <c r="F2628">
        <v>2</v>
      </c>
      <c r="G2628">
        <v>20</v>
      </c>
      <c r="H2628">
        <v>3546</v>
      </c>
      <c r="I2628">
        <v>3780</v>
      </c>
      <c r="J2628">
        <v>35316</v>
      </c>
      <c r="K2628">
        <v>38070</v>
      </c>
      <c r="L2628">
        <v>2754</v>
      </c>
      <c r="M2628">
        <v>137.70000000000002</v>
      </c>
      <c r="N2628">
        <f>YEAR(Table3[[#This Row],[Date]])</f>
        <v>2014</v>
      </c>
      <c r="O2628">
        <f>DAY(Table3[[#This Row],[Date]])</f>
        <v>17</v>
      </c>
      <c r="P2628">
        <f>MONTH(Table3[[#This Row],[Date]])</f>
        <v>5</v>
      </c>
    </row>
    <row r="2629" spans="1:16" x14ac:dyDescent="0.3">
      <c r="A2629" s="2">
        <v>41776</v>
      </c>
      <c r="B2629">
        <v>2</v>
      </c>
      <c r="C2629">
        <v>1</v>
      </c>
      <c r="D2629" s="1" t="s">
        <v>1590</v>
      </c>
      <c r="E2629">
        <v>2</v>
      </c>
      <c r="F2629">
        <v>1</v>
      </c>
      <c r="G2629">
        <v>1</v>
      </c>
      <c r="H2629">
        <v>5148</v>
      </c>
      <c r="I2629">
        <v>5490</v>
      </c>
      <c r="J2629">
        <v>81972</v>
      </c>
      <c r="K2629">
        <v>87120</v>
      </c>
      <c r="L2629">
        <v>5148</v>
      </c>
      <c r="M2629">
        <v>257.40000000000003</v>
      </c>
      <c r="N2629">
        <f>YEAR(Table3[[#This Row],[Date]])</f>
        <v>2014</v>
      </c>
      <c r="O2629">
        <f>DAY(Table3[[#This Row],[Date]])</f>
        <v>17</v>
      </c>
      <c r="P2629">
        <f>MONTH(Table3[[#This Row],[Date]])</f>
        <v>5</v>
      </c>
    </row>
    <row r="2630" spans="1:16" x14ac:dyDescent="0.3">
      <c r="A2630" s="2">
        <v>41777</v>
      </c>
      <c r="B2630">
        <v>3</v>
      </c>
      <c r="C2630">
        <v>2</v>
      </c>
      <c r="D2630" s="1" t="s">
        <v>1594</v>
      </c>
      <c r="E2630">
        <v>4</v>
      </c>
      <c r="F2630">
        <v>1</v>
      </c>
      <c r="G2630">
        <v>5</v>
      </c>
      <c r="H2630">
        <v>2196</v>
      </c>
      <c r="I2630">
        <v>2340</v>
      </c>
      <c r="J2630">
        <v>27072</v>
      </c>
      <c r="K2630">
        <v>28800</v>
      </c>
      <c r="L2630">
        <v>1728</v>
      </c>
      <c r="M2630">
        <v>86.4</v>
      </c>
      <c r="N2630">
        <f>YEAR(Table3[[#This Row],[Date]])</f>
        <v>2014</v>
      </c>
      <c r="O2630">
        <f>DAY(Table3[[#This Row],[Date]])</f>
        <v>18</v>
      </c>
      <c r="P2630">
        <f>MONTH(Table3[[#This Row],[Date]])</f>
        <v>5</v>
      </c>
    </row>
    <row r="2631" spans="1:16" x14ac:dyDescent="0.3">
      <c r="A2631" s="2">
        <v>41778</v>
      </c>
      <c r="B2631">
        <v>4</v>
      </c>
      <c r="C2631">
        <v>2</v>
      </c>
      <c r="D2631" s="1" t="s">
        <v>1585</v>
      </c>
      <c r="E2631">
        <v>3</v>
      </c>
      <c r="F2631">
        <v>1</v>
      </c>
      <c r="G2631">
        <v>2</v>
      </c>
      <c r="H2631">
        <v>3924</v>
      </c>
      <c r="I2631">
        <v>4230</v>
      </c>
      <c r="J2631">
        <v>19890</v>
      </c>
      <c r="K2631">
        <v>21150</v>
      </c>
      <c r="L2631">
        <v>1260</v>
      </c>
      <c r="M2631">
        <v>63</v>
      </c>
      <c r="N2631">
        <f>YEAR(Table3[[#This Row],[Date]])</f>
        <v>2014</v>
      </c>
      <c r="O2631">
        <f>DAY(Table3[[#This Row],[Date]])</f>
        <v>19</v>
      </c>
      <c r="P2631">
        <f>MONTH(Table3[[#This Row],[Date]])</f>
        <v>5</v>
      </c>
    </row>
    <row r="2632" spans="1:16" x14ac:dyDescent="0.3">
      <c r="A2632" s="2">
        <v>41778</v>
      </c>
      <c r="B2632">
        <v>2</v>
      </c>
      <c r="C2632">
        <v>1</v>
      </c>
      <c r="D2632" s="1" t="s">
        <v>1589</v>
      </c>
      <c r="E2632">
        <v>4</v>
      </c>
      <c r="F2632">
        <v>1</v>
      </c>
      <c r="G2632">
        <v>15</v>
      </c>
      <c r="H2632">
        <v>3978</v>
      </c>
      <c r="I2632">
        <v>4230</v>
      </c>
      <c r="J2632">
        <v>60282</v>
      </c>
      <c r="K2632">
        <v>64260</v>
      </c>
      <c r="L2632">
        <v>3978</v>
      </c>
      <c r="M2632">
        <v>198.9</v>
      </c>
      <c r="N2632">
        <f>YEAR(Table3[[#This Row],[Date]])</f>
        <v>2014</v>
      </c>
      <c r="O2632">
        <f>DAY(Table3[[#This Row],[Date]])</f>
        <v>19</v>
      </c>
      <c r="P2632">
        <f>MONTH(Table3[[#This Row],[Date]])</f>
        <v>5</v>
      </c>
    </row>
    <row r="2633" spans="1:16" x14ac:dyDescent="0.3">
      <c r="A2633" s="2">
        <v>41778</v>
      </c>
      <c r="B2633">
        <v>8</v>
      </c>
      <c r="C2633">
        <v>5</v>
      </c>
      <c r="D2633" s="1" t="s">
        <v>1593</v>
      </c>
      <c r="E2633">
        <v>6</v>
      </c>
      <c r="F2633">
        <v>2</v>
      </c>
      <c r="G2633">
        <v>24</v>
      </c>
      <c r="H2633">
        <v>2106</v>
      </c>
      <c r="I2633">
        <v>2250</v>
      </c>
      <c r="J2633">
        <v>157626</v>
      </c>
      <c r="K2633">
        <v>170100</v>
      </c>
      <c r="L2633">
        <v>12474</v>
      </c>
      <c r="M2633">
        <v>623.70000000000005</v>
      </c>
      <c r="N2633">
        <f>YEAR(Table3[[#This Row],[Date]])</f>
        <v>2014</v>
      </c>
      <c r="O2633">
        <f>DAY(Table3[[#This Row],[Date]])</f>
        <v>19</v>
      </c>
      <c r="P2633">
        <f>MONTH(Table3[[#This Row],[Date]])</f>
        <v>5</v>
      </c>
    </row>
    <row r="2634" spans="1:16" x14ac:dyDescent="0.3">
      <c r="A2634" s="2">
        <v>41779</v>
      </c>
      <c r="B2634">
        <v>8</v>
      </c>
      <c r="C2634">
        <v>5</v>
      </c>
      <c r="D2634" s="1" t="s">
        <v>1585</v>
      </c>
      <c r="E2634">
        <v>3</v>
      </c>
      <c r="F2634">
        <v>1</v>
      </c>
      <c r="G2634">
        <v>23</v>
      </c>
      <c r="H2634">
        <v>5148</v>
      </c>
      <c r="I2634">
        <v>5490</v>
      </c>
      <c r="J2634">
        <v>19890</v>
      </c>
      <c r="K2634">
        <v>21150</v>
      </c>
      <c r="L2634">
        <v>1260</v>
      </c>
      <c r="M2634">
        <v>63</v>
      </c>
      <c r="N2634">
        <f>YEAR(Table3[[#This Row],[Date]])</f>
        <v>2014</v>
      </c>
      <c r="O2634">
        <f>DAY(Table3[[#This Row],[Date]])</f>
        <v>20</v>
      </c>
      <c r="P2634">
        <f>MONTH(Table3[[#This Row],[Date]])</f>
        <v>5</v>
      </c>
    </row>
    <row r="2635" spans="1:16" x14ac:dyDescent="0.3">
      <c r="A2635" s="2">
        <v>41779</v>
      </c>
      <c r="B2635">
        <v>7</v>
      </c>
      <c r="C2635">
        <v>3</v>
      </c>
      <c r="D2635" s="1" t="s">
        <v>1581</v>
      </c>
      <c r="E2635">
        <v>2</v>
      </c>
      <c r="F2635">
        <v>1</v>
      </c>
      <c r="G2635">
        <v>20</v>
      </c>
      <c r="H2635">
        <v>3546</v>
      </c>
      <c r="I2635">
        <v>3780</v>
      </c>
      <c r="J2635">
        <v>4392</v>
      </c>
      <c r="K2635">
        <v>4680</v>
      </c>
      <c r="L2635">
        <v>288</v>
      </c>
      <c r="M2635">
        <v>14.4</v>
      </c>
      <c r="N2635">
        <f>YEAR(Table3[[#This Row],[Date]])</f>
        <v>2014</v>
      </c>
      <c r="O2635">
        <f>DAY(Table3[[#This Row],[Date]])</f>
        <v>20</v>
      </c>
      <c r="P2635">
        <f>MONTH(Table3[[#This Row],[Date]])</f>
        <v>5</v>
      </c>
    </row>
    <row r="2636" spans="1:16" x14ac:dyDescent="0.3">
      <c r="A2636" s="2">
        <v>41779</v>
      </c>
      <c r="B2636">
        <v>9</v>
      </c>
      <c r="C2636">
        <v>5</v>
      </c>
      <c r="D2636" s="1" t="s">
        <v>1592</v>
      </c>
      <c r="E2636">
        <v>2</v>
      </c>
      <c r="F2636">
        <v>1</v>
      </c>
      <c r="G2636">
        <v>23</v>
      </c>
      <c r="H2636">
        <v>3546</v>
      </c>
      <c r="I2636">
        <v>3780</v>
      </c>
      <c r="J2636">
        <v>44280</v>
      </c>
      <c r="K2636">
        <v>47250</v>
      </c>
      <c r="L2636">
        <v>2970</v>
      </c>
      <c r="M2636">
        <v>148.5</v>
      </c>
      <c r="N2636">
        <f>YEAR(Table3[[#This Row],[Date]])</f>
        <v>2014</v>
      </c>
      <c r="O2636">
        <f>DAY(Table3[[#This Row],[Date]])</f>
        <v>20</v>
      </c>
      <c r="P2636">
        <f>MONTH(Table3[[#This Row],[Date]])</f>
        <v>5</v>
      </c>
    </row>
    <row r="2637" spans="1:16" x14ac:dyDescent="0.3">
      <c r="A2637" s="2">
        <v>41779</v>
      </c>
      <c r="B2637">
        <v>3</v>
      </c>
      <c r="C2637">
        <v>2</v>
      </c>
      <c r="D2637" s="1" t="s">
        <v>1591</v>
      </c>
      <c r="E2637">
        <v>5</v>
      </c>
      <c r="F2637">
        <v>2</v>
      </c>
      <c r="G2637">
        <v>22</v>
      </c>
      <c r="H2637">
        <v>5148</v>
      </c>
      <c r="I2637">
        <v>5490</v>
      </c>
      <c r="J2637">
        <v>82404</v>
      </c>
      <c r="K2637">
        <v>88830</v>
      </c>
      <c r="L2637">
        <v>6426</v>
      </c>
      <c r="M2637">
        <v>321.3</v>
      </c>
      <c r="N2637">
        <f>YEAR(Table3[[#This Row],[Date]])</f>
        <v>2014</v>
      </c>
      <c r="O2637">
        <f>DAY(Table3[[#This Row],[Date]])</f>
        <v>20</v>
      </c>
      <c r="P2637">
        <f>MONTH(Table3[[#This Row],[Date]])</f>
        <v>5</v>
      </c>
    </row>
    <row r="2638" spans="1:16" x14ac:dyDescent="0.3">
      <c r="A2638" s="2">
        <v>41779</v>
      </c>
      <c r="B2638">
        <v>1</v>
      </c>
      <c r="C2638">
        <v>1</v>
      </c>
      <c r="D2638" s="1" t="s">
        <v>1580</v>
      </c>
      <c r="E2638">
        <v>2</v>
      </c>
      <c r="F2638">
        <v>1</v>
      </c>
      <c r="G2638">
        <v>10</v>
      </c>
      <c r="H2638">
        <v>3384</v>
      </c>
      <c r="I2638">
        <v>3600</v>
      </c>
      <c r="J2638">
        <v>95472</v>
      </c>
      <c r="K2638">
        <v>101520</v>
      </c>
      <c r="L2638">
        <v>6048</v>
      </c>
      <c r="M2638">
        <v>302.40000000000003</v>
      </c>
      <c r="N2638">
        <f>YEAR(Table3[[#This Row],[Date]])</f>
        <v>2014</v>
      </c>
      <c r="O2638">
        <f>DAY(Table3[[#This Row],[Date]])</f>
        <v>20</v>
      </c>
      <c r="P2638">
        <f>MONTH(Table3[[#This Row],[Date]])</f>
        <v>5</v>
      </c>
    </row>
    <row r="2639" spans="1:16" x14ac:dyDescent="0.3">
      <c r="A2639" s="2">
        <v>41779</v>
      </c>
      <c r="B2639">
        <v>4</v>
      </c>
      <c r="C2639">
        <v>2</v>
      </c>
      <c r="D2639" s="1" t="s">
        <v>1591</v>
      </c>
      <c r="E2639">
        <v>5</v>
      </c>
      <c r="F2639">
        <v>2</v>
      </c>
      <c r="G2639">
        <v>5</v>
      </c>
      <c r="H2639">
        <v>3042</v>
      </c>
      <c r="I2639">
        <v>3240</v>
      </c>
      <c r="J2639">
        <v>58860</v>
      </c>
      <c r="K2639">
        <v>63450</v>
      </c>
      <c r="L2639">
        <v>4590</v>
      </c>
      <c r="M2639">
        <v>229.5</v>
      </c>
      <c r="N2639">
        <f>YEAR(Table3[[#This Row],[Date]])</f>
        <v>2014</v>
      </c>
      <c r="O2639">
        <f>DAY(Table3[[#This Row],[Date]])</f>
        <v>20</v>
      </c>
      <c r="P2639">
        <f>MONTH(Table3[[#This Row],[Date]])</f>
        <v>5</v>
      </c>
    </row>
    <row r="2640" spans="1:16" x14ac:dyDescent="0.3">
      <c r="A2640" s="2">
        <v>41780</v>
      </c>
      <c r="B2640">
        <v>7</v>
      </c>
      <c r="C2640">
        <v>3</v>
      </c>
      <c r="D2640" s="1" t="s">
        <v>1582</v>
      </c>
      <c r="E2640">
        <v>2</v>
      </c>
      <c r="F2640">
        <v>1</v>
      </c>
      <c r="G2640">
        <v>12</v>
      </c>
      <c r="H2640">
        <v>3978</v>
      </c>
      <c r="I2640">
        <v>4230</v>
      </c>
      <c r="J2640">
        <v>48672</v>
      </c>
      <c r="K2640">
        <v>51840</v>
      </c>
      <c r="L2640">
        <v>3168</v>
      </c>
      <c r="M2640">
        <v>158.4</v>
      </c>
      <c r="N2640">
        <f>YEAR(Table3[[#This Row],[Date]])</f>
        <v>2014</v>
      </c>
      <c r="O2640">
        <f>DAY(Table3[[#This Row],[Date]])</f>
        <v>21</v>
      </c>
      <c r="P2640">
        <f>MONTH(Table3[[#This Row],[Date]])</f>
        <v>5</v>
      </c>
    </row>
    <row r="2641" spans="1:16" x14ac:dyDescent="0.3">
      <c r="A2641" s="2">
        <v>41780</v>
      </c>
      <c r="B2641">
        <v>8</v>
      </c>
      <c r="C2641">
        <v>5</v>
      </c>
      <c r="D2641" s="1" t="s">
        <v>1584</v>
      </c>
      <c r="E2641">
        <v>3</v>
      </c>
      <c r="F2641">
        <v>1</v>
      </c>
      <c r="G2641">
        <v>19</v>
      </c>
      <c r="H2641">
        <v>3978</v>
      </c>
      <c r="I2641">
        <v>4230</v>
      </c>
      <c r="J2641">
        <v>60282</v>
      </c>
      <c r="K2641">
        <v>64260</v>
      </c>
      <c r="L2641">
        <v>3978</v>
      </c>
      <c r="M2641">
        <v>198.9</v>
      </c>
      <c r="N2641">
        <f>YEAR(Table3[[#This Row],[Date]])</f>
        <v>2014</v>
      </c>
      <c r="O2641">
        <f>DAY(Table3[[#This Row],[Date]])</f>
        <v>21</v>
      </c>
      <c r="P2641">
        <f>MONTH(Table3[[#This Row],[Date]])</f>
        <v>5</v>
      </c>
    </row>
    <row r="2642" spans="1:16" x14ac:dyDescent="0.3">
      <c r="A2642" s="2">
        <v>41781</v>
      </c>
      <c r="B2642">
        <v>8</v>
      </c>
      <c r="C2642">
        <v>5</v>
      </c>
      <c r="D2642" s="1" t="s">
        <v>1578</v>
      </c>
      <c r="E2642">
        <v>1</v>
      </c>
      <c r="F2642">
        <v>1</v>
      </c>
      <c r="G2642">
        <v>18</v>
      </c>
      <c r="H2642">
        <v>3924</v>
      </c>
      <c r="I2642">
        <v>4230</v>
      </c>
      <c r="J2642">
        <v>42714</v>
      </c>
      <c r="K2642">
        <v>45360</v>
      </c>
      <c r="L2642">
        <v>2646</v>
      </c>
      <c r="M2642">
        <v>132.30000000000001</v>
      </c>
      <c r="N2642">
        <f>YEAR(Table3[[#This Row],[Date]])</f>
        <v>2014</v>
      </c>
      <c r="O2642">
        <f>DAY(Table3[[#This Row],[Date]])</f>
        <v>22</v>
      </c>
      <c r="P2642">
        <f>MONTH(Table3[[#This Row],[Date]])</f>
        <v>5</v>
      </c>
    </row>
    <row r="2643" spans="1:16" x14ac:dyDescent="0.3">
      <c r="A2643" s="2">
        <v>41781</v>
      </c>
      <c r="B2643">
        <v>6</v>
      </c>
      <c r="C2643">
        <v>4</v>
      </c>
      <c r="D2643" s="1" t="s">
        <v>1585</v>
      </c>
      <c r="E2643">
        <v>3</v>
      </c>
      <c r="F2643">
        <v>1</v>
      </c>
      <c r="G2643">
        <v>1</v>
      </c>
      <c r="H2643">
        <v>2952</v>
      </c>
      <c r="I2643">
        <v>3150</v>
      </c>
      <c r="J2643">
        <v>35802</v>
      </c>
      <c r="K2643">
        <v>38070</v>
      </c>
      <c r="L2643">
        <v>2268</v>
      </c>
      <c r="M2643">
        <v>113.4</v>
      </c>
      <c r="N2643">
        <f>YEAR(Table3[[#This Row],[Date]])</f>
        <v>2014</v>
      </c>
      <c r="O2643">
        <f>DAY(Table3[[#This Row],[Date]])</f>
        <v>22</v>
      </c>
      <c r="P2643">
        <f>MONTH(Table3[[#This Row],[Date]])</f>
        <v>5</v>
      </c>
    </row>
    <row r="2644" spans="1:16" x14ac:dyDescent="0.3">
      <c r="A2644" s="2">
        <v>41781</v>
      </c>
      <c r="B2644">
        <v>9</v>
      </c>
      <c r="C2644">
        <v>5</v>
      </c>
      <c r="D2644" s="1" t="s">
        <v>1581</v>
      </c>
      <c r="E2644">
        <v>2</v>
      </c>
      <c r="F2644">
        <v>1</v>
      </c>
      <c r="G2644">
        <v>15</v>
      </c>
      <c r="H2644">
        <v>3042</v>
      </c>
      <c r="I2644">
        <v>3240</v>
      </c>
      <c r="J2644">
        <v>26352</v>
      </c>
      <c r="K2644">
        <v>28080</v>
      </c>
      <c r="L2644">
        <v>1728</v>
      </c>
      <c r="M2644">
        <v>86.4</v>
      </c>
      <c r="N2644">
        <f>YEAR(Table3[[#This Row],[Date]])</f>
        <v>2014</v>
      </c>
      <c r="O2644">
        <f>DAY(Table3[[#This Row],[Date]])</f>
        <v>22</v>
      </c>
      <c r="P2644">
        <f>MONTH(Table3[[#This Row],[Date]])</f>
        <v>5</v>
      </c>
    </row>
    <row r="2645" spans="1:16" x14ac:dyDescent="0.3">
      <c r="A2645" s="2">
        <v>41782</v>
      </c>
      <c r="B2645">
        <v>4</v>
      </c>
      <c r="C2645">
        <v>2</v>
      </c>
      <c r="D2645" s="1" t="s">
        <v>1592</v>
      </c>
      <c r="E2645">
        <v>2</v>
      </c>
      <c r="F2645">
        <v>1</v>
      </c>
      <c r="G2645">
        <v>4</v>
      </c>
      <c r="H2645">
        <v>3978</v>
      </c>
      <c r="I2645">
        <v>4230</v>
      </c>
      <c r="J2645">
        <v>38376</v>
      </c>
      <c r="K2645">
        <v>40950</v>
      </c>
      <c r="L2645">
        <v>2574</v>
      </c>
      <c r="M2645">
        <v>128.70000000000002</v>
      </c>
      <c r="N2645">
        <f>YEAR(Table3[[#This Row],[Date]])</f>
        <v>2014</v>
      </c>
      <c r="O2645">
        <f>DAY(Table3[[#This Row],[Date]])</f>
        <v>23</v>
      </c>
      <c r="P2645">
        <f>MONTH(Table3[[#This Row],[Date]])</f>
        <v>5</v>
      </c>
    </row>
    <row r="2646" spans="1:16" x14ac:dyDescent="0.3">
      <c r="A2646" s="2">
        <v>41782</v>
      </c>
      <c r="B2646">
        <v>3</v>
      </c>
      <c r="C2646">
        <v>2</v>
      </c>
      <c r="D2646" s="1" t="s">
        <v>1579</v>
      </c>
      <c r="E2646">
        <v>2</v>
      </c>
      <c r="F2646">
        <v>2</v>
      </c>
      <c r="G2646">
        <v>16</v>
      </c>
      <c r="H2646">
        <v>2106</v>
      </c>
      <c r="I2646">
        <v>2250</v>
      </c>
      <c r="J2646">
        <v>82386</v>
      </c>
      <c r="K2646">
        <v>89010</v>
      </c>
      <c r="L2646">
        <v>6624</v>
      </c>
      <c r="M2646">
        <v>331.20000000000005</v>
      </c>
      <c r="N2646">
        <f>YEAR(Table3[[#This Row],[Date]])</f>
        <v>2014</v>
      </c>
      <c r="O2646">
        <f>DAY(Table3[[#This Row],[Date]])</f>
        <v>23</v>
      </c>
      <c r="P2646">
        <f>MONTH(Table3[[#This Row],[Date]])</f>
        <v>5</v>
      </c>
    </row>
    <row r="2647" spans="1:16" x14ac:dyDescent="0.3">
      <c r="A2647" s="2">
        <v>41783</v>
      </c>
      <c r="B2647">
        <v>6</v>
      </c>
      <c r="C2647">
        <v>4</v>
      </c>
      <c r="D2647" s="1" t="s">
        <v>1578</v>
      </c>
      <c r="E2647">
        <v>1</v>
      </c>
      <c r="F2647">
        <v>1</v>
      </c>
      <c r="G2647">
        <v>10</v>
      </c>
      <c r="H2647">
        <v>2034</v>
      </c>
      <c r="I2647">
        <v>2160</v>
      </c>
      <c r="J2647">
        <v>14238</v>
      </c>
      <c r="K2647">
        <v>15120</v>
      </c>
      <c r="L2647">
        <v>882</v>
      </c>
      <c r="M2647">
        <v>44.1</v>
      </c>
      <c r="N2647">
        <f>YEAR(Table3[[#This Row],[Date]])</f>
        <v>2014</v>
      </c>
      <c r="O2647">
        <f>DAY(Table3[[#This Row],[Date]])</f>
        <v>24</v>
      </c>
      <c r="P2647">
        <f>MONTH(Table3[[#This Row],[Date]])</f>
        <v>5</v>
      </c>
    </row>
    <row r="2648" spans="1:16" x14ac:dyDescent="0.3">
      <c r="A2648" s="2">
        <v>41783</v>
      </c>
      <c r="B2648">
        <v>1</v>
      </c>
      <c r="C2648">
        <v>1</v>
      </c>
      <c r="D2648" s="1" t="s">
        <v>1592</v>
      </c>
      <c r="E2648">
        <v>2</v>
      </c>
      <c r="F2648">
        <v>1</v>
      </c>
      <c r="G2648">
        <v>21</v>
      </c>
      <c r="H2648">
        <v>4482</v>
      </c>
      <c r="I2648">
        <v>4770</v>
      </c>
      <c r="J2648">
        <v>23616</v>
      </c>
      <c r="K2648">
        <v>25200</v>
      </c>
      <c r="L2648">
        <v>1584</v>
      </c>
      <c r="M2648">
        <v>79.2</v>
      </c>
      <c r="N2648">
        <f>YEAR(Table3[[#This Row],[Date]])</f>
        <v>2014</v>
      </c>
      <c r="O2648">
        <f>DAY(Table3[[#This Row],[Date]])</f>
        <v>24</v>
      </c>
      <c r="P2648">
        <f>MONTH(Table3[[#This Row],[Date]])</f>
        <v>5</v>
      </c>
    </row>
    <row r="2649" spans="1:16" x14ac:dyDescent="0.3">
      <c r="A2649" s="2">
        <v>41783</v>
      </c>
      <c r="B2649">
        <v>9</v>
      </c>
      <c r="C2649">
        <v>5</v>
      </c>
      <c r="D2649" s="1" t="s">
        <v>1584</v>
      </c>
      <c r="E2649">
        <v>3</v>
      </c>
      <c r="F2649">
        <v>1</v>
      </c>
      <c r="G2649">
        <v>7</v>
      </c>
      <c r="H2649">
        <v>3726</v>
      </c>
      <c r="I2649">
        <v>3960</v>
      </c>
      <c r="J2649">
        <v>70920</v>
      </c>
      <c r="K2649">
        <v>75600</v>
      </c>
      <c r="L2649">
        <v>4680</v>
      </c>
      <c r="M2649">
        <v>234</v>
      </c>
      <c r="N2649">
        <f>YEAR(Table3[[#This Row],[Date]])</f>
        <v>2014</v>
      </c>
      <c r="O2649">
        <f>DAY(Table3[[#This Row],[Date]])</f>
        <v>24</v>
      </c>
      <c r="P2649">
        <f>MONTH(Table3[[#This Row],[Date]])</f>
        <v>5</v>
      </c>
    </row>
    <row r="2650" spans="1:16" x14ac:dyDescent="0.3">
      <c r="A2650" s="2">
        <v>41783</v>
      </c>
      <c r="B2650">
        <v>9</v>
      </c>
      <c r="C2650">
        <v>5</v>
      </c>
      <c r="D2650" s="1" t="s">
        <v>1588</v>
      </c>
      <c r="E2650">
        <v>3</v>
      </c>
      <c r="F2650">
        <v>1</v>
      </c>
      <c r="G2650">
        <v>22</v>
      </c>
      <c r="H2650">
        <v>2952</v>
      </c>
      <c r="I2650">
        <v>3150</v>
      </c>
      <c r="J2650">
        <v>53784</v>
      </c>
      <c r="K2650">
        <v>57240</v>
      </c>
      <c r="L2650">
        <v>3456</v>
      </c>
      <c r="M2650">
        <v>172.8</v>
      </c>
      <c r="N2650">
        <f>YEAR(Table3[[#This Row],[Date]])</f>
        <v>2014</v>
      </c>
      <c r="O2650">
        <f>DAY(Table3[[#This Row],[Date]])</f>
        <v>24</v>
      </c>
      <c r="P2650">
        <f>MONTH(Table3[[#This Row],[Date]])</f>
        <v>5</v>
      </c>
    </row>
    <row r="2651" spans="1:16" x14ac:dyDescent="0.3">
      <c r="A2651" s="2">
        <v>41783</v>
      </c>
      <c r="B2651">
        <v>8</v>
      </c>
      <c r="C2651">
        <v>5</v>
      </c>
      <c r="D2651" s="1" t="s">
        <v>1578</v>
      </c>
      <c r="E2651">
        <v>1</v>
      </c>
      <c r="F2651">
        <v>1</v>
      </c>
      <c r="G2651">
        <v>15</v>
      </c>
      <c r="H2651">
        <v>3384</v>
      </c>
      <c r="I2651">
        <v>3600</v>
      </c>
      <c r="J2651">
        <v>6102</v>
      </c>
      <c r="K2651">
        <v>6480</v>
      </c>
      <c r="L2651">
        <v>378</v>
      </c>
      <c r="M2651">
        <v>18.900000000000002</v>
      </c>
      <c r="N2651">
        <f>YEAR(Table3[[#This Row],[Date]])</f>
        <v>2014</v>
      </c>
      <c r="O2651">
        <f>DAY(Table3[[#This Row],[Date]])</f>
        <v>24</v>
      </c>
      <c r="P2651">
        <f>MONTH(Table3[[#This Row],[Date]])</f>
        <v>5</v>
      </c>
    </row>
    <row r="2652" spans="1:16" x14ac:dyDescent="0.3">
      <c r="A2652" s="2">
        <v>41783</v>
      </c>
      <c r="B2652">
        <v>7</v>
      </c>
      <c r="C2652">
        <v>3</v>
      </c>
      <c r="D2652" s="1" t="s">
        <v>1588</v>
      </c>
      <c r="E2652">
        <v>3</v>
      </c>
      <c r="F2652">
        <v>1</v>
      </c>
      <c r="G2652">
        <v>7</v>
      </c>
      <c r="H2652">
        <v>3546</v>
      </c>
      <c r="I2652">
        <v>3780</v>
      </c>
      <c r="J2652">
        <v>71712</v>
      </c>
      <c r="K2652">
        <v>76320</v>
      </c>
      <c r="L2652">
        <v>4608</v>
      </c>
      <c r="M2652">
        <v>230.4</v>
      </c>
      <c r="N2652">
        <f>YEAR(Table3[[#This Row],[Date]])</f>
        <v>2014</v>
      </c>
      <c r="O2652">
        <f>DAY(Table3[[#This Row],[Date]])</f>
        <v>24</v>
      </c>
      <c r="P2652">
        <f>MONTH(Table3[[#This Row],[Date]])</f>
        <v>5</v>
      </c>
    </row>
    <row r="2653" spans="1:16" x14ac:dyDescent="0.3">
      <c r="A2653" s="2">
        <v>41783</v>
      </c>
      <c r="B2653">
        <v>6</v>
      </c>
      <c r="C2653">
        <v>4</v>
      </c>
      <c r="D2653" s="1" t="s">
        <v>1592</v>
      </c>
      <c r="E2653">
        <v>2</v>
      </c>
      <c r="F2653">
        <v>1</v>
      </c>
      <c r="G2653">
        <v>17</v>
      </c>
      <c r="H2653">
        <v>5148</v>
      </c>
      <c r="I2653">
        <v>5490</v>
      </c>
      <c r="J2653">
        <v>35424</v>
      </c>
      <c r="K2653">
        <v>37800</v>
      </c>
      <c r="L2653">
        <v>2376</v>
      </c>
      <c r="M2653">
        <v>118.80000000000001</v>
      </c>
      <c r="N2653">
        <f>YEAR(Table3[[#This Row],[Date]])</f>
        <v>2014</v>
      </c>
      <c r="O2653">
        <f>DAY(Table3[[#This Row],[Date]])</f>
        <v>24</v>
      </c>
      <c r="P2653">
        <f>MONTH(Table3[[#This Row],[Date]])</f>
        <v>5</v>
      </c>
    </row>
    <row r="2654" spans="1:16" x14ac:dyDescent="0.3">
      <c r="A2654" s="2">
        <v>41784</v>
      </c>
      <c r="B2654">
        <v>6</v>
      </c>
      <c r="C2654">
        <v>4</v>
      </c>
      <c r="D2654" s="1" t="s">
        <v>1578</v>
      </c>
      <c r="E2654">
        <v>1</v>
      </c>
      <c r="F2654">
        <v>1</v>
      </c>
      <c r="G2654">
        <v>20</v>
      </c>
      <c r="H2654">
        <v>2034</v>
      </c>
      <c r="I2654">
        <v>2160</v>
      </c>
      <c r="J2654">
        <v>8136</v>
      </c>
      <c r="K2654">
        <v>8640</v>
      </c>
      <c r="L2654">
        <v>504</v>
      </c>
      <c r="M2654">
        <v>25.200000000000003</v>
      </c>
      <c r="N2654">
        <f>YEAR(Table3[[#This Row],[Date]])</f>
        <v>2014</v>
      </c>
      <c r="O2654">
        <f>DAY(Table3[[#This Row],[Date]])</f>
        <v>25</v>
      </c>
      <c r="P2654">
        <f>MONTH(Table3[[#This Row],[Date]])</f>
        <v>5</v>
      </c>
    </row>
    <row r="2655" spans="1:16" x14ac:dyDescent="0.3">
      <c r="A2655" s="2">
        <v>41784</v>
      </c>
      <c r="B2655">
        <v>5</v>
      </c>
      <c r="C2655">
        <v>3</v>
      </c>
      <c r="D2655" s="1" t="s">
        <v>1594</v>
      </c>
      <c r="E2655">
        <v>4</v>
      </c>
      <c r="F2655">
        <v>1</v>
      </c>
      <c r="G2655">
        <v>5</v>
      </c>
      <c r="H2655">
        <v>2196</v>
      </c>
      <c r="I2655">
        <v>2340</v>
      </c>
      <c r="J2655">
        <v>33840</v>
      </c>
      <c r="K2655">
        <v>36000</v>
      </c>
      <c r="L2655">
        <v>2160</v>
      </c>
      <c r="M2655">
        <v>108</v>
      </c>
      <c r="N2655">
        <f>YEAR(Table3[[#This Row],[Date]])</f>
        <v>2014</v>
      </c>
      <c r="O2655">
        <f>DAY(Table3[[#This Row],[Date]])</f>
        <v>25</v>
      </c>
      <c r="P2655">
        <f>MONTH(Table3[[#This Row],[Date]])</f>
        <v>5</v>
      </c>
    </row>
    <row r="2656" spans="1:16" x14ac:dyDescent="0.3">
      <c r="A2656" s="2">
        <v>41784</v>
      </c>
      <c r="B2656">
        <v>7</v>
      </c>
      <c r="C2656">
        <v>3</v>
      </c>
      <c r="D2656" s="1" t="s">
        <v>1582</v>
      </c>
      <c r="E2656">
        <v>2</v>
      </c>
      <c r="F2656">
        <v>1</v>
      </c>
      <c r="G2656">
        <v>14</v>
      </c>
      <c r="H2656">
        <v>3546</v>
      </c>
      <c r="I2656">
        <v>3780</v>
      </c>
      <c r="J2656">
        <v>42588</v>
      </c>
      <c r="K2656">
        <v>45360</v>
      </c>
      <c r="L2656">
        <v>2772</v>
      </c>
      <c r="M2656">
        <v>138.6</v>
      </c>
      <c r="N2656">
        <f>YEAR(Table3[[#This Row],[Date]])</f>
        <v>2014</v>
      </c>
      <c r="O2656">
        <f>DAY(Table3[[#This Row],[Date]])</f>
        <v>25</v>
      </c>
      <c r="P2656">
        <f>MONTH(Table3[[#This Row],[Date]])</f>
        <v>5</v>
      </c>
    </row>
    <row r="2657" spans="1:16" x14ac:dyDescent="0.3">
      <c r="A2657" s="2">
        <v>41786</v>
      </c>
      <c r="B2657">
        <v>8</v>
      </c>
      <c r="C2657">
        <v>5</v>
      </c>
      <c r="D2657" s="1" t="s">
        <v>1582</v>
      </c>
      <c r="E2657">
        <v>2</v>
      </c>
      <c r="F2657">
        <v>1</v>
      </c>
      <c r="G2657">
        <v>6</v>
      </c>
      <c r="H2657">
        <v>3546</v>
      </c>
      <c r="I2657">
        <v>3780</v>
      </c>
      <c r="J2657">
        <v>36504</v>
      </c>
      <c r="K2657">
        <v>38880</v>
      </c>
      <c r="L2657">
        <v>2376</v>
      </c>
      <c r="M2657">
        <v>118.80000000000001</v>
      </c>
      <c r="N2657">
        <f>YEAR(Table3[[#This Row],[Date]])</f>
        <v>2014</v>
      </c>
      <c r="O2657">
        <f>DAY(Table3[[#This Row],[Date]])</f>
        <v>27</v>
      </c>
      <c r="P2657">
        <f>MONTH(Table3[[#This Row],[Date]])</f>
        <v>5</v>
      </c>
    </row>
    <row r="2658" spans="1:16" x14ac:dyDescent="0.3">
      <c r="A2658" s="2">
        <v>41786</v>
      </c>
      <c r="B2658">
        <v>9</v>
      </c>
      <c r="C2658">
        <v>5</v>
      </c>
      <c r="D2658" s="1" t="s">
        <v>1590</v>
      </c>
      <c r="E2658">
        <v>2</v>
      </c>
      <c r="F2658">
        <v>1</v>
      </c>
      <c r="G2658">
        <v>22</v>
      </c>
      <c r="H2658">
        <v>7506</v>
      </c>
      <c r="I2658">
        <v>8100</v>
      </c>
      <c r="J2658">
        <v>85698</v>
      </c>
      <c r="K2658">
        <v>91080</v>
      </c>
      <c r="L2658">
        <v>5382</v>
      </c>
      <c r="M2658">
        <v>269.10000000000002</v>
      </c>
      <c r="N2658">
        <f>YEAR(Table3[[#This Row],[Date]])</f>
        <v>2014</v>
      </c>
      <c r="O2658">
        <f>DAY(Table3[[#This Row],[Date]])</f>
        <v>27</v>
      </c>
      <c r="P2658">
        <f>MONTH(Table3[[#This Row],[Date]])</f>
        <v>5</v>
      </c>
    </row>
    <row r="2659" spans="1:16" x14ac:dyDescent="0.3">
      <c r="A2659" s="2">
        <v>41786</v>
      </c>
      <c r="B2659">
        <v>2</v>
      </c>
      <c r="C2659">
        <v>1</v>
      </c>
      <c r="D2659" s="1" t="s">
        <v>1588</v>
      </c>
      <c r="E2659">
        <v>3</v>
      </c>
      <c r="F2659">
        <v>1</v>
      </c>
      <c r="G2659">
        <v>6</v>
      </c>
      <c r="H2659">
        <v>3924</v>
      </c>
      <c r="I2659">
        <v>4230</v>
      </c>
      <c r="J2659">
        <v>107568</v>
      </c>
      <c r="K2659">
        <v>114480</v>
      </c>
      <c r="L2659">
        <v>6912</v>
      </c>
      <c r="M2659">
        <v>345.6</v>
      </c>
      <c r="N2659">
        <f>YEAR(Table3[[#This Row],[Date]])</f>
        <v>2014</v>
      </c>
      <c r="O2659">
        <f>DAY(Table3[[#This Row],[Date]])</f>
        <v>27</v>
      </c>
      <c r="P2659">
        <f>MONTH(Table3[[#This Row],[Date]])</f>
        <v>5</v>
      </c>
    </row>
    <row r="2660" spans="1:16" x14ac:dyDescent="0.3">
      <c r="A2660" s="2">
        <v>41786</v>
      </c>
      <c r="B2660">
        <v>3</v>
      </c>
      <c r="C2660">
        <v>2</v>
      </c>
      <c r="D2660" s="1" t="s">
        <v>1582</v>
      </c>
      <c r="E2660">
        <v>2</v>
      </c>
      <c r="F2660">
        <v>1</v>
      </c>
      <c r="G2660">
        <v>6</v>
      </c>
      <c r="H2660">
        <v>4482</v>
      </c>
      <c r="I2660">
        <v>4770</v>
      </c>
      <c r="J2660">
        <v>66924</v>
      </c>
      <c r="K2660">
        <v>71280</v>
      </c>
      <c r="L2660">
        <v>4356</v>
      </c>
      <c r="M2660">
        <v>217.8</v>
      </c>
      <c r="N2660">
        <f>YEAR(Table3[[#This Row],[Date]])</f>
        <v>2014</v>
      </c>
      <c r="O2660">
        <f>DAY(Table3[[#This Row],[Date]])</f>
        <v>27</v>
      </c>
      <c r="P2660">
        <f>MONTH(Table3[[#This Row],[Date]])</f>
        <v>5</v>
      </c>
    </row>
    <row r="2661" spans="1:16" x14ac:dyDescent="0.3">
      <c r="A2661" s="2">
        <v>41786</v>
      </c>
      <c r="B2661">
        <v>10</v>
      </c>
      <c r="C2661">
        <v>4</v>
      </c>
      <c r="D2661" s="1" t="s">
        <v>1593</v>
      </c>
      <c r="E2661">
        <v>6</v>
      </c>
      <c r="F2661">
        <v>2</v>
      </c>
      <c r="G2661">
        <v>2</v>
      </c>
      <c r="H2661">
        <v>3546</v>
      </c>
      <c r="I2661">
        <v>3780</v>
      </c>
      <c r="J2661">
        <v>142614</v>
      </c>
      <c r="K2661">
        <v>153900</v>
      </c>
      <c r="L2661">
        <v>11286</v>
      </c>
      <c r="M2661">
        <v>564.30000000000007</v>
      </c>
      <c r="N2661">
        <f>YEAR(Table3[[#This Row],[Date]])</f>
        <v>2014</v>
      </c>
      <c r="O2661">
        <f>DAY(Table3[[#This Row],[Date]])</f>
        <v>27</v>
      </c>
      <c r="P2661">
        <f>MONTH(Table3[[#This Row],[Date]])</f>
        <v>5</v>
      </c>
    </row>
    <row r="2662" spans="1:16" x14ac:dyDescent="0.3">
      <c r="A2662" s="2">
        <v>41787</v>
      </c>
      <c r="B2662">
        <v>2</v>
      </c>
      <c r="C2662">
        <v>1</v>
      </c>
      <c r="D2662" s="1" t="s">
        <v>1578</v>
      </c>
      <c r="E2662">
        <v>1</v>
      </c>
      <c r="F2662">
        <v>1</v>
      </c>
      <c r="G2662">
        <v>24</v>
      </c>
      <c r="H2662">
        <v>3726</v>
      </c>
      <c r="I2662">
        <v>3960</v>
      </c>
      <c r="J2662">
        <v>20340</v>
      </c>
      <c r="K2662">
        <v>21600</v>
      </c>
      <c r="L2662">
        <v>1260</v>
      </c>
      <c r="M2662">
        <v>63</v>
      </c>
      <c r="N2662">
        <f>YEAR(Table3[[#This Row],[Date]])</f>
        <v>2014</v>
      </c>
      <c r="O2662">
        <f>DAY(Table3[[#This Row],[Date]])</f>
        <v>28</v>
      </c>
      <c r="P2662">
        <f>MONTH(Table3[[#This Row],[Date]])</f>
        <v>5</v>
      </c>
    </row>
    <row r="2663" spans="1:16" x14ac:dyDescent="0.3">
      <c r="A2663" s="2">
        <v>41787</v>
      </c>
      <c r="B2663">
        <v>3</v>
      </c>
      <c r="C2663">
        <v>2</v>
      </c>
      <c r="D2663" s="1" t="s">
        <v>1579</v>
      </c>
      <c r="E2663">
        <v>2</v>
      </c>
      <c r="F2663">
        <v>2</v>
      </c>
      <c r="G2663">
        <v>11</v>
      </c>
      <c r="H2663">
        <v>2106</v>
      </c>
      <c r="I2663">
        <v>2250</v>
      </c>
      <c r="J2663">
        <v>28656</v>
      </c>
      <c r="K2663">
        <v>30960</v>
      </c>
      <c r="L2663">
        <v>2304</v>
      </c>
      <c r="M2663">
        <v>115.2</v>
      </c>
      <c r="N2663">
        <f>YEAR(Table3[[#This Row],[Date]])</f>
        <v>2014</v>
      </c>
      <c r="O2663">
        <f>DAY(Table3[[#This Row],[Date]])</f>
        <v>28</v>
      </c>
      <c r="P2663">
        <f>MONTH(Table3[[#This Row],[Date]])</f>
        <v>5</v>
      </c>
    </row>
    <row r="2664" spans="1:16" x14ac:dyDescent="0.3">
      <c r="A2664" s="2">
        <v>41787</v>
      </c>
      <c r="B2664">
        <v>2</v>
      </c>
      <c r="C2664">
        <v>1</v>
      </c>
      <c r="D2664" s="1" t="s">
        <v>1593</v>
      </c>
      <c r="E2664">
        <v>6</v>
      </c>
      <c r="F2664">
        <v>2</v>
      </c>
      <c r="G2664">
        <v>10</v>
      </c>
      <c r="H2664">
        <v>3546</v>
      </c>
      <c r="I2664">
        <v>3780</v>
      </c>
      <c r="J2664">
        <v>37530</v>
      </c>
      <c r="K2664">
        <v>40500</v>
      </c>
      <c r="L2664">
        <v>2970</v>
      </c>
      <c r="M2664">
        <v>148.5</v>
      </c>
      <c r="N2664">
        <f>YEAR(Table3[[#This Row],[Date]])</f>
        <v>2014</v>
      </c>
      <c r="O2664">
        <f>DAY(Table3[[#This Row],[Date]])</f>
        <v>28</v>
      </c>
      <c r="P2664">
        <f>MONTH(Table3[[#This Row],[Date]])</f>
        <v>5</v>
      </c>
    </row>
    <row r="2665" spans="1:16" x14ac:dyDescent="0.3">
      <c r="A2665" s="2">
        <v>41787</v>
      </c>
      <c r="B2665">
        <v>8</v>
      </c>
      <c r="C2665">
        <v>5</v>
      </c>
      <c r="D2665" s="1" t="s">
        <v>1592</v>
      </c>
      <c r="E2665">
        <v>2</v>
      </c>
      <c r="F2665">
        <v>1</v>
      </c>
      <c r="G2665">
        <v>7</v>
      </c>
      <c r="H2665">
        <v>3384</v>
      </c>
      <c r="I2665">
        <v>3600</v>
      </c>
      <c r="J2665">
        <v>50184</v>
      </c>
      <c r="K2665">
        <v>53550</v>
      </c>
      <c r="L2665">
        <v>3366</v>
      </c>
      <c r="M2665">
        <v>168.3</v>
      </c>
      <c r="N2665">
        <f>YEAR(Table3[[#This Row],[Date]])</f>
        <v>2014</v>
      </c>
      <c r="O2665">
        <f>DAY(Table3[[#This Row],[Date]])</f>
        <v>28</v>
      </c>
      <c r="P2665">
        <f>MONTH(Table3[[#This Row],[Date]])</f>
        <v>5</v>
      </c>
    </row>
    <row r="2666" spans="1:16" x14ac:dyDescent="0.3">
      <c r="A2666" s="2">
        <v>41788</v>
      </c>
      <c r="B2666">
        <v>8</v>
      </c>
      <c r="C2666">
        <v>5</v>
      </c>
      <c r="D2666" s="1" t="s">
        <v>1591</v>
      </c>
      <c r="E2666">
        <v>5</v>
      </c>
      <c r="F2666">
        <v>2</v>
      </c>
      <c r="G2666">
        <v>22</v>
      </c>
      <c r="H2666">
        <v>2106</v>
      </c>
      <c r="I2666">
        <v>2250</v>
      </c>
      <c r="J2666">
        <v>98100</v>
      </c>
      <c r="K2666">
        <v>105750</v>
      </c>
      <c r="L2666">
        <v>7650</v>
      </c>
      <c r="M2666">
        <v>382.5</v>
      </c>
      <c r="N2666">
        <f>YEAR(Table3[[#This Row],[Date]])</f>
        <v>2014</v>
      </c>
      <c r="O2666">
        <f>DAY(Table3[[#This Row],[Date]])</f>
        <v>29</v>
      </c>
      <c r="P2666">
        <f>MONTH(Table3[[#This Row],[Date]])</f>
        <v>5</v>
      </c>
    </row>
    <row r="2667" spans="1:16" x14ac:dyDescent="0.3">
      <c r="A2667" s="2">
        <v>41789</v>
      </c>
      <c r="B2667">
        <v>4</v>
      </c>
      <c r="C2667">
        <v>2</v>
      </c>
      <c r="D2667" s="1" t="s">
        <v>1583</v>
      </c>
      <c r="E2667">
        <v>3</v>
      </c>
      <c r="F2667">
        <v>1</v>
      </c>
      <c r="G2667">
        <v>7</v>
      </c>
      <c r="H2667">
        <v>3924</v>
      </c>
      <c r="I2667">
        <v>4230</v>
      </c>
      <c r="J2667">
        <v>5832</v>
      </c>
      <c r="K2667">
        <v>6210</v>
      </c>
      <c r="L2667">
        <v>378</v>
      </c>
      <c r="M2667">
        <v>18.900000000000002</v>
      </c>
      <c r="N2667">
        <f>YEAR(Table3[[#This Row],[Date]])</f>
        <v>2014</v>
      </c>
      <c r="O2667">
        <f>DAY(Table3[[#This Row],[Date]])</f>
        <v>30</v>
      </c>
      <c r="P2667">
        <f>MONTH(Table3[[#This Row],[Date]])</f>
        <v>5</v>
      </c>
    </row>
    <row r="2668" spans="1:16" x14ac:dyDescent="0.3">
      <c r="A2668" s="2">
        <v>41790</v>
      </c>
      <c r="B2668">
        <v>8</v>
      </c>
      <c r="C2668">
        <v>5</v>
      </c>
      <c r="D2668" s="1" t="s">
        <v>1583</v>
      </c>
      <c r="E2668">
        <v>3</v>
      </c>
      <c r="F2668">
        <v>1</v>
      </c>
      <c r="G2668">
        <v>18</v>
      </c>
      <c r="H2668">
        <v>3582</v>
      </c>
      <c r="I2668">
        <v>3870</v>
      </c>
      <c r="J2668">
        <v>104976</v>
      </c>
      <c r="K2668">
        <v>111780</v>
      </c>
      <c r="L2668">
        <v>6804</v>
      </c>
      <c r="M2668">
        <v>340.20000000000005</v>
      </c>
      <c r="N2668">
        <f>YEAR(Table3[[#This Row],[Date]])</f>
        <v>2014</v>
      </c>
      <c r="O2668">
        <f>DAY(Table3[[#This Row],[Date]])</f>
        <v>31</v>
      </c>
      <c r="P2668">
        <f>MONTH(Table3[[#This Row],[Date]])</f>
        <v>5</v>
      </c>
    </row>
    <row r="2669" spans="1:16" x14ac:dyDescent="0.3">
      <c r="A2669" s="2">
        <v>41790</v>
      </c>
      <c r="B2669">
        <v>1</v>
      </c>
      <c r="C2669">
        <v>1</v>
      </c>
      <c r="D2669" s="1" t="s">
        <v>1593</v>
      </c>
      <c r="E2669">
        <v>6</v>
      </c>
      <c r="F2669">
        <v>2</v>
      </c>
      <c r="G2669">
        <v>12</v>
      </c>
      <c r="H2669">
        <v>3582</v>
      </c>
      <c r="I2669">
        <v>3870</v>
      </c>
      <c r="J2669">
        <v>22518</v>
      </c>
      <c r="K2669">
        <v>24300</v>
      </c>
      <c r="L2669">
        <v>1782</v>
      </c>
      <c r="M2669">
        <v>89.100000000000009</v>
      </c>
      <c r="N2669">
        <f>YEAR(Table3[[#This Row],[Date]])</f>
        <v>2014</v>
      </c>
      <c r="O2669">
        <f>DAY(Table3[[#This Row],[Date]])</f>
        <v>31</v>
      </c>
      <c r="P2669">
        <f>MONTH(Table3[[#This Row],[Date]])</f>
        <v>5</v>
      </c>
    </row>
    <row r="2670" spans="1:16" x14ac:dyDescent="0.3">
      <c r="A2670" s="2">
        <v>41791</v>
      </c>
      <c r="B2670">
        <v>8</v>
      </c>
      <c r="C2670">
        <v>5</v>
      </c>
      <c r="D2670" s="1" t="s">
        <v>1589</v>
      </c>
      <c r="E2670">
        <v>4</v>
      </c>
      <c r="F2670">
        <v>1</v>
      </c>
      <c r="G2670">
        <v>19</v>
      </c>
      <c r="H2670">
        <v>3726</v>
      </c>
      <c r="I2670">
        <v>3960</v>
      </c>
      <c r="J2670">
        <v>46098</v>
      </c>
      <c r="K2670">
        <v>49140</v>
      </c>
      <c r="L2670">
        <v>3042</v>
      </c>
      <c r="M2670">
        <v>152.1</v>
      </c>
      <c r="N2670">
        <f>YEAR(Table3[[#This Row],[Date]])</f>
        <v>2014</v>
      </c>
      <c r="O2670">
        <f>DAY(Table3[[#This Row],[Date]])</f>
        <v>1</v>
      </c>
      <c r="P2670">
        <f>MONTH(Table3[[#This Row],[Date]])</f>
        <v>6</v>
      </c>
    </row>
    <row r="2671" spans="1:16" x14ac:dyDescent="0.3">
      <c r="A2671" s="2">
        <v>41791</v>
      </c>
      <c r="B2671">
        <v>9</v>
      </c>
      <c r="C2671">
        <v>5</v>
      </c>
      <c r="D2671" s="1" t="s">
        <v>1587</v>
      </c>
      <c r="E2671">
        <v>2</v>
      </c>
      <c r="F2671">
        <v>1</v>
      </c>
      <c r="G2671">
        <v>23</v>
      </c>
      <c r="H2671">
        <v>3582</v>
      </c>
      <c r="I2671">
        <v>3870</v>
      </c>
      <c r="J2671">
        <v>52650</v>
      </c>
      <c r="K2671">
        <v>56250</v>
      </c>
      <c r="L2671">
        <v>3600</v>
      </c>
      <c r="M2671">
        <v>180</v>
      </c>
      <c r="N2671">
        <f>YEAR(Table3[[#This Row],[Date]])</f>
        <v>2014</v>
      </c>
      <c r="O2671">
        <f>DAY(Table3[[#This Row],[Date]])</f>
        <v>1</v>
      </c>
      <c r="P2671">
        <f>MONTH(Table3[[#This Row],[Date]])</f>
        <v>6</v>
      </c>
    </row>
    <row r="2672" spans="1:16" x14ac:dyDescent="0.3">
      <c r="A2672" s="2">
        <v>41791</v>
      </c>
      <c r="B2672">
        <v>8</v>
      </c>
      <c r="C2672">
        <v>5</v>
      </c>
      <c r="D2672" s="1" t="s">
        <v>1593</v>
      </c>
      <c r="E2672">
        <v>6</v>
      </c>
      <c r="F2672">
        <v>2</v>
      </c>
      <c r="G2672">
        <v>3</v>
      </c>
      <c r="H2672">
        <v>2952</v>
      </c>
      <c r="I2672">
        <v>3150</v>
      </c>
      <c r="J2672">
        <v>82566</v>
      </c>
      <c r="K2672">
        <v>89100</v>
      </c>
      <c r="L2672">
        <v>6534</v>
      </c>
      <c r="M2672">
        <v>326.70000000000005</v>
      </c>
      <c r="N2672">
        <f>YEAR(Table3[[#This Row],[Date]])</f>
        <v>2014</v>
      </c>
      <c r="O2672">
        <f>DAY(Table3[[#This Row],[Date]])</f>
        <v>1</v>
      </c>
      <c r="P2672">
        <f>MONTH(Table3[[#This Row],[Date]])</f>
        <v>6</v>
      </c>
    </row>
    <row r="2673" spans="1:16" x14ac:dyDescent="0.3">
      <c r="A2673" s="2">
        <v>41792</v>
      </c>
      <c r="B2673">
        <v>9</v>
      </c>
      <c r="C2673">
        <v>5</v>
      </c>
      <c r="D2673" s="1" t="s">
        <v>1587</v>
      </c>
      <c r="E2673">
        <v>2</v>
      </c>
      <c r="F2673">
        <v>1</v>
      </c>
      <c r="G2673">
        <v>24</v>
      </c>
      <c r="H2673">
        <v>3978</v>
      </c>
      <c r="I2673">
        <v>4230</v>
      </c>
      <c r="J2673">
        <v>52650</v>
      </c>
      <c r="K2673">
        <v>56250</v>
      </c>
      <c r="L2673">
        <v>3600</v>
      </c>
      <c r="M2673">
        <v>180</v>
      </c>
      <c r="N2673">
        <f>YEAR(Table3[[#This Row],[Date]])</f>
        <v>2014</v>
      </c>
      <c r="O2673">
        <f>DAY(Table3[[#This Row],[Date]])</f>
        <v>2</v>
      </c>
      <c r="P2673">
        <f>MONTH(Table3[[#This Row],[Date]])</f>
        <v>6</v>
      </c>
    </row>
    <row r="2674" spans="1:16" x14ac:dyDescent="0.3">
      <c r="A2674" s="2">
        <v>41793</v>
      </c>
      <c r="B2674">
        <v>2</v>
      </c>
      <c r="C2674">
        <v>1</v>
      </c>
      <c r="D2674" s="1" t="s">
        <v>1584</v>
      </c>
      <c r="E2674">
        <v>3</v>
      </c>
      <c r="F2674">
        <v>1</v>
      </c>
      <c r="G2674">
        <v>25</v>
      </c>
      <c r="H2674">
        <v>2034</v>
      </c>
      <c r="I2674">
        <v>2160</v>
      </c>
      <c r="J2674">
        <v>24822</v>
      </c>
      <c r="K2674">
        <v>26460</v>
      </c>
      <c r="L2674">
        <v>1638</v>
      </c>
      <c r="M2674">
        <v>81.900000000000006</v>
      </c>
      <c r="N2674">
        <f>YEAR(Table3[[#This Row],[Date]])</f>
        <v>2014</v>
      </c>
      <c r="O2674">
        <f>DAY(Table3[[#This Row],[Date]])</f>
        <v>3</v>
      </c>
      <c r="P2674">
        <f>MONTH(Table3[[#This Row],[Date]])</f>
        <v>6</v>
      </c>
    </row>
    <row r="2675" spans="1:16" x14ac:dyDescent="0.3">
      <c r="A2675" s="2">
        <v>41793</v>
      </c>
      <c r="B2675">
        <v>1</v>
      </c>
      <c r="C2675">
        <v>1</v>
      </c>
      <c r="D2675" s="1" t="s">
        <v>1583</v>
      </c>
      <c r="E2675">
        <v>3</v>
      </c>
      <c r="F2675">
        <v>1</v>
      </c>
      <c r="G2675">
        <v>5</v>
      </c>
      <c r="H2675">
        <v>3924</v>
      </c>
      <c r="I2675">
        <v>4230</v>
      </c>
      <c r="J2675">
        <v>116640</v>
      </c>
      <c r="K2675">
        <v>124200</v>
      </c>
      <c r="L2675">
        <v>7560</v>
      </c>
      <c r="M2675">
        <v>378</v>
      </c>
      <c r="N2675">
        <f>YEAR(Table3[[#This Row],[Date]])</f>
        <v>2014</v>
      </c>
      <c r="O2675">
        <f>DAY(Table3[[#This Row],[Date]])</f>
        <v>3</v>
      </c>
      <c r="P2675">
        <f>MONTH(Table3[[#This Row],[Date]])</f>
        <v>6</v>
      </c>
    </row>
    <row r="2676" spans="1:16" x14ac:dyDescent="0.3">
      <c r="A2676" s="2">
        <v>41793</v>
      </c>
      <c r="B2676">
        <v>3</v>
      </c>
      <c r="C2676">
        <v>2</v>
      </c>
      <c r="D2676" s="1" t="s">
        <v>1592</v>
      </c>
      <c r="E2676">
        <v>2</v>
      </c>
      <c r="F2676">
        <v>1</v>
      </c>
      <c r="G2676">
        <v>2</v>
      </c>
      <c r="H2676">
        <v>5832</v>
      </c>
      <c r="I2676">
        <v>6210</v>
      </c>
      <c r="J2676">
        <v>38376</v>
      </c>
      <c r="K2676">
        <v>40950</v>
      </c>
      <c r="L2676">
        <v>2574</v>
      </c>
      <c r="M2676">
        <v>128.70000000000002</v>
      </c>
      <c r="N2676">
        <f>YEAR(Table3[[#This Row],[Date]])</f>
        <v>2014</v>
      </c>
      <c r="O2676">
        <f>DAY(Table3[[#This Row],[Date]])</f>
        <v>3</v>
      </c>
      <c r="P2676">
        <f>MONTH(Table3[[#This Row],[Date]])</f>
        <v>6</v>
      </c>
    </row>
    <row r="2677" spans="1:16" x14ac:dyDescent="0.3">
      <c r="A2677" s="2">
        <v>41794</v>
      </c>
      <c r="B2677">
        <v>10</v>
      </c>
      <c r="C2677">
        <v>4</v>
      </c>
      <c r="D2677" s="1" t="s">
        <v>1590</v>
      </c>
      <c r="E2677">
        <v>2</v>
      </c>
      <c r="F2677">
        <v>1</v>
      </c>
      <c r="G2677">
        <v>14</v>
      </c>
      <c r="H2677">
        <v>3546</v>
      </c>
      <c r="I2677">
        <v>3780</v>
      </c>
      <c r="J2677">
        <v>74520</v>
      </c>
      <c r="K2677">
        <v>79200</v>
      </c>
      <c r="L2677">
        <v>4680</v>
      </c>
      <c r="M2677">
        <v>234</v>
      </c>
      <c r="N2677">
        <f>YEAR(Table3[[#This Row],[Date]])</f>
        <v>2014</v>
      </c>
      <c r="O2677">
        <f>DAY(Table3[[#This Row],[Date]])</f>
        <v>4</v>
      </c>
      <c r="P2677">
        <f>MONTH(Table3[[#This Row],[Date]])</f>
        <v>6</v>
      </c>
    </row>
    <row r="2678" spans="1:16" x14ac:dyDescent="0.3">
      <c r="A2678" s="2">
        <v>41794</v>
      </c>
      <c r="B2678">
        <v>3</v>
      </c>
      <c r="C2678">
        <v>2</v>
      </c>
      <c r="D2678" s="1" t="s">
        <v>1579</v>
      </c>
      <c r="E2678">
        <v>2</v>
      </c>
      <c r="F2678">
        <v>2</v>
      </c>
      <c r="G2678">
        <v>6</v>
      </c>
      <c r="H2678">
        <v>2034</v>
      </c>
      <c r="I2678">
        <v>2160</v>
      </c>
      <c r="J2678">
        <v>25074</v>
      </c>
      <c r="K2678">
        <v>27090</v>
      </c>
      <c r="L2678">
        <v>2016</v>
      </c>
      <c r="M2678">
        <v>100.80000000000001</v>
      </c>
      <c r="N2678">
        <f>YEAR(Table3[[#This Row],[Date]])</f>
        <v>2014</v>
      </c>
      <c r="O2678">
        <f>DAY(Table3[[#This Row],[Date]])</f>
        <v>4</v>
      </c>
      <c r="P2678">
        <f>MONTH(Table3[[#This Row],[Date]])</f>
        <v>6</v>
      </c>
    </row>
    <row r="2679" spans="1:16" x14ac:dyDescent="0.3">
      <c r="A2679" s="2">
        <v>41794</v>
      </c>
      <c r="B2679">
        <v>7</v>
      </c>
      <c r="C2679">
        <v>3</v>
      </c>
      <c r="D2679" s="1" t="s">
        <v>1588</v>
      </c>
      <c r="E2679">
        <v>3</v>
      </c>
      <c r="F2679">
        <v>1</v>
      </c>
      <c r="G2679">
        <v>13</v>
      </c>
      <c r="H2679">
        <v>2034</v>
      </c>
      <c r="I2679">
        <v>2160</v>
      </c>
      <c r="J2679">
        <v>58266</v>
      </c>
      <c r="K2679">
        <v>62010</v>
      </c>
      <c r="L2679">
        <v>3744</v>
      </c>
      <c r="M2679">
        <v>187.20000000000002</v>
      </c>
      <c r="N2679">
        <f>YEAR(Table3[[#This Row],[Date]])</f>
        <v>2014</v>
      </c>
      <c r="O2679">
        <f>DAY(Table3[[#This Row],[Date]])</f>
        <v>4</v>
      </c>
      <c r="P2679">
        <f>MONTH(Table3[[#This Row],[Date]])</f>
        <v>6</v>
      </c>
    </row>
    <row r="2680" spans="1:16" x14ac:dyDescent="0.3">
      <c r="A2680" s="2">
        <v>41794</v>
      </c>
      <c r="B2680">
        <v>7</v>
      </c>
      <c r="C2680">
        <v>3</v>
      </c>
      <c r="D2680" s="1" t="s">
        <v>1587</v>
      </c>
      <c r="E2680">
        <v>2</v>
      </c>
      <c r="F2680">
        <v>1</v>
      </c>
      <c r="G2680">
        <v>4</v>
      </c>
      <c r="H2680">
        <v>3042</v>
      </c>
      <c r="I2680">
        <v>3240</v>
      </c>
      <c r="J2680">
        <v>52650</v>
      </c>
      <c r="K2680">
        <v>56250</v>
      </c>
      <c r="L2680">
        <v>3600</v>
      </c>
      <c r="M2680">
        <v>180</v>
      </c>
      <c r="N2680">
        <f>YEAR(Table3[[#This Row],[Date]])</f>
        <v>2014</v>
      </c>
      <c r="O2680">
        <f>DAY(Table3[[#This Row],[Date]])</f>
        <v>4</v>
      </c>
      <c r="P2680">
        <f>MONTH(Table3[[#This Row],[Date]])</f>
        <v>6</v>
      </c>
    </row>
    <row r="2681" spans="1:16" x14ac:dyDescent="0.3">
      <c r="A2681" s="2">
        <v>41796</v>
      </c>
      <c r="B2681">
        <v>4</v>
      </c>
      <c r="C2681">
        <v>2</v>
      </c>
      <c r="D2681" s="1" t="s">
        <v>1593</v>
      </c>
      <c r="E2681">
        <v>6</v>
      </c>
      <c r="F2681">
        <v>2</v>
      </c>
      <c r="G2681">
        <v>21</v>
      </c>
      <c r="H2681">
        <v>3042</v>
      </c>
      <c r="I2681">
        <v>3240</v>
      </c>
      <c r="J2681">
        <v>120096</v>
      </c>
      <c r="K2681">
        <v>129600</v>
      </c>
      <c r="L2681">
        <v>9504</v>
      </c>
      <c r="M2681">
        <v>475.20000000000005</v>
      </c>
      <c r="N2681">
        <f>YEAR(Table3[[#This Row],[Date]])</f>
        <v>2014</v>
      </c>
      <c r="O2681">
        <f>DAY(Table3[[#This Row],[Date]])</f>
        <v>6</v>
      </c>
      <c r="P2681">
        <f>MONTH(Table3[[#This Row],[Date]])</f>
        <v>6</v>
      </c>
    </row>
    <row r="2682" spans="1:16" x14ac:dyDescent="0.3">
      <c r="A2682" s="2">
        <v>41796</v>
      </c>
      <c r="B2682">
        <v>3</v>
      </c>
      <c r="C2682">
        <v>2</v>
      </c>
      <c r="D2682" s="1" t="s">
        <v>1581</v>
      </c>
      <c r="E2682">
        <v>2</v>
      </c>
      <c r="F2682">
        <v>1</v>
      </c>
      <c r="G2682">
        <v>16</v>
      </c>
      <c r="H2682">
        <v>3726</v>
      </c>
      <c r="I2682">
        <v>3960</v>
      </c>
      <c r="J2682">
        <v>54900</v>
      </c>
      <c r="K2682">
        <v>58500</v>
      </c>
      <c r="L2682">
        <v>3600</v>
      </c>
      <c r="M2682">
        <v>180</v>
      </c>
      <c r="N2682">
        <f>YEAR(Table3[[#This Row],[Date]])</f>
        <v>2014</v>
      </c>
      <c r="O2682">
        <f>DAY(Table3[[#This Row],[Date]])</f>
        <v>6</v>
      </c>
      <c r="P2682">
        <f>MONTH(Table3[[#This Row],[Date]])</f>
        <v>6</v>
      </c>
    </row>
    <row r="2683" spans="1:16" x14ac:dyDescent="0.3">
      <c r="A2683" s="2">
        <v>41796</v>
      </c>
      <c r="B2683">
        <v>5</v>
      </c>
      <c r="C2683">
        <v>3</v>
      </c>
      <c r="D2683" s="1" t="s">
        <v>1578</v>
      </c>
      <c r="E2683">
        <v>1</v>
      </c>
      <c r="F2683">
        <v>1</v>
      </c>
      <c r="G2683">
        <v>10</v>
      </c>
      <c r="H2683">
        <v>2196</v>
      </c>
      <c r="I2683">
        <v>2340</v>
      </c>
      <c r="J2683">
        <v>34578</v>
      </c>
      <c r="K2683">
        <v>36720</v>
      </c>
      <c r="L2683">
        <v>2142</v>
      </c>
      <c r="M2683">
        <v>107.10000000000001</v>
      </c>
      <c r="N2683">
        <f>YEAR(Table3[[#This Row],[Date]])</f>
        <v>2014</v>
      </c>
      <c r="O2683">
        <f>DAY(Table3[[#This Row],[Date]])</f>
        <v>6</v>
      </c>
      <c r="P2683">
        <f>MONTH(Table3[[#This Row],[Date]])</f>
        <v>6</v>
      </c>
    </row>
    <row r="2684" spans="1:16" x14ac:dyDescent="0.3">
      <c r="A2684" s="2">
        <v>41797</v>
      </c>
      <c r="B2684">
        <v>9</v>
      </c>
      <c r="C2684">
        <v>5</v>
      </c>
      <c r="D2684" s="1" t="s">
        <v>1580</v>
      </c>
      <c r="E2684">
        <v>2</v>
      </c>
      <c r="F2684">
        <v>1</v>
      </c>
      <c r="G2684">
        <v>3</v>
      </c>
      <c r="H2684">
        <v>4482</v>
      </c>
      <c r="I2684">
        <v>4770</v>
      </c>
      <c r="J2684">
        <v>55692</v>
      </c>
      <c r="K2684">
        <v>59220</v>
      </c>
      <c r="L2684">
        <v>3528</v>
      </c>
      <c r="M2684">
        <v>176.4</v>
      </c>
      <c r="N2684">
        <f>YEAR(Table3[[#This Row],[Date]])</f>
        <v>2014</v>
      </c>
      <c r="O2684">
        <f>DAY(Table3[[#This Row],[Date]])</f>
        <v>7</v>
      </c>
      <c r="P2684">
        <f>MONTH(Table3[[#This Row],[Date]])</f>
        <v>6</v>
      </c>
    </row>
    <row r="2685" spans="1:16" x14ac:dyDescent="0.3">
      <c r="A2685" s="2">
        <v>41797</v>
      </c>
      <c r="B2685">
        <v>8</v>
      </c>
      <c r="C2685">
        <v>5</v>
      </c>
      <c r="D2685" s="1" t="s">
        <v>1585</v>
      </c>
      <c r="E2685">
        <v>3</v>
      </c>
      <c r="F2685">
        <v>1</v>
      </c>
      <c r="G2685">
        <v>1</v>
      </c>
      <c r="H2685">
        <v>5148</v>
      </c>
      <c r="I2685">
        <v>5490</v>
      </c>
      <c r="J2685">
        <v>31824</v>
      </c>
      <c r="K2685">
        <v>33840</v>
      </c>
      <c r="L2685">
        <v>2016</v>
      </c>
      <c r="M2685">
        <v>100.80000000000001</v>
      </c>
      <c r="N2685">
        <f>YEAR(Table3[[#This Row],[Date]])</f>
        <v>2014</v>
      </c>
      <c r="O2685">
        <f>DAY(Table3[[#This Row],[Date]])</f>
        <v>7</v>
      </c>
      <c r="P2685">
        <f>MONTH(Table3[[#This Row],[Date]])</f>
        <v>6</v>
      </c>
    </row>
    <row r="2686" spans="1:16" x14ac:dyDescent="0.3">
      <c r="A2686" s="2">
        <v>41797</v>
      </c>
      <c r="B2686">
        <v>5</v>
      </c>
      <c r="C2686">
        <v>3</v>
      </c>
      <c r="D2686" s="1" t="s">
        <v>1579</v>
      </c>
      <c r="E2686">
        <v>2</v>
      </c>
      <c r="F2686">
        <v>2</v>
      </c>
      <c r="G2686">
        <v>13</v>
      </c>
      <c r="H2686">
        <v>3978</v>
      </c>
      <c r="I2686">
        <v>4230</v>
      </c>
      <c r="J2686">
        <v>78804</v>
      </c>
      <c r="K2686">
        <v>85140</v>
      </c>
      <c r="L2686">
        <v>6336</v>
      </c>
      <c r="M2686">
        <v>316.8</v>
      </c>
      <c r="N2686">
        <f>YEAR(Table3[[#This Row],[Date]])</f>
        <v>2014</v>
      </c>
      <c r="O2686">
        <f>DAY(Table3[[#This Row],[Date]])</f>
        <v>7</v>
      </c>
      <c r="P2686">
        <f>MONTH(Table3[[#This Row],[Date]])</f>
        <v>6</v>
      </c>
    </row>
    <row r="2687" spans="1:16" x14ac:dyDescent="0.3">
      <c r="A2687" s="2">
        <v>41797</v>
      </c>
      <c r="B2687">
        <v>7</v>
      </c>
      <c r="C2687">
        <v>3</v>
      </c>
      <c r="D2687" s="1" t="s">
        <v>1582</v>
      </c>
      <c r="E2687">
        <v>2</v>
      </c>
      <c r="F2687">
        <v>1</v>
      </c>
      <c r="G2687">
        <v>15</v>
      </c>
      <c r="H2687">
        <v>2106</v>
      </c>
      <c r="I2687">
        <v>2250</v>
      </c>
      <c r="J2687">
        <v>76050</v>
      </c>
      <c r="K2687">
        <v>81000</v>
      </c>
      <c r="L2687">
        <v>4950</v>
      </c>
      <c r="M2687">
        <v>247.5</v>
      </c>
      <c r="N2687">
        <f>YEAR(Table3[[#This Row],[Date]])</f>
        <v>2014</v>
      </c>
      <c r="O2687">
        <f>DAY(Table3[[#This Row],[Date]])</f>
        <v>7</v>
      </c>
      <c r="P2687">
        <f>MONTH(Table3[[#This Row],[Date]])</f>
        <v>6</v>
      </c>
    </row>
    <row r="2688" spans="1:16" x14ac:dyDescent="0.3">
      <c r="A2688" s="2">
        <v>41798</v>
      </c>
      <c r="B2688">
        <v>3</v>
      </c>
      <c r="C2688">
        <v>2</v>
      </c>
      <c r="D2688" s="1" t="s">
        <v>1588</v>
      </c>
      <c r="E2688">
        <v>3</v>
      </c>
      <c r="F2688">
        <v>1</v>
      </c>
      <c r="G2688">
        <v>5</v>
      </c>
      <c r="H2688">
        <v>3978</v>
      </c>
      <c r="I2688">
        <v>4230</v>
      </c>
      <c r="J2688">
        <v>112050</v>
      </c>
      <c r="K2688">
        <v>119250</v>
      </c>
      <c r="L2688">
        <v>7200</v>
      </c>
      <c r="M2688">
        <v>360</v>
      </c>
      <c r="N2688">
        <f>YEAR(Table3[[#This Row],[Date]])</f>
        <v>2014</v>
      </c>
      <c r="O2688">
        <f>DAY(Table3[[#This Row],[Date]])</f>
        <v>8</v>
      </c>
      <c r="P2688">
        <f>MONTH(Table3[[#This Row],[Date]])</f>
        <v>6</v>
      </c>
    </row>
    <row r="2689" spans="1:16" x14ac:dyDescent="0.3">
      <c r="A2689" s="2">
        <v>41798</v>
      </c>
      <c r="B2689">
        <v>2</v>
      </c>
      <c r="C2689">
        <v>1</v>
      </c>
      <c r="D2689" s="1" t="s">
        <v>1590</v>
      </c>
      <c r="E2689">
        <v>2</v>
      </c>
      <c r="F2689">
        <v>1</v>
      </c>
      <c r="G2689">
        <v>25</v>
      </c>
      <c r="H2689">
        <v>2034</v>
      </c>
      <c r="I2689">
        <v>2160</v>
      </c>
      <c r="J2689">
        <v>33534</v>
      </c>
      <c r="K2689">
        <v>35640</v>
      </c>
      <c r="L2689">
        <v>2106</v>
      </c>
      <c r="M2689">
        <v>105.30000000000001</v>
      </c>
      <c r="N2689">
        <f>YEAR(Table3[[#This Row],[Date]])</f>
        <v>2014</v>
      </c>
      <c r="O2689">
        <f>DAY(Table3[[#This Row],[Date]])</f>
        <v>8</v>
      </c>
      <c r="P2689">
        <f>MONTH(Table3[[#This Row],[Date]])</f>
        <v>6</v>
      </c>
    </row>
    <row r="2690" spans="1:16" x14ac:dyDescent="0.3">
      <c r="A2690" s="2">
        <v>41801</v>
      </c>
      <c r="B2690">
        <v>3</v>
      </c>
      <c r="C2690">
        <v>2</v>
      </c>
      <c r="D2690" s="1" t="s">
        <v>1587</v>
      </c>
      <c r="E2690">
        <v>2</v>
      </c>
      <c r="F2690">
        <v>1</v>
      </c>
      <c r="G2690">
        <v>14</v>
      </c>
      <c r="H2690">
        <v>3978</v>
      </c>
      <c r="I2690">
        <v>4230</v>
      </c>
      <c r="J2690">
        <v>2106</v>
      </c>
      <c r="K2690">
        <v>2250</v>
      </c>
      <c r="L2690">
        <v>144</v>
      </c>
      <c r="M2690">
        <v>7.2</v>
      </c>
      <c r="N2690">
        <f>YEAR(Table3[[#This Row],[Date]])</f>
        <v>2014</v>
      </c>
      <c r="O2690">
        <f>DAY(Table3[[#This Row],[Date]])</f>
        <v>11</v>
      </c>
      <c r="P2690">
        <f>MONTH(Table3[[#This Row],[Date]])</f>
        <v>6</v>
      </c>
    </row>
    <row r="2691" spans="1:16" x14ac:dyDescent="0.3">
      <c r="A2691" s="2">
        <v>41801</v>
      </c>
      <c r="B2691">
        <v>5</v>
      </c>
      <c r="C2691">
        <v>3</v>
      </c>
      <c r="D2691" s="1" t="s">
        <v>1594</v>
      </c>
      <c r="E2691">
        <v>4</v>
      </c>
      <c r="F2691">
        <v>1</v>
      </c>
      <c r="G2691">
        <v>11</v>
      </c>
      <c r="H2691">
        <v>2034</v>
      </c>
      <c r="I2691">
        <v>2160</v>
      </c>
      <c r="J2691">
        <v>77832</v>
      </c>
      <c r="K2691">
        <v>82800</v>
      </c>
      <c r="L2691">
        <v>4968</v>
      </c>
      <c r="M2691">
        <v>248.4</v>
      </c>
      <c r="N2691">
        <f>YEAR(Table3[[#This Row],[Date]])</f>
        <v>2014</v>
      </c>
      <c r="O2691">
        <f>DAY(Table3[[#This Row],[Date]])</f>
        <v>11</v>
      </c>
      <c r="P2691">
        <f>MONTH(Table3[[#This Row],[Date]])</f>
        <v>6</v>
      </c>
    </row>
    <row r="2692" spans="1:16" x14ac:dyDescent="0.3">
      <c r="A2692" s="2">
        <v>41802</v>
      </c>
      <c r="B2692">
        <v>10</v>
      </c>
      <c r="C2692">
        <v>4</v>
      </c>
      <c r="D2692" s="1" t="s">
        <v>1591</v>
      </c>
      <c r="E2692">
        <v>5</v>
      </c>
      <c r="F2692">
        <v>2</v>
      </c>
      <c r="G2692">
        <v>8</v>
      </c>
      <c r="H2692">
        <v>2952</v>
      </c>
      <c r="I2692">
        <v>3150</v>
      </c>
      <c r="J2692">
        <v>62784</v>
      </c>
      <c r="K2692">
        <v>67680</v>
      </c>
      <c r="L2692">
        <v>4896</v>
      </c>
      <c r="M2692">
        <v>244.8</v>
      </c>
      <c r="N2692">
        <f>YEAR(Table3[[#This Row],[Date]])</f>
        <v>2014</v>
      </c>
      <c r="O2692">
        <f>DAY(Table3[[#This Row],[Date]])</f>
        <v>12</v>
      </c>
      <c r="P2692">
        <f>MONTH(Table3[[#This Row],[Date]])</f>
        <v>6</v>
      </c>
    </row>
    <row r="2693" spans="1:16" x14ac:dyDescent="0.3">
      <c r="A2693" s="2">
        <v>41802</v>
      </c>
      <c r="B2693">
        <v>9</v>
      </c>
      <c r="C2693">
        <v>5</v>
      </c>
      <c r="D2693" s="1" t="s">
        <v>1593</v>
      </c>
      <c r="E2693">
        <v>6</v>
      </c>
      <c r="F2693">
        <v>2</v>
      </c>
      <c r="G2693">
        <v>1</v>
      </c>
      <c r="H2693">
        <v>3546</v>
      </c>
      <c r="I2693">
        <v>3780</v>
      </c>
      <c r="J2693">
        <v>60048</v>
      </c>
      <c r="K2693">
        <v>64800</v>
      </c>
      <c r="L2693">
        <v>4752</v>
      </c>
      <c r="M2693">
        <v>237.60000000000002</v>
      </c>
      <c r="N2693">
        <f>YEAR(Table3[[#This Row],[Date]])</f>
        <v>2014</v>
      </c>
      <c r="O2693">
        <f>DAY(Table3[[#This Row],[Date]])</f>
        <v>12</v>
      </c>
      <c r="P2693">
        <f>MONTH(Table3[[#This Row],[Date]])</f>
        <v>6</v>
      </c>
    </row>
    <row r="2694" spans="1:16" x14ac:dyDescent="0.3">
      <c r="A2694" s="2">
        <v>41802</v>
      </c>
      <c r="B2694">
        <v>2</v>
      </c>
      <c r="C2694">
        <v>1</v>
      </c>
      <c r="D2694" s="1" t="s">
        <v>1591</v>
      </c>
      <c r="E2694">
        <v>5</v>
      </c>
      <c r="F2694">
        <v>2</v>
      </c>
      <c r="G2694">
        <v>24</v>
      </c>
      <c r="H2694">
        <v>3546</v>
      </c>
      <c r="I2694">
        <v>3780</v>
      </c>
      <c r="J2694">
        <v>74556</v>
      </c>
      <c r="K2694">
        <v>80370</v>
      </c>
      <c r="L2694">
        <v>5814</v>
      </c>
      <c r="M2694">
        <v>290.7</v>
      </c>
      <c r="N2694">
        <f>YEAR(Table3[[#This Row],[Date]])</f>
        <v>2014</v>
      </c>
      <c r="O2694">
        <f>DAY(Table3[[#This Row],[Date]])</f>
        <v>12</v>
      </c>
      <c r="P2694">
        <f>MONTH(Table3[[#This Row],[Date]])</f>
        <v>6</v>
      </c>
    </row>
    <row r="2695" spans="1:16" x14ac:dyDescent="0.3">
      <c r="A2695" s="2">
        <v>41803</v>
      </c>
      <c r="B2695">
        <v>9</v>
      </c>
      <c r="C2695">
        <v>5</v>
      </c>
      <c r="D2695" s="1" t="s">
        <v>1592</v>
      </c>
      <c r="E2695">
        <v>2</v>
      </c>
      <c r="F2695">
        <v>1</v>
      </c>
      <c r="G2695">
        <v>15</v>
      </c>
      <c r="H2695">
        <v>3978</v>
      </c>
      <c r="I2695">
        <v>4230</v>
      </c>
      <c r="J2695">
        <v>2952</v>
      </c>
      <c r="K2695">
        <v>3150</v>
      </c>
      <c r="L2695">
        <v>198</v>
      </c>
      <c r="M2695">
        <v>9.9</v>
      </c>
      <c r="N2695">
        <f>YEAR(Table3[[#This Row],[Date]])</f>
        <v>2014</v>
      </c>
      <c r="O2695">
        <f>DAY(Table3[[#This Row],[Date]])</f>
        <v>13</v>
      </c>
      <c r="P2695">
        <f>MONTH(Table3[[#This Row],[Date]])</f>
        <v>6</v>
      </c>
    </row>
    <row r="2696" spans="1:16" x14ac:dyDescent="0.3">
      <c r="A2696" s="2">
        <v>41803</v>
      </c>
      <c r="B2696">
        <v>4</v>
      </c>
      <c r="C2696">
        <v>2</v>
      </c>
      <c r="D2696" s="1" t="s">
        <v>1583</v>
      </c>
      <c r="E2696">
        <v>3</v>
      </c>
      <c r="F2696">
        <v>1</v>
      </c>
      <c r="G2696">
        <v>20</v>
      </c>
      <c r="H2696">
        <v>3546</v>
      </c>
      <c r="I2696">
        <v>3780</v>
      </c>
      <c r="J2696">
        <v>145800</v>
      </c>
      <c r="K2696">
        <v>155250</v>
      </c>
      <c r="L2696">
        <v>9450</v>
      </c>
      <c r="M2696">
        <v>472.5</v>
      </c>
      <c r="N2696">
        <f>YEAR(Table3[[#This Row],[Date]])</f>
        <v>2014</v>
      </c>
      <c r="O2696">
        <f>DAY(Table3[[#This Row],[Date]])</f>
        <v>13</v>
      </c>
      <c r="P2696">
        <f>MONTH(Table3[[#This Row],[Date]])</f>
        <v>6</v>
      </c>
    </row>
    <row r="2697" spans="1:16" x14ac:dyDescent="0.3">
      <c r="A2697" s="2">
        <v>41804</v>
      </c>
      <c r="B2697">
        <v>10</v>
      </c>
      <c r="C2697">
        <v>4</v>
      </c>
      <c r="D2697" s="1" t="s">
        <v>1594</v>
      </c>
      <c r="E2697">
        <v>4</v>
      </c>
      <c r="F2697">
        <v>1</v>
      </c>
      <c r="G2697">
        <v>1</v>
      </c>
      <c r="H2697">
        <v>5148</v>
      </c>
      <c r="I2697">
        <v>5490</v>
      </c>
      <c r="J2697">
        <v>71064</v>
      </c>
      <c r="K2697">
        <v>75600</v>
      </c>
      <c r="L2697">
        <v>4536</v>
      </c>
      <c r="M2697">
        <v>226.8</v>
      </c>
      <c r="N2697">
        <f>YEAR(Table3[[#This Row],[Date]])</f>
        <v>2014</v>
      </c>
      <c r="O2697">
        <f>DAY(Table3[[#This Row],[Date]])</f>
        <v>14</v>
      </c>
      <c r="P2697">
        <f>MONTH(Table3[[#This Row],[Date]])</f>
        <v>6</v>
      </c>
    </row>
    <row r="2698" spans="1:16" x14ac:dyDescent="0.3">
      <c r="A2698" s="2">
        <v>41805</v>
      </c>
      <c r="B2698">
        <v>4</v>
      </c>
      <c r="C2698">
        <v>2</v>
      </c>
      <c r="D2698" s="1" t="s">
        <v>1588</v>
      </c>
      <c r="E2698">
        <v>3</v>
      </c>
      <c r="F2698">
        <v>1</v>
      </c>
      <c r="G2698">
        <v>5</v>
      </c>
      <c r="H2698">
        <v>2196</v>
      </c>
      <c r="I2698">
        <v>2340</v>
      </c>
      <c r="J2698">
        <v>67230</v>
      </c>
      <c r="K2698">
        <v>71550</v>
      </c>
      <c r="L2698">
        <v>4320</v>
      </c>
      <c r="M2698">
        <v>216</v>
      </c>
      <c r="N2698">
        <f>YEAR(Table3[[#This Row],[Date]])</f>
        <v>2014</v>
      </c>
      <c r="O2698">
        <f>DAY(Table3[[#This Row],[Date]])</f>
        <v>15</v>
      </c>
      <c r="P2698">
        <f>MONTH(Table3[[#This Row],[Date]])</f>
        <v>6</v>
      </c>
    </row>
    <row r="2699" spans="1:16" x14ac:dyDescent="0.3">
      <c r="A2699" s="2">
        <v>41805</v>
      </c>
      <c r="B2699">
        <v>3</v>
      </c>
      <c r="C2699">
        <v>2</v>
      </c>
      <c r="D2699" s="1" t="s">
        <v>1580</v>
      </c>
      <c r="E2699">
        <v>2</v>
      </c>
      <c r="F2699">
        <v>1</v>
      </c>
      <c r="G2699">
        <v>2</v>
      </c>
      <c r="H2699">
        <v>3924</v>
      </c>
      <c r="I2699">
        <v>4230</v>
      </c>
      <c r="J2699">
        <v>67626</v>
      </c>
      <c r="K2699">
        <v>71910</v>
      </c>
      <c r="L2699">
        <v>4284</v>
      </c>
      <c r="M2699">
        <v>214.20000000000002</v>
      </c>
      <c r="N2699">
        <f>YEAR(Table3[[#This Row],[Date]])</f>
        <v>2014</v>
      </c>
      <c r="O2699">
        <f>DAY(Table3[[#This Row],[Date]])</f>
        <v>15</v>
      </c>
      <c r="P2699">
        <f>MONTH(Table3[[#This Row],[Date]])</f>
        <v>6</v>
      </c>
    </row>
    <row r="2700" spans="1:16" x14ac:dyDescent="0.3">
      <c r="A2700" s="2">
        <v>41805</v>
      </c>
      <c r="B2700">
        <v>3</v>
      </c>
      <c r="C2700">
        <v>2</v>
      </c>
      <c r="D2700" s="1" t="s">
        <v>1580</v>
      </c>
      <c r="E2700">
        <v>2</v>
      </c>
      <c r="F2700">
        <v>1</v>
      </c>
      <c r="G2700">
        <v>15</v>
      </c>
      <c r="H2700">
        <v>3978</v>
      </c>
      <c r="I2700">
        <v>4230</v>
      </c>
      <c r="J2700">
        <v>99450</v>
      </c>
      <c r="K2700">
        <v>105750</v>
      </c>
      <c r="L2700">
        <v>6300</v>
      </c>
      <c r="M2700">
        <v>315</v>
      </c>
      <c r="N2700">
        <f>YEAR(Table3[[#This Row],[Date]])</f>
        <v>2014</v>
      </c>
      <c r="O2700">
        <f>DAY(Table3[[#This Row],[Date]])</f>
        <v>15</v>
      </c>
      <c r="P2700">
        <f>MONTH(Table3[[#This Row],[Date]])</f>
        <v>6</v>
      </c>
    </row>
    <row r="2701" spans="1:16" x14ac:dyDescent="0.3">
      <c r="A2701" s="2">
        <v>41805</v>
      </c>
      <c r="B2701">
        <v>3</v>
      </c>
      <c r="C2701">
        <v>2</v>
      </c>
      <c r="D2701" s="1" t="s">
        <v>1593</v>
      </c>
      <c r="E2701">
        <v>6</v>
      </c>
      <c r="F2701">
        <v>2</v>
      </c>
      <c r="G2701">
        <v>24</v>
      </c>
      <c r="H2701">
        <v>2106</v>
      </c>
      <c r="I2701">
        <v>2250</v>
      </c>
      <c r="J2701">
        <v>7506</v>
      </c>
      <c r="K2701">
        <v>8100</v>
      </c>
      <c r="L2701">
        <v>594</v>
      </c>
      <c r="M2701">
        <v>29.700000000000003</v>
      </c>
      <c r="N2701">
        <f>YEAR(Table3[[#This Row],[Date]])</f>
        <v>2014</v>
      </c>
      <c r="O2701">
        <f>DAY(Table3[[#This Row],[Date]])</f>
        <v>15</v>
      </c>
      <c r="P2701">
        <f>MONTH(Table3[[#This Row],[Date]])</f>
        <v>6</v>
      </c>
    </row>
    <row r="2702" spans="1:16" x14ac:dyDescent="0.3">
      <c r="A2702" s="2">
        <v>41805</v>
      </c>
      <c r="B2702">
        <v>7</v>
      </c>
      <c r="C2702">
        <v>3</v>
      </c>
      <c r="D2702" s="1" t="s">
        <v>1579</v>
      </c>
      <c r="E2702">
        <v>2</v>
      </c>
      <c r="F2702">
        <v>2</v>
      </c>
      <c r="G2702">
        <v>23</v>
      </c>
      <c r="H2702">
        <v>5148</v>
      </c>
      <c r="I2702">
        <v>5490</v>
      </c>
      <c r="J2702">
        <v>53730</v>
      </c>
      <c r="K2702">
        <v>58050</v>
      </c>
      <c r="L2702">
        <v>4320</v>
      </c>
      <c r="M2702">
        <v>216</v>
      </c>
      <c r="N2702">
        <f>YEAR(Table3[[#This Row],[Date]])</f>
        <v>2014</v>
      </c>
      <c r="O2702">
        <f>DAY(Table3[[#This Row],[Date]])</f>
        <v>15</v>
      </c>
      <c r="P2702">
        <f>MONTH(Table3[[#This Row],[Date]])</f>
        <v>6</v>
      </c>
    </row>
    <row r="2703" spans="1:16" x14ac:dyDescent="0.3">
      <c r="A2703" s="2">
        <v>41806</v>
      </c>
      <c r="B2703">
        <v>7</v>
      </c>
      <c r="C2703">
        <v>3</v>
      </c>
      <c r="D2703" s="1" t="s">
        <v>1586</v>
      </c>
      <c r="E2703">
        <v>3</v>
      </c>
      <c r="F2703">
        <v>1</v>
      </c>
      <c r="G2703">
        <v>20</v>
      </c>
      <c r="H2703">
        <v>3546</v>
      </c>
      <c r="I2703">
        <v>3780</v>
      </c>
      <c r="J2703">
        <v>61776</v>
      </c>
      <c r="K2703">
        <v>65880</v>
      </c>
      <c r="L2703">
        <v>4104</v>
      </c>
      <c r="M2703">
        <v>205.20000000000002</v>
      </c>
      <c r="N2703">
        <f>YEAR(Table3[[#This Row],[Date]])</f>
        <v>2014</v>
      </c>
      <c r="O2703">
        <f>DAY(Table3[[#This Row],[Date]])</f>
        <v>16</v>
      </c>
      <c r="P2703">
        <f>MONTH(Table3[[#This Row],[Date]])</f>
        <v>6</v>
      </c>
    </row>
    <row r="2704" spans="1:16" x14ac:dyDescent="0.3">
      <c r="A2704" s="2">
        <v>41806</v>
      </c>
      <c r="B2704">
        <v>10</v>
      </c>
      <c r="C2704">
        <v>4</v>
      </c>
      <c r="D2704" s="1" t="s">
        <v>1578</v>
      </c>
      <c r="E2704">
        <v>1</v>
      </c>
      <c r="F2704">
        <v>1</v>
      </c>
      <c r="G2704">
        <v>23</v>
      </c>
      <c r="H2704">
        <v>3546</v>
      </c>
      <c r="I2704">
        <v>3780</v>
      </c>
      <c r="J2704">
        <v>18306</v>
      </c>
      <c r="K2704">
        <v>19440</v>
      </c>
      <c r="L2704">
        <v>1134</v>
      </c>
      <c r="M2704">
        <v>56.7</v>
      </c>
      <c r="N2704">
        <f>YEAR(Table3[[#This Row],[Date]])</f>
        <v>2014</v>
      </c>
      <c r="O2704">
        <f>DAY(Table3[[#This Row],[Date]])</f>
        <v>16</v>
      </c>
      <c r="P2704">
        <f>MONTH(Table3[[#This Row],[Date]])</f>
        <v>6</v>
      </c>
    </row>
    <row r="2705" spans="1:16" x14ac:dyDescent="0.3">
      <c r="A2705" s="2">
        <v>41806</v>
      </c>
      <c r="B2705">
        <v>9</v>
      </c>
      <c r="C2705">
        <v>5</v>
      </c>
      <c r="D2705" s="1" t="s">
        <v>1581</v>
      </c>
      <c r="E2705">
        <v>2</v>
      </c>
      <c r="F2705">
        <v>1</v>
      </c>
      <c r="G2705">
        <v>22</v>
      </c>
      <c r="H2705">
        <v>5148</v>
      </c>
      <c r="I2705">
        <v>5490</v>
      </c>
      <c r="J2705">
        <v>21960</v>
      </c>
      <c r="K2705">
        <v>23400</v>
      </c>
      <c r="L2705">
        <v>1440</v>
      </c>
      <c r="M2705">
        <v>72</v>
      </c>
      <c r="N2705">
        <f>YEAR(Table3[[#This Row],[Date]])</f>
        <v>2014</v>
      </c>
      <c r="O2705">
        <f>DAY(Table3[[#This Row],[Date]])</f>
        <v>16</v>
      </c>
      <c r="P2705">
        <f>MONTH(Table3[[#This Row],[Date]])</f>
        <v>6</v>
      </c>
    </row>
    <row r="2706" spans="1:16" x14ac:dyDescent="0.3">
      <c r="A2706" s="2">
        <v>41806</v>
      </c>
      <c r="B2706">
        <v>6</v>
      </c>
      <c r="C2706">
        <v>4</v>
      </c>
      <c r="D2706" s="1" t="s">
        <v>1586</v>
      </c>
      <c r="E2706">
        <v>3</v>
      </c>
      <c r="F2706">
        <v>1</v>
      </c>
      <c r="G2706">
        <v>10</v>
      </c>
      <c r="H2706">
        <v>3384</v>
      </c>
      <c r="I2706">
        <v>3600</v>
      </c>
      <c r="J2706">
        <v>108108</v>
      </c>
      <c r="K2706">
        <v>115290</v>
      </c>
      <c r="L2706">
        <v>7182</v>
      </c>
      <c r="M2706">
        <v>359.1</v>
      </c>
      <c r="N2706">
        <f>YEAR(Table3[[#This Row],[Date]])</f>
        <v>2014</v>
      </c>
      <c r="O2706">
        <f>DAY(Table3[[#This Row],[Date]])</f>
        <v>16</v>
      </c>
      <c r="P2706">
        <f>MONTH(Table3[[#This Row],[Date]])</f>
        <v>6</v>
      </c>
    </row>
    <row r="2707" spans="1:16" x14ac:dyDescent="0.3">
      <c r="A2707" s="2">
        <v>41806</v>
      </c>
      <c r="B2707">
        <v>3</v>
      </c>
      <c r="C2707">
        <v>2</v>
      </c>
      <c r="D2707" s="1" t="s">
        <v>1582</v>
      </c>
      <c r="E2707">
        <v>2</v>
      </c>
      <c r="F2707">
        <v>1</v>
      </c>
      <c r="G2707">
        <v>5</v>
      </c>
      <c r="H2707">
        <v>3042</v>
      </c>
      <c r="I2707">
        <v>3240</v>
      </c>
      <c r="J2707">
        <v>18252</v>
      </c>
      <c r="K2707">
        <v>19440</v>
      </c>
      <c r="L2707">
        <v>1188</v>
      </c>
      <c r="M2707">
        <v>59.400000000000006</v>
      </c>
      <c r="N2707">
        <f>YEAR(Table3[[#This Row],[Date]])</f>
        <v>2014</v>
      </c>
      <c r="O2707">
        <f>DAY(Table3[[#This Row],[Date]])</f>
        <v>16</v>
      </c>
      <c r="P2707">
        <f>MONTH(Table3[[#This Row],[Date]])</f>
        <v>6</v>
      </c>
    </row>
    <row r="2708" spans="1:16" x14ac:dyDescent="0.3">
      <c r="A2708" s="2">
        <v>41806</v>
      </c>
      <c r="B2708">
        <v>4</v>
      </c>
      <c r="C2708">
        <v>2</v>
      </c>
      <c r="D2708" s="1" t="s">
        <v>1591</v>
      </c>
      <c r="E2708">
        <v>5</v>
      </c>
      <c r="F2708">
        <v>2</v>
      </c>
      <c r="G2708">
        <v>12</v>
      </c>
      <c r="H2708">
        <v>3978</v>
      </c>
      <c r="I2708">
        <v>4230</v>
      </c>
      <c r="J2708">
        <v>35316</v>
      </c>
      <c r="K2708">
        <v>38070</v>
      </c>
      <c r="L2708">
        <v>2754</v>
      </c>
      <c r="M2708">
        <v>137.70000000000002</v>
      </c>
      <c r="N2708">
        <f>YEAR(Table3[[#This Row],[Date]])</f>
        <v>2014</v>
      </c>
      <c r="O2708">
        <f>DAY(Table3[[#This Row],[Date]])</f>
        <v>16</v>
      </c>
      <c r="P2708">
        <f>MONTH(Table3[[#This Row],[Date]])</f>
        <v>6</v>
      </c>
    </row>
    <row r="2709" spans="1:16" x14ac:dyDescent="0.3">
      <c r="A2709" s="2">
        <v>41806</v>
      </c>
      <c r="B2709">
        <v>4</v>
      </c>
      <c r="C2709">
        <v>2</v>
      </c>
      <c r="D2709" s="1" t="s">
        <v>1578</v>
      </c>
      <c r="E2709">
        <v>1</v>
      </c>
      <c r="F2709">
        <v>1</v>
      </c>
      <c r="G2709">
        <v>19</v>
      </c>
      <c r="H2709">
        <v>3978</v>
      </c>
      <c r="I2709">
        <v>4230</v>
      </c>
      <c r="J2709">
        <v>46782</v>
      </c>
      <c r="K2709">
        <v>49680</v>
      </c>
      <c r="L2709">
        <v>2898</v>
      </c>
      <c r="M2709">
        <v>144.9</v>
      </c>
      <c r="N2709">
        <f>YEAR(Table3[[#This Row],[Date]])</f>
        <v>2014</v>
      </c>
      <c r="O2709">
        <f>DAY(Table3[[#This Row],[Date]])</f>
        <v>16</v>
      </c>
      <c r="P2709">
        <f>MONTH(Table3[[#This Row],[Date]])</f>
        <v>6</v>
      </c>
    </row>
    <row r="2710" spans="1:16" x14ac:dyDescent="0.3">
      <c r="A2710" s="2">
        <v>41806</v>
      </c>
      <c r="B2710">
        <v>1</v>
      </c>
      <c r="C2710">
        <v>1</v>
      </c>
      <c r="D2710" s="1" t="s">
        <v>1583</v>
      </c>
      <c r="E2710">
        <v>3</v>
      </c>
      <c r="F2710">
        <v>1</v>
      </c>
      <c r="G2710">
        <v>18</v>
      </c>
      <c r="H2710">
        <v>3924</v>
      </c>
      <c r="I2710">
        <v>4230</v>
      </c>
      <c r="J2710">
        <v>17496</v>
      </c>
      <c r="K2710">
        <v>18630</v>
      </c>
      <c r="L2710">
        <v>1134</v>
      </c>
      <c r="M2710">
        <v>56.7</v>
      </c>
      <c r="N2710">
        <f>YEAR(Table3[[#This Row],[Date]])</f>
        <v>2014</v>
      </c>
      <c r="O2710">
        <f>DAY(Table3[[#This Row],[Date]])</f>
        <v>16</v>
      </c>
      <c r="P2710">
        <f>MONTH(Table3[[#This Row],[Date]])</f>
        <v>6</v>
      </c>
    </row>
    <row r="2711" spans="1:16" x14ac:dyDescent="0.3">
      <c r="A2711" s="2">
        <v>41806</v>
      </c>
      <c r="B2711">
        <v>8</v>
      </c>
      <c r="C2711">
        <v>5</v>
      </c>
      <c r="D2711" s="1" t="s">
        <v>1587</v>
      </c>
      <c r="E2711">
        <v>2</v>
      </c>
      <c r="F2711">
        <v>1</v>
      </c>
      <c r="G2711">
        <v>1</v>
      </c>
      <c r="H2711">
        <v>2952</v>
      </c>
      <c r="I2711">
        <v>3150</v>
      </c>
      <c r="J2711">
        <v>25272</v>
      </c>
      <c r="K2711">
        <v>27000</v>
      </c>
      <c r="L2711">
        <v>1728</v>
      </c>
      <c r="M2711">
        <v>86.4</v>
      </c>
      <c r="N2711">
        <f>YEAR(Table3[[#This Row],[Date]])</f>
        <v>2014</v>
      </c>
      <c r="O2711">
        <f>DAY(Table3[[#This Row],[Date]])</f>
        <v>16</v>
      </c>
      <c r="P2711">
        <f>MONTH(Table3[[#This Row],[Date]])</f>
        <v>6</v>
      </c>
    </row>
    <row r="2712" spans="1:16" x14ac:dyDescent="0.3">
      <c r="A2712" s="2">
        <v>41806</v>
      </c>
      <c r="B2712">
        <v>9</v>
      </c>
      <c r="C2712">
        <v>5</v>
      </c>
      <c r="D2712" s="1" t="s">
        <v>1594</v>
      </c>
      <c r="E2712">
        <v>4</v>
      </c>
      <c r="F2712">
        <v>1</v>
      </c>
      <c r="G2712">
        <v>15</v>
      </c>
      <c r="H2712">
        <v>3042</v>
      </c>
      <c r="I2712">
        <v>3240</v>
      </c>
      <c r="J2712">
        <v>40608</v>
      </c>
      <c r="K2712">
        <v>43200</v>
      </c>
      <c r="L2712">
        <v>2592</v>
      </c>
      <c r="M2712">
        <v>129.6</v>
      </c>
      <c r="N2712">
        <f>YEAR(Table3[[#This Row],[Date]])</f>
        <v>2014</v>
      </c>
      <c r="O2712">
        <f>DAY(Table3[[#This Row],[Date]])</f>
        <v>16</v>
      </c>
      <c r="P2712">
        <f>MONTH(Table3[[#This Row],[Date]])</f>
        <v>6</v>
      </c>
    </row>
    <row r="2713" spans="1:16" x14ac:dyDescent="0.3">
      <c r="A2713" s="2">
        <v>41807</v>
      </c>
      <c r="B2713">
        <v>2</v>
      </c>
      <c r="C2713">
        <v>1</v>
      </c>
      <c r="D2713" s="1" t="s">
        <v>1584</v>
      </c>
      <c r="E2713">
        <v>3</v>
      </c>
      <c r="F2713">
        <v>1</v>
      </c>
      <c r="G2713">
        <v>4</v>
      </c>
      <c r="H2713">
        <v>3978</v>
      </c>
      <c r="I2713">
        <v>4230</v>
      </c>
      <c r="J2713">
        <v>56736</v>
      </c>
      <c r="K2713">
        <v>60480</v>
      </c>
      <c r="L2713">
        <v>3744</v>
      </c>
      <c r="M2713">
        <v>187.20000000000002</v>
      </c>
      <c r="N2713">
        <f>YEAR(Table3[[#This Row],[Date]])</f>
        <v>2014</v>
      </c>
      <c r="O2713">
        <f>DAY(Table3[[#This Row],[Date]])</f>
        <v>17</v>
      </c>
      <c r="P2713">
        <f>MONTH(Table3[[#This Row],[Date]])</f>
        <v>6</v>
      </c>
    </row>
    <row r="2714" spans="1:16" x14ac:dyDescent="0.3">
      <c r="A2714" s="2">
        <v>41807</v>
      </c>
      <c r="B2714">
        <v>3</v>
      </c>
      <c r="C2714">
        <v>2</v>
      </c>
      <c r="D2714" s="1" t="s">
        <v>1580</v>
      </c>
      <c r="E2714">
        <v>2</v>
      </c>
      <c r="F2714">
        <v>1</v>
      </c>
      <c r="G2714">
        <v>16</v>
      </c>
      <c r="H2714">
        <v>2106</v>
      </c>
      <c r="I2714">
        <v>2250</v>
      </c>
      <c r="J2714">
        <v>75582</v>
      </c>
      <c r="K2714">
        <v>80370</v>
      </c>
      <c r="L2714">
        <v>4788</v>
      </c>
      <c r="M2714">
        <v>239.4</v>
      </c>
      <c r="N2714">
        <f>YEAR(Table3[[#This Row],[Date]])</f>
        <v>2014</v>
      </c>
      <c r="O2714">
        <f>DAY(Table3[[#This Row],[Date]])</f>
        <v>17</v>
      </c>
      <c r="P2714">
        <f>MONTH(Table3[[#This Row],[Date]])</f>
        <v>6</v>
      </c>
    </row>
    <row r="2715" spans="1:16" x14ac:dyDescent="0.3">
      <c r="A2715" s="2">
        <v>41808</v>
      </c>
      <c r="B2715">
        <v>5</v>
      </c>
      <c r="C2715">
        <v>3</v>
      </c>
      <c r="D2715" s="1" t="s">
        <v>1592</v>
      </c>
      <c r="E2715">
        <v>2</v>
      </c>
      <c r="F2715">
        <v>1</v>
      </c>
      <c r="G2715">
        <v>10</v>
      </c>
      <c r="H2715">
        <v>2034</v>
      </c>
      <c r="I2715">
        <v>2160</v>
      </c>
      <c r="J2715">
        <v>41328</v>
      </c>
      <c r="K2715">
        <v>44100</v>
      </c>
      <c r="L2715">
        <v>2772</v>
      </c>
      <c r="M2715">
        <v>138.6</v>
      </c>
      <c r="N2715">
        <f>YEAR(Table3[[#This Row],[Date]])</f>
        <v>2014</v>
      </c>
      <c r="O2715">
        <f>DAY(Table3[[#This Row],[Date]])</f>
        <v>18</v>
      </c>
      <c r="P2715">
        <f>MONTH(Table3[[#This Row],[Date]])</f>
        <v>6</v>
      </c>
    </row>
    <row r="2716" spans="1:16" x14ac:dyDescent="0.3">
      <c r="A2716" s="2">
        <v>41808</v>
      </c>
      <c r="B2716">
        <v>7</v>
      </c>
      <c r="C2716">
        <v>3</v>
      </c>
      <c r="D2716" s="1" t="s">
        <v>1579</v>
      </c>
      <c r="E2716">
        <v>2</v>
      </c>
      <c r="F2716">
        <v>2</v>
      </c>
      <c r="G2716">
        <v>21</v>
      </c>
      <c r="H2716">
        <v>4482</v>
      </c>
      <c r="I2716">
        <v>4770</v>
      </c>
      <c r="J2716">
        <v>60894</v>
      </c>
      <c r="K2716">
        <v>65790</v>
      </c>
      <c r="L2716">
        <v>4896</v>
      </c>
      <c r="M2716">
        <v>244.8</v>
      </c>
      <c r="N2716">
        <f>YEAR(Table3[[#This Row],[Date]])</f>
        <v>2014</v>
      </c>
      <c r="O2716">
        <f>DAY(Table3[[#This Row],[Date]])</f>
        <v>18</v>
      </c>
      <c r="P2716">
        <f>MONTH(Table3[[#This Row],[Date]])</f>
        <v>6</v>
      </c>
    </row>
    <row r="2717" spans="1:16" x14ac:dyDescent="0.3">
      <c r="A2717" s="2">
        <v>41808</v>
      </c>
      <c r="B2717">
        <v>9</v>
      </c>
      <c r="C2717">
        <v>5</v>
      </c>
      <c r="D2717" s="1" t="s">
        <v>1594</v>
      </c>
      <c r="E2717">
        <v>4</v>
      </c>
      <c r="F2717">
        <v>1</v>
      </c>
      <c r="G2717">
        <v>7</v>
      </c>
      <c r="H2717">
        <v>3726</v>
      </c>
      <c r="I2717">
        <v>3960</v>
      </c>
      <c r="J2717">
        <v>71064</v>
      </c>
      <c r="K2717">
        <v>75600</v>
      </c>
      <c r="L2717">
        <v>4536</v>
      </c>
      <c r="M2717">
        <v>226.8</v>
      </c>
      <c r="N2717">
        <f>YEAR(Table3[[#This Row],[Date]])</f>
        <v>2014</v>
      </c>
      <c r="O2717">
        <f>DAY(Table3[[#This Row],[Date]])</f>
        <v>18</v>
      </c>
      <c r="P2717">
        <f>MONTH(Table3[[#This Row],[Date]])</f>
        <v>6</v>
      </c>
    </row>
    <row r="2718" spans="1:16" x14ac:dyDescent="0.3">
      <c r="A2718" s="2">
        <v>41808</v>
      </c>
      <c r="B2718">
        <v>6</v>
      </c>
      <c r="C2718">
        <v>4</v>
      </c>
      <c r="D2718" s="1" t="s">
        <v>1581</v>
      </c>
      <c r="E2718">
        <v>2</v>
      </c>
      <c r="F2718">
        <v>1</v>
      </c>
      <c r="G2718">
        <v>22</v>
      </c>
      <c r="H2718">
        <v>2952</v>
      </c>
      <c r="I2718">
        <v>3150</v>
      </c>
      <c r="J2718">
        <v>37332</v>
      </c>
      <c r="K2718">
        <v>39780</v>
      </c>
      <c r="L2718">
        <v>2448</v>
      </c>
      <c r="M2718">
        <v>122.4</v>
      </c>
      <c r="N2718">
        <f>YEAR(Table3[[#This Row],[Date]])</f>
        <v>2014</v>
      </c>
      <c r="O2718">
        <f>DAY(Table3[[#This Row],[Date]])</f>
        <v>18</v>
      </c>
      <c r="P2718">
        <f>MONTH(Table3[[#This Row],[Date]])</f>
        <v>6</v>
      </c>
    </row>
    <row r="2719" spans="1:16" x14ac:dyDescent="0.3">
      <c r="A2719" s="2">
        <v>41809</v>
      </c>
      <c r="B2719">
        <v>2</v>
      </c>
      <c r="C2719">
        <v>1</v>
      </c>
      <c r="D2719" s="1" t="s">
        <v>1582</v>
      </c>
      <c r="E2719">
        <v>2</v>
      </c>
      <c r="F2719">
        <v>1</v>
      </c>
      <c r="G2719">
        <v>15</v>
      </c>
      <c r="H2719">
        <v>3384</v>
      </c>
      <c r="I2719">
        <v>3600</v>
      </c>
      <c r="J2719">
        <v>42588</v>
      </c>
      <c r="K2719">
        <v>45360</v>
      </c>
      <c r="L2719">
        <v>2772</v>
      </c>
      <c r="M2719">
        <v>138.6</v>
      </c>
      <c r="N2719">
        <f>YEAR(Table3[[#This Row],[Date]])</f>
        <v>2014</v>
      </c>
      <c r="O2719">
        <f>DAY(Table3[[#This Row],[Date]])</f>
        <v>19</v>
      </c>
      <c r="P2719">
        <f>MONTH(Table3[[#This Row],[Date]])</f>
        <v>6</v>
      </c>
    </row>
    <row r="2720" spans="1:16" x14ac:dyDescent="0.3">
      <c r="A2720" s="2">
        <v>41809</v>
      </c>
      <c r="B2720">
        <v>7</v>
      </c>
      <c r="C2720">
        <v>3</v>
      </c>
      <c r="D2720" s="1" t="s">
        <v>1585</v>
      </c>
      <c r="E2720">
        <v>3</v>
      </c>
      <c r="F2720">
        <v>1</v>
      </c>
      <c r="G2720">
        <v>7</v>
      </c>
      <c r="H2720">
        <v>3546</v>
      </c>
      <c r="I2720">
        <v>3780</v>
      </c>
      <c r="J2720">
        <v>87516</v>
      </c>
      <c r="K2720">
        <v>93060</v>
      </c>
      <c r="L2720">
        <v>5544</v>
      </c>
      <c r="M2720">
        <v>277.2</v>
      </c>
      <c r="N2720">
        <f>YEAR(Table3[[#This Row],[Date]])</f>
        <v>2014</v>
      </c>
      <c r="O2720">
        <f>DAY(Table3[[#This Row],[Date]])</f>
        <v>19</v>
      </c>
      <c r="P2720">
        <f>MONTH(Table3[[#This Row],[Date]])</f>
        <v>6</v>
      </c>
    </row>
    <row r="2721" spans="1:16" x14ac:dyDescent="0.3">
      <c r="A2721" s="2">
        <v>41809</v>
      </c>
      <c r="B2721">
        <v>1</v>
      </c>
      <c r="C2721">
        <v>1</v>
      </c>
      <c r="D2721" s="1" t="s">
        <v>1589</v>
      </c>
      <c r="E2721">
        <v>4</v>
      </c>
      <c r="F2721">
        <v>1</v>
      </c>
      <c r="G2721">
        <v>17</v>
      </c>
      <c r="H2721">
        <v>5148</v>
      </c>
      <c r="I2721">
        <v>5490</v>
      </c>
      <c r="J2721">
        <v>70920</v>
      </c>
      <c r="K2721">
        <v>75600</v>
      </c>
      <c r="L2721">
        <v>4680</v>
      </c>
      <c r="M2721">
        <v>234</v>
      </c>
      <c r="N2721">
        <f>YEAR(Table3[[#This Row],[Date]])</f>
        <v>2014</v>
      </c>
      <c r="O2721">
        <f>DAY(Table3[[#This Row],[Date]])</f>
        <v>19</v>
      </c>
      <c r="P2721">
        <f>MONTH(Table3[[#This Row],[Date]])</f>
        <v>6</v>
      </c>
    </row>
    <row r="2722" spans="1:16" x14ac:dyDescent="0.3">
      <c r="A2722" s="2">
        <v>41809</v>
      </c>
      <c r="B2722">
        <v>2</v>
      </c>
      <c r="C2722">
        <v>1</v>
      </c>
      <c r="D2722" s="1" t="s">
        <v>1579</v>
      </c>
      <c r="E2722">
        <v>2</v>
      </c>
      <c r="F2722">
        <v>2</v>
      </c>
      <c r="G2722">
        <v>20</v>
      </c>
      <c r="H2722">
        <v>2034</v>
      </c>
      <c r="I2722">
        <v>2160</v>
      </c>
      <c r="J2722">
        <v>53730</v>
      </c>
      <c r="K2722">
        <v>58050</v>
      </c>
      <c r="L2722">
        <v>4320</v>
      </c>
      <c r="M2722">
        <v>216</v>
      </c>
      <c r="N2722">
        <f>YEAR(Table3[[#This Row],[Date]])</f>
        <v>2014</v>
      </c>
      <c r="O2722">
        <f>DAY(Table3[[#This Row],[Date]])</f>
        <v>19</v>
      </c>
      <c r="P2722">
        <f>MONTH(Table3[[#This Row],[Date]])</f>
        <v>6</v>
      </c>
    </row>
    <row r="2723" spans="1:16" x14ac:dyDescent="0.3">
      <c r="A2723" s="2">
        <v>41809</v>
      </c>
      <c r="B2723">
        <v>7</v>
      </c>
      <c r="C2723">
        <v>3</v>
      </c>
      <c r="D2723" s="1" t="s">
        <v>1592</v>
      </c>
      <c r="E2723">
        <v>2</v>
      </c>
      <c r="F2723">
        <v>1</v>
      </c>
      <c r="G2723">
        <v>5</v>
      </c>
      <c r="H2723">
        <v>2196</v>
      </c>
      <c r="I2723">
        <v>2340</v>
      </c>
      <c r="J2723">
        <v>8856</v>
      </c>
      <c r="K2723">
        <v>9450</v>
      </c>
      <c r="L2723">
        <v>594</v>
      </c>
      <c r="M2723">
        <v>29.700000000000003</v>
      </c>
      <c r="N2723">
        <f>YEAR(Table3[[#This Row],[Date]])</f>
        <v>2014</v>
      </c>
      <c r="O2723">
        <f>DAY(Table3[[#This Row],[Date]])</f>
        <v>19</v>
      </c>
      <c r="P2723">
        <f>MONTH(Table3[[#This Row],[Date]])</f>
        <v>6</v>
      </c>
    </row>
    <row r="2724" spans="1:16" x14ac:dyDescent="0.3">
      <c r="A2724" s="2">
        <v>41810</v>
      </c>
      <c r="B2724">
        <v>4</v>
      </c>
      <c r="C2724">
        <v>2</v>
      </c>
      <c r="D2724" s="1" t="s">
        <v>1583</v>
      </c>
      <c r="E2724">
        <v>3</v>
      </c>
      <c r="F2724">
        <v>1</v>
      </c>
      <c r="G2724">
        <v>14</v>
      </c>
      <c r="H2724">
        <v>3546</v>
      </c>
      <c r="I2724">
        <v>3780</v>
      </c>
      <c r="J2724">
        <v>52488</v>
      </c>
      <c r="K2724">
        <v>55890</v>
      </c>
      <c r="L2724">
        <v>3402</v>
      </c>
      <c r="M2724">
        <v>170.10000000000002</v>
      </c>
      <c r="N2724">
        <f>YEAR(Table3[[#This Row],[Date]])</f>
        <v>2014</v>
      </c>
      <c r="O2724">
        <f>DAY(Table3[[#This Row],[Date]])</f>
        <v>20</v>
      </c>
      <c r="P2724">
        <f>MONTH(Table3[[#This Row],[Date]])</f>
        <v>6</v>
      </c>
    </row>
    <row r="2725" spans="1:16" x14ac:dyDescent="0.3">
      <c r="A2725" s="2">
        <v>41810</v>
      </c>
      <c r="B2725">
        <v>2</v>
      </c>
      <c r="C2725">
        <v>1</v>
      </c>
      <c r="D2725" s="1" t="s">
        <v>1593</v>
      </c>
      <c r="E2725">
        <v>6</v>
      </c>
      <c r="F2725">
        <v>2</v>
      </c>
      <c r="G2725">
        <v>6</v>
      </c>
      <c r="H2725">
        <v>3546</v>
      </c>
      <c r="I2725">
        <v>3780</v>
      </c>
      <c r="J2725">
        <v>112590</v>
      </c>
      <c r="K2725">
        <v>121500</v>
      </c>
      <c r="L2725">
        <v>8910</v>
      </c>
      <c r="M2725">
        <v>445.5</v>
      </c>
      <c r="N2725">
        <f>YEAR(Table3[[#This Row],[Date]])</f>
        <v>2014</v>
      </c>
      <c r="O2725">
        <f>DAY(Table3[[#This Row],[Date]])</f>
        <v>20</v>
      </c>
      <c r="P2725">
        <f>MONTH(Table3[[#This Row],[Date]])</f>
        <v>6</v>
      </c>
    </row>
    <row r="2726" spans="1:16" x14ac:dyDescent="0.3">
      <c r="A2726" s="2">
        <v>41810</v>
      </c>
      <c r="B2726">
        <v>9</v>
      </c>
      <c r="C2726">
        <v>5</v>
      </c>
      <c r="D2726" s="1" t="s">
        <v>1582</v>
      </c>
      <c r="E2726">
        <v>2</v>
      </c>
      <c r="F2726">
        <v>1</v>
      </c>
      <c r="G2726">
        <v>22</v>
      </c>
      <c r="H2726">
        <v>7506</v>
      </c>
      <c r="I2726">
        <v>8100</v>
      </c>
      <c r="J2726">
        <v>60840</v>
      </c>
      <c r="K2726">
        <v>64800</v>
      </c>
      <c r="L2726">
        <v>3960</v>
      </c>
      <c r="M2726">
        <v>198</v>
      </c>
      <c r="N2726">
        <f>YEAR(Table3[[#This Row],[Date]])</f>
        <v>2014</v>
      </c>
      <c r="O2726">
        <f>DAY(Table3[[#This Row],[Date]])</f>
        <v>20</v>
      </c>
      <c r="P2726">
        <f>MONTH(Table3[[#This Row],[Date]])</f>
        <v>6</v>
      </c>
    </row>
    <row r="2727" spans="1:16" x14ac:dyDescent="0.3">
      <c r="A2727" s="2">
        <v>41811</v>
      </c>
      <c r="B2727">
        <v>9</v>
      </c>
      <c r="C2727">
        <v>5</v>
      </c>
      <c r="D2727" s="1" t="s">
        <v>1590</v>
      </c>
      <c r="E2727">
        <v>2</v>
      </c>
      <c r="F2727">
        <v>1</v>
      </c>
      <c r="G2727">
        <v>6</v>
      </c>
      <c r="H2727">
        <v>3924</v>
      </c>
      <c r="I2727">
        <v>4230</v>
      </c>
      <c r="J2727">
        <v>44712</v>
      </c>
      <c r="K2727">
        <v>47520</v>
      </c>
      <c r="L2727">
        <v>2808</v>
      </c>
      <c r="M2727">
        <v>140.4</v>
      </c>
      <c r="N2727">
        <f>YEAR(Table3[[#This Row],[Date]])</f>
        <v>2014</v>
      </c>
      <c r="O2727">
        <f>DAY(Table3[[#This Row],[Date]])</f>
        <v>21</v>
      </c>
      <c r="P2727">
        <f>MONTH(Table3[[#This Row],[Date]])</f>
        <v>6</v>
      </c>
    </row>
    <row r="2728" spans="1:16" x14ac:dyDescent="0.3">
      <c r="A2728" s="2">
        <v>41811</v>
      </c>
      <c r="B2728">
        <v>4</v>
      </c>
      <c r="C2728">
        <v>2</v>
      </c>
      <c r="D2728" s="1" t="s">
        <v>1593</v>
      </c>
      <c r="E2728">
        <v>6</v>
      </c>
      <c r="F2728">
        <v>2</v>
      </c>
      <c r="G2728">
        <v>6</v>
      </c>
      <c r="H2728">
        <v>4482</v>
      </c>
      <c r="I2728">
        <v>4770</v>
      </c>
      <c r="J2728">
        <v>97578</v>
      </c>
      <c r="K2728">
        <v>105300</v>
      </c>
      <c r="L2728">
        <v>7722</v>
      </c>
      <c r="M2728">
        <v>386.1</v>
      </c>
      <c r="N2728">
        <f>YEAR(Table3[[#This Row],[Date]])</f>
        <v>2014</v>
      </c>
      <c r="O2728">
        <f>DAY(Table3[[#This Row],[Date]])</f>
        <v>21</v>
      </c>
      <c r="P2728">
        <f>MONTH(Table3[[#This Row],[Date]])</f>
        <v>6</v>
      </c>
    </row>
    <row r="2729" spans="1:16" x14ac:dyDescent="0.3">
      <c r="A2729" s="2">
        <v>41812</v>
      </c>
      <c r="B2729">
        <v>2</v>
      </c>
      <c r="C2729">
        <v>1</v>
      </c>
      <c r="D2729" s="1" t="s">
        <v>1586</v>
      </c>
      <c r="E2729">
        <v>3</v>
      </c>
      <c r="F2729">
        <v>1</v>
      </c>
      <c r="G2729">
        <v>2</v>
      </c>
      <c r="H2729">
        <v>3546</v>
      </c>
      <c r="I2729">
        <v>3780</v>
      </c>
      <c r="J2729">
        <v>66924</v>
      </c>
      <c r="K2729">
        <v>71370</v>
      </c>
      <c r="L2729">
        <v>4446</v>
      </c>
      <c r="M2729">
        <v>222.3</v>
      </c>
      <c r="N2729">
        <f>YEAR(Table3[[#This Row],[Date]])</f>
        <v>2014</v>
      </c>
      <c r="O2729">
        <f>DAY(Table3[[#This Row],[Date]])</f>
        <v>22</v>
      </c>
      <c r="P2729">
        <f>MONTH(Table3[[#This Row],[Date]])</f>
        <v>6</v>
      </c>
    </row>
    <row r="2730" spans="1:16" x14ac:dyDescent="0.3">
      <c r="A2730" s="2">
        <v>41812</v>
      </c>
      <c r="B2730">
        <v>10</v>
      </c>
      <c r="C2730">
        <v>4</v>
      </c>
      <c r="D2730" s="1" t="s">
        <v>1589</v>
      </c>
      <c r="E2730">
        <v>4</v>
      </c>
      <c r="F2730">
        <v>1</v>
      </c>
      <c r="G2730">
        <v>24</v>
      </c>
      <c r="H2730">
        <v>3726</v>
      </c>
      <c r="I2730">
        <v>3960</v>
      </c>
      <c r="J2730">
        <v>17730</v>
      </c>
      <c r="K2730">
        <v>18900</v>
      </c>
      <c r="L2730">
        <v>1170</v>
      </c>
      <c r="M2730">
        <v>58.5</v>
      </c>
      <c r="N2730">
        <f>YEAR(Table3[[#This Row],[Date]])</f>
        <v>2014</v>
      </c>
      <c r="O2730">
        <f>DAY(Table3[[#This Row],[Date]])</f>
        <v>22</v>
      </c>
      <c r="P2730">
        <f>MONTH(Table3[[#This Row],[Date]])</f>
        <v>6</v>
      </c>
    </row>
    <row r="2731" spans="1:16" x14ac:dyDescent="0.3">
      <c r="A2731" s="2">
        <v>41812</v>
      </c>
      <c r="B2731">
        <v>5</v>
      </c>
      <c r="C2731">
        <v>3</v>
      </c>
      <c r="D2731" s="1" t="s">
        <v>1579</v>
      </c>
      <c r="E2731">
        <v>2</v>
      </c>
      <c r="F2731">
        <v>2</v>
      </c>
      <c r="G2731">
        <v>11</v>
      </c>
      <c r="H2731">
        <v>2106</v>
      </c>
      <c r="I2731">
        <v>2250</v>
      </c>
      <c r="J2731">
        <v>21492</v>
      </c>
      <c r="K2731">
        <v>23220</v>
      </c>
      <c r="L2731">
        <v>1728</v>
      </c>
      <c r="M2731">
        <v>86.4</v>
      </c>
      <c r="N2731">
        <f>YEAR(Table3[[#This Row],[Date]])</f>
        <v>2014</v>
      </c>
      <c r="O2731">
        <f>DAY(Table3[[#This Row],[Date]])</f>
        <v>22</v>
      </c>
      <c r="P2731">
        <f>MONTH(Table3[[#This Row],[Date]])</f>
        <v>6</v>
      </c>
    </row>
    <row r="2732" spans="1:16" x14ac:dyDescent="0.3">
      <c r="A2732" s="2">
        <v>41812</v>
      </c>
      <c r="B2732">
        <v>5</v>
      </c>
      <c r="C2732">
        <v>3</v>
      </c>
      <c r="D2732" s="1" t="s">
        <v>1583</v>
      </c>
      <c r="E2732">
        <v>3</v>
      </c>
      <c r="F2732">
        <v>1</v>
      </c>
      <c r="G2732">
        <v>10</v>
      </c>
      <c r="H2732">
        <v>3546</v>
      </c>
      <c r="I2732">
        <v>3780</v>
      </c>
      <c r="J2732">
        <v>5832</v>
      </c>
      <c r="K2732">
        <v>6210</v>
      </c>
      <c r="L2732">
        <v>378</v>
      </c>
      <c r="M2732">
        <v>18.900000000000002</v>
      </c>
      <c r="N2732">
        <f>YEAR(Table3[[#This Row],[Date]])</f>
        <v>2014</v>
      </c>
      <c r="O2732">
        <f>DAY(Table3[[#This Row],[Date]])</f>
        <v>22</v>
      </c>
      <c r="P2732">
        <f>MONTH(Table3[[#This Row],[Date]])</f>
        <v>6</v>
      </c>
    </row>
    <row r="2733" spans="1:16" x14ac:dyDescent="0.3">
      <c r="A2733" s="2">
        <v>41812</v>
      </c>
      <c r="B2733">
        <v>3</v>
      </c>
      <c r="C2733">
        <v>2</v>
      </c>
      <c r="D2733" s="1" t="s">
        <v>1585</v>
      </c>
      <c r="E2733">
        <v>3</v>
      </c>
      <c r="F2733">
        <v>1</v>
      </c>
      <c r="G2733">
        <v>7</v>
      </c>
      <c r="H2733">
        <v>3384</v>
      </c>
      <c r="I2733">
        <v>3600</v>
      </c>
      <c r="J2733">
        <v>27846</v>
      </c>
      <c r="K2733">
        <v>29610</v>
      </c>
      <c r="L2733">
        <v>1764</v>
      </c>
      <c r="M2733">
        <v>88.2</v>
      </c>
      <c r="N2733">
        <f>YEAR(Table3[[#This Row],[Date]])</f>
        <v>2014</v>
      </c>
      <c r="O2733">
        <f>DAY(Table3[[#This Row],[Date]])</f>
        <v>22</v>
      </c>
      <c r="P2733">
        <f>MONTH(Table3[[#This Row],[Date]])</f>
        <v>6</v>
      </c>
    </row>
    <row r="2734" spans="1:16" x14ac:dyDescent="0.3">
      <c r="A2734" s="2">
        <v>41812</v>
      </c>
      <c r="B2734">
        <v>2</v>
      </c>
      <c r="C2734">
        <v>1</v>
      </c>
      <c r="D2734" s="1" t="s">
        <v>1591</v>
      </c>
      <c r="E2734">
        <v>5</v>
      </c>
      <c r="F2734">
        <v>2</v>
      </c>
      <c r="G2734">
        <v>22</v>
      </c>
      <c r="H2734">
        <v>2106</v>
      </c>
      <c r="I2734">
        <v>2250</v>
      </c>
      <c r="J2734">
        <v>7848</v>
      </c>
      <c r="K2734">
        <v>8460</v>
      </c>
      <c r="L2734">
        <v>612</v>
      </c>
      <c r="M2734">
        <v>30.6</v>
      </c>
      <c r="N2734">
        <f>YEAR(Table3[[#This Row],[Date]])</f>
        <v>2014</v>
      </c>
      <c r="O2734">
        <f>DAY(Table3[[#This Row],[Date]])</f>
        <v>22</v>
      </c>
      <c r="P2734">
        <f>MONTH(Table3[[#This Row],[Date]])</f>
        <v>6</v>
      </c>
    </row>
    <row r="2735" spans="1:16" x14ac:dyDescent="0.3">
      <c r="A2735" s="2">
        <v>41814</v>
      </c>
      <c r="B2735">
        <v>6</v>
      </c>
      <c r="C2735">
        <v>4</v>
      </c>
      <c r="D2735" s="1" t="s">
        <v>1588</v>
      </c>
      <c r="E2735">
        <v>3</v>
      </c>
      <c r="F2735">
        <v>1</v>
      </c>
      <c r="G2735">
        <v>7</v>
      </c>
      <c r="H2735">
        <v>3924</v>
      </c>
      <c r="I2735">
        <v>4230</v>
      </c>
      <c r="J2735">
        <v>22410</v>
      </c>
      <c r="K2735">
        <v>23850</v>
      </c>
      <c r="L2735">
        <v>1440</v>
      </c>
      <c r="M2735">
        <v>72</v>
      </c>
      <c r="N2735">
        <f>YEAR(Table3[[#This Row],[Date]])</f>
        <v>2014</v>
      </c>
      <c r="O2735">
        <f>DAY(Table3[[#This Row],[Date]])</f>
        <v>24</v>
      </c>
      <c r="P2735">
        <f>MONTH(Table3[[#This Row],[Date]])</f>
        <v>6</v>
      </c>
    </row>
    <row r="2736" spans="1:16" x14ac:dyDescent="0.3">
      <c r="A2736" s="2">
        <v>41814</v>
      </c>
      <c r="B2736">
        <v>2</v>
      </c>
      <c r="C2736">
        <v>1</v>
      </c>
      <c r="D2736" s="1" t="s">
        <v>1594</v>
      </c>
      <c r="E2736">
        <v>4</v>
      </c>
      <c r="F2736">
        <v>1</v>
      </c>
      <c r="G2736">
        <v>18</v>
      </c>
      <c r="H2736">
        <v>3582</v>
      </c>
      <c r="I2736">
        <v>3870</v>
      </c>
      <c r="J2736">
        <v>71064</v>
      </c>
      <c r="K2736">
        <v>75600</v>
      </c>
      <c r="L2736">
        <v>4536</v>
      </c>
      <c r="M2736">
        <v>226.8</v>
      </c>
      <c r="N2736">
        <f>YEAR(Table3[[#This Row],[Date]])</f>
        <v>2014</v>
      </c>
      <c r="O2736">
        <f>DAY(Table3[[#This Row],[Date]])</f>
        <v>24</v>
      </c>
      <c r="P2736">
        <f>MONTH(Table3[[#This Row],[Date]])</f>
        <v>6</v>
      </c>
    </row>
    <row r="2737" spans="1:16" x14ac:dyDescent="0.3">
      <c r="A2737" s="2">
        <v>41815</v>
      </c>
      <c r="B2737">
        <v>1</v>
      </c>
      <c r="C2737">
        <v>1</v>
      </c>
      <c r="D2737" s="1" t="s">
        <v>1582</v>
      </c>
      <c r="E2737">
        <v>2</v>
      </c>
      <c r="F2737">
        <v>1</v>
      </c>
      <c r="G2737">
        <v>12</v>
      </c>
      <c r="H2737">
        <v>3582</v>
      </c>
      <c r="I2737">
        <v>3870</v>
      </c>
      <c r="J2737">
        <v>24336</v>
      </c>
      <c r="K2737">
        <v>25920</v>
      </c>
      <c r="L2737">
        <v>1584</v>
      </c>
      <c r="M2737">
        <v>79.2</v>
      </c>
      <c r="N2737">
        <f>YEAR(Table3[[#This Row],[Date]])</f>
        <v>2014</v>
      </c>
      <c r="O2737">
        <f>DAY(Table3[[#This Row],[Date]])</f>
        <v>25</v>
      </c>
      <c r="P2737">
        <f>MONTH(Table3[[#This Row],[Date]])</f>
        <v>6</v>
      </c>
    </row>
    <row r="2738" spans="1:16" x14ac:dyDescent="0.3">
      <c r="A2738" s="2">
        <v>41815</v>
      </c>
      <c r="B2738">
        <v>5</v>
      </c>
      <c r="C2738">
        <v>3</v>
      </c>
      <c r="D2738" s="1" t="s">
        <v>1589</v>
      </c>
      <c r="E2738">
        <v>4</v>
      </c>
      <c r="F2738">
        <v>1</v>
      </c>
      <c r="G2738">
        <v>19</v>
      </c>
      <c r="H2738">
        <v>3726</v>
      </c>
      <c r="I2738">
        <v>3960</v>
      </c>
      <c r="J2738">
        <v>74466</v>
      </c>
      <c r="K2738">
        <v>79380</v>
      </c>
      <c r="L2738">
        <v>4914</v>
      </c>
      <c r="M2738">
        <v>245.70000000000002</v>
      </c>
      <c r="N2738">
        <f>YEAR(Table3[[#This Row],[Date]])</f>
        <v>2014</v>
      </c>
      <c r="O2738">
        <f>DAY(Table3[[#This Row],[Date]])</f>
        <v>25</v>
      </c>
      <c r="P2738">
        <f>MONTH(Table3[[#This Row],[Date]])</f>
        <v>6</v>
      </c>
    </row>
    <row r="2739" spans="1:16" x14ac:dyDescent="0.3">
      <c r="A2739" s="2">
        <v>41815</v>
      </c>
      <c r="B2739">
        <v>5</v>
      </c>
      <c r="C2739">
        <v>3</v>
      </c>
      <c r="D2739" s="1" t="s">
        <v>1593</v>
      </c>
      <c r="E2739">
        <v>6</v>
      </c>
      <c r="F2739">
        <v>2</v>
      </c>
      <c r="G2739">
        <v>23</v>
      </c>
      <c r="H2739">
        <v>3582</v>
      </c>
      <c r="I2739">
        <v>3870</v>
      </c>
      <c r="J2739">
        <v>172638</v>
      </c>
      <c r="K2739">
        <v>186300</v>
      </c>
      <c r="L2739">
        <v>13662</v>
      </c>
      <c r="M2739">
        <v>683.1</v>
      </c>
      <c r="N2739">
        <f>YEAR(Table3[[#This Row],[Date]])</f>
        <v>2014</v>
      </c>
      <c r="O2739">
        <f>DAY(Table3[[#This Row],[Date]])</f>
        <v>25</v>
      </c>
      <c r="P2739">
        <f>MONTH(Table3[[#This Row],[Date]])</f>
        <v>6</v>
      </c>
    </row>
    <row r="2740" spans="1:16" x14ac:dyDescent="0.3">
      <c r="A2740" s="2">
        <v>41815</v>
      </c>
      <c r="B2740">
        <v>4</v>
      </c>
      <c r="C2740">
        <v>2</v>
      </c>
      <c r="D2740" s="1" t="s">
        <v>1583</v>
      </c>
      <c r="E2740">
        <v>3</v>
      </c>
      <c r="F2740">
        <v>1</v>
      </c>
      <c r="G2740">
        <v>3</v>
      </c>
      <c r="H2740">
        <v>2952</v>
      </c>
      <c r="I2740">
        <v>3150</v>
      </c>
      <c r="J2740">
        <v>81648</v>
      </c>
      <c r="K2740">
        <v>86940</v>
      </c>
      <c r="L2740">
        <v>5292</v>
      </c>
      <c r="M2740">
        <v>264.60000000000002</v>
      </c>
      <c r="N2740">
        <f>YEAR(Table3[[#This Row],[Date]])</f>
        <v>2014</v>
      </c>
      <c r="O2740">
        <f>DAY(Table3[[#This Row],[Date]])</f>
        <v>25</v>
      </c>
      <c r="P2740">
        <f>MONTH(Table3[[#This Row],[Date]])</f>
        <v>6</v>
      </c>
    </row>
    <row r="2741" spans="1:16" x14ac:dyDescent="0.3">
      <c r="A2741" s="2">
        <v>41815</v>
      </c>
      <c r="B2741">
        <v>10</v>
      </c>
      <c r="C2741">
        <v>4</v>
      </c>
      <c r="D2741" s="1" t="s">
        <v>1584</v>
      </c>
      <c r="E2741">
        <v>3</v>
      </c>
      <c r="F2741">
        <v>1</v>
      </c>
      <c r="G2741">
        <v>24</v>
      </c>
      <c r="H2741">
        <v>3978</v>
      </c>
      <c r="I2741">
        <v>4230</v>
      </c>
      <c r="J2741">
        <v>35460</v>
      </c>
      <c r="K2741">
        <v>37800</v>
      </c>
      <c r="L2741">
        <v>2340</v>
      </c>
      <c r="M2741">
        <v>117</v>
      </c>
      <c r="N2741">
        <f>YEAR(Table3[[#This Row],[Date]])</f>
        <v>2014</v>
      </c>
      <c r="O2741">
        <f>DAY(Table3[[#This Row],[Date]])</f>
        <v>25</v>
      </c>
      <c r="P2741">
        <f>MONTH(Table3[[#This Row],[Date]])</f>
        <v>6</v>
      </c>
    </row>
    <row r="2742" spans="1:16" x14ac:dyDescent="0.3">
      <c r="A2742" s="2">
        <v>41815</v>
      </c>
      <c r="B2742">
        <v>7</v>
      </c>
      <c r="C2742">
        <v>3</v>
      </c>
      <c r="D2742" s="1" t="s">
        <v>1578</v>
      </c>
      <c r="E2742">
        <v>1</v>
      </c>
      <c r="F2742">
        <v>1</v>
      </c>
      <c r="G2742">
        <v>25</v>
      </c>
      <c r="H2742">
        <v>2034</v>
      </c>
      <c r="I2742">
        <v>2160</v>
      </c>
      <c r="J2742">
        <v>40680</v>
      </c>
      <c r="K2742">
        <v>43200</v>
      </c>
      <c r="L2742">
        <v>2520</v>
      </c>
      <c r="M2742">
        <v>126</v>
      </c>
      <c r="N2742">
        <f>YEAR(Table3[[#This Row],[Date]])</f>
        <v>2014</v>
      </c>
      <c r="O2742">
        <f>DAY(Table3[[#This Row],[Date]])</f>
        <v>25</v>
      </c>
      <c r="P2742">
        <f>MONTH(Table3[[#This Row],[Date]])</f>
        <v>6</v>
      </c>
    </row>
    <row r="2743" spans="1:16" x14ac:dyDescent="0.3">
      <c r="A2743" s="2">
        <v>41816</v>
      </c>
      <c r="B2743">
        <v>7</v>
      </c>
      <c r="C2743">
        <v>3</v>
      </c>
      <c r="D2743" s="1" t="s">
        <v>1586</v>
      </c>
      <c r="E2743">
        <v>3</v>
      </c>
      <c r="F2743">
        <v>1</v>
      </c>
      <c r="G2743">
        <v>5</v>
      </c>
      <c r="H2743">
        <v>3924</v>
      </c>
      <c r="I2743">
        <v>4230</v>
      </c>
      <c r="J2743">
        <v>82368</v>
      </c>
      <c r="K2743">
        <v>87840</v>
      </c>
      <c r="L2743">
        <v>5472</v>
      </c>
      <c r="M2743">
        <v>273.60000000000002</v>
      </c>
      <c r="N2743">
        <f>YEAR(Table3[[#This Row],[Date]])</f>
        <v>2014</v>
      </c>
      <c r="O2743">
        <f>DAY(Table3[[#This Row],[Date]])</f>
        <v>26</v>
      </c>
      <c r="P2743">
        <f>MONTH(Table3[[#This Row],[Date]])</f>
        <v>6</v>
      </c>
    </row>
    <row r="2744" spans="1:16" x14ac:dyDescent="0.3">
      <c r="A2744" s="2">
        <v>41817</v>
      </c>
      <c r="B2744">
        <v>6</v>
      </c>
      <c r="C2744">
        <v>4</v>
      </c>
      <c r="D2744" s="1" t="s">
        <v>1578</v>
      </c>
      <c r="E2744">
        <v>1</v>
      </c>
      <c r="F2744">
        <v>1</v>
      </c>
      <c r="G2744">
        <v>2</v>
      </c>
      <c r="H2744">
        <v>5832</v>
      </c>
      <c r="I2744">
        <v>6210</v>
      </c>
      <c r="J2744">
        <v>18306</v>
      </c>
      <c r="K2744">
        <v>19440</v>
      </c>
      <c r="L2744">
        <v>1134</v>
      </c>
      <c r="M2744">
        <v>56.7</v>
      </c>
      <c r="N2744">
        <f>YEAR(Table3[[#This Row],[Date]])</f>
        <v>2014</v>
      </c>
      <c r="O2744">
        <f>DAY(Table3[[#This Row],[Date]])</f>
        <v>27</v>
      </c>
      <c r="P2744">
        <f>MONTH(Table3[[#This Row],[Date]])</f>
        <v>6</v>
      </c>
    </row>
    <row r="2745" spans="1:16" x14ac:dyDescent="0.3">
      <c r="A2745" s="2">
        <v>41817</v>
      </c>
      <c r="B2745">
        <v>6</v>
      </c>
      <c r="C2745">
        <v>4</v>
      </c>
      <c r="D2745" s="1" t="s">
        <v>1588</v>
      </c>
      <c r="E2745">
        <v>3</v>
      </c>
      <c r="F2745">
        <v>1</v>
      </c>
      <c r="G2745">
        <v>14</v>
      </c>
      <c r="H2745">
        <v>3546</v>
      </c>
      <c r="I2745">
        <v>3780</v>
      </c>
      <c r="J2745">
        <v>40338</v>
      </c>
      <c r="K2745">
        <v>42930</v>
      </c>
      <c r="L2745">
        <v>2592</v>
      </c>
      <c r="M2745">
        <v>129.6</v>
      </c>
      <c r="N2745">
        <f>YEAR(Table3[[#This Row],[Date]])</f>
        <v>2014</v>
      </c>
      <c r="O2745">
        <f>DAY(Table3[[#This Row],[Date]])</f>
        <v>27</v>
      </c>
      <c r="P2745">
        <f>MONTH(Table3[[#This Row],[Date]])</f>
        <v>6</v>
      </c>
    </row>
    <row r="2746" spans="1:16" x14ac:dyDescent="0.3">
      <c r="A2746" s="2">
        <v>41817</v>
      </c>
      <c r="B2746">
        <v>2</v>
      </c>
      <c r="C2746">
        <v>1</v>
      </c>
      <c r="D2746" s="1" t="s">
        <v>1583</v>
      </c>
      <c r="E2746">
        <v>3</v>
      </c>
      <c r="F2746">
        <v>1</v>
      </c>
      <c r="G2746">
        <v>6</v>
      </c>
      <c r="H2746">
        <v>2034</v>
      </c>
      <c r="I2746">
        <v>2160</v>
      </c>
      <c r="J2746">
        <v>139968</v>
      </c>
      <c r="K2746">
        <v>149040</v>
      </c>
      <c r="L2746">
        <v>9072</v>
      </c>
      <c r="M2746">
        <v>453.6</v>
      </c>
      <c r="N2746">
        <f>YEAR(Table3[[#This Row],[Date]])</f>
        <v>2014</v>
      </c>
      <c r="O2746">
        <f>DAY(Table3[[#This Row],[Date]])</f>
        <v>27</v>
      </c>
      <c r="P2746">
        <f>MONTH(Table3[[#This Row],[Date]])</f>
        <v>6</v>
      </c>
    </row>
    <row r="2747" spans="1:16" x14ac:dyDescent="0.3">
      <c r="A2747" s="2">
        <v>41818</v>
      </c>
      <c r="B2747">
        <v>8</v>
      </c>
      <c r="C2747">
        <v>5</v>
      </c>
      <c r="D2747" s="1" t="s">
        <v>1589</v>
      </c>
      <c r="E2747">
        <v>4</v>
      </c>
      <c r="F2747">
        <v>1</v>
      </c>
      <c r="G2747">
        <v>13</v>
      </c>
      <c r="H2747">
        <v>2034</v>
      </c>
      <c r="I2747">
        <v>2160</v>
      </c>
      <c r="J2747">
        <v>81558</v>
      </c>
      <c r="K2747">
        <v>86940</v>
      </c>
      <c r="L2747">
        <v>5382</v>
      </c>
      <c r="M2747">
        <v>269.10000000000002</v>
      </c>
      <c r="N2747">
        <f>YEAR(Table3[[#This Row],[Date]])</f>
        <v>2014</v>
      </c>
      <c r="O2747">
        <f>DAY(Table3[[#This Row],[Date]])</f>
        <v>28</v>
      </c>
      <c r="P2747">
        <f>MONTH(Table3[[#This Row],[Date]])</f>
        <v>6</v>
      </c>
    </row>
    <row r="2748" spans="1:16" x14ac:dyDescent="0.3">
      <c r="A2748" s="2">
        <v>41818</v>
      </c>
      <c r="B2748">
        <v>2</v>
      </c>
      <c r="C2748">
        <v>1</v>
      </c>
      <c r="D2748" s="1" t="s">
        <v>1592</v>
      </c>
      <c r="E2748">
        <v>2</v>
      </c>
      <c r="F2748">
        <v>1</v>
      </c>
      <c r="G2748">
        <v>4</v>
      </c>
      <c r="H2748">
        <v>3042</v>
      </c>
      <c r="I2748">
        <v>3240</v>
      </c>
      <c r="J2748">
        <v>2952</v>
      </c>
      <c r="K2748">
        <v>3150</v>
      </c>
      <c r="L2748">
        <v>198</v>
      </c>
      <c r="M2748">
        <v>9.9</v>
      </c>
      <c r="N2748">
        <f>YEAR(Table3[[#This Row],[Date]])</f>
        <v>2014</v>
      </c>
      <c r="O2748">
        <f>DAY(Table3[[#This Row],[Date]])</f>
        <v>28</v>
      </c>
      <c r="P2748">
        <f>MONTH(Table3[[#This Row],[Date]])</f>
        <v>6</v>
      </c>
    </row>
    <row r="2749" spans="1:16" x14ac:dyDescent="0.3">
      <c r="A2749" s="2">
        <v>41818</v>
      </c>
      <c r="B2749">
        <v>3</v>
      </c>
      <c r="C2749">
        <v>2</v>
      </c>
      <c r="D2749" s="1" t="s">
        <v>1591</v>
      </c>
      <c r="E2749">
        <v>5</v>
      </c>
      <c r="F2749">
        <v>2</v>
      </c>
      <c r="G2749">
        <v>21</v>
      </c>
      <c r="H2749">
        <v>3042</v>
      </c>
      <c r="I2749">
        <v>3240</v>
      </c>
      <c r="J2749">
        <v>90252</v>
      </c>
      <c r="K2749">
        <v>97290</v>
      </c>
      <c r="L2749">
        <v>7038</v>
      </c>
      <c r="M2749">
        <v>351.90000000000003</v>
      </c>
      <c r="N2749">
        <f>YEAR(Table3[[#This Row],[Date]])</f>
        <v>2014</v>
      </c>
      <c r="O2749">
        <f>DAY(Table3[[#This Row],[Date]])</f>
        <v>28</v>
      </c>
      <c r="P2749">
        <f>MONTH(Table3[[#This Row],[Date]])</f>
        <v>6</v>
      </c>
    </row>
    <row r="2750" spans="1:16" x14ac:dyDescent="0.3">
      <c r="A2750" s="2">
        <v>41818</v>
      </c>
      <c r="B2750">
        <v>7</v>
      </c>
      <c r="C2750">
        <v>3</v>
      </c>
      <c r="D2750" s="1" t="s">
        <v>1594</v>
      </c>
      <c r="E2750">
        <v>4</v>
      </c>
      <c r="F2750">
        <v>1</v>
      </c>
      <c r="G2750">
        <v>16</v>
      </c>
      <c r="H2750">
        <v>3726</v>
      </c>
      <c r="I2750">
        <v>3960</v>
      </c>
      <c r="J2750">
        <v>77832</v>
      </c>
      <c r="K2750">
        <v>82800</v>
      </c>
      <c r="L2750">
        <v>4968</v>
      </c>
      <c r="M2750">
        <v>248.4</v>
      </c>
      <c r="N2750">
        <f>YEAR(Table3[[#This Row],[Date]])</f>
        <v>2014</v>
      </c>
      <c r="O2750">
        <f>DAY(Table3[[#This Row],[Date]])</f>
        <v>28</v>
      </c>
      <c r="P2750">
        <f>MONTH(Table3[[#This Row],[Date]])</f>
        <v>6</v>
      </c>
    </row>
    <row r="2751" spans="1:16" x14ac:dyDescent="0.3">
      <c r="A2751" s="2">
        <v>41818</v>
      </c>
      <c r="B2751">
        <v>10</v>
      </c>
      <c r="C2751">
        <v>4</v>
      </c>
      <c r="D2751" s="1" t="s">
        <v>1588</v>
      </c>
      <c r="E2751">
        <v>3</v>
      </c>
      <c r="F2751">
        <v>1</v>
      </c>
      <c r="G2751">
        <v>10</v>
      </c>
      <c r="H2751">
        <v>2196</v>
      </c>
      <c r="I2751">
        <v>2340</v>
      </c>
      <c r="J2751">
        <v>62748</v>
      </c>
      <c r="K2751">
        <v>66780</v>
      </c>
      <c r="L2751">
        <v>4032</v>
      </c>
      <c r="M2751">
        <v>201.60000000000002</v>
      </c>
      <c r="N2751">
        <f>YEAR(Table3[[#This Row],[Date]])</f>
        <v>2014</v>
      </c>
      <c r="O2751">
        <f>DAY(Table3[[#This Row],[Date]])</f>
        <v>28</v>
      </c>
      <c r="P2751">
        <f>MONTH(Table3[[#This Row],[Date]])</f>
        <v>6</v>
      </c>
    </row>
    <row r="2752" spans="1:16" x14ac:dyDescent="0.3">
      <c r="A2752" s="2">
        <v>41819</v>
      </c>
      <c r="B2752">
        <v>8</v>
      </c>
      <c r="C2752">
        <v>5</v>
      </c>
      <c r="D2752" s="1" t="s">
        <v>1592</v>
      </c>
      <c r="E2752">
        <v>2</v>
      </c>
      <c r="F2752">
        <v>1</v>
      </c>
      <c r="G2752">
        <v>3</v>
      </c>
      <c r="H2752">
        <v>4482</v>
      </c>
      <c r="I2752">
        <v>4770</v>
      </c>
      <c r="J2752">
        <v>32472</v>
      </c>
      <c r="K2752">
        <v>34650</v>
      </c>
      <c r="L2752">
        <v>2178</v>
      </c>
      <c r="M2752">
        <v>108.9</v>
      </c>
      <c r="N2752">
        <f>YEAR(Table3[[#This Row],[Date]])</f>
        <v>2014</v>
      </c>
      <c r="O2752">
        <f>DAY(Table3[[#This Row],[Date]])</f>
        <v>29</v>
      </c>
      <c r="P2752">
        <f>MONTH(Table3[[#This Row],[Date]])</f>
        <v>6</v>
      </c>
    </row>
    <row r="2753" spans="1:16" x14ac:dyDescent="0.3">
      <c r="A2753" s="2">
        <v>41819</v>
      </c>
      <c r="B2753">
        <v>2</v>
      </c>
      <c r="C2753">
        <v>1</v>
      </c>
      <c r="D2753" s="1" t="s">
        <v>1586</v>
      </c>
      <c r="E2753">
        <v>3</v>
      </c>
      <c r="F2753">
        <v>1</v>
      </c>
      <c r="G2753">
        <v>1</v>
      </c>
      <c r="H2753">
        <v>5148</v>
      </c>
      <c r="I2753">
        <v>5490</v>
      </c>
      <c r="J2753">
        <v>10296</v>
      </c>
      <c r="K2753">
        <v>10980</v>
      </c>
      <c r="L2753">
        <v>684</v>
      </c>
      <c r="M2753">
        <v>34.200000000000003</v>
      </c>
      <c r="N2753">
        <f>YEAR(Table3[[#This Row],[Date]])</f>
        <v>2014</v>
      </c>
      <c r="O2753">
        <f>DAY(Table3[[#This Row],[Date]])</f>
        <v>29</v>
      </c>
      <c r="P2753">
        <f>MONTH(Table3[[#This Row],[Date]])</f>
        <v>6</v>
      </c>
    </row>
    <row r="2754" spans="1:16" x14ac:dyDescent="0.3">
      <c r="A2754" s="2">
        <v>41819</v>
      </c>
      <c r="B2754">
        <v>2</v>
      </c>
      <c r="C2754">
        <v>1</v>
      </c>
      <c r="D2754" s="1" t="s">
        <v>1588</v>
      </c>
      <c r="E2754">
        <v>3</v>
      </c>
      <c r="F2754">
        <v>1</v>
      </c>
      <c r="G2754">
        <v>13</v>
      </c>
      <c r="H2754">
        <v>3978</v>
      </c>
      <c r="I2754">
        <v>4230</v>
      </c>
      <c r="J2754">
        <v>26892</v>
      </c>
      <c r="K2754">
        <v>28620</v>
      </c>
      <c r="L2754">
        <v>1728</v>
      </c>
      <c r="M2754">
        <v>86.4</v>
      </c>
      <c r="N2754">
        <f>YEAR(Table3[[#This Row],[Date]])</f>
        <v>2014</v>
      </c>
      <c r="O2754">
        <f>DAY(Table3[[#This Row],[Date]])</f>
        <v>29</v>
      </c>
      <c r="P2754">
        <f>MONTH(Table3[[#This Row],[Date]])</f>
        <v>6</v>
      </c>
    </row>
    <row r="2755" spans="1:16" x14ac:dyDescent="0.3">
      <c r="A2755" s="2">
        <v>41819</v>
      </c>
      <c r="B2755">
        <v>8</v>
      </c>
      <c r="C2755">
        <v>5</v>
      </c>
      <c r="D2755" s="1" t="s">
        <v>1579</v>
      </c>
      <c r="E2755">
        <v>2</v>
      </c>
      <c r="F2755">
        <v>2</v>
      </c>
      <c r="G2755">
        <v>15</v>
      </c>
      <c r="H2755">
        <v>2106</v>
      </c>
      <c r="I2755">
        <v>2250</v>
      </c>
      <c r="J2755">
        <v>32238</v>
      </c>
      <c r="K2755">
        <v>34830</v>
      </c>
      <c r="L2755">
        <v>2592</v>
      </c>
      <c r="M2755">
        <v>129.6</v>
      </c>
      <c r="N2755">
        <f>YEAR(Table3[[#This Row],[Date]])</f>
        <v>2014</v>
      </c>
      <c r="O2755">
        <f>DAY(Table3[[#This Row],[Date]])</f>
        <v>29</v>
      </c>
      <c r="P2755">
        <f>MONTH(Table3[[#This Row],[Date]])</f>
        <v>6</v>
      </c>
    </row>
    <row r="2756" spans="1:16" x14ac:dyDescent="0.3">
      <c r="A2756" s="2">
        <v>41819</v>
      </c>
      <c r="B2756">
        <v>10</v>
      </c>
      <c r="C2756">
        <v>4</v>
      </c>
      <c r="D2756" s="1" t="s">
        <v>1584</v>
      </c>
      <c r="E2756">
        <v>3</v>
      </c>
      <c r="F2756">
        <v>1</v>
      </c>
      <c r="G2756">
        <v>5</v>
      </c>
      <c r="H2756">
        <v>3978</v>
      </c>
      <c r="I2756">
        <v>4230</v>
      </c>
      <c r="J2756">
        <v>74466</v>
      </c>
      <c r="K2756">
        <v>79380</v>
      </c>
      <c r="L2756">
        <v>4914</v>
      </c>
      <c r="M2756">
        <v>245.70000000000002</v>
      </c>
      <c r="N2756">
        <f>YEAR(Table3[[#This Row],[Date]])</f>
        <v>2014</v>
      </c>
      <c r="O2756">
        <f>DAY(Table3[[#This Row],[Date]])</f>
        <v>29</v>
      </c>
      <c r="P2756">
        <f>MONTH(Table3[[#This Row],[Date]])</f>
        <v>6</v>
      </c>
    </row>
    <row r="2757" spans="1:16" x14ac:dyDescent="0.3">
      <c r="A2757" s="2">
        <v>41820</v>
      </c>
      <c r="B2757">
        <v>1</v>
      </c>
      <c r="C2757">
        <v>1</v>
      </c>
      <c r="D2757" s="1" t="s">
        <v>1582</v>
      </c>
      <c r="E2757">
        <v>2</v>
      </c>
      <c r="F2757">
        <v>1</v>
      </c>
      <c r="G2757">
        <v>25</v>
      </c>
      <c r="H2757">
        <v>2034</v>
      </c>
      <c r="I2757">
        <v>2160</v>
      </c>
      <c r="J2757">
        <v>15210</v>
      </c>
      <c r="K2757">
        <v>16200</v>
      </c>
      <c r="L2757">
        <v>990</v>
      </c>
      <c r="M2757">
        <v>49.5</v>
      </c>
      <c r="N2757">
        <f>YEAR(Table3[[#This Row],[Date]])</f>
        <v>2014</v>
      </c>
      <c r="O2757">
        <f>DAY(Table3[[#This Row],[Date]])</f>
        <v>30</v>
      </c>
      <c r="P2757">
        <f>MONTH(Table3[[#This Row],[Date]])</f>
        <v>6</v>
      </c>
    </row>
    <row r="2758" spans="1:16" x14ac:dyDescent="0.3">
      <c r="A2758" s="2">
        <v>41820</v>
      </c>
      <c r="B2758">
        <v>3</v>
      </c>
      <c r="C2758">
        <v>2</v>
      </c>
      <c r="D2758" s="1" t="s">
        <v>1579</v>
      </c>
      <c r="E2758">
        <v>2</v>
      </c>
      <c r="F2758">
        <v>2</v>
      </c>
      <c r="G2758">
        <v>8</v>
      </c>
      <c r="H2758">
        <v>2034</v>
      </c>
      <c r="I2758">
        <v>2160</v>
      </c>
      <c r="J2758">
        <v>46566</v>
      </c>
      <c r="K2758">
        <v>50310</v>
      </c>
      <c r="L2758">
        <v>3744</v>
      </c>
      <c r="M2758">
        <v>187.20000000000002</v>
      </c>
      <c r="N2758">
        <f>YEAR(Table3[[#This Row],[Date]])</f>
        <v>2014</v>
      </c>
      <c r="O2758">
        <f>DAY(Table3[[#This Row],[Date]])</f>
        <v>30</v>
      </c>
      <c r="P2758">
        <f>MONTH(Table3[[#This Row],[Date]])</f>
        <v>6</v>
      </c>
    </row>
    <row r="2759" spans="1:16" x14ac:dyDescent="0.3">
      <c r="A2759" s="2">
        <v>41820</v>
      </c>
      <c r="B2759">
        <v>5</v>
      </c>
      <c r="C2759">
        <v>3</v>
      </c>
      <c r="D2759" s="1" t="s">
        <v>1594</v>
      </c>
      <c r="E2759">
        <v>4</v>
      </c>
      <c r="F2759">
        <v>1</v>
      </c>
      <c r="G2759">
        <v>21</v>
      </c>
      <c r="H2759">
        <v>3582</v>
      </c>
      <c r="I2759">
        <v>3870</v>
      </c>
      <c r="J2759">
        <v>43992</v>
      </c>
      <c r="K2759">
        <v>46800</v>
      </c>
      <c r="L2759">
        <v>2808</v>
      </c>
      <c r="M2759">
        <v>140.4</v>
      </c>
      <c r="N2759">
        <f>YEAR(Table3[[#This Row],[Date]])</f>
        <v>2014</v>
      </c>
      <c r="O2759">
        <f>DAY(Table3[[#This Row],[Date]])</f>
        <v>30</v>
      </c>
      <c r="P2759">
        <f>MONTH(Table3[[#This Row],[Date]])</f>
        <v>6</v>
      </c>
    </row>
    <row r="2760" spans="1:16" x14ac:dyDescent="0.3">
      <c r="A2760" s="2">
        <v>41821</v>
      </c>
      <c r="B2760">
        <v>3</v>
      </c>
      <c r="C2760">
        <v>2</v>
      </c>
      <c r="D2760" s="1" t="s">
        <v>1592</v>
      </c>
      <c r="E2760">
        <v>2</v>
      </c>
      <c r="F2760">
        <v>1</v>
      </c>
      <c r="G2760">
        <v>16</v>
      </c>
      <c r="H2760">
        <v>3978</v>
      </c>
      <c r="I2760">
        <v>4230</v>
      </c>
      <c r="J2760">
        <v>8856</v>
      </c>
      <c r="K2760">
        <v>9450</v>
      </c>
      <c r="L2760">
        <v>594</v>
      </c>
      <c r="M2760">
        <v>29.700000000000003</v>
      </c>
      <c r="N2760">
        <f>YEAR(Table3[[#This Row],[Date]])</f>
        <v>2014</v>
      </c>
      <c r="O2760">
        <f>DAY(Table3[[#This Row],[Date]])</f>
        <v>1</v>
      </c>
      <c r="P2760">
        <f>MONTH(Table3[[#This Row],[Date]])</f>
        <v>7</v>
      </c>
    </row>
    <row r="2761" spans="1:16" x14ac:dyDescent="0.3">
      <c r="A2761" s="2">
        <v>41821</v>
      </c>
      <c r="B2761">
        <v>6</v>
      </c>
      <c r="C2761">
        <v>4</v>
      </c>
      <c r="D2761" s="1" t="s">
        <v>1582</v>
      </c>
      <c r="E2761">
        <v>2</v>
      </c>
      <c r="F2761">
        <v>1</v>
      </c>
      <c r="G2761">
        <v>23</v>
      </c>
      <c r="H2761">
        <v>2196</v>
      </c>
      <c r="I2761">
        <v>2340</v>
      </c>
      <c r="J2761">
        <v>60840</v>
      </c>
      <c r="K2761">
        <v>64800</v>
      </c>
      <c r="L2761">
        <v>3960</v>
      </c>
      <c r="M2761">
        <v>198</v>
      </c>
      <c r="N2761">
        <f>YEAR(Table3[[#This Row],[Date]])</f>
        <v>2014</v>
      </c>
      <c r="O2761">
        <f>DAY(Table3[[#This Row],[Date]])</f>
        <v>1</v>
      </c>
      <c r="P2761">
        <f>MONTH(Table3[[#This Row],[Date]])</f>
        <v>7</v>
      </c>
    </row>
    <row r="2762" spans="1:16" x14ac:dyDescent="0.3">
      <c r="A2762" s="2">
        <v>41821</v>
      </c>
      <c r="B2762">
        <v>2</v>
      </c>
      <c r="C2762">
        <v>1</v>
      </c>
      <c r="D2762" s="1" t="s">
        <v>1581</v>
      </c>
      <c r="E2762">
        <v>2</v>
      </c>
      <c r="F2762">
        <v>1</v>
      </c>
      <c r="G2762">
        <v>22</v>
      </c>
      <c r="H2762">
        <v>3978</v>
      </c>
      <c r="I2762">
        <v>4230</v>
      </c>
      <c r="J2762">
        <v>41724</v>
      </c>
      <c r="K2762">
        <v>44460</v>
      </c>
      <c r="L2762">
        <v>2736</v>
      </c>
      <c r="M2762">
        <v>136.80000000000001</v>
      </c>
      <c r="N2762">
        <f>YEAR(Table3[[#This Row],[Date]])</f>
        <v>2014</v>
      </c>
      <c r="O2762">
        <f>DAY(Table3[[#This Row],[Date]])</f>
        <v>1</v>
      </c>
      <c r="P2762">
        <f>MONTH(Table3[[#This Row],[Date]])</f>
        <v>7</v>
      </c>
    </row>
    <row r="2763" spans="1:16" x14ac:dyDescent="0.3">
      <c r="A2763" s="2">
        <v>41821</v>
      </c>
      <c r="B2763">
        <v>6</v>
      </c>
      <c r="C2763">
        <v>4</v>
      </c>
      <c r="D2763" s="1" t="s">
        <v>1580</v>
      </c>
      <c r="E2763">
        <v>2</v>
      </c>
      <c r="F2763">
        <v>1</v>
      </c>
      <c r="G2763">
        <v>13</v>
      </c>
      <c r="H2763">
        <v>3978</v>
      </c>
      <c r="I2763">
        <v>4230</v>
      </c>
      <c r="J2763">
        <v>11934</v>
      </c>
      <c r="K2763">
        <v>12690</v>
      </c>
      <c r="L2763">
        <v>756</v>
      </c>
      <c r="M2763">
        <v>37.800000000000004</v>
      </c>
      <c r="N2763">
        <f>YEAR(Table3[[#This Row],[Date]])</f>
        <v>2014</v>
      </c>
      <c r="O2763">
        <f>DAY(Table3[[#This Row],[Date]])</f>
        <v>1</v>
      </c>
      <c r="P2763">
        <f>MONTH(Table3[[#This Row],[Date]])</f>
        <v>7</v>
      </c>
    </row>
    <row r="2764" spans="1:16" x14ac:dyDescent="0.3">
      <c r="A2764" s="2">
        <v>41821</v>
      </c>
      <c r="B2764">
        <v>2</v>
      </c>
      <c r="C2764">
        <v>1</v>
      </c>
      <c r="D2764" s="1" t="s">
        <v>1589</v>
      </c>
      <c r="E2764">
        <v>4</v>
      </c>
      <c r="F2764">
        <v>1</v>
      </c>
      <c r="G2764">
        <v>27</v>
      </c>
      <c r="H2764">
        <v>3042</v>
      </c>
      <c r="I2764">
        <v>3240</v>
      </c>
      <c r="J2764">
        <v>78012</v>
      </c>
      <c r="K2764">
        <v>83160</v>
      </c>
      <c r="L2764">
        <v>5148</v>
      </c>
      <c r="M2764">
        <v>257.40000000000003</v>
      </c>
      <c r="N2764">
        <f>YEAR(Table3[[#This Row],[Date]])</f>
        <v>2014</v>
      </c>
      <c r="O2764">
        <f>DAY(Table3[[#This Row],[Date]])</f>
        <v>1</v>
      </c>
      <c r="P2764">
        <f>MONTH(Table3[[#This Row],[Date]])</f>
        <v>7</v>
      </c>
    </row>
    <row r="2765" spans="1:16" x14ac:dyDescent="0.3">
      <c r="A2765" s="2">
        <v>41822</v>
      </c>
      <c r="B2765">
        <v>1</v>
      </c>
      <c r="C2765">
        <v>1</v>
      </c>
      <c r="D2765" s="1" t="s">
        <v>1581</v>
      </c>
      <c r="E2765">
        <v>2</v>
      </c>
      <c r="F2765">
        <v>1</v>
      </c>
      <c r="G2765">
        <v>27</v>
      </c>
      <c r="H2765">
        <v>3978</v>
      </c>
      <c r="I2765">
        <v>4230</v>
      </c>
      <c r="J2765">
        <v>2196</v>
      </c>
      <c r="K2765">
        <v>2340</v>
      </c>
      <c r="L2765">
        <v>144</v>
      </c>
      <c r="M2765">
        <v>7.2</v>
      </c>
      <c r="N2765">
        <f>YEAR(Table3[[#This Row],[Date]])</f>
        <v>2014</v>
      </c>
      <c r="O2765">
        <f>DAY(Table3[[#This Row],[Date]])</f>
        <v>2</v>
      </c>
      <c r="P2765">
        <f>MONTH(Table3[[#This Row],[Date]])</f>
        <v>7</v>
      </c>
    </row>
    <row r="2766" spans="1:16" x14ac:dyDescent="0.3">
      <c r="A2766" s="2">
        <v>41822</v>
      </c>
      <c r="B2766">
        <v>5</v>
      </c>
      <c r="C2766">
        <v>3</v>
      </c>
      <c r="D2766" s="1" t="s">
        <v>1589</v>
      </c>
      <c r="E2766">
        <v>4</v>
      </c>
      <c r="F2766">
        <v>1</v>
      </c>
      <c r="G2766">
        <v>27</v>
      </c>
      <c r="H2766">
        <v>3978</v>
      </c>
      <c r="I2766">
        <v>4230</v>
      </c>
      <c r="J2766">
        <v>63828</v>
      </c>
      <c r="K2766">
        <v>68040</v>
      </c>
      <c r="L2766">
        <v>4212</v>
      </c>
      <c r="M2766">
        <v>210.60000000000002</v>
      </c>
      <c r="N2766">
        <f>YEAR(Table3[[#This Row],[Date]])</f>
        <v>2014</v>
      </c>
      <c r="O2766">
        <f>DAY(Table3[[#This Row],[Date]])</f>
        <v>2</v>
      </c>
      <c r="P2766">
        <f>MONTH(Table3[[#This Row],[Date]])</f>
        <v>7</v>
      </c>
    </row>
    <row r="2767" spans="1:16" x14ac:dyDescent="0.3">
      <c r="A2767" s="2">
        <v>41822</v>
      </c>
      <c r="B2767">
        <v>9</v>
      </c>
      <c r="C2767">
        <v>5</v>
      </c>
      <c r="D2767" s="1" t="s">
        <v>1579</v>
      </c>
      <c r="E2767">
        <v>2</v>
      </c>
      <c r="F2767">
        <v>2</v>
      </c>
      <c r="G2767">
        <v>27</v>
      </c>
      <c r="H2767">
        <v>5832</v>
      </c>
      <c r="I2767">
        <v>6210</v>
      </c>
      <c r="J2767">
        <v>32238</v>
      </c>
      <c r="K2767">
        <v>34830</v>
      </c>
      <c r="L2767">
        <v>2592</v>
      </c>
      <c r="M2767">
        <v>129.6</v>
      </c>
      <c r="N2767">
        <f>YEAR(Table3[[#This Row],[Date]])</f>
        <v>2014</v>
      </c>
      <c r="O2767">
        <f>DAY(Table3[[#This Row],[Date]])</f>
        <v>2</v>
      </c>
      <c r="P2767">
        <f>MONTH(Table3[[#This Row],[Date]])</f>
        <v>7</v>
      </c>
    </row>
    <row r="2768" spans="1:16" x14ac:dyDescent="0.3">
      <c r="A2768" s="2">
        <v>41822</v>
      </c>
      <c r="B2768">
        <v>3</v>
      </c>
      <c r="C2768">
        <v>2</v>
      </c>
      <c r="D2768" s="1" t="s">
        <v>1593</v>
      </c>
      <c r="E2768">
        <v>6</v>
      </c>
      <c r="F2768">
        <v>2</v>
      </c>
      <c r="G2768">
        <v>27</v>
      </c>
      <c r="H2768">
        <v>2196</v>
      </c>
      <c r="I2768">
        <v>2340</v>
      </c>
      <c r="J2768">
        <v>15012</v>
      </c>
      <c r="K2768">
        <v>16200</v>
      </c>
      <c r="L2768">
        <v>1188</v>
      </c>
      <c r="M2768">
        <v>59.400000000000006</v>
      </c>
      <c r="N2768">
        <f>YEAR(Table3[[#This Row],[Date]])</f>
        <v>2014</v>
      </c>
      <c r="O2768">
        <f>DAY(Table3[[#This Row],[Date]])</f>
        <v>2</v>
      </c>
      <c r="P2768">
        <f>MONTH(Table3[[#This Row],[Date]])</f>
        <v>7</v>
      </c>
    </row>
    <row r="2769" spans="1:16" x14ac:dyDescent="0.3">
      <c r="A2769" s="2">
        <v>41822</v>
      </c>
      <c r="B2769">
        <v>6</v>
      </c>
      <c r="C2769">
        <v>4</v>
      </c>
      <c r="D2769" s="1" t="s">
        <v>1592</v>
      </c>
      <c r="E2769">
        <v>2</v>
      </c>
      <c r="F2769">
        <v>1</v>
      </c>
      <c r="G2769">
        <v>27</v>
      </c>
      <c r="H2769">
        <v>3546</v>
      </c>
      <c r="I2769">
        <v>3780</v>
      </c>
      <c r="J2769">
        <v>50184</v>
      </c>
      <c r="K2769">
        <v>53550</v>
      </c>
      <c r="L2769">
        <v>3366</v>
      </c>
      <c r="M2769">
        <v>168.3</v>
      </c>
      <c r="N2769">
        <f>YEAR(Table3[[#This Row],[Date]])</f>
        <v>2014</v>
      </c>
      <c r="O2769">
        <f>DAY(Table3[[#This Row],[Date]])</f>
        <v>2</v>
      </c>
      <c r="P2769">
        <f>MONTH(Table3[[#This Row],[Date]])</f>
        <v>7</v>
      </c>
    </row>
    <row r="2770" spans="1:16" x14ac:dyDescent="0.3">
      <c r="A2770" s="2">
        <v>41823</v>
      </c>
      <c r="B2770">
        <v>9</v>
      </c>
      <c r="C2770">
        <v>5</v>
      </c>
      <c r="D2770" s="1" t="s">
        <v>1583</v>
      </c>
      <c r="E2770">
        <v>3</v>
      </c>
      <c r="F2770">
        <v>1</v>
      </c>
      <c r="G2770">
        <v>12</v>
      </c>
      <c r="H2770">
        <v>3582</v>
      </c>
      <c r="I2770">
        <v>3870</v>
      </c>
      <c r="J2770">
        <v>64152</v>
      </c>
      <c r="K2770">
        <v>68310</v>
      </c>
      <c r="L2770">
        <v>4158</v>
      </c>
      <c r="M2770">
        <v>207.9</v>
      </c>
      <c r="N2770">
        <f>YEAR(Table3[[#This Row],[Date]])</f>
        <v>2014</v>
      </c>
      <c r="O2770">
        <f>DAY(Table3[[#This Row],[Date]])</f>
        <v>3</v>
      </c>
      <c r="P2770">
        <f>MONTH(Table3[[#This Row],[Date]])</f>
        <v>7</v>
      </c>
    </row>
    <row r="2771" spans="1:16" x14ac:dyDescent="0.3">
      <c r="A2771" s="2">
        <v>41823</v>
      </c>
      <c r="B2771">
        <v>6</v>
      </c>
      <c r="C2771">
        <v>4</v>
      </c>
      <c r="D2771" s="1" t="s">
        <v>1585</v>
      </c>
      <c r="E2771">
        <v>3</v>
      </c>
      <c r="F2771">
        <v>1</v>
      </c>
      <c r="G2771">
        <v>18</v>
      </c>
      <c r="H2771">
        <v>3978</v>
      </c>
      <c r="I2771">
        <v>4230</v>
      </c>
      <c r="J2771">
        <v>67626</v>
      </c>
      <c r="K2771">
        <v>71910</v>
      </c>
      <c r="L2771">
        <v>4284</v>
      </c>
      <c r="M2771">
        <v>214.20000000000002</v>
      </c>
      <c r="N2771">
        <f>YEAR(Table3[[#This Row],[Date]])</f>
        <v>2014</v>
      </c>
      <c r="O2771">
        <f>DAY(Table3[[#This Row],[Date]])</f>
        <v>3</v>
      </c>
      <c r="P2771">
        <f>MONTH(Table3[[#This Row],[Date]])</f>
        <v>7</v>
      </c>
    </row>
    <row r="2772" spans="1:16" x14ac:dyDescent="0.3">
      <c r="A2772" s="2">
        <v>41823</v>
      </c>
      <c r="B2772">
        <v>5</v>
      </c>
      <c r="C2772">
        <v>3</v>
      </c>
      <c r="D2772" s="1" t="s">
        <v>1589</v>
      </c>
      <c r="E2772">
        <v>4</v>
      </c>
      <c r="F2772">
        <v>1</v>
      </c>
      <c r="G2772">
        <v>8</v>
      </c>
      <c r="H2772">
        <v>3978</v>
      </c>
      <c r="I2772">
        <v>4230</v>
      </c>
      <c r="J2772">
        <v>78012</v>
      </c>
      <c r="K2772">
        <v>83160</v>
      </c>
      <c r="L2772">
        <v>5148</v>
      </c>
      <c r="M2772">
        <v>257.40000000000003</v>
      </c>
      <c r="N2772">
        <f>YEAR(Table3[[#This Row],[Date]])</f>
        <v>2014</v>
      </c>
      <c r="O2772">
        <f>DAY(Table3[[#This Row],[Date]])</f>
        <v>3</v>
      </c>
      <c r="P2772">
        <f>MONTH(Table3[[#This Row],[Date]])</f>
        <v>7</v>
      </c>
    </row>
    <row r="2773" spans="1:16" x14ac:dyDescent="0.3">
      <c r="A2773" s="2">
        <v>41824</v>
      </c>
      <c r="B2773">
        <v>9</v>
      </c>
      <c r="C2773">
        <v>5</v>
      </c>
      <c r="D2773" s="1" t="s">
        <v>1584</v>
      </c>
      <c r="E2773">
        <v>3</v>
      </c>
      <c r="F2773">
        <v>1</v>
      </c>
      <c r="G2773">
        <v>21</v>
      </c>
      <c r="H2773">
        <v>2034</v>
      </c>
      <c r="I2773">
        <v>2160</v>
      </c>
      <c r="J2773">
        <v>31914</v>
      </c>
      <c r="K2773">
        <v>34020</v>
      </c>
      <c r="L2773">
        <v>2106</v>
      </c>
      <c r="M2773">
        <v>105.30000000000001</v>
      </c>
      <c r="N2773">
        <f>YEAR(Table3[[#This Row],[Date]])</f>
        <v>2014</v>
      </c>
      <c r="O2773">
        <f>DAY(Table3[[#This Row],[Date]])</f>
        <v>4</v>
      </c>
      <c r="P2773">
        <f>MONTH(Table3[[#This Row],[Date]])</f>
        <v>7</v>
      </c>
    </row>
    <row r="2774" spans="1:16" x14ac:dyDescent="0.3">
      <c r="A2774" s="2">
        <v>41824</v>
      </c>
      <c r="B2774">
        <v>9</v>
      </c>
      <c r="C2774">
        <v>5</v>
      </c>
      <c r="D2774" s="1" t="s">
        <v>1586</v>
      </c>
      <c r="E2774">
        <v>3</v>
      </c>
      <c r="F2774">
        <v>1</v>
      </c>
      <c r="G2774">
        <v>25</v>
      </c>
      <c r="H2774">
        <v>3042</v>
      </c>
      <c r="I2774">
        <v>3240</v>
      </c>
      <c r="J2774">
        <v>41184</v>
      </c>
      <c r="K2774">
        <v>43920</v>
      </c>
      <c r="L2774">
        <v>2736</v>
      </c>
      <c r="M2774">
        <v>136.80000000000001</v>
      </c>
      <c r="N2774">
        <f>YEAR(Table3[[#This Row],[Date]])</f>
        <v>2014</v>
      </c>
      <c r="O2774">
        <f>DAY(Table3[[#This Row],[Date]])</f>
        <v>4</v>
      </c>
      <c r="P2774">
        <f>MONTH(Table3[[#This Row],[Date]])</f>
        <v>7</v>
      </c>
    </row>
    <row r="2775" spans="1:16" x14ac:dyDescent="0.3">
      <c r="A2775" s="2">
        <v>41824</v>
      </c>
      <c r="B2775">
        <v>10</v>
      </c>
      <c r="C2775">
        <v>4</v>
      </c>
      <c r="D2775" s="1" t="s">
        <v>1582</v>
      </c>
      <c r="E2775">
        <v>2</v>
      </c>
      <c r="F2775">
        <v>1</v>
      </c>
      <c r="G2775">
        <v>12</v>
      </c>
      <c r="H2775">
        <v>5148</v>
      </c>
      <c r="I2775">
        <v>5490</v>
      </c>
      <c r="J2775">
        <v>3042</v>
      </c>
      <c r="K2775">
        <v>3240</v>
      </c>
      <c r="L2775">
        <v>198</v>
      </c>
      <c r="M2775">
        <v>9.9</v>
      </c>
      <c r="N2775">
        <f>YEAR(Table3[[#This Row],[Date]])</f>
        <v>2014</v>
      </c>
      <c r="O2775">
        <f>DAY(Table3[[#This Row],[Date]])</f>
        <v>4</v>
      </c>
      <c r="P2775">
        <f>MONTH(Table3[[#This Row],[Date]])</f>
        <v>7</v>
      </c>
    </row>
    <row r="2776" spans="1:16" x14ac:dyDescent="0.3">
      <c r="A2776" s="2">
        <v>41824</v>
      </c>
      <c r="B2776">
        <v>1</v>
      </c>
      <c r="C2776">
        <v>1</v>
      </c>
      <c r="D2776" s="1" t="s">
        <v>1591</v>
      </c>
      <c r="E2776">
        <v>5</v>
      </c>
      <c r="F2776">
        <v>2</v>
      </c>
      <c r="G2776">
        <v>9</v>
      </c>
      <c r="H2776">
        <v>2106</v>
      </c>
      <c r="I2776">
        <v>2250</v>
      </c>
      <c r="J2776">
        <v>90252</v>
      </c>
      <c r="K2776">
        <v>97290</v>
      </c>
      <c r="L2776">
        <v>7038</v>
      </c>
      <c r="M2776">
        <v>351.90000000000003</v>
      </c>
      <c r="N2776">
        <f>YEAR(Table3[[#This Row],[Date]])</f>
        <v>2014</v>
      </c>
      <c r="O2776">
        <f>DAY(Table3[[#This Row],[Date]])</f>
        <v>4</v>
      </c>
      <c r="P2776">
        <f>MONTH(Table3[[#This Row],[Date]])</f>
        <v>7</v>
      </c>
    </row>
    <row r="2777" spans="1:16" x14ac:dyDescent="0.3">
      <c r="A2777" s="2">
        <v>41825</v>
      </c>
      <c r="B2777">
        <v>8</v>
      </c>
      <c r="C2777">
        <v>5</v>
      </c>
      <c r="D2777" s="1" t="s">
        <v>1578</v>
      </c>
      <c r="E2777">
        <v>1</v>
      </c>
      <c r="F2777">
        <v>1</v>
      </c>
      <c r="G2777">
        <v>23</v>
      </c>
      <c r="H2777">
        <v>4482</v>
      </c>
      <c r="I2777">
        <v>4770</v>
      </c>
      <c r="J2777">
        <v>24408</v>
      </c>
      <c r="K2777">
        <v>25920</v>
      </c>
      <c r="L2777">
        <v>1512</v>
      </c>
      <c r="M2777">
        <v>75.600000000000009</v>
      </c>
      <c r="N2777">
        <f>YEAR(Table3[[#This Row],[Date]])</f>
        <v>2014</v>
      </c>
      <c r="O2777">
        <f>DAY(Table3[[#This Row],[Date]])</f>
        <v>5</v>
      </c>
      <c r="P2777">
        <f>MONTH(Table3[[#This Row],[Date]])</f>
        <v>7</v>
      </c>
    </row>
    <row r="2778" spans="1:16" x14ac:dyDescent="0.3">
      <c r="A2778" s="2">
        <v>41825</v>
      </c>
      <c r="B2778">
        <v>8</v>
      </c>
      <c r="C2778">
        <v>5</v>
      </c>
      <c r="D2778" s="1" t="s">
        <v>1589</v>
      </c>
      <c r="E2778">
        <v>4</v>
      </c>
      <c r="F2778">
        <v>1</v>
      </c>
      <c r="G2778">
        <v>23</v>
      </c>
      <c r="H2778">
        <v>3546</v>
      </c>
      <c r="I2778">
        <v>3780</v>
      </c>
      <c r="J2778">
        <v>24822</v>
      </c>
      <c r="K2778">
        <v>26460</v>
      </c>
      <c r="L2778">
        <v>1638</v>
      </c>
      <c r="M2778">
        <v>81.900000000000006</v>
      </c>
      <c r="N2778">
        <f>YEAR(Table3[[#This Row],[Date]])</f>
        <v>2014</v>
      </c>
      <c r="O2778">
        <f>DAY(Table3[[#This Row],[Date]])</f>
        <v>5</v>
      </c>
      <c r="P2778">
        <f>MONTH(Table3[[#This Row],[Date]])</f>
        <v>7</v>
      </c>
    </row>
    <row r="2779" spans="1:16" x14ac:dyDescent="0.3">
      <c r="A2779" s="2">
        <v>41825</v>
      </c>
      <c r="B2779">
        <v>5</v>
      </c>
      <c r="C2779">
        <v>3</v>
      </c>
      <c r="D2779" s="1" t="s">
        <v>1578</v>
      </c>
      <c r="E2779">
        <v>1</v>
      </c>
      <c r="F2779">
        <v>1</v>
      </c>
      <c r="G2779">
        <v>20</v>
      </c>
      <c r="H2779">
        <v>4482</v>
      </c>
      <c r="I2779">
        <v>4770</v>
      </c>
      <c r="J2779">
        <v>40680</v>
      </c>
      <c r="K2779">
        <v>43200</v>
      </c>
      <c r="L2779">
        <v>2520</v>
      </c>
      <c r="M2779">
        <v>126</v>
      </c>
      <c r="N2779">
        <f>YEAR(Table3[[#This Row],[Date]])</f>
        <v>2014</v>
      </c>
      <c r="O2779">
        <f>DAY(Table3[[#This Row],[Date]])</f>
        <v>5</v>
      </c>
      <c r="P2779">
        <f>MONTH(Table3[[#This Row],[Date]])</f>
        <v>7</v>
      </c>
    </row>
    <row r="2780" spans="1:16" x14ac:dyDescent="0.3">
      <c r="A2780" s="2">
        <v>41826</v>
      </c>
      <c r="B2780">
        <v>8</v>
      </c>
      <c r="C2780">
        <v>5</v>
      </c>
      <c r="D2780" s="1" t="s">
        <v>1589</v>
      </c>
      <c r="E2780">
        <v>4</v>
      </c>
      <c r="F2780">
        <v>1</v>
      </c>
      <c r="G2780">
        <v>25</v>
      </c>
      <c r="H2780">
        <v>4482</v>
      </c>
      <c r="I2780">
        <v>4770</v>
      </c>
      <c r="J2780">
        <v>21276</v>
      </c>
      <c r="K2780">
        <v>22680</v>
      </c>
      <c r="L2780">
        <v>1404</v>
      </c>
      <c r="M2780">
        <v>70.2</v>
      </c>
      <c r="N2780">
        <f>YEAR(Table3[[#This Row],[Date]])</f>
        <v>2014</v>
      </c>
      <c r="O2780">
        <f>DAY(Table3[[#This Row],[Date]])</f>
        <v>6</v>
      </c>
      <c r="P2780">
        <f>MONTH(Table3[[#This Row],[Date]])</f>
        <v>7</v>
      </c>
    </row>
    <row r="2781" spans="1:16" x14ac:dyDescent="0.3">
      <c r="A2781" s="2">
        <v>41828</v>
      </c>
      <c r="B2781">
        <v>7</v>
      </c>
      <c r="C2781">
        <v>3</v>
      </c>
      <c r="D2781" s="1" t="s">
        <v>1578</v>
      </c>
      <c r="E2781">
        <v>1</v>
      </c>
      <c r="F2781">
        <v>1</v>
      </c>
      <c r="G2781">
        <v>4</v>
      </c>
      <c r="H2781">
        <v>2034</v>
      </c>
      <c r="I2781">
        <v>2160</v>
      </c>
      <c r="J2781">
        <v>10170</v>
      </c>
      <c r="K2781">
        <v>10800</v>
      </c>
      <c r="L2781">
        <v>630</v>
      </c>
      <c r="M2781">
        <v>31.5</v>
      </c>
      <c r="N2781">
        <f>YEAR(Table3[[#This Row],[Date]])</f>
        <v>2014</v>
      </c>
      <c r="O2781">
        <f>DAY(Table3[[#This Row],[Date]])</f>
        <v>8</v>
      </c>
      <c r="P2781">
        <f>MONTH(Table3[[#This Row],[Date]])</f>
        <v>7</v>
      </c>
    </row>
    <row r="2782" spans="1:16" x14ac:dyDescent="0.3">
      <c r="A2782" s="2">
        <v>41828</v>
      </c>
      <c r="B2782">
        <v>10</v>
      </c>
      <c r="C2782">
        <v>4</v>
      </c>
      <c r="D2782" s="1" t="s">
        <v>1587</v>
      </c>
      <c r="E2782">
        <v>2</v>
      </c>
      <c r="F2782">
        <v>1</v>
      </c>
      <c r="G2782">
        <v>24</v>
      </c>
      <c r="H2782">
        <v>3978</v>
      </c>
      <c r="I2782">
        <v>4230</v>
      </c>
      <c r="J2782">
        <v>4212</v>
      </c>
      <c r="K2782">
        <v>4500</v>
      </c>
      <c r="L2782">
        <v>288</v>
      </c>
      <c r="M2782">
        <v>14.4</v>
      </c>
      <c r="N2782">
        <f>YEAR(Table3[[#This Row],[Date]])</f>
        <v>2014</v>
      </c>
      <c r="O2782">
        <f>DAY(Table3[[#This Row],[Date]])</f>
        <v>8</v>
      </c>
      <c r="P2782">
        <f>MONTH(Table3[[#This Row],[Date]])</f>
        <v>7</v>
      </c>
    </row>
    <row r="2783" spans="1:16" x14ac:dyDescent="0.3">
      <c r="A2783" s="2">
        <v>41828</v>
      </c>
      <c r="B2783">
        <v>3</v>
      </c>
      <c r="C2783">
        <v>2</v>
      </c>
      <c r="D2783" s="1" t="s">
        <v>1593</v>
      </c>
      <c r="E2783">
        <v>6</v>
      </c>
      <c r="F2783">
        <v>2</v>
      </c>
      <c r="G2783">
        <v>24</v>
      </c>
      <c r="H2783">
        <v>5832</v>
      </c>
      <c r="I2783">
        <v>6210</v>
      </c>
      <c r="J2783">
        <v>60048</v>
      </c>
      <c r="K2783">
        <v>64800</v>
      </c>
      <c r="L2783">
        <v>4752</v>
      </c>
      <c r="M2783">
        <v>237.60000000000002</v>
      </c>
      <c r="N2783">
        <f>YEAR(Table3[[#This Row],[Date]])</f>
        <v>2014</v>
      </c>
      <c r="O2783">
        <f>DAY(Table3[[#This Row],[Date]])</f>
        <v>8</v>
      </c>
      <c r="P2783">
        <f>MONTH(Table3[[#This Row],[Date]])</f>
        <v>7</v>
      </c>
    </row>
    <row r="2784" spans="1:16" x14ac:dyDescent="0.3">
      <c r="A2784" s="2">
        <v>41829</v>
      </c>
      <c r="B2784">
        <v>10</v>
      </c>
      <c r="C2784">
        <v>4</v>
      </c>
      <c r="D2784" s="1" t="s">
        <v>1585</v>
      </c>
      <c r="E2784">
        <v>3</v>
      </c>
      <c r="F2784">
        <v>1</v>
      </c>
      <c r="G2784">
        <v>16</v>
      </c>
      <c r="H2784">
        <v>3978</v>
      </c>
      <c r="I2784">
        <v>4230</v>
      </c>
      <c r="J2784">
        <v>71604</v>
      </c>
      <c r="K2784">
        <v>76140</v>
      </c>
      <c r="L2784">
        <v>4536</v>
      </c>
      <c r="M2784">
        <v>226.8</v>
      </c>
      <c r="N2784">
        <f>YEAR(Table3[[#This Row],[Date]])</f>
        <v>2014</v>
      </c>
      <c r="O2784">
        <f>DAY(Table3[[#This Row],[Date]])</f>
        <v>9</v>
      </c>
      <c r="P2784">
        <f>MONTH(Table3[[#This Row],[Date]])</f>
        <v>7</v>
      </c>
    </row>
    <row r="2785" spans="1:16" x14ac:dyDescent="0.3">
      <c r="A2785" s="2">
        <v>41830</v>
      </c>
      <c r="B2785">
        <v>4</v>
      </c>
      <c r="C2785">
        <v>2</v>
      </c>
      <c r="D2785" s="1" t="s">
        <v>1587</v>
      </c>
      <c r="E2785">
        <v>2</v>
      </c>
      <c r="F2785">
        <v>1</v>
      </c>
      <c r="G2785">
        <v>6</v>
      </c>
      <c r="H2785">
        <v>3978</v>
      </c>
      <c r="I2785">
        <v>4230</v>
      </c>
      <c r="J2785">
        <v>4212</v>
      </c>
      <c r="K2785">
        <v>4500</v>
      </c>
      <c r="L2785">
        <v>288</v>
      </c>
      <c r="M2785">
        <v>14.4</v>
      </c>
      <c r="N2785">
        <f>YEAR(Table3[[#This Row],[Date]])</f>
        <v>2014</v>
      </c>
      <c r="O2785">
        <f>DAY(Table3[[#This Row],[Date]])</f>
        <v>10</v>
      </c>
      <c r="P2785">
        <f>MONTH(Table3[[#This Row],[Date]])</f>
        <v>7</v>
      </c>
    </row>
    <row r="2786" spans="1:16" x14ac:dyDescent="0.3">
      <c r="A2786" s="2">
        <v>41830</v>
      </c>
      <c r="B2786">
        <v>8</v>
      </c>
      <c r="C2786">
        <v>5</v>
      </c>
      <c r="D2786" s="1" t="s">
        <v>1592</v>
      </c>
      <c r="E2786">
        <v>2</v>
      </c>
      <c r="F2786">
        <v>1</v>
      </c>
      <c r="G2786">
        <v>4</v>
      </c>
      <c r="H2786">
        <v>5148</v>
      </c>
      <c r="I2786">
        <v>5490</v>
      </c>
      <c r="J2786">
        <v>67896</v>
      </c>
      <c r="K2786">
        <v>72450</v>
      </c>
      <c r="L2786">
        <v>4554</v>
      </c>
      <c r="M2786">
        <v>227.70000000000002</v>
      </c>
      <c r="N2786">
        <f>YEAR(Table3[[#This Row],[Date]])</f>
        <v>2014</v>
      </c>
      <c r="O2786">
        <f>DAY(Table3[[#This Row],[Date]])</f>
        <v>10</v>
      </c>
      <c r="P2786">
        <f>MONTH(Table3[[#This Row],[Date]])</f>
        <v>7</v>
      </c>
    </row>
    <row r="2787" spans="1:16" x14ac:dyDescent="0.3">
      <c r="A2787" s="2">
        <v>41831</v>
      </c>
      <c r="B2787">
        <v>6</v>
      </c>
      <c r="C2787">
        <v>4</v>
      </c>
      <c r="D2787" s="1" t="s">
        <v>1593</v>
      </c>
      <c r="E2787">
        <v>6</v>
      </c>
      <c r="F2787">
        <v>2</v>
      </c>
      <c r="G2787">
        <v>24</v>
      </c>
      <c r="H2787">
        <v>5832</v>
      </c>
      <c r="I2787">
        <v>6210</v>
      </c>
      <c r="J2787">
        <v>60048</v>
      </c>
      <c r="K2787">
        <v>64800</v>
      </c>
      <c r="L2787">
        <v>4752</v>
      </c>
      <c r="M2787">
        <v>237.60000000000002</v>
      </c>
      <c r="N2787">
        <f>YEAR(Table3[[#This Row],[Date]])</f>
        <v>2014</v>
      </c>
      <c r="O2787">
        <f>DAY(Table3[[#This Row],[Date]])</f>
        <v>11</v>
      </c>
      <c r="P2787">
        <f>MONTH(Table3[[#This Row],[Date]])</f>
        <v>7</v>
      </c>
    </row>
    <row r="2788" spans="1:16" x14ac:dyDescent="0.3">
      <c r="A2788" s="2">
        <v>41832</v>
      </c>
      <c r="B2788">
        <v>8</v>
      </c>
      <c r="C2788">
        <v>5</v>
      </c>
      <c r="D2788" s="1" t="s">
        <v>1578</v>
      </c>
      <c r="E2788">
        <v>1</v>
      </c>
      <c r="F2788">
        <v>1</v>
      </c>
      <c r="G2788">
        <v>21</v>
      </c>
      <c r="H2788">
        <v>2034</v>
      </c>
      <c r="I2788">
        <v>2160</v>
      </c>
      <c r="J2788">
        <v>46782</v>
      </c>
      <c r="K2788">
        <v>49680</v>
      </c>
      <c r="L2788">
        <v>2898</v>
      </c>
      <c r="M2788">
        <v>144.9</v>
      </c>
      <c r="N2788">
        <f>YEAR(Table3[[#This Row],[Date]])</f>
        <v>2014</v>
      </c>
      <c r="O2788">
        <f>DAY(Table3[[#This Row],[Date]])</f>
        <v>12</v>
      </c>
      <c r="P2788">
        <f>MONTH(Table3[[#This Row],[Date]])</f>
        <v>7</v>
      </c>
    </row>
    <row r="2789" spans="1:16" x14ac:dyDescent="0.3">
      <c r="A2789" s="2">
        <v>41832</v>
      </c>
      <c r="B2789">
        <v>9</v>
      </c>
      <c r="C2789">
        <v>5</v>
      </c>
      <c r="D2789" s="1" t="s">
        <v>1594</v>
      </c>
      <c r="E2789">
        <v>4</v>
      </c>
      <c r="F2789">
        <v>1</v>
      </c>
      <c r="G2789">
        <v>13</v>
      </c>
      <c r="H2789">
        <v>5832</v>
      </c>
      <c r="I2789">
        <v>6210</v>
      </c>
      <c r="J2789">
        <v>81216</v>
      </c>
      <c r="K2789">
        <v>86400</v>
      </c>
      <c r="L2789">
        <v>5184</v>
      </c>
      <c r="M2789">
        <v>259.2</v>
      </c>
      <c r="N2789">
        <f>YEAR(Table3[[#This Row],[Date]])</f>
        <v>2014</v>
      </c>
      <c r="O2789">
        <f>DAY(Table3[[#This Row],[Date]])</f>
        <v>12</v>
      </c>
      <c r="P2789">
        <f>MONTH(Table3[[#This Row],[Date]])</f>
        <v>7</v>
      </c>
    </row>
    <row r="2790" spans="1:16" x14ac:dyDescent="0.3">
      <c r="A2790" s="2">
        <v>41833</v>
      </c>
      <c r="B2790">
        <v>5</v>
      </c>
      <c r="C2790">
        <v>3</v>
      </c>
      <c r="D2790" s="1" t="s">
        <v>1582</v>
      </c>
      <c r="E2790">
        <v>2</v>
      </c>
      <c r="F2790">
        <v>1</v>
      </c>
      <c r="G2790">
        <v>2</v>
      </c>
      <c r="H2790">
        <v>3546</v>
      </c>
      <c r="I2790">
        <v>3780</v>
      </c>
      <c r="J2790">
        <v>36504</v>
      </c>
      <c r="K2790">
        <v>38880</v>
      </c>
      <c r="L2790">
        <v>2376</v>
      </c>
      <c r="M2790">
        <v>118.80000000000001</v>
      </c>
      <c r="N2790">
        <f>YEAR(Table3[[#This Row],[Date]])</f>
        <v>2014</v>
      </c>
      <c r="O2790">
        <f>DAY(Table3[[#This Row],[Date]])</f>
        <v>13</v>
      </c>
      <c r="P2790">
        <f>MONTH(Table3[[#This Row],[Date]])</f>
        <v>7</v>
      </c>
    </row>
    <row r="2791" spans="1:16" x14ac:dyDescent="0.3">
      <c r="A2791" s="2">
        <v>41833</v>
      </c>
      <c r="B2791">
        <v>10</v>
      </c>
      <c r="C2791">
        <v>4</v>
      </c>
      <c r="D2791" s="1" t="s">
        <v>1579</v>
      </c>
      <c r="E2791">
        <v>2</v>
      </c>
      <c r="F2791">
        <v>2</v>
      </c>
      <c r="G2791">
        <v>20</v>
      </c>
      <c r="H2791">
        <v>3726</v>
      </c>
      <c r="I2791">
        <v>3960</v>
      </c>
      <c r="J2791">
        <v>46566</v>
      </c>
      <c r="K2791">
        <v>50310</v>
      </c>
      <c r="L2791">
        <v>3744</v>
      </c>
      <c r="M2791">
        <v>187.20000000000002</v>
      </c>
      <c r="N2791">
        <f>YEAR(Table3[[#This Row],[Date]])</f>
        <v>2014</v>
      </c>
      <c r="O2791">
        <f>DAY(Table3[[#This Row],[Date]])</f>
        <v>13</v>
      </c>
      <c r="P2791">
        <f>MONTH(Table3[[#This Row],[Date]])</f>
        <v>7</v>
      </c>
    </row>
    <row r="2792" spans="1:16" x14ac:dyDescent="0.3">
      <c r="A2792" s="2">
        <v>41834</v>
      </c>
      <c r="B2792">
        <v>3</v>
      </c>
      <c r="C2792">
        <v>2</v>
      </c>
      <c r="D2792" s="1" t="s">
        <v>1586</v>
      </c>
      <c r="E2792">
        <v>3</v>
      </c>
      <c r="F2792">
        <v>1</v>
      </c>
      <c r="G2792">
        <v>21</v>
      </c>
      <c r="H2792">
        <v>3978</v>
      </c>
      <c r="I2792">
        <v>4230</v>
      </c>
      <c r="J2792">
        <v>20592</v>
      </c>
      <c r="K2792">
        <v>21960</v>
      </c>
      <c r="L2792">
        <v>1368</v>
      </c>
      <c r="M2792">
        <v>68.400000000000006</v>
      </c>
      <c r="N2792">
        <f>YEAR(Table3[[#This Row],[Date]])</f>
        <v>2014</v>
      </c>
      <c r="O2792">
        <f>DAY(Table3[[#This Row],[Date]])</f>
        <v>14</v>
      </c>
      <c r="P2792">
        <f>MONTH(Table3[[#This Row],[Date]])</f>
        <v>7</v>
      </c>
    </row>
    <row r="2793" spans="1:16" x14ac:dyDescent="0.3">
      <c r="A2793" s="2">
        <v>41834</v>
      </c>
      <c r="B2793">
        <v>7</v>
      </c>
      <c r="C2793">
        <v>3</v>
      </c>
      <c r="D2793" s="1" t="s">
        <v>1579</v>
      </c>
      <c r="E2793">
        <v>2</v>
      </c>
      <c r="F2793">
        <v>2</v>
      </c>
      <c r="G2793">
        <v>12</v>
      </c>
      <c r="H2793">
        <v>3042</v>
      </c>
      <c r="I2793">
        <v>3240</v>
      </c>
      <c r="J2793">
        <v>21492</v>
      </c>
      <c r="K2793">
        <v>23220</v>
      </c>
      <c r="L2793">
        <v>1728</v>
      </c>
      <c r="M2793">
        <v>86.4</v>
      </c>
      <c r="N2793">
        <f>YEAR(Table3[[#This Row],[Date]])</f>
        <v>2014</v>
      </c>
      <c r="O2793">
        <f>DAY(Table3[[#This Row],[Date]])</f>
        <v>14</v>
      </c>
      <c r="P2793">
        <f>MONTH(Table3[[#This Row],[Date]])</f>
        <v>7</v>
      </c>
    </row>
    <row r="2794" spans="1:16" x14ac:dyDescent="0.3">
      <c r="A2794" s="2">
        <v>41834</v>
      </c>
      <c r="B2794">
        <v>4</v>
      </c>
      <c r="C2794">
        <v>2</v>
      </c>
      <c r="D2794" s="1" t="s">
        <v>1579</v>
      </c>
      <c r="E2794">
        <v>2</v>
      </c>
      <c r="F2794">
        <v>2</v>
      </c>
      <c r="G2794">
        <v>23</v>
      </c>
      <c r="H2794">
        <v>3546</v>
      </c>
      <c r="I2794">
        <v>3780</v>
      </c>
      <c r="J2794">
        <v>75222</v>
      </c>
      <c r="K2794">
        <v>81270</v>
      </c>
      <c r="L2794">
        <v>6048</v>
      </c>
      <c r="M2794">
        <v>302.40000000000003</v>
      </c>
      <c r="N2794">
        <f>YEAR(Table3[[#This Row],[Date]])</f>
        <v>2014</v>
      </c>
      <c r="O2794">
        <f>DAY(Table3[[#This Row],[Date]])</f>
        <v>14</v>
      </c>
      <c r="P2794">
        <f>MONTH(Table3[[#This Row],[Date]])</f>
        <v>7</v>
      </c>
    </row>
    <row r="2795" spans="1:16" x14ac:dyDescent="0.3">
      <c r="A2795" s="2">
        <v>41835</v>
      </c>
      <c r="B2795">
        <v>1</v>
      </c>
      <c r="C2795">
        <v>1</v>
      </c>
      <c r="D2795" s="1" t="s">
        <v>1579</v>
      </c>
      <c r="E2795">
        <v>2</v>
      </c>
      <c r="F2795">
        <v>2</v>
      </c>
      <c r="G2795">
        <v>23</v>
      </c>
      <c r="H2795">
        <v>4482</v>
      </c>
      <c r="I2795">
        <v>4770</v>
      </c>
      <c r="J2795">
        <v>42984</v>
      </c>
      <c r="K2795">
        <v>46440</v>
      </c>
      <c r="L2795">
        <v>3456</v>
      </c>
      <c r="M2795">
        <v>172.8</v>
      </c>
      <c r="N2795">
        <f>YEAR(Table3[[#This Row],[Date]])</f>
        <v>2014</v>
      </c>
      <c r="O2795">
        <f>DAY(Table3[[#This Row],[Date]])</f>
        <v>15</v>
      </c>
      <c r="P2795">
        <f>MONTH(Table3[[#This Row],[Date]])</f>
        <v>7</v>
      </c>
    </row>
    <row r="2796" spans="1:16" x14ac:dyDescent="0.3">
      <c r="A2796" s="2">
        <v>41836</v>
      </c>
      <c r="B2796">
        <v>8</v>
      </c>
      <c r="C2796">
        <v>5</v>
      </c>
      <c r="D2796" s="1" t="s">
        <v>1582</v>
      </c>
      <c r="E2796">
        <v>2</v>
      </c>
      <c r="F2796">
        <v>1</v>
      </c>
      <c r="G2796">
        <v>24</v>
      </c>
      <c r="H2796">
        <v>3924</v>
      </c>
      <c r="I2796">
        <v>4230</v>
      </c>
      <c r="J2796">
        <v>33462</v>
      </c>
      <c r="K2796">
        <v>35640</v>
      </c>
      <c r="L2796">
        <v>2178</v>
      </c>
      <c r="M2796">
        <v>108.9</v>
      </c>
      <c r="N2796">
        <f>YEAR(Table3[[#This Row],[Date]])</f>
        <v>2014</v>
      </c>
      <c r="O2796">
        <f>DAY(Table3[[#This Row],[Date]])</f>
        <v>16</v>
      </c>
      <c r="P2796">
        <f>MONTH(Table3[[#This Row],[Date]])</f>
        <v>7</v>
      </c>
    </row>
    <row r="2797" spans="1:16" x14ac:dyDescent="0.3">
      <c r="A2797" s="2">
        <v>41836</v>
      </c>
      <c r="B2797">
        <v>2</v>
      </c>
      <c r="C2797">
        <v>1</v>
      </c>
      <c r="D2797" s="1" t="s">
        <v>1591</v>
      </c>
      <c r="E2797">
        <v>5</v>
      </c>
      <c r="F2797">
        <v>2</v>
      </c>
      <c r="G2797">
        <v>25</v>
      </c>
      <c r="H2797">
        <v>2952</v>
      </c>
      <c r="I2797">
        <v>3150</v>
      </c>
      <c r="J2797">
        <v>19620</v>
      </c>
      <c r="K2797">
        <v>21150</v>
      </c>
      <c r="L2797">
        <v>1530</v>
      </c>
      <c r="M2797">
        <v>76.5</v>
      </c>
      <c r="N2797">
        <f>YEAR(Table3[[#This Row],[Date]])</f>
        <v>2014</v>
      </c>
      <c r="O2797">
        <f>DAY(Table3[[#This Row],[Date]])</f>
        <v>16</v>
      </c>
      <c r="P2797">
        <f>MONTH(Table3[[#This Row],[Date]])</f>
        <v>7</v>
      </c>
    </row>
    <row r="2798" spans="1:16" x14ac:dyDescent="0.3">
      <c r="A2798" s="2">
        <v>41836</v>
      </c>
      <c r="B2798">
        <v>4</v>
      </c>
      <c r="C2798">
        <v>2</v>
      </c>
      <c r="D2798" s="1" t="s">
        <v>1590</v>
      </c>
      <c r="E2798">
        <v>2</v>
      </c>
      <c r="F2798">
        <v>1</v>
      </c>
      <c r="G2798">
        <v>17</v>
      </c>
      <c r="H2798">
        <v>3726</v>
      </c>
      <c r="I2798">
        <v>3960</v>
      </c>
      <c r="J2798">
        <v>14904</v>
      </c>
      <c r="K2798">
        <v>15840</v>
      </c>
      <c r="L2798">
        <v>936</v>
      </c>
      <c r="M2798">
        <v>46.800000000000004</v>
      </c>
      <c r="N2798">
        <f>YEAR(Table3[[#This Row],[Date]])</f>
        <v>2014</v>
      </c>
      <c r="O2798">
        <f>DAY(Table3[[#This Row],[Date]])</f>
        <v>16</v>
      </c>
      <c r="P2798">
        <f>MONTH(Table3[[#This Row],[Date]])</f>
        <v>7</v>
      </c>
    </row>
    <row r="2799" spans="1:16" x14ac:dyDescent="0.3">
      <c r="A2799" s="2">
        <v>41836</v>
      </c>
      <c r="B2799">
        <v>5</v>
      </c>
      <c r="C2799">
        <v>3</v>
      </c>
      <c r="D2799" s="1" t="s">
        <v>1587</v>
      </c>
      <c r="E2799">
        <v>2</v>
      </c>
      <c r="F2799">
        <v>1</v>
      </c>
      <c r="G2799">
        <v>21</v>
      </c>
      <c r="H2799">
        <v>3978</v>
      </c>
      <c r="I2799">
        <v>4230</v>
      </c>
      <c r="J2799">
        <v>2106</v>
      </c>
      <c r="K2799">
        <v>2250</v>
      </c>
      <c r="L2799">
        <v>144</v>
      </c>
      <c r="M2799">
        <v>7.2</v>
      </c>
      <c r="N2799">
        <f>YEAR(Table3[[#This Row],[Date]])</f>
        <v>2014</v>
      </c>
      <c r="O2799">
        <f>DAY(Table3[[#This Row],[Date]])</f>
        <v>16</v>
      </c>
      <c r="P2799">
        <f>MONTH(Table3[[#This Row],[Date]])</f>
        <v>7</v>
      </c>
    </row>
    <row r="2800" spans="1:16" x14ac:dyDescent="0.3">
      <c r="A2800" s="2">
        <v>41837</v>
      </c>
      <c r="B2800">
        <v>9</v>
      </c>
      <c r="C2800">
        <v>5</v>
      </c>
      <c r="D2800" s="1" t="s">
        <v>1584</v>
      </c>
      <c r="E2800">
        <v>3</v>
      </c>
      <c r="F2800">
        <v>1</v>
      </c>
      <c r="G2800">
        <v>9</v>
      </c>
      <c r="H2800">
        <v>3726</v>
      </c>
      <c r="I2800">
        <v>3960</v>
      </c>
      <c r="J2800">
        <v>49644</v>
      </c>
      <c r="K2800">
        <v>52920</v>
      </c>
      <c r="L2800">
        <v>3276</v>
      </c>
      <c r="M2800">
        <v>163.80000000000001</v>
      </c>
      <c r="N2800">
        <f>YEAR(Table3[[#This Row],[Date]])</f>
        <v>2014</v>
      </c>
      <c r="O2800">
        <f>DAY(Table3[[#This Row],[Date]])</f>
        <v>17</v>
      </c>
      <c r="P2800">
        <f>MONTH(Table3[[#This Row],[Date]])</f>
        <v>7</v>
      </c>
    </row>
    <row r="2801" spans="1:16" x14ac:dyDescent="0.3">
      <c r="A2801" s="2">
        <v>41837</v>
      </c>
      <c r="B2801">
        <v>1</v>
      </c>
      <c r="C2801">
        <v>1</v>
      </c>
      <c r="D2801" s="1" t="s">
        <v>1587</v>
      </c>
      <c r="E2801">
        <v>2</v>
      </c>
      <c r="F2801">
        <v>1</v>
      </c>
      <c r="G2801">
        <v>11</v>
      </c>
      <c r="H2801">
        <v>4482</v>
      </c>
      <c r="I2801">
        <v>4770</v>
      </c>
      <c r="J2801">
        <v>2106</v>
      </c>
      <c r="K2801">
        <v>2250</v>
      </c>
      <c r="L2801">
        <v>144</v>
      </c>
      <c r="M2801">
        <v>7.2</v>
      </c>
      <c r="N2801">
        <f>YEAR(Table3[[#This Row],[Date]])</f>
        <v>2014</v>
      </c>
      <c r="O2801">
        <f>DAY(Table3[[#This Row],[Date]])</f>
        <v>17</v>
      </c>
      <c r="P2801">
        <f>MONTH(Table3[[#This Row],[Date]])</f>
        <v>7</v>
      </c>
    </row>
    <row r="2802" spans="1:16" x14ac:dyDescent="0.3">
      <c r="A2802" s="2">
        <v>41838</v>
      </c>
      <c r="B2802">
        <v>7</v>
      </c>
      <c r="C2802">
        <v>3</v>
      </c>
      <c r="D2802" s="1" t="s">
        <v>1588</v>
      </c>
      <c r="E2802">
        <v>3</v>
      </c>
      <c r="F2802">
        <v>1</v>
      </c>
      <c r="G2802">
        <v>4</v>
      </c>
      <c r="H2802">
        <v>3582</v>
      </c>
      <c r="I2802">
        <v>3870</v>
      </c>
      <c r="J2802">
        <v>4482</v>
      </c>
      <c r="K2802">
        <v>4770</v>
      </c>
      <c r="L2802">
        <v>288</v>
      </c>
      <c r="M2802">
        <v>14.4</v>
      </c>
      <c r="N2802">
        <f>YEAR(Table3[[#This Row],[Date]])</f>
        <v>2014</v>
      </c>
      <c r="O2802">
        <f>DAY(Table3[[#This Row],[Date]])</f>
        <v>18</v>
      </c>
      <c r="P2802">
        <f>MONTH(Table3[[#This Row],[Date]])</f>
        <v>7</v>
      </c>
    </row>
    <row r="2803" spans="1:16" x14ac:dyDescent="0.3">
      <c r="A2803" s="2">
        <v>41839</v>
      </c>
      <c r="B2803">
        <v>3</v>
      </c>
      <c r="C2803">
        <v>2</v>
      </c>
      <c r="D2803" s="1" t="s">
        <v>1586</v>
      </c>
      <c r="E2803">
        <v>3</v>
      </c>
      <c r="F2803">
        <v>1</v>
      </c>
      <c r="G2803">
        <v>22</v>
      </c>
      <c r="H2803">
        <v>4482</v>
      </c>
      <c r="I2803">
        <v>4770</v>
      </c>
      <c r="J2803">
        <v>30888</v>
      </c>
      <c r="K2803">
        <v>32940</v>
      </c>
      <c r="L2803">
        <v>2052</v>
      </c>
      <c r="M2803">
        <v>102.60000000000001</v>
      </c>
      <c r="N2803">
        <f>YEAR(Table3[[#This Row],[Date]])</f>
        <v>2014</v>
      </c>
      <c r="O2803">
        <f>DAY(Table3[[#This Row],[Date]])</f>
        <v>19</v>
      </c>
      <c r="P2803">
        <f>MONTH(Table3[[#This Row],[Date]])</f>
        <v>7</v>
      </c>
    </row>
    <row r="2804" spans="1:16" x14ac:dyDescent="0.3">
      <c r="A2804" s="2">
        <v>41839</v>
      </c>
      <c r="B2804">
        <v>10</v>
      </c>
      <c r="C2804">
        <v>4</v>
      </c>
      <c r="D2804" s="1" t="s">
        <v>1586</v>
      </c>
      <c r="E2804">
        <v>3</v>
      </c>
      <c r="F2804">
        <v>1</v>
      </c>
      <c r="G2804">
        <v>15</v>
      </c>
      <c r="H2804">
        <v>3924</v>
      </c>
      <c r="I2804">
        <v>4230</v>
      </c>
      <c r="J2804">
        <v>72072</v>
      </c>
      <c r="K2804">
        <v>76860</v>
      </c>
      <c r="L2804">
        <v>4788</v>
      </c>
      <c r="M2804">
        <v>239.4</v>
      </c>
      <c r="N2804">
        <f>YEAR(Table3[[#This Row],[Date]])</f>
        <v>2014</v>
      </c>
      <c r="O2804">
        <f>DAY(Table3[[#This Row],[Date]])</f>
        <v>19</v>
      </c>
      <c r="P2804">
        <f>MONTH(Table3[[#This Row],[Date]])</f>
        <v>7</v>
      </c>
    </row>
    <row r="2805" spans="1:16" x14ac:dyDescent="0.3">
      <c r="A2805" s="2">
        <v>41839</v>
      </c>
      <c r="B2805">
        <v>10</v>
      </c>
      <c r="C2805">
        <v>4</v>
      </c>
      <c r="D2805" s="1" t="s">
        <v>1578</v>
      </c>
      <c r="E2805">
        <v>1</v>
      </c>
      <c r="F2805">
        <v>1</v>
      </c>
      <c r="G2805">
        <v>23</v>
      </c>
      <c r="H2805">
        <v>7506</v>
      </c>
      <c r="I2805">
        <v>8100</v>
      </c>
      <c r="J2805">
        <v>40680</v>
      </c>
      <c r="K2805">
        <v>43200</v>
      </c>
      <c r="L2805">
        <v>2520</v>
      </c>
      <c r="M2805">
        <v>126</v>
      </c>
      <c r="N2805">
        <f>YEAR(Table3[[#This Row],[Date]])</f>
        <v>2014</v>
      </c>
      <c r="O2805">
        <f>DAY(Table3[[#This Row],[Date]])</f>
        <v>19</v>
      </c>
      <c r="P2805">
        <f>MONTH(Table3[[#This Row],[Date]])</f>
        <v>7</v>
      </c>
    </row>
    <row r="2806" spans="1:16" x14ac:dyDescent="0.3">
      <c r="A2806" s="2">
        <v>41839</v>
      </c>
      <c r="B2806">
        <v>5</v>
      </c>
      <c r="C2806">
        <v>3</v>
      </c>
      <c r="D2806" s="1" t="s">
        <v>1586</v>
      </c>
      <c r="E2806">
        <v>3</v>
      </c>
      <c r="F2806">
        <v>1</v>
      </c>
      <c r="G2806">
        <v>9</v>
      </c>
      <c r="H2806">
        <v>3546</v>
      </c>
      <c r="I2806">
        <v>3780</v>
      </c>
      <c r="J2806">
        <v>15444</v>
      </c>
      <c r="K2806">
        <v>16470</v>
      </c>
      <c r="L2806">
        <v>1026</v>
      </c>
      <c r="M2806">
        <v>51.300000000000004</v>
      </c>
      <c r="N2806">
        <f>YEAR(Table3[[#This Row],[Date]])</f>
        <v>2014</v>
      </c>
      <c r="O2806">
        <f>DAY(Table3[[#This Row],[Date]])</f>
        <v>19</v>
      </c>
      <c r="P2806">
        <f>MONTH(Table3[[#This Row],[Date]])</f>
        <v>7</v>
      </c>
    </row>
    <row r="2807" spans="1:16" x14ac:dyDescent="0.3">
      <c r="A2807" s="2">
        <v>41840</v>
      </c>
      <c r="B2807">
        <v>3</v>
      </c>
      <c r="C2807">
        <v>2</v>
      </c>
      <c r="D2807" s="1" t="s">
        <v>1585</v>
      </c>
      <c r="E2807">
        <v>3</v>
      </c>
      <c r="F2807">
        <v>1</v>
      </c>
      <c r="G2807">
        <v>7</v>
      </c>
      <c r="H2807">
        <v>3042</v>
      </c>
      <c r="I2807">
        <v>3240</v>
      </c>
      <c r="J2807">
        <v>39780</v>
      </c>
      <c r="K2807">
        <v>42300</v>
      </c>
      <c r="L2807">
        <v>2520</v>
      </c>
      <c r="M2807">
        <v>126</v>
      </c>
      <c r="N2807">
        <f>YEAR(Table3[[#This Row],[Date]])</f>
        <v>2014</v>
      </c>
      <c r="O2807">
        <f>DAY(Table3[[#This Row],[Date]])</f>
        <v>20</v>
      </c>
      <c r="P2807">
        <f>MONTH(Table3[[#This Row],[Date]])</f>
        <v>7</v>
      </c>
    </row>
    <row r="2808" spans="1:16" x14ac:dyDescent="0.3">
      <c r="A2808" s="2">
        <v>41840</v>
      </c>
      <c r="B2808">
        <v>9</v>
      </c>
      <c r="C2808">
        <v>5</v>
      </c>
      <c r="D2808" s="1" t="s">
        <v>1592</v>
      </c>
      <c r="E2808">
        <v>2</v>
      </c>
      <c r="F2808">
        <v>1</v>
      </c>
      <c r="G2808">
        <v>25</v>
      </c>
      <c r="H2808">
        <v>3042</v>
      </c>
      <c r="I2808">
        <v>3240</v>
      </c>
      <c r="J2808">
        <v>56088</v>
      </c>
      <c r="K2808">
        <v>59850</v>
      </c>
      <c r="L2808">
        <v>3762</v>
      </c>
      <c r="M2808">
        <v>188.10000000000002</v>
      </c>
      <c r="N2808">
        <f>YEAR(Table3[[#This Row],[Date]])</f>
        <v>2014</v>
      </c>
      <c r="O2808">
        <f>DAY(Table3[[#This Row],[Date]])</f>
        <v>20</v>
      </c>
      <c r="P2808">
        <f>MONTH(Table3[[#This Row],[Date]])</f>
        <v>7</v>
      </c>
    </row>
    <row r="2809" spans="1:16" x14ac:dyDescent="0.3">
      <c r="A2809" s="2">
        <v>41841</v>
      </c>
      <c r="B2809">
        <v>5</v>
      </c>
      <c r="C2809">
        <v>3</v>
      </c>
      <c r="D2809" s="1" t="s">
        <v>1581</v>
      </c>
      <c r="E2809">
        <v>2</v>
      </c>
      <c r="F2809">
        <v>1</v>
      </c>
      <c r="G2809">
        <v>10</v>
      </c>
      <c r="H2809">
        <v>3978</v>
      </c>
      <c r="I2809">
        <v>4230</v>
      </c>
      <c r="J2809">
        <v>13176</v>
      </c>
      <c r="K2809">
        <v>14040</v>
      </c>
      <c r="L2809">
        <v>864</v>
      </c>
      <c r="M2809">
        <v>43.2</v>
      </c>
      <c r="N2809">
        <f>YEAR(Table3[[#This Row],[Date]])</f>
        <v>2014</v>
      </c>
      <c r="O2809">
        <f>DAY(Table3[[#This Row],[Date]])</f>
        <v>21</v>
      </c>
      <c r="P2809">
        <f>MONTH(Table3[[#This Row],[Date]])</f>
        <v>7</v>
      </c>
    </row>
    <row r="2810" spans="1:16" x14ac:dyDescent="0.3">
      <c r="A2810" s="2">
        <v>41843</v>
      </c>
      <c r="B2810">
        <v>6</v>
      </c>
      <c r="C2810">
        <v>4</v>
      </c>
      <c r="D2810" s="1" t="s">
        <v>1593</v>
      </c>
      <c r="E2810">
        <v>6</v>
      </c>
      <c r="F2810">
        <v>2</v>
      </c>
      <c r="G2810">
        <v>8</v>
      </c>
      <c r="H2810">
        <v>5148</v>
      </c>
      <c r="I2810">
        <v>5490</v>
      </c>
      <c r="J2810">
        <v>120096</v>
      </c>
      <c r="K2810">
        <v>129600</v>
      </c>
      <c r="L2810">
        <v>9504</v>
      </c>
      <c r="M2810">
        <v>475.20000000000005</v>
      </c>
      <c r="N2810">
        <f>YEAR(Table3[[#This Row],[Date]])</f>
        <v>2014</v>
      </c>
      <c r="O2810">
        <f>DAY(Table3[[#This Row],[Date]])</f>
        <v>23</v>
      </c>
      <c r="P2810">
        <f>MONTH(Table3[[#This Row],[Date]])</f>
        <v>7</v>
      </c>
    </row>
    <row r="2811" spans="1:16" x14ac:dyDescent="0.3">
      <c r="A2811" s="2">
        <v>41844</v>
      </c>
      <c r="B2811">
        <v>6</v>
      </c>
      <c r="C2811">
        <v>4</v>
      </c>
      <c r="D2811" s="1" t="s">
        <v>1586</v>
      </c>
      <c r="E2811">
        <v>3</v>
      </c>
      <c r="F2811">
        <v>1</v>
      </c>
      <c r="G2811">
        <v>18</v>
      </c>
      <c r="H2811">
        <v>3042</v>
      </c>
      <c r="I2811">
        <v>3240</v>
      </c>
      <c r="J2811">
        <v>108108</v>
      </c>
      <c r="K2811">
        <v>115290</v>
      </c>
      <c r="L2811">
        <v>7182</v>
      </c>
      <c r="M2811">
        <v>359.1</v>
      </c>
      <c r="N2811">
        <f>YEAR(Table3[[#This Row],[Date]])</f>
        <v>2014</v>
      </c>
      <c r="O2811">
        <f>DAY(Table3[[#This Row],[Date]])</f>
        <v>24</v>
      </c>
      <c r="P2811">
        <f>MONTH(Table3[[#This Row],[Date]])</f>
        <v>7</v>
      </c>
    </row>
    <row r="2812" spans="1:16" x14ac:dyDescent="0.3">
      <c r="A2812" s="2">
        <v>41844</v>
      </c>
      <c r="B2812">
        <v>3</v>
      </c>
      <c r="C2812">
        <v>2</v>
      </c>
      <c r="D2812" s="1" t="s">
        <v>1590</v>
      </c>
      <c r="E2812">
        <v>2</v>
      </c>
      <c r="F2812">
        <v>1</v>
      </c>
      <c r="G2812">
        <v>8</v>
      </c>
      <c r="H2812">
        <v>5148</v>
      </c>
      <c r="I2812">
        <v>5490</v>
      </c>
      <c r="J2812">
        <v>93150</v>
      </c>
      <c r="K2812">
        <v>99000</v>
      </c>
      <c r="L2812">
        <v>5850</v>
      </c>
      <c r="M2812">
        <v>292.5</v>
      </c>
      <c r="N2812">
        <f>YEAR(Table3[[#This Row],[Date]])</f>
        <v>2014</v>
      </c>
      <c r="O2812">
        <f>DAY(Table3[[#This Row],[Date]])</f>
        <v>24</v>
      </c>
      <c r="P2812">
        <f>MONTH(Table3[[#This Row],[Date]])</f>
        <v>7</v>
      </c>
    </row>
    <row r="2813" spans="1:16" x14ac:dyDescent="0.3">
      <c r="A2813" s="2">
        <v>41844</v>
      </c>
      <c r="B2813">
        <v>2</v>
      </c>
      <c r="C2813">
        <v>1</v>
      </c>
      <c r="D2813" s="1" t="s">
        <v>1579</v>
      </c>
      <c r="E2813">
        <v>2</v>
      </c>
      <c r="F2813">
        <v>2</v>
      </c>
      <c r="G2813">
        <v>25</v>
      </c>
      <c r="H2813">
        <v>7506</v>
      </c>
      <c r="I2813">
        <v>8100</v>
      </c>
      <c r="J2813">
        <v>64476</v>
      </c>
      <c r="K2813">
        <v>69660</v>
      </c>
      <c r="L2813">
        <v>5184</v>
      </c>
      <c r="M2813">
        <v>259.2</v>
      </c>
      <c r="N2813">
        <f>YEAR(Table3[[#This Row],[Date]])</f>
        <v>2014</v>
      </c>
      <c r="O2813">
        <f>DAY(Table3[[#This Row],[Date]])</f>
        <v>24</v>
      </c>
      <c r="P2813">
        <f>MONTH(Table3[[#This Row],[Date]])</f>
        <v>7</v>
      </c>
    </row>
    <row r="2814" spans="1:16" x14ac:dyDescent="0.3">
      <c r="A2814" s="2">
        <v>41845</v>
      </c>
      <c r="B2814">
        <v>8</v>
      </c>
      <c r="C2814">
        <v>5</v>
      </c>
      <c r="D2814" s="1" t="s">
        <v>1580</v>
      </c>
      <c r="E2814">
        <v>2</v>
      </c>
      <c r="F2814">
        <v>1</v>
      </c>
      <c r="G2814">
        <v>7</v>
      </c>
      <c r="H2814">
        <v>3042</v>
      </c>
      <c r="I2814">
        <v>3240</v>
      </c>
      <c r="J2814">
        <v>11934</v>
      </c>
      <c r="K2814">
        <v>12690</v>
      </c>
      <c r="L2814">
        <v>756</v>
      </c>
      <c r="M2814">
        <v>37.800000000000004</v>
      </c>
      <c r="N2814">
        <f>YEAR(Table3[[#This Row],[Date]])</f>
        <v>2014</v>
      </c>
      <c r="O2814">
        <f>DAY(Table3[[#This Row],[Date]])</f>
        <v>25</v>
      </c>
      <c r="P2814">
        <f>MONTH(Table3[[#This Row],[Date]])</f>
        <v>7</v>
      </c>
    </row>
    <row r="2815" spans="1:16" x14ac:dyDescent="0.3">
      <c r="A2815" s="2">
        <v>41845</v>
      </c>
      <c r="B2815">
        <v>3</v>
      </c>
      <c r="C2815">
        <v>2</v>
      </c>
      <c r="D2815" s="1" t="s">
        <v>1578</v>
      </c>
      <c r="E2815">
        <v>1</v>
      </c>
      <c r="F2815">
        <v>1</v>
      </c>
      <c r="G2815">
        <v>17</v>
      </c>
      <c r="H2815">
        <v>3978</v>
      </c>
      <c r="I2815">
        <v>4230</v>
      </c>
      <c r="J2815">
        <v>16272</v>
      </c>
      <c r="K2815">
        <v>17280</v>
      </c>
      <c r="L2815">
        <v>1008</v>
      </c>
      <c r="M2815">
        <v>50.400000000000006</v>
      </c>
      <c r="N2815">
        <f>YEAR(Table3[[#This Row],[Date]])</f>
        <v>2014</v>
      </c>
      <c r="O2815">
        <f>DAY(Table3[[#This Row],[Date]])</f>
        <v>25</v>
      </c>
      <c r="P2815">
        <f>MONTH(Table3[[#This Row],[Date]])</f>
        <v>7</v>
      </c>
    </row>
    <row r="2816" spans="1:16" x14ac:dyDescent="0.3">
      <c r="A2816" s="2">
        <v>41845</v>
      </c>
      <c r="B2816">
        <v>8</v>
      </c>
      <c r="C2816">
        <v>5</v>
      </c>
      <c r="D2816" s="1" t="s">
        <v>1585</v>
      </c>
      <c r="E2816">
        <v>3</v>
      </c>
      <c r="F2816">
        <v>1</v>
      </c>
      <c r="G2816">
        <v>3</v>
      </c>
      <c r="H2816">
        <v>2952</v>
      </c>
      <c r="I2816">
        <v>3150</v>
      </c>
      <c r="J2816">
        <v>95472</v>
      </c>
      <c r="K2816">
        <v>101520</v>
      </c>
      <c r="L2816">
        <v>6048</v>
      </c>
      <c r="M2816">
        <v>302.40000000000003</v>
      </c>
      <c r="N2816">
        <f>YEAR(Table3[[#This Row],[Date]])</f>
        <v>2014</v>
      </c>
      <c r="O2816">
        <f>DAY(Table3[[#This Row],[Date]])</f>
        <v>25</v>
      </c>
      <c r="P2816">
        <f>MONTH(Table3[[#This Row],[Date]])</f>
        <v>7</v>
      </c>
    </row>
    <row r="2817" spans="1:16" x14ac:dyDescent="0.3">
      <c r="A2817" s="2">
        <v>41846</v>
      </c>
      <c r="B2817">
        <v>2</v>
      </c>
      <c r="C2817">
        <v>1</v>
      </c>
      <c r="D2817" s="1" t="s">
        <v>1582</v>
      </c>
      <c r="E2817">
        <v>2</v>
      </c>
      <c r="F2817">
        <v>1</v>
      </c>
      <c r="G2817">
        <v>13</v>
      </c>
      <c r="H2817">
        <v>2034</v>
      </c>
      <c r="I2817">
        <v>2160</v>
      </c>
      <c r="J2817">
        <v>76050</v>
      </c>
      <c r="K2817">
        <v>81000</v>
      </c>
      <c r="L2817">
        <v>4950</v>
      </c>
      <c r="M2817">
        <v>247.5</v>
      </c>
      <c r="N2817">
        <f>YEAR(Table3[[#This Row],[Date]])</f>
        <v>2014</v>
      </c>
      <c r="O2817">
        <f>DAY(Table3[[#This Row],[Date]])</f>
        <v>26</v>
      </c>
      <c r="P2817">
        <f>MONTH(Table3[[#This Row],[Date]])</f>
        <v>7</v>
      </c>
    </row>
    <row r="2818" spans="1:16" x14ac:dyDescent="0.3">
      <c r="A2818" s="2">
        <v>41846</v>
      </c>
      <c r="B2818">
        <v>4</v>
      </c>
      <c r="C2818">
        <v>2</v>
      </c>
      <c r="D2818" s="1" t="s">
        <v>1587</v>
      </c>
      <c r="E2818">
        <v>2</v>
      </c>
      <c r="F2818">
        <v>1</v>
      </c>
      <c r="G2818">
        <v>17</v>
      </c>
      <c r="H2818">
        <v>3582</v>
      </c>
      <c r="I2818">
        <v>3870</v>
      </c>
      <c r="J2818">
        <v>18954</v>
      </c>
      <c r="K2818">
        <v>20250</v>
      </c>
      <c r="L2818">
        <v>1296</v>
      </c>
      <c r="M2818">
        <v>64.8</v>
      </c>
      <c r="N2818">
        <f>YEAR(Table3[[#This Row],[Date]])</f>
        <v>2014</v>
      </c>
      <c r="O2818">
        <f>DAY(Table3[[#This Row],[Date]])</f>
        <v>26</v>
      </c>
      <c r="P2818">
        <f>MONTH(Table3[[#This Row],[Date]])</f>
        <v>7</v>
      </c>
    </row>
    <row r="2819" spans="1:16" x14ac:dyDescent="0.3">
      <c r="A2819" s="2">
        <v>41846</v>
      </c>
      <c r="B2819">
        <v>8</v>
      </c>
      <c r="C2819">
        <v>5</v>
      </c>
      <c r="D2819" s="1" t="s">
        <v>1584</v>
      </c>
      <c r="E2819">
        <v>3</v>
      </c>
      <c r="F2819">
        <v>1</v>
      </c>
      <c r="G2819">
        <v>22</v>
      </c>
      <c r="H2819">
        <v>3978</v>
      </c>
      <c r="I2819">
        <v>4230</v>
      </c>
      <c r="J2819">
        <v>60282</v>
      </c>
      <c r="K2819">
        <v>64260</v>
      </c>
      <c r="L2819">
        <v>3978</v>
      </c>
      <c r="M2819">
        <v>198.9</v>
      </c>
      <c r="N2819">
        <f>YEAR(Table3[[#This Row],[Date]])</f>
        <v>2014</v>
      </c>
      <c r="O2819">
        <f>DAY(Table3[[#This Row],[Date]])</f>
        <v>26</v>
      </c>
      <c r="P2819">
        <f>MONTH(Table3[[#This Row],[Date]])</f>
        <v>7</v>
      </c>
    </row>
    <row r="2820" spans="1:16" x14ac:dyDescent="0.3">
      <c r="A2820" s="2">
        <v>41846</v>
      </c>
      <c r="B2820">
        <v>1</v>
      </c>
      <c r="C2820">
        <v>1</v>
      </c>
      <c r="D2820" s="1" t="s">
        <v>1594</v>
      </c>
      <c r="E2820">
        <v>4</v>
      </c>
      <c r="F2820">
        <v>1</v>
      </c>
      <c r="G2820">
        <v>23</v>
      </c>
      <c r="H2820">
        <v>2196</v>
      </c>
      <c r="I2820">
        <v>2340</v>
      </c>
      <c r="J2820">
        <v>13536</v>
      </c>
      <c r="K2820">
        <v>14400</v>
      </c>
      <c r="L2820">
        <v>864</v>
      </c>
      <c r="M2820">
        <v>43.2</v>
      </c>
      <c r="N2820">
        <f>YEAR(Table3[[#This Row],[Date]])</f>
        <v>2014</v>
      </c>
      <c r="O2820">
        <f>DAY(Table3[[#This Row],[Date]])</f>
        <v>26</v>
      </c>
      <c r="P2820">
        <f>MONTH(Table3[[#This Row],[Date]])</f>
        <v>7</v>
      </c>
    </row>
    <row r="2821" spans="1:16" x14ac:dyDescent="0.3">
      <c r="A2821" s="2">
        <v>41846</v>
      </c>
      <c r="B2821">
        <v>4</v>
      </c>
      <c r="C2821">
        <v>2</v>
      </c>
      <c r="D2821" s="1" t="s">
        <v>1587</v>
      </c>
      <c r="E2821">
        <v>2</v>
      </c>
      <c r="F2821">
        <v>1</v>
      </c>
      <c r="G2821">
        <v>1</v>
      </c>
      <c r="H2821">
        <v>2034</v>
      </c>
      <c r="I2821">
        <v>2160</v>
      </c>
      <c r="J2821">
        <v>52650</v>
      </c>
      <c r="K2821">
        <v>56250</v>
      </c>
      <c r="L2821">
        <v>3600</v>
      </c>
      <c r="M2821">
        <v>180</v>
      </c>
      <c r="N2821">
        <f>YEAR(Table3[[#This Row],[Date]])</f>
        <v>2014</v>
      </c>
      <c r="O2821">
        <f>DAY(Table3[[#This Row],[Date]])</f>
        <v>26</v>
      </c>
      <c r="P2821">
        <f>MONTH(Table3[[#This Row],[Date]])</f>
        <v>7</v>
      </c>
    </row>
    <row r="2822" spans="1:16" x14ac:dyDescent="0.3">
      <c r="A2822" s="2">
        <v>41846</v>
      </c>
      <c r="B2822">
        <v>9</v>
      </c>
      <c r="C2822">
        <v>5</v>
      </c>
      <c r="D2822" s="1" t="s">
        <v>1586</v>
      </c>
      <c r="E2822">
        <v>3</v>
      </c>
      <c r="F2822">
        <v>1</v>
      </c>
      <c r="G2822">
        <v>25</v>
      </c>
      <c r="H2822">
        <v>5148</v>
      </c>
      <c r="I2822">
        <v>5490</v>
      </c>
      <c r="J2822">
        <v>97812</v>
      </c>
      <c r="K2822">
        <v>104310</v>
      </c>
      <c r="L2822">
        <v>6498</v>
      </c>
      <c r="M2822">
        <v>324.90000000000003</v>
      </c>
      <c r="N2822">
        <f>YEAR(Table3[[#This Row],[Date]])</f>
        <v>2014</v>
      </c>
      <c r="O2822">
        <f>DAY(Table3[[#This Row],[Date]])</f>
        <v>26</v>
      </c>
      <c r="P2822">
        <f>MONTH(Table3[[#This Row],[Date]])</f>
        <v>7</v>
      </c>
    </row>
    <row r="2823" spans="1:16" x14ac:dyDescent="0.3">
      <c r="A2823" s="2">
        <v>41846</v>
      </c>
      <c r="B2823">
        <v>6</v>
      </c>
      <c r="C2823">
        <v>4</v>
      </c>
      <c r="D2823" s="1" t="s">
        <v>1582</v>
      </c>
      <c r="E2823">
        <v>2</v>
      </c>
      <c r="F2823">
        <v>1</v>
      </c>
      <c r="G2823">
        <v>22</v>
      </c>
      <c r="H2823">
        <v>3384</v>
      </c>
      <c r="I2823">
        <v>3600</v>
      </c>
      <c r="J2823">
        <v>42588</v>
      </c>
      <c r="K2823">
        <v>45360</v>
      </c>
      <c r="L2823">
        <v>2772</v>
      </c>
      <c r="M2823">
        <v>138.6</v>
      </c>
      <c r="N2823">
        <f>YEAR(Table3[[#This Row],[Date]])</f>
        <v>2014</v>
      </c>
      <c r="O2823">
        <f>DAY(Table3[[#This Row],[Date]])</f>
        <v>26</v>
      </c>
      <c r="P2823">
        <f>MONTH(Table3[[#This Row],[Date]])</f>
        <v>7</v>
      </c>
    </row>
    <row r="2824" spans="1:16" x14ac:dyDescent="0.3">
      <c r="A2824" s="2">
        <v>41846</v>
      </c>
      <c r="B2824">
        <v>6</v>
      </c>
      <c r="C2824">
        <v>4</v>
      </c>
      <c r="D2824" s="1" t="s">
        <v>1592</v>
      </c>
      <c r="E2824">
        <v>2</v>
      </c>
      <c r="F2824">
        <v>1</v>
      </c>
      <c r="G2824">
        <v>2</v>
      </c>
      <c r="H2824">
        <v>3978</v>
      </c>
      <c r="I2824">
        <v>4230</v>
      </c>
      <c r="J2824">
        <v>8856</v>
      </c>
      <c r="K2824">
        <v>9450</v>
      </c>
      <c r="L2824">
        <v>594</v>
      </c>
      <c r="M2824">
        <v>29.700000000000003</v>
      </c>
      <c r="N2824">
        <f>YEAR(Table3[[#This Row],[Date]])</f>
        <v>2014</v>
      </c>
      <c r="O2824">
        <f>DAY(Table3[[#This Row],[Date]])</f>
        <v>26</v>
      </c>
      <c r="P2824">
        <f>MONTH(Table3[[#This Row],[Date]])</f>
        <v>7</v>
      </c>
    </row>
    <row r="2825" spans="1:16" x14ac:dyDescent="0.3">
      <c r="A2825" s="2">
        <v>41847</v>
      </c>
      <c r="B2825">
        <v>8</v>
      </c>
      <c r="C2825">
        <v>5</v>
      </c>
      <c r="D2825" s="1" t="s">
        <v>1585</v>
      </c>
      <c r="E2825">
        <v>3</v>
      </c>
      <c r="F2825">
        <v>1</v>
      </c>
      <c r="G2825">
        <v>11</v>
      </c>
      <c r="H2825">
        <v>3582</v>
      </c>
      <c r="I2825">
        <v>3870</v>
      </c>
      <c r="J2825">
        <v>83538</v>
      </c>
      <c r="K2825">
        <v>88830</v>
      </c>
      <c r="L2825">
        <v>5292</v>
      </c>
      <c r="M2825">
        <v>264.60000000000002</v>
      </c>
      <c r="N2825">
        <f>YEAR(Table3[[#This Row],[Date]])</f>
        <v>2014</v>
      </c>
      <c r="O2825">
        <f>DAY(Table3[[#This Row],[Date]])</f>
        <v>27</v>
      </c>
      <c r="P2825">
        <f>MONTH(Table3[[#This Row],[Date]])</f>
        <v>7</v>
      </c>
    </row>
    <row r="2826" spans="1:16" x14ac:dyDescent="0.3">
      <c r="A2826" s="2">
        <v>41847</v>
      </c>
      <c r="B2826">
        <v>8</v>
      </c>
      <c r="C2826">
        <v>5</v>
      </c>
      <c r="D2826" s="1" t="s">
        <v>1578</v>
      </c>
      <c r="E2826">
        <v>1</v>
      </c>
      <c r="F2826">
        <v>1</v>
      </c>
      <c r="G2826">
        <v>11</v>
      </c>
      <c r="H2826">
        <v>3546</v>
      </c>
      <c r="I2826">
        <v>3780</v>
      </c>
      <c r="J2826">
        <v>30510</v>
      </c>
      <c r="K2826">
        <v>32400</v>
      </c>
      <c r="L2826">
        <v>1890</v>
      </c>
      <c r="M2826">
        <v>94.5</v>
      </c>
      <c r="N2826">
        <f>YEAR(Table3[[#This Row],[Date]])</f>
        <v>2014</v>
      </c>
      <c r="O2826">
        <f>DAY(Table3[[#This Row],[Date]])</f>
        <v>27</v>
      </c>
      <c r="P2826">
        <f>MONTH(Table3[[#This Row],[Date]])</f>
        <v>7</v>
      </c>
    </row>
    <row r="2827" spans="1:16" x14ac:dyDescent="0.3">
      <c r="A2827" s="2">
        <v>41847</v>
      </c>
      <c r="B2827">
        <v>7</v>
      </c>
      <c r="C2827">
        <v>3</v>
      </c>
      <c r="D2827" s="1" t="s">
        <v>1590</v>
      </c>
      <c r="E2827">
        <v>2</v>
      </c>
      <c r="F2827">
        <v>1</v>
      </c>
      <c r="G2827">
        <v>1</v>
      </c>
      <c r="H2827">
        <v>7506</v>
      </c>
      <c r="I2827">
        <v>8100</v>
      </c>
      <c r="J2827">
        <v>78246</v>
      </c>
      <c r="K2827">
        <v>83160</v>
      </c>
      <c r="L2827">
        <v>4914</v>
      </c>
      <c r="M2827">
        <v>245.70000000000002</v>
      </c>
      <c r="N2827">
        <f>YEAR(Table3[[#This Row],[Date]])</f>
        <v>2014</v>
      </c>
      <c r="O2827">
        <f>DAY(Table3[[#This Row],[Date]])</f>
        <v>27</v>
      </c>
      <c r="P2827">
        <f>MONTH(Table3[[#This Row],[Date]])</f>
        <v>7</v>
      </c>
    </row>
    <row r="2828" spans="1:16" x14ac:dyDescent="0.3">
      <c r="A2828" s="2">
        <v>41848</v>
      </c>
      <c r="B2828">
        <v>10</v>
      </c>
      <c r="C2828">
        <v>4</v>
      </c>
      <c r="D2828" s="1" t="s">
        <v>1585</v>
      </c>
      <c r="E2828">
        <v>3</v>
      </c>
      <c r="F2828">
        <v>1</v>
      </c>
      <c r="G2828">
        <v>14</v>
      </c>
      <c r="H2828">
        <v>3978</v>
      </c>
      <c r="I2828">
        <v>4230</v>
      </c>
      <c r="J2828">
        <v>71604</v>
      </c>
      <c r="K2828">
        <v>76140</v>
      </c>
      <c r="L2828">
        <v>4536</v>
      </c>
      <c r="M2828">
        <v>226.8</v>
      </c>
      <c r="N2828">
        <f>YEAR(Table3[[#This Row],[Date]])</f>
        <v>2014</v>
      </c>
      <c r="O2828">
        <f>DAY(Table3[[#This Row],[Date]])</f>
        <v>28</v>
      </c>
      <c r="P2828">
        <f>MONTH(Table3[[#This Row],[Date]])</f>
        <v>7</v>
      </c>
    </row>
    <row r="2829" spans="1:16" x14ac:dyDescent="0.3">
      <c r="A2829" s="2">
        <v>41848</v>
      </c>
      <c r="B2829">
        <v>7</v>
      </c>
      <c r="C2829">
        <v>3</v>
      </c>
      <c r="D2829" s="1" t="s">
        <v>1588</v>
      </c>
      <c r="E2829">
        <v>3</v>
      </c>
      <c r="F2829">
        <v>1</v>
      </c>
      <c r="G2829">
        <v>11</v>
      </c>
      <c r="H2829">
        <v>2034</v>
      </c>
      <c r="I2829">
        <v>2160</v>
      </c>
      <c r="J2829">
        <v>94122</v>
      </c>
      <c r="K2829">
        <v>100170</v>
      </c>
      <c r="L2829">
        <v>6048</v>
      </c>
      <c r="M2829">
        <v>302.40000000000003</v>
      </c>
      <c r="N2829">
        <f>YEAR(Table3[[#This Row],[Date]])</f>
        <v>2014</v>
      </c>
      <c r="O2829">
        <f>DAY(Table3[[#This Row],[Date]])</f>
        <v>28</v>
      </c>
      <c r="P2829">
        <f>MONTH(Table3[[#This Row],[Date]])</f>
        <v>7</v>
      </c>
    </row>
    <row r="2830" spans="1:16" x14ac:dyDescent="0.3">
      <c r="A2830" s="2">
        <v>41848</v>
      </c>
      <c r="B2830">
        <v>2</v>
      </c>
      <c r="C2830">
        <v>1</v>
      </c>
      <c r="D2830" s="1" t="s">
        <v>1578</v>
      </c>
      <c r="E2830">
        <v>1</v>
      </c>
      <c r="F2830">
        <v>1</v>
      </c>
      <c r="G2830">
        <v>8</v>
      </c>
      <c r="H2830">
        <v>2952</v>
      </c>
      <c r="I2830">
        <v>3150</v>
      </c>
      <c r="J2830">
        <v>14238</v>
      </c>
      <c r="K2830">
        <v>15120</v>
      </c>
      <c r="L2830">
        <v>882</v>
      </c>
      <c r="M2830">
        <v>44.1</v>
      </c>
      <c r="N2830">
        <f>YEAR(Table3[[#This Row],[Date]])</f>
        <v>2014</v>
      </c>
      <c r="O2830">
        <f>DAY(Table3[[#This Row],[Date]])</f>
        <v>28</v>
      </c>
      <c r="P2830">
        <f>MONTH(Table3[[#This Row],[Date]])</f>
        <v>7</v>
      </c>
    </row>
    <row r="2831" spans="1:16" x14ac:dyDescent="0.3">
      <c r="A2831" s="2">
        <v>41849</v>
      </c>
      <c r="B2831">
        <v>2</v>
      </c>
      <c r="C2831">
        <v>1</v>
      </c>
      <c r="D2831" s="1" t="s">
        <v>1593</v>
      </c>
      <c r="E2831">
        <v>6</v>
      </c>
      <c r="F2831">
        <v>2</v>
      </c>
      <c r="G2831">
        <v>1</v>
      </c>
      <c r="H2831">
        <v>3546</v>
      </c>
      <c r="I2831">
        <v>3780</v>
      </c>
      <c r="J2831">
        <v>60048</v>
      </c>
      <c r="K2831">
        <v>64800</v>
      </c>
      <c r="L2831">
        <v>4752</v>
      </c>
      <c r="M2831">
        <v>237.60000000000002</v>
      </c>
      <c r="N2831">
        <f>YEAR(Table3[[#This Row],[Date]])</f>
        <v>2014</v>
      </c>
      <c r="O2831">
        <f>DAY(Table3[[#This Row],[Date]])</f>
        <v>29</v>
      </c>
      <c r="P2831">
        <f>MONTH(Table3[[#This Row],[Date]])</f>
        <v>7</v>
      </c>
    </row>
    <row r="2832" spans="1:16" x14ac:dyDescent="0.3">
      <c r="A2832" s="2">
        <v>41850</v>
      </c>
      <c r="B2832">
        <v>9</v>
      </c>
      <c r="C2832">
        <v>5</v>
      </c>
      <c r="D2832" s="1" t="s">
        <v>1580</v>
      </c>
      <c r="E2832">
        <v>2</v>
      </c>
      <c r="F2832">
        <v>1</v>
      </c>
      <c r="G2832">
        <v>24</v>
      </c>
      <c r="H2832">
        <v>3546</v>
      </c>
      <c r="I2832">
        <v>3780</v>
      </c>
      <c r="J2832">
        <v>7956</v>
      </c>
      <c r="K2832">
        <v>8460</v>
      </c>
      <c r="L2832">
        <v>504</v>
      </c>
      <c r="M2832">
        <v>25.200000000000003</v>
      </c>
      <c r="N2832">
        <f>YEAR(Table3[[#This Row],[Date]])</f>
        <v>2014</v>
      </c>
      <c r="O2832">
        <f>DAY(Table3[[#This Row],[Date]])</f>
        <v>30</v>
      </c>
      <c r="P2832">
        <f>MONTH(Table3[[#This Row],[Date]])</f>
        <v>7</v>
      </c>
    </row>
    <row r="2833" spans="1:16" x14ac:dyDescent="0.3">
      <c r="A2833" s="2">
        <v>41850</v>
      </c>
      <c r="B2833">
        <v>9</v>
      </c>
      <c r="C2833">
        <v>5</v>
      </c>
      <c r="D2833" s="1" t="s">
        <v>1585</v>
      </c>
      <c r="E2833">
        <v>3</v>
      </c>
      <c r="F2833">
        <v>1</v>
      </c>
      <c r="G2833">
        <v>15</v>
      </c>
      <c r="H2833">
        <v>3978</v>
      </c>
      <c r="I2833">
        <v>4230</v>
      </c>
      <c r="J2833">
        <v>55692</v>
      </c>
      <c r="K2833">
        <v>59220</v>
      </c>
      <c r="L2833">
        <v>3528</v>
      </c>
      <c r="M2833">
        <v>176.4</v>
      </c>
      <c r="N2833">
        <f>YEAR(Table3[[#This Row],[Date]])</f>
        <v>2014</v>
      </c>
      <c r="O2833">
        <f>DAY(Table3[[#This Row],[Date]])</f>
        <v>30</v>
      </c>
      <c r="P2833">
        <f>MONTH(Table3[[#This Row],[Date]])</f>
        <v>7</v>
      </c>
    </row>
    <row r="2834" spans="1:16" x14ac:dyDescent="0.3">
      <c r="A2834" s="2">
        <v>41851</v>
      </c>
      <c r="B2834">
        <v>6</v>
      </c>
      <c r="C2834">
        <v>4</v>
      </c>
      <c r="D2834" s="1" t="s">
        <v>1578</v>
      </c>
      <c r="E2834">
        <v>1</v>
      </c>
      <c r="F2834">
        <v>1</v>
      </c>
      <c r="G2834">
        <v>20</v>
      </c>
      <c r="H2834">
        <v>3546</v>
      </c>
      <c r="I2834">
        <v>3780</v>
      </c>
      <c r="J2834">
        <v>26442</v>
      </c>
      <c r="K2834">
        <v>28080</v>
      </c>
      <c r="L2834">
        <v>1638</v>
      </c>
      <c r="M2834">
        <v>81.900000000000006</v>
      </c>
      <c r="N2834">
        <f>YEAR(Table3[[#This Row],[Date]])</f>
        <v>2014</v>
      </c>
      <c r="O2834">
        <f>DAY(Table3[[#This Row],[Date]])</f>
        <v>31</v>
      </c>
      <c r="P2834">
        <f>MONTH(Table3[[#This Row],[Date]])</f>
        <v>7</v>
      </c>
    </row>
    <row r="2835" spans="1:16" x14ac:dyDescent="0.3">
      <c r="A2835" s="2">
        <v>41851</v>
      </c>
      <c r="B2835">
        <v>1</v>
      </c>
      <c r="C2835">
        <v>1</v>
      </c>
      <c r="D2835" s="1" t="s">
        <v>1580</v>
      </c>
      <c r="E2835">
        <v>2</v>
      </c>
      <c r="F2835">
        <v>1</v>
      </c>
      <c r="G2835">
        <v>1</v>
      </c>
      <c r="H2835">
        <v>5148</v>
      </c>
      <c r="I2835">
        <v>5490</v>
      </c>
      <c r="J2835">
        <v>83538</v>
      </c>
      <c r="K2835">
        <v>88830</v>
      </c>
      <c r="L2835">
        <v>5292</v>
      </c>
      <c r="M2835">
        <v>264.60000000000002</v>
      </c>
      <c r="N2835">
        <f>YEAR(Table3[[#This Row],[Date]])</f>
        <v>2014</v>
      </c>
      <c r="O2835">
        <f>DAY(Table3[[#This Row],[Date]])</f>
        <v>31</v>
      </c>
      <c r="P2835">
        <f>MONTH(Table3[[#This Row],[Date]])</f>
        <v>7</v>
      </c>
    </row>
    <row r="2836" spans="1:16" x14ac:dyDescent="0.3">
      <c r="A2836" s="2">
        <v>41852</v>
      </c>
      <c r="B2836">
        <v>7</v>
      </c>
      <c r="C2836">
        <v>3</v>
      </c>
      <c r="D2836" s="1" t="s">
        <v>1591</v>
      </c>
      <c r="E2836">
        <v>5</v>
      </c>
      <c r="F2836">
        <v>2</v>
      </c>
      <c r="G2836">
        <v>5</v>
      </c>
      <c r="H2836">
        <v>2196</v>
      </c>
      <c r="I2836">
        <v>2340</v>
      </c>
      <c r="J2836">
        <v>74556</v>
      </c>
      <c r="K2836">
        <v>80370</v>
      </c>
      <c r="L2836">
        <v>5814</v>
      </c>
      <c r="M2836">
        <v>290.7</v>
      </c>
      <c r="N2836">
        <f>YEAR(Table3[[#This Row],[Date]])</f>
        <v>2014</v>
      </c>
      <c r="O2836">
        <f>DAY(Table3[[#This Row],[Date]])</f>
        <v>1</v>
      </c>
      <c r="P2836">
        <f>MONTH(Table3[[#This Row],[Date]])</f>
        <v>8</v>
      </c>
    </row>
    <row r="2837" spans="1:16" x14ac:dyDescent="0.3">
      <c r="A2837" s="2">
        <v>41852</v>
      </c>
      <c r="B2837">
        <v>4</v>
      </c>
      <c r="C2837">
        <v>2</v>
      </c>
      <c r="D2837" s="1" t="s">
        <v>1580</v>
      </c>
      <c r="E2837">
        <v>2</v>
      </c>
      <c r="F2837">
        <v>1</v>
      </c>
      <c r="G2837">
        <v>2</v>
      </c>
      <c r="H2837">
        <v>3924</v>
      </c>
      <c r="I2837">
        <v>4230</v>
      </c>
      <c r="J2837">
        <v>43758</v>
      </c>
      <c r="K2837">
        <v>46530</v>
      </c>
      <c r="L2837">
        <v>2772</v>
      </c>
      <c r="M2837">
        <v>138.6</v>
      </c>
      <c r="N2837">
        <f>YEAR(Table3[[#This Row],[Date]])</f>
        <v>2014</v>
      </c>
      <c r="O2837">
        <f>DAY(Table3[[#This Row],[Date]])</f>
        <v>1</v>
      </c>
      <c r="P2837">
        <f>MONTH(Table3[[#This Row],[Date]])</f>
        <v>8</v>
      </c>
    </row>
    <row r="2838" spans="1:16" x14ac:dyDescent="0.3">
      <c r="A2838" s="2">
        <v>41854</v>
      </c>
      <c r="B2838">
        <v>2</v>
      </c>
      <c r="C2838">
        <v>1</v>
      </c>
      <c r="D2838" s="1" t="s">
        <v>1594</v>
      </c>
      <c r="E2838">
        <v>4</v>
      </c>
      <c r="F2838">
        <v>1</v>
      </c>
      <c r="G2838">
        <v>15</v>
      </c>
      <c r="H2838">
        <v>3978</v>
      </c>
      <c r="I2838">
        <v>4230</v>
      </c>
      <c r="J2838">
        <v>47376</v>
      </c>
      <c r="K2838">
        <v>50400</v>
      </c>
      <c r="L2838">
        <v>3024</v>
      </c>
      <c r="M2838">
        <v>151.20000000000002</v>
      </c>
      <c r="N2838">
        <f>YEAR(Table3[[#This Row],[Date]])</f>
        <v>2014</v>
      </c>
      <c r="O2838">
        <f>DAY(Table3[[#This Row],[Date]])</f>
        <v>3</v>
      </c>
      <c r="P2838">
        <f>MONTH(Table3[[#This Row],[Date]])</f>
        <v>8</v>
      </c>
    </row>
    <row r="2839" spans="1:16" x14ac:dyDescent="0.3">
      <c r="A2839" s="2">
        <v>41854</v>
      </c>
      <c r="B2839">
        <v>8</v>
      </c>
      <c r="C2839">
        <v>5</v>
      </c>
      <c r="D2839" s="1" t="s">
        <v>1581</v>
      </c>
      <c r="E2839">
        <v>2</v>
      </c>
      <c r="F2839">
        <v>1</v>
      </c>
      <c r="G2839">
        <v>24</v>
      </c>
      <c r="H2839">
        <v>2106</v>
      </c>
      <c r="I2839">
        <v>2250</v>
      </c>
      <c r="J2839">
        <v>35136</v>
      </c>
      <c r="K2839">
        <v>37440</v>
      </c>
      <c r="L2839">
        <v>2304</v>
      </c>
      <c r="M2839">
        <v>115.2</v>
      </c>
      <c r="N2839">
        <f>YEAR(Table3[[#This Row],[Date]])</f>
        <v>2014</v>
      </c>
      <c r="O2839">
        <f>DAY(Table3[[#This Row],[Date]])</f>
        <v>3</v>
      </c>
      <c r="P2839">
        <f>MONTH(Table3[[#This Row],[Date]])</f>
        <v>8</v>
      </c>
    </row>
    <row r="2840" spans="1:16" x14ac:dyDescent="0.3">
      <c r="A2840" s="2">
        <v>41854</v>
      </c>
      <c r="B2840">
        <v>7</v>
      </c>
      <c r="C2840">
        <v>3</v>
      </c>
      <c r="D2840" s="1" t="s">
        <v>1581</v>
      </c>
      <c r="E2840">
        <v>2</v>
      </c>
      <c r="F2840">
        <v>1</v>
      </c>
      <c r="G2840">
        <v>23</v>
      </c>
      <c r="H2840">
        <v>5148</v>
      </c>
      <c r="I2840">
        <v>5490</v>
      </c>
      <c r="J2840">
        <v>35136</v>
      </c>
      <c r="K2840">
        <v>37440</v>
      </c>
      <c r="L2840">
        <v>2304</v>
      </c>
      <c r="M2840">
        <v>115.2</v>
      </c>
      <c r="N2840">
        <f>YEAR(Table3[[#This Row],[Date]])</f>
        <v>2014</v>
      </c>
      <c r="O2840">
        <f>DAY(Table3[[#This Row],[Date]])</f>
        <v>3</v>
      </c>
      <c r="P2840">
        <f>MONTH(Table3[[#This Row],[Date]])</f>
        <v>8</v>
      </c>
    </row>
    <row r="2841" spans="1:16" x14ac:dyDescent="0.3">
      <c r="A2841" s="2">
        <v>41854</v>
      </c>
      <c r="B2841">
        <v>7</v>
      </c>
      <c r="C2841">
        <v>3</v>
      </c>
      <c r="D2841" s="1" t="s">
        <v>1589</v>
      </c>
      <c r="E2841">
        <v>4</v>
      </c>
      <c r="F2841">
        <v>1</v>
      </c>
      <c r="G2841">
        <v>20</v>
      </c>
      <c r="H2841">
        <v>3546</v>
      </c>
      <c r="I2841">
        <v>3780</v>
      </c>
      <c r="J2841">
        <v>7092</v>
      </c>
      <c r="K2841">
        <v>7560</v>
      </c>
      <c r="L2841">
        <v>468</v>
      </c>
      <c r="M2841">
        <v>23.400000000000002</v>
      </c>
      <c r="N2841">
        <f>YEAR(Table3[[#This Row],[Date]])</f>
        <v>2014</v>
      </c>
      <c r="O2841">
        <f>DAY(Table3[[#This Row],[Date]])</f>
        <v>3</v>
      </c>
      <c r="P2841">
        <f>MONTH(Table3[[#This Row],[Date]])</f>
        <v>8</v>
      </c>
    </row>
    <row r="2842" spans="1:16" x14ac:dyDescent="0.3">
      <c r="A2842" s="2">
        <v>41855</v>
      </c>
      <c r="B2842">
        <v>9</v>
      </c>
      <c r="C2842">
        <v>5</v>
      </c>
      <c r="D2842" s="1" t="s">
        <v>1582</v>
      </c>
      <c r="E2842">
        <v>2</v>
      </c>
      <c r="F2842">
        <v>1</v>
      </c>
      <c r="G2842">
        <v>23</v>
      </c>
      <c r="H2842">
        <v>3546</v>
      </c>
      <c r="I2842">
        <v>3780</v>
      </c>
      <c r="J2842">
        <v>24336</v>
      </c>
      <c r="K2842">
        <v>25920</v>
      </c>
      <c r="L2842">
        <v>1584</v>
      </c>
      <c r="M2842">
        <v>79.2</v>
      </c>
      <c r="N2842">
        <f>YEAR(Table3[[#This Row],[Date]])</f>
        <v>2014</v>
      </c>
      <c r="O2842">
        <f>DAY(Table3[[#This Row],[Date]])</f>
        <v>4</v>
      </c>
      <c r="P2842">
        <f>MONTH(Table3[[#This Row],[Date]])</f>
        <v>8</v>
      </c>
    </row>
    <row r="2843" spans="1:16" x14ac:dyDescent="0.3">
      <c r="A2843" s="2">
        <v>41855</v>
      </c>
      <c r="B2843">
        <v>10</v>
      </c>
      <c r="C2843">
        <v>4</v>
      </c>
      <c r="D2843" s="1" t="s">
        <v>1593</v>
      </c>
      <c r="E2843">
        <v>6</v>
      </c>
      <c r="F2843">
        <v>2</v>
      </c>
      <c r="G2843">
        <v>22</v>
      </c>
      <c r="H2843">
        <v>5148</v>
      </c>
      <c r="I2843">
        <v>5490</v>
      </c>
      <c r="J2843">
        <v>165132</v>
      </c>
      <c r="K2843">
        <v>178200</v>
      </c>
      <c r="L2843">
        <v>13068</v>
      </c>
      <c r="M2843">
        <v>653.40000000000009</v>
      </c>
      <c r="N2843">
        <f>YEAR(Table3[[#This Row],[Date]])</f>
        <v>2014</v>
      </c>
      <c r="O2843">
        <f>DAY(Table3[[#This Row],[Date]])</f>
        <v>4</v>
      </c>
      <c r="P2843">
        <f>MONTH(Table3[[#This Row],[Date]])</f>
        <v>8</v>
      </c>
    </row>
    <row r="2844" spans="1:16" x14ac:dyDescent="0.3">
      <c r="A2844" s="2">
        <v>41855</v>
      </c>
      <c r="B2844">
        <v>9</v>
      </c>
      <c r="C2844">
        <v>5</v>
      </c>
      <c r="D2844" s="1" t="s">
        <v>1587</v>
      </c>
      <c r="E2844">
        <v>2</v>
      </c>
      <c r="F2844">
        <v>1</v>
      </c>
      <c r="G2844">
        <v>10</v>
      </c>
      <c r="H2844">
        <v>3384</v>
      </c>
      <c r="I2844">
        <v>3600</v>
      </c>
      <c r="J2844">
        <v>23166</v>
      </c>
      <c r="K2844">
        <v>24750</v>
      </c>
      <c r="L2844">
        <v>1584</v>
      </c>
      <c r="M2844">
        <v>79.2</v>
      </c>
      <c r="N2844">
        <f>YEAR(Table3[[#This Row],[Date]])</f>
        <v>2014</v>
      </c>
      <c r="O2844">
        <f>DAY(Table3[[#This Row],[Date]])</f>
        <v>4</v>
      </c>
      <c r="P2844">
        <f>MONTH(Table3[[#This Row],[Date]])</f>
        <v>8</v>
      </c>
    </row>
    <row r="2845" spans="1:16" x14ac:dyDescent="0.3">
      <c r="A2845" s="2">
        <v>41855</v>
      </c>
      <c r="B2845">
        <v>1</v>
      </c>
      <c r="C2845">
        <v>1</v>
      </c>
      <c r="D2845" s="1" t="s">
        <v>1581</v>
      </c>
      <c r="E2845">
        <v>2</v>
      </c>
      <c r="F2845">
        <v>1</v>
      </c>
      <c r="G2845">
        <v>5</v>
      </c>
      <c r="H2845">
        <v>3042</v>
      </c>
      <c r="I2845">
        <v>3240</v>
      </c>
      <c r="J2845">
        <v>35136</v>
      </c>
      <c r="K2845">
        <v>37440</v>
      </c>
      <c r="L2845">
        <v>2304</v>
      </c>
      <c r="M2845">
        <v>115.2</v>
      </c>
      <c r="N2845">
        <f>YEAR(Table3[[#This Row],[Date]])</f>
        <v>2014</v>
      </c>
      <c r="O2845">
        <f>DAY(Table3[[#This Row],[Date]])</f>
        <v>4</v>
      </c>
      <c r="P2845">
        <f>MONTH(Table3[[#This Row],[Date]])</f>
        <v>8</v>
      </c>
    </row>
    <row r="2846" spans="1:16" x14ac:dyDescent="0.3">
      <c r="A2846" s="2">
        <v>41856</v>
      </c>
      <c r="B2846">
        <v>8</v>
      </c>
      <c r="C2846">
        <v>5</v>
      </c>
      <c r="D2846" s="1" t="s">
        <v>1593</v>
      </c>
      <c r="E2846">
        <v>6</v>
      </c>
      <c r="F2846">
        <v>2</v>
      </c>
      <c r="G2846">
        <v>12</v>
      </c>
      <c r="H2846">
        <v>3978</v>
      </c>
      <c r="I2846">
        <v>4230</v>
      </c>
      <c r="J2846">
        <v>15012</v>
      </c>
      <c r="K2846">
        <v>16200</v>
      </c>
      <c r="L2846">
        <v>1188</v>
      </c>
      <c r="M2846">
        <v>59.400000000000006</v>
      </c>
      <c r="N2846">
        <f>YEAR(Table3[[#This Row],[Date]])</f>
        <v>2014</v>
      </c>
      <c r="O2846">
        <f>DAY(Table3[[#This Row],[Date]])</f>
        <v>5</v>
      </c>
      <c r="P2846">
        <f>MONTH(Table3[[#This Row],[Date]])</f>
        <v>8</v>
      </c>
    </row>
    <row r="2847" spans="1:16" x14ac:dyDescent="0.3">
      <c r="A2847" s="2">
        <v>41856</v>
      </c>
      <c r="B2847">
        <v>2</v>
      </c>
      <c r="C2847">
        <v>1</v>
      </c>
      <c r="D2847" s="1" t="s">
        <v>1590</v>
      </c>
      <c r="E2847">
        <v>2</v>
      </c>
      <c r="F2847">
        <v>1</v>
      </c>
      <c r="G2847">
        <v>19</v>
      </c>
      <c r="H2847">
        <v>3978</v>
      </c>
      <c r="I2847">
        <v>4230</v>
      </c>
      <c r="J2847">
        <v>44712</v>
      </c>
      <c r="K2847">
        <v>47520</v>
      </c>
      <c r="L2847">
        <v>2808</v>
      </c>
      <c r="M2847">
        <v>140.4</v>
      </c>
      <c r="N2847">
        <f>YEAR(Table3[[#This Row],[Date]])</f>
        <v>2014</v>
      </c>
      <c r="O2847">
        <f>DAY(Table3[[#This Row],[Date]])</f>
        <v>5</v>
      </c>
      <c r="P2847">
        <f>MONTH(Table3[[#This Row],[Date]])</f>
        <v>8</v>
      </c>
    </row>
    <row r="2848" spans="1:16" x14ac:dyDescent="0.3">
      <c r="A2848" s="2">
        <v>41856</v>
      </c>
      <c r="B2848">
        <v>9</v>
      </c>
      <c r="C2848">
        <v>5</v>
      </c>
      <c r="D2848" s="1" t="s">
        <v>1586</v>
      </c>
      <c r="E2848">
        <v>3</v>
      </c>
      <c r="F2848">
        <v>1</v>
      </c>
      <c r="G2848">
        <v>18</v>
      </c>
      <c r="H2848">
        <v>3924</v>
      </c>
      <c r="I2848">
        <v>4230</v>
      </c>
      <c r="J2848">
        <v>128700</v>
      </c>
      <c r="K2848">
        <v>137250</v>
      </c>
      <c r="L2848">
        <v>8550</v>
      </c>
      <c r="M2848">
        <v>427.5</v>
      </c>
      <c r="N2848">
        <f>YEAR(Table3[[#This Row],[Date]])</f>
        <v>2014</v>
      </c>
      <c r="O2848">
        <f>DAY(Table3[[#This Row],[Date]])</f>
        <v>5</v>
      </c>
      <c r="P2848">
        <f>MONTH(Table3[[#This Row],[Date]])</f>
        <v>8</v>
      </c>
    </row>
    <row r="2849" spans="1:16" x14ac:dyDescent="0.3">
      <c r="A2849" s="2">
        <v>41856</v>
      </c>
      <c r="B2849">
        <v>6</v>
      </c>
      <c r="C2849">
        <v>4</v>
      </c>
      <c r="D2849" s="1" t="s">
        <v>1593</v>
      </c>
      <c r="E2849">
        <v>6</v>
      </c>
      <c r="F2849">
        <v>2</v>
      </c>
      <c r="G2849">
        <v>1</v>
      </c>
      <c r="H2849">
        <v>2952</v>
      </c>
      <c r="I2849">
        <v>3150</v>
      </c>
      <c r="J2849">
        <v>127602</v>
      </c>
      <c r="K2849">
        <v>137700</v>
      </c>
      <c r="L2849">
        <v>10098</v>
      </c>
      <c r="M2849">
        <v>504.90000000000003</v>
      </c>
      <c r="N2849">
        <f>YEAR(Table3[[#This Row],[Date]])</f>
        <v>2014</v>
      </c>
      <c r="O2849">
        <f>DAY(Table3[[#This Row],[Date]])</f>
        <v>5</v>
      </c>
      <c r="P2849">
        <f>MONTH(Table3[[#This Row],[Date]])</f>
        <v>8</v>
      </c>
    </row>
    <row r="2850" spans="1:16" x14ac:dyDescent="0.3">
      <c r="A2850" s="2">
        <v>41857</v>
      </c>
      <c r="B2850">
        <v>2</v>
      </c>
      <c r="C2850">
        <v>1</v>
      </c>
      <c r="D2850" s="1" t="s">
        <v>1593</v>
      </c>
      <c r="E2850">
        <v>6</v>
      </c>
      <c r="F2850">
        <v>2</v>
      </c>
      <c r="G2850">
        <v>15</v>
      </c>
      <c r="H2850">
        <v>3042</v>
      </c>
      <c r="I2850">
        <v>3240</v>
      </c>
      <c r="J2850">
        <v>97578</v>
      </c>
      <c r="K2850">
        <v>105300</v>
      </c>
      <c r="L2850">
        <v>7722</v>
      </c>
      <c r="M2850">
        <v>386.1</v>
      </c>
      <c r="N2850">
        <f>YEAR(Table3[[#This Row],[Date]])</f>
        <v>2014</v>
      </c>
      <c r="O2850">
        <f>DAY(Table3[[#This Row],[Date]])</f>
        <v>6</v>
      </c>
      <c r="P2850">
        <f>MONTH(Table3[[#This Row],[Date]])</f>
        <v>8</v>
      </c>
    </row>
    <row r="2851" spans="1:16" x14ac:dyDescent="0.3">
      <c r="A2851" s="2">
        <v>41857</v>
      </c>
      <c r="B2851">
        <v>5</v>
      </c>
      <c r="C2851">
        <v>3</v>
      </c>
      <c r="D2851" s="1" t="s">
        <v>1591</v>
      </c>
      <c r="E2851">
        <v>5</v>
      </c>
      <c r="F2851">
        <v>2</v>
      </c>
      <c r="G2851">
        <v>4</v>
      </c>
      <c r="H2851">
        <v>3978</v>
      </c>
      <c r="I2851">
        <v>4230</v>
      </c>
      <c r="J2851">
        <v>98100</v>
      </c>
      <c r="K2851">
        <v>105750</v>
      </c>
      <c r="L2851">
        <v>7650</v>
      </c>
      <c r="M2851">
        <v>382.5</v>
      </c>
      <c r="N2851">
        <f>YEAR(Table3[[#This Row],[Date]])</f>
        <v>2014</v>
      </c>
      <c r="O2851">
        <f>DAY(Table3[[#This Row],[Date]])</f>
        <v>6</v>
      </c>
      <c r="P2851">
        <f>MONTH(Table3[[#This Row],[Date]])</f>
        <v>8</v>
      </c>
    </row>
    <row r="2852" spans="1:16" x14ac:dyDescent="0.3">
      <c r="A2852" s="2">
        <v>41857</v>
      </c>
      <c r="B2852">
        <v>5</v>
      </c>
      <c r="C2852">
        <v>3</v>
      </c>
      <c r="D2852" s="1" t="s">
        <v>1585</v>
      </c>
      <c r="E2852">
        <v>3</v>
      </c>
      <c r="F2852">
        <v>1</v>
      </c>
      <c r="G2852">
        <v>16</v>
      </c>
      <c r="H2852">
        <v>2106</v>
      </c>
      <c r="I2852">
        <v>2250</v>
      </c>
      <c r="J2852">
        <v>47736</v>
      </c>
      <c r="K2852">
        <v>50760</v>
      </c>
      <c r="L2852">
        <v>3024</v>
      </c>
      <c r="M2852">
        <v>151.20000000000002</v>
      </c>
      <c r="N2852">
        <f>YEAR(Table3[[#This Row],[Date]])</f>
        <v>2014</v>
      </c>
      <c r="O2852">
        <f>DAY(Table3[[#This Row],[Date]])</f>
        <v>6</v>
      </c>
      <c r="P2852">
        <f>MONTH(Table3[[#This Row],[Date]])</f>
        <v>8</v>
      </c>
    </row>
    <row r="2853" spans="1:16" x14ac:dyDescent="0.3">
      <c r="A2853" s="2">
        <v>41857</v>
      </c>
      <c r="B2853">
        <v>5</v>
      </c>
      <c r="C2853">
        <v>3</v>
      </c>
      <c r="D2853" s="1" t="s">
        <v>1588</v>
      </c>
      <c r="E2853">
        <v>3</v>
      </c>
      <c r="F2853">
        <v>1</v>
      </c>
      <c r="G2853">
        <v>10</v>
      </c>
      <c r="H2853">
        <v>2034</v>
      </c>
      <c r="I2853">
        <v>2160</v>
      </c>
      <c r="J2853">
        <v>107568</v>
      </c>
      <c r="K2853">
        <v>114480</v>
      </c>
      <c r="L2853">
        <v>6912</v>
      </c>
      <c r="M2853">
        <v>345.6</v>
      </c>
      <c r="N2853">
        <f>YEAR(Table3[[#This Row],[Date]])</f>
        <v>2014</v>
      </c>
      <c r="O2853">
        <f>DAY(Table3[[#This Row],[Date]])</f>
        <v>6</v>
      </c>
      <c r="P2853">
        <f>MONTH(Table3[[#This Row],[Date]])</f>
        <v>8</v>
      </c>
    </row>
    <row r="2854" spans="1:16" x14ac:dyDescent="0.3">
      <c r="A2854" s="2">
        <v>41858</v>
      </c>
      <c r="B2854">
        <v>4</v>
      </c>
      <c r="C2854">
        <v>2</v>
      </c>
      <c r="D2854" s="1" t="s">
        <v>1591</v>
      </c>
      <c r="E2854">
        <v>5</v>
      </c>
      <c r="F2854">
        <v>2</v>
      </c>
      <c r="G2854">
        <v>21</v>
      </c>
      <c r="H2854">
        <v>4482</v>
      </c>
      <c r="I2854">
        <v>4770</v>
      </c>
      <c r="J2854">
        <v>74556</v>
      </c>
      <c r="K2854">
        <v>80370</v>
      </c>
      <c r="L2854">
        <v>5814</v>
      </c>
      <c r="M2854">
        <v>290.7</v>
      </c>
      <c r="N2854">
        <f>YEAR(Table3[[#This Row],[Date]])</f>
        <v>2014</v>
      </c>
      <c r="O2854">
        <f>DAY(Table3[[#This Row],[Date]])</f>
        <v>7</v>
      </c>
      <c r="P2854">
        <f>MONTH(Table3[[#This Row],[Date]])</f>
        <v>8</v>
      </c>
    </row>
    <row r="2855" spans="1:16" x14ac:dyDescent="0.3">
      <c r="A2855" s="2">
        <v>41858</v>
      </c>
      <c r="B2855">
        <v>5</v>
      </c>
      <c r="C2855">
        <v>3</v>
      </c>
      <c r="D2855" s="1" t="s">
        <v>1589</v>
      </c>
      <c r="E2855">
        <v>4</v>
      </c>
      <c r="F2855">
        <v>1</v>
      </c>
      <c r="G2855">
        <v>7</v>
      </c>
      <c r="H2855">
        <v>3726</v>
      </c>
      <c r="I2855">
        <v>3960</v>
      </c>
      <c r="J2855">
        <v>81558</v>
      </c>
      <c r="K2855">
        <v>86940</v>
      </c>
      <c r="L2855">
        <v>5382</v>
      </c>
      <c r="M2855">
        <v>269.10000000000002</v>
      </c>
      <c r="N2855">
        <f>YEAR(Table3[[#This Row],[Date]])</f>
        <v>2014</v>
      </c>
      <c r="O2855">
        <f>DAY(Table3[[#This Row],[Date]])</f>
        <v>7</v>
      </c>
      <c r="P2855">
        <f>MONTH(Table3[[#This Row],[Date]])</f>
        <v>8</v>
      </c>
    </row>
    <row r="2856" spans="1:16" x14ac:dyDescent="0.3">
      <c r="A2856" s="2">
        <v>41859</v>
      </c>
      <c r="B2856">
        <v>8</v>
      </c>
      <c r="C2856">
        <v>5</v>
      </c>
      <c r="D2856" s="1" t="s">
        <v>1587</v>
      </c>
      <c r="E2856">
        <v>2</v>
      </c>
      <c r="F2856">
        <v>1</v>
      </c>
      <c r="G2856">
        <v>22</v>
      </c>
      <c r="H2856">
        <v>2952</v>
      </c>
      <c r="I2856">
        <v>3150</v>
      </c>
      <c r="J2856">
        <v>44226</v>
      </c>
      <c r="K2856">
        <v>47250</v>
      </c>
      <c r="L2856">
        <v>3024</v>
      </c>
      <c r="M2856">
        <v>151.20000000000002</v>
      </c>
      <c r="N2856">
        <f>YEAR(Table3[[#This Row],[Date]])</f>
        <v>2014</v>
      </c>
      <c r="O2856">
        <f>DAY(Table3[[#This Row],[Date]])</f>
        <v>8</v>
      </c>
      <c r="P2856">
        <f>MONTH(Table3[[#This Row],[Date]])</f>
        <v>8</v>
      </c>
    </row>
    <row r="2857" spans="1:16" x14ac:dyDescent="0.3">
      <c r="A2857" s="2">
        <v>41859</v>
      </c>
      <c r="B2857">
        <v>3</v>
      </c>
      <c r="C2857">
        <v>2</v>
      </c>
      <c r="D2857" s="1" t="s">
        <v>1586</v>
      </c>
      <c r="E2857">
        <v>3</v>
      </c>
      <c r="F2857">
        <v>1</v>
      </c>
      <c r="G2857">
        <v>15</v>
      </c>
      <c r="H2857">
        <v>3384</v>
      </c>
      <c r="I2857">
        <v>3600</v>
      </c>
      <c r="J2857">
        <v>10296</v>
      </c>
      <c r="K2857">
        <v>10980</v>
      </c>
      <c r="L2857">
        <v>684</v>
      </c>
      <c r="M2857">
        <v>34.200000000000003</v>
      </c>
      <c r="N2857">
        <f>YEAR(Table3[[#This Row],[Date]])</f>
        <v>2014</v>
      </c>
      <c r="O2857">
        <f>DAY(Table3[[#This Row],[Date]])</f>
        <v>8</v>
      </c>
      <c r="P2857">
        <f>MONTH(Table3[[#This Row],[Date]])</f>
        <v>8</v>
      </c>
    </row>
    <row r="2858" spans="1:16" x14ac:dyDescent="0.3">
      <c r="A2858" s="2">
        <v>41859</v>
      </c>
      <c r="B2858">
        <v>1</v>
      </c>
      <c r="C2858">
        <v>1</v>
      </c>
      <c r="D2858" s="1" t="s">
        <v>1583</v>
      </c>
      <c r="E2858">
        <v>3</v>
      </c>
      <c r="F2858">
        <v>1</v>
      </c>
      <c r="G2858">
        <v>7</v>
      </c>
      <c r="H2858">
        <v>3546</v>
      </c>
      <c r="I2858">
        <v>3780</v>
      </c>
      <c r="J2858">
        <v>139968</v>
      </c>
      <c r="K2858">
        <v>149040</v>
      </c>
      <c r="L2858">
        <v>9072</v>
      </c>
      <c r="M2858">
        <v>453.6</v>
      </c>
      <c r="N2858">
        <f>YEAR(Table3[[#This Row],[Date]])</f>
        <v>2014</v>
      </c>
      <c r="O2858">
        <f>DAY(Table3[[#This Row],[Date]])</f>
        <v>8</v>
      </c>
      <c r="P2858">
        <f>MONTH(Table3[[#This Row],[Date]])</f>
        <v>8</v>
      </c>
    </row>
    <row r="2859" spans="1:16" x14ac:dyDescent="0.3">
      <c r="A2859" s="2">
        <v>41860</v>
      </c>
      <c r="B2859">
        <v>5</v>
      </c>
      <c r="C2859">
        <v>3</v>
      </c>
      <c r="D2859" s="1" t="s">
        <v>1578</v>
      </c>
      <c r="E2859">
        <v>1</v>
      </c>
      <c r="F2859">
        <v>1</v>
      </c>
      <c r="G2859">
        <v>17</v>
      </c>
      <c r="H2859">
        <v>5148</v>
      </c>
      <c r="I2859">
        <v>5490</v>
      </c>
      <c r="J2859">
        <v>4068</v>
      </c>
      <c r="K2859">
        <v>4320</v>
      </c>
      <c r="L2859">
        <v>252</v>
      </c>
      <c r="M2859">
        <v>12.600000000000001</v>
      </c>
      <c r="N2859">
        <f>YEAR(Table3[[#This Row],[Date]])</f>
        <v>2014</v>
      </c>
      <c r="O2859">
        <f>DAY(Table3[[#This Row],[Date]])</f>
        <v>9</v>
      </c>
      <c r="P2859">
        <f>MONTH(Table3[[#This Row],[Date]])</f>
        <v>8</v>
      </c>
    </row>
    <row r="2860" spans="1:16" x14ac:dyDescent="0.3">
      <c r="A2860" s="2">
        <v>41860</v>
      </c>
      <c r="B2860">
        <v>5</v>
      </c>
      <c r="C2860">
        <v>3</v>
      </c>
      <c r="D2860" s="1" t="s">
        <v>1589</v>
      </c>
      <c r="E2860">
        <v>4</v>
      </c>
      <c r="F2860">
        <v>1</v>
      </c>
      <c r="G2860">
        <v>20</v>
      </c>
      <c r="H2860">
        <v>2034</v>
      </c>
      <c r="I2860">
        <v>2160</v>
      </c>
      <c r="J2860">
        <v>3546</v>
      </c>
      <c r="K2860">
        <v>3780</v>
      </c>
      <c r="L2860">
        <v>234</v>
      </c>
      <c r="M2860">
        <v>11.700000000000001</v>
      </c>
      <c r="N2860">
        <f>YEAR(Table3[[#This Row],[Date]])</f>
        <v>2014</v>
      </c>
      <c r="O2860">
        <f>DAY(Table3[[#This Row],[Date]])</f>
        <v>9</v>
      </c>
      <c r="P2860">
        <f>MONTH(Table3[[#This Row],[Date]])</f>
        <v>8</v>
      </c>
    </row>
    <row r="2861" spans="1:16" x14ac:dyDescent="0.3">
      <c r="A2861" s="2">
        <v>41860</v>
      </c>
      <c r="B2861">
        <v>8</v>
      </c>
      <c r="C2861">
        <v>5</v>
      </c>
      <c r="D2861" s="1" t="s">
        <v>1581</v>
      </c>
      <c r="E2861">
        <v>2</v>
      </c>
      <c r="F2861">
        <v>1</v>
      </c>
      <c r="G2861">
        <v>5</v>
      </c>
      <c r="H2861">
        <v>2196</v>
      </c>
      <c r="I2861">
        <v>2340</v>
      </c>
      <c r="J2861">
        <v>35136</v>
      </c>
      <c r="K2861">
        <v>37440</v>
      </c>
      <c r="L2861">
        <v>2304</v>
      </c>
      <c r="M2861">
        <v>115.2</v>
      </c>
      <c r="N2861">
        <f>YEAR(Table3[[#This Row],[Date]])</f>
        <v>2014</v>
      </c>
      <c r="O2861">
        <f>DAY(Table3[[#This Row],[Date]])</f>
        <v>9</v>
      </c>
      <c r="P2861">
        <f>MONTH(Table3[[#This Row],[Date]])</f>
        <v>8</v>
      </c>
    </row>
    <row r="2862" spans="1:16" x14ac:dyDescent="0.3">
      <c r="A2862" s="2">
        <v>41860</v>
      </c>
      <c r="B2862">
        <v>2</v>
      </c>
      <c r="C2862">
        <v>1</v>
      </c>
      <c r="D2862" s="1" t="s">
        <v>1578</v>
      </c>
      <c r="E2862">
        <v>1</v>
      </c>
      <c r="F2862">
        <v>1</v>
      </c>
      <c r="G2862">
        <v>14</v>
      </c>
      <c r="H2862">
        <v>3546</v>
      </c>
      <c r="I2862">
        <v>3780</v>
      </c>
      <c r="J2862">
        <v>42714</v>
      </c>
      <c r="K2862">
        <v>45360</v>
      </c>
      <c r="L2862">
        <v>2646</v>
      </c>
      <c r="M2862">
        <v>132.30000000000001</v>
      </c>
      <c r="N2862">
        <f>YEAR(Table3[[#This Row],[Date]])</f>
        <v>2014</v>
      </c>
      <c r="O2862">
        <f>DAY(Table3[[#This Row],[Date]])</f>
        <v>9</v>
      </c>
      <c r="P2862">
        <f>MONTH(Table3[[#This Row],[Date]])</f>
        <v>8</v>
      </c>
    </row>
    <row r="2863" spans="1:16" x14ac:dyDescent="0.3">
      <c r="A2863" s="2">
        <v>41860</v>
      </c>
      <c r="B2863">
        <v>3</v>
      </c>
      <c r="C2863">
        <v>2</v>
      </c>
      <c r="D2863" s="1" t="s">
        <v>1594</v>
      </c>
      <c r="E2863">
        <v>4</v>
      </c>
      <c r="F2863">
        <v>1</v>
      </c>
      <c r="G2863">
        <v>6</v>
      </c>
      <c r="H2863">
        <v>3546</v>
      </c>
      <c r="I2863">
        <v>3780</v>
      </c>
      <c r="J2863">
        <v>43992</v>
      </c>
      <c r="K2863">
        <v>46800</v>
      </c>
      <c r="L2863">
        <v>2808</v>
      </c>
      <c r="M2863">
        <v>140.4</v>
      </c>
      <c r="N2863">
        <f>YEAR(Table3[[#This Row],[Date]])</f>
        <v>2014</v>
      </c>
      <c r="O2863">
        <f>DAY(Table3[[#This Row],[Date]])</f>
        <v>9</v>
      </c>
      <c r="P2863">
        <f>MONTH(Table3[[#This Row],[Date]])</f>
        <v>8</v>
      </c>
    </row>
    <row r="2864" spans="1:16" x14ac:dyDescent="0.3">
      <c r="A2864" s="2">
        <v>41860</v>
      </c>
      <c r="B2864">
        <v>7</v>
      </c>
      <c r="C2864">
        <v>3</v>
      </c>
      <c r="D2864" s="1" t="s">
        <v>1585</v>
      </c>
      <c r="E2864">
        <v>3</v>
      </c>
      <c r="F2864">
        <v>1</v>
      </c>
      <c r="G2864">
        <v>22</v>
      </c>
      <c r="H2864">
        <v>7506</v>
      </c>
      <c r="I2864">
        <v>8100</v>
      </c>
      <c r="J2864">
        <v>7956</v>
      </c>
      <c r="K2864">
        <v>8460</v>
      </c>
      <c r="L2864">
        <v>504</v>
      </c>
      <c r="M2864">
        <v>25.200000000000003</v>
      </c>
      <c r="N2864">
        <f>YEAR(Table3[[#This Row],[Date]])</f>
        <v>2014</v>
      </c>
      <c r="O2864">
        <f>DAY(Table3[[#This Row],[Date]])</f>
        <v>9</v>
      </c>
      <c r="P2864">
        <f>MONTH(Table3[[#This Row],[Date]])</f>
        <v>8</v>
      </c>
    </row>
    <row r="2865" spans="1:16" x14ac:dyDescent="0.3">
      <c r="A2865" s="2">
        <v>41861</v>
      </c>
      <c r="B2865">
        <v>4</v>
      </c>
      <c r="C2865">
        <v>2</v>
      </c>
      <c r="D2865" s="1" t="s">
        <v>1587</v>
      </c>
      <c r="E2865">
        <v>2</v>
      </c>
      <c r="F2865">
        <v>1</v>
      </c>
      <c r="G2865">
        <v>6</v>
      </c>
      <c r="H2865">
        <v>3924</v>
      </c>
      <c r="I2865">
        <v>4230</v>
      </c>
      <c r="J2865">
        <v>25272</v>
      </c>
      <c r="K2865">
        <v>27000</v>
      </c>
      <c r="L2865">
        <v>1728</v>
      </c>
      <c r="M2865">
        <v>86.4</v>
      </c>
      <c r="N2865">
        <f>YEAR(Table3[[#This Row],[Date]])</f>
        <v>2014</v>
      </c>
      <c r="O2865">
        <f>DAY(Table3[[#This Row],[Date]])</f>
        <v>10</v>
      </c>
      <c r="P2865">
        <f>MONTH(Table3[[#This Row],[Date]])</f>
        <v>8</v>
      </c>
    </row>
    <row r="2866" spans="1:16" x14ac:dyDescent="0.3">
      <c r="A2866" s="2">
        <v>41861</v>
      </c>
      <c r="B2866">
        <v>1</v>
      </c>
      <c r="C2866">
        <v>1</v>
      </c>
      <c r="D2866" s="1" t="s">
        <v>1585</v>
      </c>
      <c r="E2866">
        <v>3</v>
      </c>
      <c r="F2866">
        <v>1</v>
      </c>
      <c r="G2866">
        <v>6</v>
      </c>
      <c r="H2866">
        <v>4482</v>
      </c>
      <c r="I2866">
        <v>4770</v>
      </c>
      <c r="J2866">
        <v>75582</v>
      </c>
      <c r="K2866">
        <v>80370</v>
      </c>
      <c r="L2866">
        <v>4788</v>
      </c>
      <c r="M2866">
        <v>239.4</v>
      </c>
      <c r="N2866">
        <f>YEAR(Table3[[#This Row],[Date]])</f>
        <v>2014</v>
      </c>
      <c r="O2866">
        <f>DAY(Table3[[#This Row],[Date]])</f>
        <v>10</v>
      </c>
      <c r="P2866">
        <f>MONTH(Table3[[#This Row],[Date]])</f>
        <v>8</v>
      </c>
    </row>
    <row r="2867" spans="1:16" x14ac:dyDescent="0.3">
      <c r="A2867" s="2">
        <v>41861</v>
      </c>
      <c r="B2867">
        <v>6</v>
      </c>
      <c r="C2867">
        <v>4</v>
      </c>
      <c r="D2867" s="1" t="s">
        <v>1588</v>
      </c>
      <c r="E2867">
        <v>3</v>
      </c>
      <c r="F2867">
        <v>1</v>
      </c>
      <c r="G2867">
        <v>2</v>
      </c>
      <c r="H2867">
        <v>3546</v>
      </c>
      <c r="I2867">
        <v>3780</v>
      </c>
      <c r="J2867">
        <v>58266</v>
      </c>
      <c r="K2867">
        <v>62010</v>
      </c>
      <c r="L2867">
        <v>3744</v>
      </c>
      <c r="M2867">
        <v>187.20000000000002</v>
      </c>
      <c r="N2867">
        <f>YEAR(Table3[[#This Row],[Date]])</f>
        <v>2014</v>
      </c>
      <c r="O2867">
        <f>DAY(Table3[[#This Row],[Date]])</f>
        <v>10</v>
      </c>
      <c r="P2867">
        <f>MONTH(Table3[[#This Row],[Date]])</f>
        <v>8</v>
      </c>
    </row>
    <row r="2868" spans="1:16" x14ac:dyDescent="0.3">
      <c r="A2868" s="2">
        <v>41862</v>
      </c>
      <c r="B2868">
        <v>7</v>
      </c>
      <c r="C2868">
        <v>3</v>
      </c>
      <c r="D2868" s="1" t="s">
        <v>1590</v>
      </c>
      <c r="E2868">
        <v>2</v>
      </c>
      <c r="F2868">
        <v>1</v>
      </c>
      <c r="G2868">
        <v>24</v>
      </c>
      <c r="H2868">
        <v>3726</v>
      </c>
      <c r="I2868">
        <v>3960</v>
      </c>
      <c r="J2868">
        <v>78246</v>
      </c>
      <c r="K2868">
        <v>83160</v>
      </c>
      <c r="L2868">
        <v>4914</v>
      </c>
      <c r="M2868">
        <v>245.70000000000002</v>
      </c>
      <c r="N2868">
        <f>YEAR(Table3[[#This Row],[Date]])</f>
        <v>2014</v>
      </c>
      <c r="O2868">
        <f>DAY(Table3[[#This Row],[Date]])</f>
        <v>11</v>
      </c>
      <c r="P2868">
        <f>MONTH(Table3[[#This Row],[Date]])</f>
        <v>8</v>
      </c>
    </row>
    <row r="2869" spans="1:16" x14ac:dyDescent="0.3">
      <c r="A2869" s="2">
        <v>41863</v>
      </c>
      <c r="B2869">
        <v>7</v>
      </c>
      <c r="C2869">
        <v>3</v>
      </c>
      <c r="D2869" s="1" t="s">
        <v>1588</v>
      </c>
      <c r="E2869">
        <v>3</v>
      </c>
      <c r="F2869">
        <v>1</v>
      </c>
      <c r="G2869">
        <v>11</v>
      </c>
      <c r="H2869">
        <v>2106</v>
      </c>
      <c r="I2869">
        <v>2250</v>
      </c>
      <c r="J2869">
        <v>8964</v>
      </c>
      <c r="K2869">
        <v>9540</v>
      </c>
      <c r="L2869">
        <v>576</v>
      </c>
      <c r="M2869">
        <v>28.8</v>
      </c>
      <c r="N2869">
        <f>YEAR(Table3[[#This Row],[Date]])</f>
        <v>2014</v>
      </c>
      <c r="O2869">
        <f>DAY(Table3[[#This Row],[Date]])</f>
        <v>12</v>
      </c>
      <c r="P2869">
        <f>MONTH(Table3[[#This Row],[Date]])</f>
        <v>8</v>
      </c>
    </row>
    <row r="2870" spans="1:16" x14ac:dyDescent="0.3">
      <c r="A2870" s="2">
        <v>41863</v>
      </c>
      <c r="B2870">
        <v>3</v>
      </c>
      <c r="C2870">
        <v>2</v>
      </c>
      <c r="D2870" s="1" t="s">
        <v>1581</v>
      </c>
      <c r="E2870">
        <v>2</v>
      </c>
      <c r="F2870">
        <v>1</v>
      </c>
      <c r="G2870">
        <v>10</v>
      </c>
      <c r="H2870">
        <v>3546</v>
      </c>
      <c r="I2870">
        <v>3780</v>
      </c>
      <c r="J2870">
        <v>24156</v>
      </c>
      <c r="K2870">
        <v>25740</v>
      </c>
      <c r="L2870">
        <v>1584</v>
      </c>
      <c r="M2870">
        <v>79.2</v>
      </c>
      <c r="N2870">
        <f>YEAR(Table3[[#This Row],[Date]])</f>
        <v>2014</v>
      </c>
      <c r="O2870">
        <f>DAY(Table3[[#This Row],[Date]])</f>
        <v>12</v>
      </c>
      <c r="P2870">
        <f>MONTH(Table3[[#This Row],[Date]])</f>
        <v>8</v>
      </c>
    </row>
    <row r="2871" spans="1:16" x14ac:dyDescent="0.3">
      <c r="A2871" s="2">
        <v>41864</v>
      </c>
      <c r="B2871">
        <v>4</v>
      </c>
      <c r="C2871">
        <v>2</v>
      </c>
      <c r="D2871" s="1" t="s">
        <v>1583</v>
      </c>
      <c r="E2871">
        <v>3</v>
      </c>
      <c r="F2871">
        <v>1</v>
      </c>
      <c r="G2871">
        <v>7</v>
      </c>
      <c r="H2871">
        <v>3384</v>
      </c>
      <c r="I2871">
        <v>3600</v>
      </c>
      <c r="J2871">
        <v>110808</v>
      </c>
      <c r="K2871">
        <v>117990</v>
      </c>
      <c r="L2871">
        <v>7182</v>
      </c>
      <c r="M2871">
        <v>359.1</v>
      </c>
      <c r="N2871">
        <f>YEAR(Table3[[#This Row],[Date]])</f>
        <v>2014</v>
      </c>
      <c r="O2871">
        <f>DAY(Table3[[#This Row],[Date]])</f>
        <v>13</v>
      </c>
      <c r="P2871">
        <f>MONTH(Table3[[#This Row],[Date]])</f>
        <v>8</v>
      </c>
    </row>
    <row r="2872" spans="1:16" x14ac:dyDescent="0.3">
      <c r="A2872" s="2">
        <v>41864</v>
      </c>
      <c r="B2872">
        <v>5</v>
      </c>
      <c r="C2872">
        <v>3</v>
      </c>
      <c r="D2872" s="1" t="s">
        <v>1586</v>
      </c>
      <c r="E2872">
        <v>3</v>
      </c>
      <c r="F2872">
        <v>1</v>
      </c>
      <c r="G2872">
        <v>22</v>
      </c>
      <c r="H2872">
        <v>2106</v>
      </c>
      <c r="I2872">
        <v>2250</v>
      </c>
      <c r="J2872">
        <v>15444</v>
      </c>
      <c r="K2872">
        <v>16470</v>
      </c>
      <c r="L2872">
        <v>1026</v>
      </c>
      <c r="M2872">
        <v>51.300000000000004</v>
      </c>
      <c r="N2872">
        <f>YEAR(Table3[[#This Row],[Date]])</f>
        <v>2014</v>
      </c>
      <c r="O2872">
        <f>DAY(Table3[[#This Row],[Date]])</f>
        <v>13</v>
      </c>
      <c r="P2872">
        <f>MONTH(Table3[[#This Row],[Date]])</f>
        <v>8</v>
      </c>
    </row>
    <row r="2873" spans="1:16" x14ac:dyDescent="0.3">
      <c r="A2873" s="2">
        <v>41864</v>
      </c>
      <c r="B2873">
        <v>7</v>
      </c>
      <c r="C2873">
        <v>3</v>
      </c>
      <c r="D2873" s="1" t="s">
        <v>1579</v>
      </c>
      <c r="E2873">
        <v>2</v>
      </c>
      <c r="F2873">
        <v>2</v>
      </c>
      <c r="G2873">
        <v>7</v>
      </c>
      <c r="H2873">
        <v>3924</v>
      </c>
      <c r="I2873">
        <v>4230</v>
      </c>
      <c r="J2873">
        <v>28656</v>
      </c>
      <c r="K2873">
        <v>30960</v>
      </c>
      <c r="L2873">
        <v>2304</v>
      </c>
      <c r="M2873">
        <v>115.2</v>
      </c>
      <c r="N2873">
        <f>YEAR(Table3[[#This Row],[Date]])</f>
        <v>2014</v>
      </c>
      <c r="O2873">
        <f>DAY(Table3[[#This Row],[Date]])</f>
        <v>13</v>
      </c>
      <c r="P2873">
        <f>MONTH(Table3[[#This Row],[Date]])</f>
        <v>8</v>
      </c>
    </row>
    <row r="2874" spans="1:16" x14ac:dyDescent="0.3">
      <c r="A2874" s="2">
        <v>41864</v>
      </c>
      <c r="B2874">
        <v>7</v>
      </c>
      <c r="C2874">
        <v>3</v>
      </c>
      <c r="D2874" s="1" t="s">
        <v>1579</v>
      </c>
      <c r="E2874">
        <v>2</v>
      </c>
      <c r="F2874">
        <v>2</v>
      </c>
      <c r="G2874">
        <v>18</v>
      </c>
      <c r="H2874">
        <v>3582</v>
      </c>
      <c r="I2874">
        <v>3870</v>
      </c>
      <c r="J2874">
        <v>85968</v>
      </c>
      <c r="K2874">
        <v>92880</v>
      </c>
      <c r="L2874">
        <v>6912</v>
      </c>
      <c r="M2874">
        <v>345.6</v>
      </c>
      <c r="N2874">
        <f>YEAR(Table3[[#This Row],[Date]])</f>
        <v>2014</v>
      </c>
      <c r="O2874">
        <f>DAY(Table3[[#This Row],[Date]])</f>
        <v>13</v>
      </c>
      <c r="P2874">
        <f>MONTH(Table3[[#This Row],[Date]])</f>
        <v>8</v>
      </c>
    </row>
    <row r="2875" spans="1:16" x14ac:dyDescent="0.3">
      <c r="A2875" s="2">
        <v>41866</v>
      </c>
      <c r="B2875">
        <v>6</v>
      </c>
      <c r="C2875">
        <v>4</v>
      </c>
      <c r="D2875" s="1" t="s">
        <v>1588</v>
      </c>
      <c r="E2875">
        <v>3</v>
      </c>
      <c r="F2875">
        <v>1</v>
      </c>
      <c r="G2875">
        <v>12</v>
      </c>
      <c r="H2875">
        <v>3582</v>
      </c>
      <c r="I2875">
        <v>3870</v>
      </c>
      <c r="J2875">
        <v>71712</v>
      </c>
      <c r="K2875">
        <v>76320</v>
      </c>
      <c r="L2875">
        <v>4608</v>
      </c>
      <c r="M2875">
        <v>230.4</v>
      </c>
      <c r="N2875">
        <f>YEAR(Table3[[#This Row],[Date]])</f>
        <v>2014</v>
      </c>
      <c r="O2875">
        <f>DAY(Table3[[#This Row],[Date]])</f>
        <v>15</v>
      </c>
      <c r="P2875">
        <f>MONTH(Table3[[#This Row],[Date]])</f>
        <v>8</v>
      </c>
    </row>
    <row r="2876" spans="1:16" x14ac:dyDescent="0.3">
      <c r="A2876" s="2">
        <v>41867</v>
      </c>
      <c r="B2876">
        <v>1</v>
      </c>
      <c r="C2876">
        <v>1</v>
      </c>
      <c r="D2876" s="1" t="s">
        <v>1587</v>
      </c>
      <c r="E2876">
        <v>2</v>
      </c>
      <c r="F2876">
        <v>1</v>
      </c>
      <c r="G2876">
        <v>19</v>
      </c>
      <c r="H2876">
        <v>3726</v>
      </c>
      <c r="I2876">
        <v>3960</v>
      </c>
      <c r="J2876">
        <v>8424</v>
      </c>
      <c r="K2876">
        <v>9000</v>
      </c>
      <c r="L2876">
        <v>576</v>
      </c>
      <c r="M2876">
        <v>28.8</v>
      </c>
      <c r="N2876">
        <f>YEAR(Table3[[#This Row],[Date]])</f>
        <v>2014</v>
      </c>
      <c r="O2876">
        <f>DAY(Table3[[#This Row],[Date]])</f>
        <v>16</v>
      </c>
      <c r="P2876">
        <f>MONTH(Table3[[#This Row],[Date]])</f>
        <v>8</v>
      </c>
    </row>
    <row r="2877" spans="1:16" x14ac:dyDescent="0.3">
      <c r="A2877" s="2">
        <v>41867</v>
      </c>
      <c r="B2877">
        <v>6</v>
      </c>
      <c r="C2877">
        <v>4</v>
      </c>
      <c r="D2877" s="1" t="s">
        <v>1594</v>
      </c>
      <c r="E2877">
        <v>4</v>
      </c>
      <c r="F2877">
        <v>1</v>
      </c>
      <c r="G2877">
        <v>23</v>
      </c>
      <c r="H2877">
        <v>3582</v>
      </c>
      <c r="I2877">
        <v>3870</v>
      </c>
      <c r="J2877">
        <v>54144</v>
      </c>
      <c r="K2877">
        <v>57600</v>
      </c>
      <c r="L2877">
        <v>3456</v>
      </c>
      <c r="M2877">
        <v>172.8</v>
      </c>
      <c r="N2877">
        <f>YEAR(Table3[[#This Row],[Date]])</f>
        <v>2014</v>
      </c>
      <c r="O2877">
        <f>DAY(Table3[[#This Row],[Date]])</f>
        <v>16</v>
      </c>
      <c r="P2877">
        <f>MONTH(Table3[[#This Row],[Date]])</f>
        <v>8</v>
      </c>
    </row>
    <row r="2878" spans="1:16" x14ac:dyDescent="0.3">
      <c r="A2878" s="2">
        <v>41867</v>
      </c>
      <c r="B2878">
        <v>9</v>
      </c>
      <c r="C2878">
        <v>5</v>
      </c>
      <c r="D2878" s="1" t="s">
        <v>1582</v>
      </c>
      <c r="E2878">
        <v>2</v>
      </c>
      <c r="F2878">
        <v>1</v>
      </c>
      <c r="G2878">
        <v>3</v>
      </c>
      <c r="H2878">
        <v>2952</v>
      </c>
      <c r="I2878">
        <v>3150</v>
      </c>
      <c r="J2878">
        <v>9126</v>
      </c>
      <c r="K2878">
        <v>9720</v>
      </c>
      <c r="L2878">
        <v>594</v>
      </c>
      <c r="M2878">
        <v>29.700000000000003</v>
      </c>
      <c r="N2878">
        <f>YEAR(Table3[[#This Row],[Date]])</f>
        <v>2014</v>
      </c>
      <c r="O2878">
        <f>DAY(Table3[[#This Row],[Date]])</f>
        <v>16</v>
      </c>
      <c r="P2878">
        <f>MONTH(Table3[[#This Row],[Date]])</f>
        <v>8</v>
      </c>
    </row>
    <row r="2879" spans="1:16" x14ac:dyDescent="0.3">
      <c r="A2879" s="2">
        <v>41868</v>
      </c>
      <c r="B2879">
        <v>7</v>
      </c>
      <c r="C2879">
        <v>3</v>
      </c>
      <c r="D2879" s="1" t="s">
        <v>1580</v>
      </c>
      <c r="E2879">
        <v>2</v>
      </c>
      <c r="F2879">
        <v>1</v>
      </c>
      <c r="G2879">
        <v>24</v>
      </c>
      <c r="H2879">
        <v>3978</v>
      </c>
      <c r="I2879">
        <v>4230</v>
      </c>
      <c r="J2879">
        <v>11934</v>
      </c>
      <c r="K2879">
        <v>12690</v>
      </c>
      <c r="L2879">
        <v>756</v>
      </c>
      <c r="M2879">
        <v>37.800000000000004</v>
      </c>
      <c r="N2879">
        <f>YEAR(Table3[[#This Row],[Date]])</f>
        <v>2014</v>
      </c>
      <c r="O2879">
        <f>DAY(Table3[[#This Row],[Date]])</f>
        <v>17</v>
      </c>
      <c r="P2879">
        <f>MONTH(Table3[[#This Row],[Date]])</f>
        <v>8</v>
      </c>
    </row>
    <row r="2880" spans="1:16" x14ac:dyDescent="0.3">
      <c r="A2880" s="2">
        <v>41868</v>
      </c>
      <c r="B2880">
        <v>2</v>
      </c>
      <c r="C2880">
        <v>1</v>
      </c>
      <c r="D2880" s="1" t="s">
        <v>1591</v>
      </c>
      <c r="E2880">
        <v>5</v>
      </c>
      <c r="F2880">
        <v>2</v>
      </c>
      <c r="G2880">
        <v>25</v>
      </c>
      <c r="H2880">
        <v>2034</v>
      </c>
      <c r="I2880">
        <v>2160</v>
      </c>
      <c r="J2880">
        <v>19620</v>
      </c>
      <c r="K2880">
        <v>21150</v>
      </c>
      <c r="L2880">
        <v>1530</v>
      </c>
      <c r="M2880">
        <v>76.5</v>
      </c>
      <c r="N2880">
        <f>YEAR(Table3[[#This Row],[Date]])</f>
        <v>2014</v>
      </c>
      <c r="O2880">
        <f>DAY(Table3[[#This Row],[Date]])</f>
        <v>17</v>
      </c>
      <c r="P2880">
        <f>MONTH(Table3[[#This Row],[Date]])</f>
        <v>8</v>
      </c>
    </row>
    <row r="2881" spans="1:16" x14ac:dyDescent="0.3">
      <c r="A2881" s="2">
        <v>41870</v>
      </c>
      <c r="B2881">
        <v>10</v>
      </c>
      <c r="C2881">
        <v>4</v>
      </c>
      <c r="D2881" s="1" t="s">
        <v>1584</v>
      </c>
      <c r="E2881">
        <v>3</v>
      </c>
      <c r="F2881">
        <v>1</v>
      </c>
      <c r="G2881">
        <v>5</v>
      </c>
      <c r="H2881">
        <v>3924</v>
      </c>
      <c r="I2881">
        <v>4230</v>
      </c>
      <c r="J2881">
        <v>24822</v>
      </c>
      <c r="K2881">
        <v>26460</v>
      </c>
      <c r="L2881">
        <v>1638</v>
      </c>
      <c r="M2881">
        <v>81.900000000000006</v>
      </c>
      <c r="N2881">
        <f>YEAR(Table3[[#This Row],[Date]])</f>
        <v>2014</v>
      </c>
      <c r="O2881">
        <f>DAY(Table3[[#This Row],[Date]])</f>
        <v>19</v>
      </c>
      <c r="P2881">
        <f>MONTH(Table3[[#This Row],[Date]])</f>
        <v>8</v>
      </c>
    </row>
    <row r="2882" spans="1:16" x14ac:dyDescent="0.3">
      <c r="A2882" s="2">
        <v>41870</v>
      </c>
      <c r="B2882">
        <v>3</v>
      </c>
      <c r="C2882">
        <v>2</v>
      </c>
      <c r="D2882" s="1" t="s">
        <v>1589</v>
      </c>
      <c r="E2882">
        <v>4</v>
      </c>
      <c r="F2882">
        <v>1</v>
      </c>
      <c r="G2882">
        <v>2</v>
      </c>
      <c r="H2882">
        <v>5832</v>
      </c>
      <c r="I2882">
        <v>6210</v>
      </c>
      <c r="J2882">
        <v>7092</v>
      </c>
      <c r="K2882">
        <v>7560</v>
      </c>
      <c r="L2882">
        <v>468</v>
      </c>
      <c r="M2882">
        <v>23.400000000000002</v>
      </c>
      <c r="N2882">
        <f>YEAR(Table3[[#This Row],[Date]])</f>
        <v>2014</v>
      </c>
      <c r="O2882">
        <f>DAY(Table3[[#This Row],[Date]])</f>
        <v>19</v>
      </c>
      <c r="P2882">
        <f>MONTH(Table3[[#This Row],[Date]])</f>
        <v>8</v>
      </c>
    </row>
    <row r="2883" spans="1:16" x14ac:dyDescent="0.3">
      <c r="A2883" s="2">
        <v>41870</v>
      </c>
      <c r="B2883">
        <v>4</v>
      </c>
      <c r="C2883">
        <v>2</v>
      </c>
      <c r="D2883" s="1" t="s">
        <v>1591</v>
      </c>
      <c r="E2883">
        <v>5</v>
      </c>
      <c r="F2883">
        <v>2</v>
      </c>
      <c r="G2883">
        <v>14</v>
      </c>
      <c r="H2883">
        <v>3546</v>
      </c>
      <c r="I2883">
        <v>3780</v>
      </c>
      <c r="J2883">
        <v>11772</v>
      </c>
      <c r="K2883">
        <v>12690</v>
      </c>
      <c r="L2883">
        <v>918</v>
      </c>
      <c r="M2883">
        <v>45.900000000000006</v>
      </c>
      <c r="N2883">
        <f>YEAR(Table3[[#This Row],[Date]])</f>
        <v>2014</v>
      </c>
      <c r="O2883">
        <f>DAY(Table3[[#This Row],[Date]])</f>
        <v>19</v>
      </c>
      <c r="P2883">
        <f>MONTH(Table3[[#This Row],[Date]])</f>
        <v>8</v>
      </c>
    </row>
    <row r="2884" spans="1:16" x14ac:dyDescent="0.3">
      <c r="A2884" s="2">
        <v>41870</v>
      </c>
      <c r="B2884">
        <v>9</v>
      </c>
      <c r="C2884">
        <v>5</v>
      </c>
      <c r="D2884" s="1" t="s">
        <v>1587</v>
      </c>
      <c r="E2884">
        <v>2</v>
      </c>
      <c r="F2884">
        <v>1</v>
      </c>
      <c r="G2884">
        <v>6</v>
      </c>
      <c r="H2884">
        <v>2034</v>
      </c>
      <c r="I2884">
        <v>2160</v>
      </c>
      <c r="J2884">
        <v>23166</v>
      </c>
      <c r="K2884">
        <v>24750</v>
      </c>
      <c r="L2884">
        <v>1584</v>
      </c>
      <c r="M2884">
        <v>79.2</v>
      </c>
      <c r="N2884">
        <f>YEAR(Table3[[#This Row],[Date]])</f>
        <v>2014</v>
      </c>
      <c r="O2884">
        <f>DAY(Table3[[#This Row],[Date]])</f>
        <v>19</v>
      </c>
      <c r="P2884">
        <f>MONTH(Table3[[#This Row],[Date]])</f>
        <v>8</v>
      </c>
    </row>
    <row r="2885" spans="1:16" x14ac:dyDescent="0.3">
      <c r="A2885" s="2">
        <v>41871</v>
      </c>
      <c r="B2885">
        <v>1</v>
      </c>
      <c r="C2885">
        <v>1</v>
      </c>
      <c r="D2885" s="1" t="s">
        <v>1592</v>
      </c>
      <c r="E2885">
        <v>2</v>
      </c>
      <c r="F2885">
        <v>1</v>
      </c>
      <c r="G2885">
        <v>13</v>
      </c>
      <c r="H2885">
        <v>2034</v>
      </c>
      <c r="I2885">
        <v>2160</v>
      </c>
      <c r="J2885">
        <v>32472</v>
      </c>
      <c r="K2885">
        <v>34650</v>
      </c>
      <c r="L2885">
        <v>2178</v>
      </c>
      <c r="M2885">
        <v>108.9</v>
      </c>
      <c r="N2885">
        <f>YEAR(Table3[[#This Row],[Date]])</f>
        <v>2014</v>
      </c>
      <c r="O2885">
        <f>DAY(Table3[[#This Row],[Date]])</f>
        <v>20</v>
      </c>
      <c r="P2885">
        <f>MONTH(Table3[[#This Row],[Date]])</f>
        <v>8</v>
      </c>
    </row>
    <row r="2886" spans="1:16" x14ac:dyDescent="0.3">
      <c r="A2886" s="2">
        <v>41871</v>
      </c>
      <c r="B2886">
        <v>9</v>
      </c>
      <c r="C2886">
        <v>5</v>
      </c>
      <c r="D2886" s="1" t="s">
        <v>1591</v>
      </c>
      <c r="E2886">
        <v>5</v>
      </c>
      <c r="F2886">
        <v>2</v>
      </c>
      <c r="G2886">
        <v>4</v>
      </c>
      <c r="H2886">
        <v>3042</v>
      </c>
      <c r="I2886">
        <v>3240</v>
      </c>
      <c r="J2886">
        <v>62784</v>
      </c>
      <c r="K2886">
        <v>67680</v>
      </c>
      <c r="L2886">
        <v>4896</v>
      </c>
      <c r="M2886">
        <v>244.8</v>
      </c>
      <c r="N2886">
        <f>YEAR(Table3[[#This Row],[Date]])</f>
        <v>2014</v>
      </c>
      <c r="O2886">
        <f>DAY(Table3[[#This Row],[Date]])</f>
        <v>20</v>
      </c>
      <c r="P2886">
        <f>MONTH(Table3[[#This Row],[Date]])</f>
        <v>8</v>
      </c>
    </row>
    <row r="2887" spans="1:16" x14ac:dyDescent="0.3">
      <c r="A2887" s="2">
        <v>41871</v>
      </c>
      <c r="B2887">
        <v>3</v>
      </c>
      <c r="C2887">
        <v>2</v>
      </c>
      <c r="D2887" s="1" t="s">
        <v>1591</v>
      </c>
      <c r="E2887">
        <v>5</v>
      </c>
      <c r="F2887">
        <v>2</v>
      </c>
      <c r="G2887">
        <v>21</v>
      </c>
      <c r="H2887">
        <v>3042</v>
      </c>
      <c r="I2887">
        <v>3240</v>
      </c>
      <c r="J2887">
        <v>51012</v>
      </c>
      <c r="K2887">
        <v>54990</v>
      </c>
      <c r="L2887">
        <v>3978</v>
      </c>
      <c r="M2887">
        <v>198.9</v>
      </c>
      <c r="N2887">
        <f>YEAR(Table3[[#This Row],[Date]])</f>
        <v>2014</v>
      </c>
      <c r="O2887">
        <f>DAY(Table3[[#This Row],[Date]])</f>
        <v>20</v>
      </c>
      <c r="P2887">
        <f>MONTH(Table3[[#This Row],[Date]])</f>
        <v>8</v>
      </c>
    </row>
    <row r="2888" spans="1:16" x14ac:dyDescent="0.3">
      <c r="A2888" s="2">
        <v>41871</v>
      </c>
      <c r="B2888">
        <v>10</v>
      </c>
      <c r="C2888">
        <v>4</v>
      </c>
      <c r="D2888" s="1" t="s">
        <v>1594</v>
      </c>
      <c r="E2888">
        <v>4</v>
      </c>
      <c r="F2888">
        <v>1</v>
      </c>
      <c r="G2888">
        <v>16</v>
      </c>
      <c r="H2888">
        <v>3726</v>
      </c>
      <c r="I2888">
        <v>3960</v>
      </c>
      <c r="J2888">
        <v>50760</v>
      </c>
      <c r="K2888">
        <v>54000</v>
      </c>
      <c r="L2888">
        <v>3240</v>
      </c>
      <c r="M2888">
        <v>162</v>
      </c>
      <c r="N2888">
        <f>YEAR(Table3[[#This Row],[Date]])</f>
        <v>2014</v>
      </c>
      <c r="O2888">
        <f>DAY(Table3[[#This Row],[Date]])</f>
        <v>20</v>
      </c>
      <c r="P2888">
        <f>MONTH(Table3[[#This Row],[Date]])</f>
        <v>8</v>
      </c>
    </row>
    <row r="2889" spans="1:16" x14ac:dyDescent="0.3">
      <c r="A2889" s="2">
        <v>41871</v>
      </c>
      <c r="B2889">
        <v>5</v>
      </c>
      <c r="C2889">
        <v>3</v>
      </c>
      <c r="D2889" s="1" t="s">
        <v>1582</v>
      </c>
      <c r="E2889">
        <v>2</v>
      </c>
      <c r="F2889">
        <v>1</v>
      </c>
      <c r="G2889">
        <v>10</v>
      </c>
      <c r="H2889">
        <v>2196</v>
      </c>
      <c r="I2889">
        <v>2340</v>
      </c>
      <c r="J2889">
        <v>51714</v>
      </c>
      <c r="K2889">
        <v>55080</v>
      </c>
      <c r="L2889">
        <v>3366</v>
      </c>
      <c r="M2889">
        <v>168.3</v>
      </c>
      <c r="N2889">
        <f>YEAR(Table3[[#This Row],[Date]])</f>
        <v>2014</v>
      </c>
      <c r="O2889">
        <f>DAY(Table3[[#This Row],[Date]])</f>
        <v>20</v>
      </c>
      <c r="P2889">
        <f>MONTH(Table3[[#This Row],[Date]])</f>
        <v>8</v>
      </c>
    </row>
    <row r="2890" spans="1:16" x14ac:dyDescent="0.3">
      <c r="A2890" s="2">
        <v>41871</v>
      </c>
      <c r="B2890">
        <v>3</v>
      </c>
      <c r="C2890">
        <v>2</v>
      </c>
      <c r="D2890" s="1" t="s">
        <v>1584</v>
      </c>
      <c r="E2890">
        <v>3</v>
      </c>
      <c r="F2890">
        <v>1</v>
      </c>
      <c r="G2890">
        <v>3</v>
      </c>
      <c r="H2890">
        <v>4482</v>
      </c>
      <c r="I2890">
        <v>4770</v>
      </c>
      <c r="J2890">
        <v>53190</v>
      </c>
      <c r="K2890">
        <v>56700</v>
      </c>
      <c r="L2890">
        <v>3510</v>
      </c>
      <c r="M2890">
        <v>175.5</v>
      </c>
      <c r="N2890">
        <f>YEAR(Table3[[#This Row],[Date]])</f>
        <v>2014</v>
      </c>
      <c r="O2890">
        <f>DAY(Table3[[#This Row],[Date]])</f>
        <v>20</v>
      </c>
      <c r="P2890">
        <f>MONTH(Table3[[#This Row],[Date]])</f>
        <v>8</v>
      </c>
    </row>
    <row r="2891" spans="1:16" x14ac:dyDescent="0.3">
      <c r="A2891" s="2">
        <v>41872</v>
      </c>
      <c r="B2891">
        <v>1</v>
      </c>
      <c r="C2891">
        <v>1</v>
      </c>
      <c r="D2891" s="1" t="s">
        <v>1582</v>
      </c>
      <c r="E2891">
        <v>2</v>
      </c>
      <c r="F2891">
        <v>1</v>
      </c>
      <c r="G2891">
        <v>1</v>
      </c>
      <c r="H2891">
        <v>5148</v>
      </c>
      <c r="I2891">
        <v>5490</v>
      </c>
      <c r="J2891">
        <v>39546</v>
      </c>
      <c r="K2891">
        <v>42120</v>
      </c>
      <c r="L2891">
        <v>2574</v>
      </c>
      <c r="M2891">
        <v>128.70000000000002</v>
      </c>
      <c r="N2891">
        <f>YEAR(Table3[[#This Row],[Date]])</f>
        <v>2014</v>
      </c>
      <c r="O2891">
        <f>DAY(Table3[[#This Row],[Date]])</f>
        <v>21</v>
      </c>
      <c r="P2891">
        <f>MONTH(Table3[[#This Row],[Date]])</f>
        <v>8</v>
      </c>
    </row>
    <row r="2892" spans="1:16" x14ac:dyDescent="0.3">
      <c r="A2892" s="2">
        <v>41872</v>
      </c>
      <c r="B2892">
        <v>9</v>
      </c>
      <c r="C2892">
        <v>5</v>
      </c>
      <c r="D2892" s="1" t="s">
        <v>1584</v>
      </c>
      <c r="E2892">
        <v>3</v>
      </c>
      <c r="F2892">
        <v>1</v>
      </c>
      <c r="G2892">
        <v>13</v>
      </c>
      <c r="H2892">
        <v>3978</v>
      </c>
      <c r="I2892">
        <v>4230</v>
      </c>
      <c r="J2892">
        <v>60282</v>
      </c>
      <c r="K2892">
        <v>64260</v>
      </c>
      <c r="L2892">
        <v>3978</v>
      </c>
      <c r="M2892">
        <v>198.9</v>
      </c>
      <c r="N2892">
        <f>YEAR(Table3[[#This Row],[Date]])</f>
        <v>2014</v>
      </c>
      <c r="O2892">
        <f>DAY(Table3[[#This Row],[Date]])</f>
        <v>21</v>
      </c>
      <c r="P2892">
        <f>MONTH(Table3[[#This Row],[Date]])</f>
        <v>8</v>
      </c>
    </row>
    <row r="2893" spans="1:16" x14ac:dyDescent="0.3">
      <c r="A2893" s="2">
        <v>41873</v>
      </c>
      <c r="B2893">
        <v>1</v>
      </c>
      <c r="C2893">
        <v>1</v>
      </c>
      <c r="D2893" s="1" t="s">
        <v>1584</v>
      </c>
      <c r="E2893">
        <v>3</v>
      </c>
      <c r="F2893">
        <v>1</v>
      </c>
      <c r="G2893">
        <v>15</v>
      </c>
      <c r="H2893">
        <v>2106</v>
      </c>
      <c r="I2893">
        <v>2250</v>
      </c>
      <c r="J2893">
        <v>60282</v>
      </c>
      <c r="K2893">
        <v>64260</v>
      </c>
      <c r="L2893">
        <v>3978</v>
      </c>
      <c r="M2893">
        <v>198.9</v>
      </c>
      <c r="N2893">
        <f>YEAR(Table3[[#This Row],[Date]])</f>
        <v>2014</v>
      </c>
      <c r="O2893">
        <f>DAY(Table3[[#This Row],[Date]])</f>
        <v>22</v>
      </c>
      <c r="P2893">
        <f>MONTH(Table3[[#This Row],[Date]])</f>
        <v>8</v>
      </c>
    </row>
    <row r="2894" spans="1:16" x14ac:dyDescent="0.3">
      <c r="A2894" s="2">
        <v>41873</v>
      </c>
      <c r="B2894">
        <v>8</v>
      </c>
      <c r="C2894">
        <v>5</v>
      </c>
      <c r="D2894" s="1" t="s">
        <v>1585</v>
      </c>
      <c r="E2894">
        <v>3</v>
      </c>
      <c r="F2894">
        <v>1</v>
      </c>
      <c r="G2894">
        <v>5</v>
      </c>
      <c r="H2894">
        <v>3978</v>
      </c>
      <c r="I2894">
        <v>4230</v>
      </c>
      <c r="J2894">
        <v>59670</v>
      </c>
      <c r="K2894">
        <v>63450</v>
      </c>
      <c r="L2894">
        <v>3780</v>
      </c>
      <c r="M2894">
        <v>189</v>
      </c>
      <c r="N2894">
        <f>YEAR(Table3[[#This Row],[Date]])</f>
        <v>2014</v>
      </c>
      <c r="O2894">
        <f>DAY(Table3[[#This Row],[Date]])</f>
        <v>22</v>
      </c>
      <c r="P2894">
        <f>MONTH(Table3[[#This Row],[Date]])</f>
        <v>8</v>
      </c>
    </row>
    <row r="2895" spans="1:16" x14ac:dyDescent="0.3">
      <c r="A2895" s="2">
        <v>41874</v>
      </c>
      <c r="B2895">
        <v>10</v>
      </c>
      <c r="C2895">
        <v>4</v>
      </c>
      <c r="D2895" s="1" t="s">
        <v>1585</v>
      </c>
      <c r="E2895">
        <v>3</v>
      </c>
      <c r="F2895">
        <v>1</v>
      </c>
      <c r="G2895">
        <v>25</v>
      </c>
      <c r="H2895">
        <v>2034</v>
      </c>
      <c r="I2895">
        <v>2160</v>
      </c>
      <c r="J2895">
        <v>15912</v>
      </c>
      <c r="K2895">
        <v>16920</v>
      </c>
      <c r="L2895">
        <v>1008</v>
      </c>
      <c r="M2895">
        <v>50.400000000000006</v>
      </c>
      <c r="N2895">
        <f>YEAR(Table3[[#This Row],[Date]])</f>
        <v>2014</v>
      </c>
      <c r="O2895">
        <f>DAY(Table3[[#This Row],[Date]])</f>
        <v>23</v>
      </c>
      <c r="P2895">
        <f>MONTH(Table3[[#This Row],[Date]])</f>
        <v>8</v>
      </c>
    </row>
    <row r="2896" spans="1:16" x14ac:dyDescent="0.3">
      <c r="A2896" s="2">
        <v>41874</v>
      </c>
      <c r="B2896">
        <v>3</v>
      </c>
      <c r="C2896">
        <v>2</v>
      </c>
      <c r="D2896" s="1" t="s">
        <v>1580</v>
      </c>
      <c r="E2896">
        <v>2</v>
      </c>
      <c r="F2896">
        <v>1</v>
      </c>
      <c r="G2896">
        <v>8</v>
      </c>
      <c r="H2896">
        <v>2034</v>
      </c>
      <c r="I2896">
        <v>2160</v>
      </c>
      <c r="J2896">
        <v>67626</v>
      </c>
      <c r="K2896">
        <v>71910</v>
      </c>
      <c r="L2896">
        <v>4284</v>
      </c>
      <c r="M2896">
        <v>214.20000000000002</v>
      </c>
      <c r="N2896">
        <f>YEAR(Table3[[#This Row],[Date]])</f>
        <v>2014</v>
      </c>
      <c r="O2896">
        <f>DAY(Table3[[#This Row],[Date]])</f>
        <v>23</v>
      </c>
      <c r="P2896">
        <f>MONTH(Table3[[#This Row],[Date]])</f>
        <v>8</v>
      </c>
    </row>
    <row r="2897" spans="1:16" x14ac:dyDescent="0.3">
      <c r="A2897" s="2">
        <v>41874</v>
      </c>
      <c r="B2897">
        <v>8</v>
      </c>
      <c r="C2897">
        <v>5</v>
      </c>
      <c r="D2897" s="1" t="s">
        <v>1592</v>
      </c>
      <c r="E2897">
        <v>2</v>
      </c>
      <c r="F2897">
        <v>1</v>
      </c>
      <c r="G2897">
        <v>21</v>
      </c>
      <c r="H2897">
        <v>3582</v>
      </c>
      <c r="I2897">
        <v>3870</v>
      </c>
      <c r="J2897">
        <v>56088</v>
      </c>
      <c r="K2897">
        <v>59850</v>
      </c>
      <c r="L2897">
        <v>3762</v>
      </c>
      <c r="M2897">
        <v>188.10000000000002</v>
      </c>
      <c r="N2897">
        <f>YEAR(Table3[[#This Row],[Date]])</f>
        <v>2014</v>
      </c>
      <c r="O2897">
        <f>DAY(Table3[[#This Row],[Date]])</f>
        <v>23</v>
      </c>
      <c r="P2897">
        <f>MONTH(Table3[[#This Row],[Date]])</f>
        <v>8</v>
      </c>
    </row>
    <row r="2898" spans="1:16" x14ac:dyDescent="0.3">
      <c r="A2898" s="2">
        <v>41875</v>
      </c>
      <c r="B2898">
        <v>4</v>
      </c>
      <c r="C2898">
        <v>2</v>
      </c>
      <c r="D2898" s="1" t="s">
        <v>1580</v>
      </c>
      <c r="E2898">
        <v>2</v>
      </c>
      <c r="F2898">
        <v>1</v>
      </c>
      <c r="G2898">
        <v>16</v>
      </c>
      <c r="H2898">
        <v>3978</v>
      </c>
      <c r="I2898">
        <v>4230</v>
      </c>
      <c r="J2898">
        <v>67626</v>
      </c>
      <c r="K2898">
        <v>71910</v>
      </c>
      <c r="L2898">
        <v>4284</v>
      </c>
      <c r="M2898">
        <v>214.20000000000002</v>
      </c>
      <c r="N2898">
        <f>YEAR(Table3[[#This Row],[Date]])</f>
        <v>2014</v>
      </c>
      <c r="O2898">
        <f>DAY(Table3[[#This Row],[Date]])</f>
        <v>24</v>
      </c>
      <c r="P2898">
        <f>MONTH(Table3[[#This Row],[Date]])</f>
        <v>8</v>
      </c>
    </row>
    <row r="2899" spans="1:16" x14ac:dyDescent="0.3">
      <c r="A2899" s="2">
        <v>41875</v>
      </c>
      <c r="B2899">
        <v>3</v>
      </c>
      <c r="C2899">
        <v>2</v>
      </c>
      <c r="D2899" s="1" t="s">
        <v>1594</v>
      </c>
      <c r="E2899">
        <v>4</v>
      </c>
      <c r="F2899">
        <v>1</v>
      </c>
      <c r="G2899">
        <v>23</v>
      </c>
      <c r="H2899">
        <v>2196</v>
      </c>
      <c r="I2899">
        <v>2340</v>
      </c>
      <c r="J2899">
        <v>54144</v>
      </c>
      <c r="K2899">
        <v>57600</v>
      </c>
      <c r="L2899">
        <v>3456</v>
      </c>
      <c r="M2899">
        <v>172.8</v>
      </c>
      <c r="N2899">
        <f>YEAR(Table3[[#This Row],[Date]])</f>
        <v>2014</v>
      </c>
      <c r="O2899">
        <f>DAY(Table3[[#This Row],[Date]])</f>
        <v>24</v>
      </c>
      <c r="P2899">
        <f>MONTH(Table3[[#This Row],[Date]])</f>
        <v>8</v>
      </c>
    </row>
    <row r="2900" spans="1:16" x14ac:dyDescent="0.3">
      <c r="A2900" s="2">
        <v>41875</v>
      </c>
      <c r="B2900">
        <v>5</v>
      </c>
      <c r="C2900">
        <v>3</v>
      </c>
      <c r="D2900" s="1" t="s">
        <v>1594</v>
      </c>
      <c r="E2900">
        <v>4</v>
      </c>
      <c r="F2900">
        <v>1</v>
      </c>
      <c r="G2900">
        <v>22</v>
      </c>
      <c r="H2900">
        <v>3978</v>
      </c>
      <c r="I2900">
        <v>4230</v>
      </c>
      <c r="J2900">
        <v>77832</v>
      </c>
      <c r="K2900">
        <v>82800</v>
      </c>
      <c r="L2900">
        <v>4968</v>
      </c>
      <c r="M2900">
        <v>248.4</v>
      </c>
      <c r="N2900">
        <f>YEAR(Table3[[#This Row],[Date]])</f>
        <v>2014</v>
      </c>
      <c r="O2900">
        <f>DAY(Table3[[#This Row],[Date]])</f>
        <v>24</v>
      </c>
      <c r="P2900">
        <f>MONTH(Table3[[#This Row],[Date]])</f>
        <v>8</v>
      </c>
    </row>
    <row r="2901" spans="1:16" x14ac:dyDescent="0.3">
      <c r="A2901" s="2">
        <v>41876</v>
      </c>
      <c r="B2901">
        <v>10</v>
      </c>
      <c r="C2901">
        <v>4</v>
      </c>
      <c r="D2901" s="1" t="s">
        <v>1585</v>
      </c>
      <c r="E2901">
        <v>3</v>
      </c>
      <c r="F2901">
        <v>1</v>
      </c>
      <c r="G2901">
        <v>13</v>
      </c>
      <c r="H2901">
        <v>3978</v>
      </c>
      <c r="I2901">
        <v>4230</v>
      </c>
      <c r="J2901">
        <v>83538</v>
      </c>
      <c r="K2901">
        <v>88830</v>
      </c>
      <c r="L2901">
        <v>5292</v>
      </c>
      <c r="M2901">
        <v>264.60000000000002</v>
      </c>
      <c r="N2901">
        <f>YEAR(Table3[[#This Row],[Date]])</f>
        <v>2014</v>
      </c>
      <c r="O2901">
        <f>DAY(Table3[[#This Row],[Date]])</f>
        <v>25</v>
      </c>
      <c r="P2901">
        <f>MONTH(Table3[[#This Row],[Date]])</f>
        <v>8</v>
      </c>
    </row>
    <row r="2902" spans="1:16" x14ac:dyDescent="0.3">
      <c r="A2902" s="2">
        <v>41876</v>
      </c>
      <c r="B2902">
        <v>4</v>
      </c>
      <c r="C2902">
        <v>2</v>
      </c>
      <c r="D2902" s="1" t="s">
        <v>1586</v>
      </c>
      <c r="E2902">
        <v>3</v>
      </c>
      <c r="F2902">
        <v>1</v>
      </c>
      <c r="G2902">
        <v>27</v>
      </c>
      <c r="H2902">
        <v>3042</v>
      </c>
      <c r="I2902">
        <v>3240</v>
      </c>
      <c r="J2902">
        <v>92664</v>
      </c>
      <c r="K2902">
        <v>98820</v>
      </c>
      <c r="L2902">
        <v>6156</v>
      </c>
      <c r="M2902">
        <v>307.8</v>
      </c>
      <c r="N2902">
        <f>YEAR(Table3[[#This Row],[Date]])</f>
        <v>2014</v>
      </c>
      <c r="O2902">
        <f>DAY(Table3[[#This Row],[Date]])</f>
        <v>25</v>
      </c>
      <c r="P2902">
        <f>MONTH(Table3[[#This Row],[Date]])</f>
        <v>8</v>
      </c>
    </row>
    <row r="2903" spans="1:16" x14ac:dyDescent="0.3">
      <c r="A2903" s="2">
        <v>41877</v>
      </c>
      <c r="B2903">
        <v>6</v>
      </c>
      <c r="C2903">
        <v>4</v>
      </c>
      <c r="D2903" s="1" t="s">
        <v>1590</v>
      </c>
      <c r="E2903">
        <v>2</v>
      </c>
      <c r="F2903">
        <v>1</v>
      </c>
      <c r="G2903">
        <v>27</v>
      </c>
      <c r="H2903">
        <v>3978</v>
      </c>
      <c r="I2903">
        <v>4230</v>
      </c>
      <c r="J2903">
        <v>26082</v>
      </c>
      <c r="K2903">
        <v>27720</v>
      </c>
      <c r="L2903">
        <v>1638</v>
      </c>
      <c r="M2903">
        <v>81.900000000000006</v>
      </c>
      <c r="N2903">
        <f>YEAR(Table3[[#This Row],[Date]])</f>
        <v>2014</v>
      </c>
      <c r="O2903">
        <f>DAY(Table3[[#This Row],[Date]])</f>
        <v>26</v>
      </c>
      <c r="P2903">
        <f>MONTH(Table3[[#This Row],[Date]])</f>
        <v>8</v>
      </c>
    </row>
    <row r="2904" spans="1:16" x14ac:dyDescent="0.3">
      <c r="A2904" s="2">
        <v>41877</v>
      </c>
      <c r="B2904">
        <v>4</v>
      </c>
      <c r="C2904">
        <v>2</v>
      </c>
      <c r="D2904" s="1" t="s">
        <v>1588</v>
      </c>
      <c r="E2904">
        <v>3</v>
      </c>
      <c r="F2904">
        <v>1</v>
      </c>
      <c r="G2904">
        <v>27</v>
      </c>
      <c r="H2904">
        <v>3978</v>
      </c>
      <c r="I2904">
        <v>4230</v>
      </c>
      <c r="J2904">
        <v>49302</v>
      </c>
      <c r="K2904">
        <v>52470</v>
      </c>
      <c r="L2904">
        <v>3168</v>
      </c>
      <c r="M2904">
        <v>158.4</v>
      </c>
      <c r="N2904">
        <f>YEAR(Table3[[#This Row],[Date]])</f>
        <v>2014</v>
      </c>
      <c r="O2904">
        <f>DAY(Table3[[#This Row],[Date]])</f>
        <v>26</v>
      </c>
      <c r="P2904">
        <f>MONTH(Table3[[#This Row],[Date]])</f>
        <v>8</v>
      </c>
    </row>
    <row r="2905" spans="1:16" x14ac:dyDescent="0.3">
      <c r="A2905" s="2">
        <v>41877</v>
      </c>
      <c r="B2905">
        <v>7</v>
      </c>
      <c r="C2905">
        <v>3</v>
      </c>
      <c r="D2905" s="1" t="s">
        <v>1589</v>
      </c>
      <c r="E2905">
        <v>4</v>
      </c>
      <c r="F2905">
        <v>1</v>
      </c>
      <c r="G2905">
        <v>27</v>
      </c>
      <c r="H2905">
        <v>5832</v>
      </c>
      <c r="I2905">
        <v>6210</v>
      </c>
      <c r="J2905">
        <v>74466</v>
      </c>
      <c r="K2905">
        <v>79380</v>
      </c>
      <c r="L2905">
        <v>4914</v>
      </c>
      <c r="M2905">
        <v>245.70000000000002</v>
      </c>
      <c r="N2905">
        <f>YEAR(Table3[[#This Row],[Date]])</f>
        <v>2014</v>
      </c>
      <c r="O2905">
        <f>DAY(Table3[[#This Row],[Date]])</f>
        <v>26</v>
      </c>
      <c r="P2905">
        <f>MONTH(Table3[[#This Row],[Date]])</f>
        <v>8</v>
      </c>
    </row>
    <row r="2906" spans="1:16" x14ac:dyDescent="0.3">
      <c r="A2906" s="2">
        <v>41877</v>
      </c>
      <c r="B2906">
        <v>6</v>
      </c>
      <c r="C2906">
        <v>4</v>
      </c>
      <c r="D2906" s="1" t="s">
        <v>1581</v>
      </c>
      <c r="E2906">
        <v>2</v>
      </c>
      <c r="F2906">
        <v>1</v>
      </c>
      <c r="G2906">
        <v>27</v>
      </c>
      <c r="H2906">
        <v>2196</v>
      </c>
      <c r="I2906">
        <v>2340</v>
      </c>
      <c r="J2906">
        <v>6588</v>
      </c>
      <c r="K2906">
        <v>7020</v>
      </c>
      <c r="L2906">
        <v>432</v>
      </c>
      <c r="M2906">
        <v>21.6</v>
      </c>
      <c r="N2906">
        <f>YEAR(Table3[[#This Row],[Date]])</f>
        <v>2014</v>
      </c>
      <c r="O2906">
        <f>DAY(Table3[[#This Row],[Date]])</f>
        <v>26</v>
      </c>
      <c r="P2906">
        <f>MONTH(Table3[[#This Row],[Date]])</f>
        <v>8</v>
      </c>
    </row>
    <row r="2907" spans="1:16" x14ac:dyDescent="0.3">
      <c r="A2907" s="2">
        <v>41877</v>
      </c>
      <c r="B2907">
        <v>3</v>
      </c>
      <c r="C2907">
        <v>2</v>
      </c>
      <c r="D2907" s="1" t="s">
        <v>1579</v>
      </c>
      <c r="E2907">
        <v>2</v>
      </c>
      <c r="F2907">
        <v>2</v>
      </c>
      <c r="G2907">
        <v>27</v>
      </c>
      <c r="H2907">
        <v>3546</v>
      </c>
      <c r="I2907">
        <v>3780</v>
      </c>
      <c r="J2907">
        <v>57312</v>
      </c>
      <c r="K2907">
        <v>61920</v>
      </c>
      <c r="L2907">
        <v>4608</v>
      </c>
      <c r="M2907">
        <v>230.4</v>
      </c>
      <c r="N2907">
        <f>YEAR(Table3[[#This Row],[Date]])</f>
        <v>2014</v>
      </c>
      <c r="O2907">
        <f>DAY(Table3[[#This Row],[Date]])</f>
        <v>26</v>
      </c>
      <c r="P2907">
        <f>MONTH(Table3[[#This Row],[Date]])</f>
        <v>8</v>
      </c>
    </row>
    <row r="2908" spans="1:16" x14ac:dyDescent="0.3">
      <c r="A2908" s="2">
        <v>41877</v>
      </c>
      <c r="B2908">
        <v>9</v>
      </c>
      <c r="C2908">
        <v>5</v>
      </c>
      <c r="D2908" s="1" t="s">
        <v>1583</v>
      </c>
      <c r="E2908">
        <v>3</v>
      </c>
      <c r="F2908">
        <v>1</v>
      </c>
      <c r="G2908">
        <v>12</v>
      </c>
      <c r="H2908">
        <v>3582</v>
      </c>
      <c r="I2908">
        <v>3870</v>
      </c>
      <c r="J2908">
        <v>52488</v>
      </c>
      <c r="K2908">
        <v>55890</v>
      </c>
      <c r="L2908">
        <v>3402</v>
      </c>
      <c r="M2908">
        <v>170.10000000000002</v>
      </c>
      <c r="N2908">
        <f>YEAR(Table3[[#This Row],[Date]])</f>
        <v>2014</v>
      </c>
      <c r="O2908">
        <f>DAY(Table3[[#This Row],[Date]])</f>
        <v>26</v>
      </c>
      <c r="P2908">
        <f>MONTH(Table3[[#This Row],[Date]])</f>
        <v>8</v>
      </c>
    </row>
    <row r="2909" spans="1:16" x14ac:dyDescent="0.3">
      <c r="A2909" s="2">
        <v>41877</v>
      </c>
      <c r="B2909">
        <v>5</v>
      </c>
      <c r="C2909">
        <v>3</v>
      </c>
      <c r="D2909" s="1" t="s">
        <v>1582</v>
      </c>
      <c r="E2909">
        <v>2</v>
      </c>
      <c r="F2909">
        <v>1</v>
      </c>
      <c r="G2909">
        <v>18</v>
      </c>
      <c r="H2909">
        <v>3978</v>
      </c>
      <c r="I2909">
        <v>4230</v>
      </c>
      <c r="J2909">
        <v>73008</v>
      </c>
      <c r="K2909">
        <v>77760</v>
      </c>
      <c r="L2909">
        <v>4752</v>
      </c>
      <c r="M2909">
        <v>237.60000000000002</v>
      </c>
      <c r="N2909">
        <f>YEAR(Table3[[#This Row],[Date]])</f>
        <v>2014</v>
      </c>
      <c r="O2909">
        <f>DAY(Table3[[#This Row],[Date]])</f>
        <v>26</v>
      </c>
      <c r="P2909">
        <f>MONTH(Table3[[#This Row],[Date]])</f>
        <v>8</v>
      </c>
    </row>
    <row r="2910" spans="1:16" x14ac:dyDescent="0.3">
      <c r="A2910" s="2">
        <v>41878</v>
      </c>
      <c r="B2910">
        <v>7</v>
      </c>
      <c r="C2910">
        <v>3</v>
      </c>
      <c r="D2910" s="1" t="s">
        <v>1586</v>
      </c>
      <c r="E2910">
        <v>3</v>
      </c>
      <c r="F2910">
        <v>1</v>
      </c>
      <c r="G2910">
        <v>8</v>
      </c>
      <c r="H2910">
        <v>3978</v>
      </c>
      <c r="I2910">
        <v>4230</v>
      </c>
      <c r="J2910">
        <v>5148</v>
      </c>
      <c r="K2910">
        <v>5490</v>
      </c>
      <c r="L2910">
        <v>342</v>
      </c>
      <c r="M2910">
        <v>17.100000000000001</v>
      </c>
      <c r="N2910">
        <f>YEAR(Table3[[#This Row],[Date]])</f>
        <v>2014</v>
      </c>
      <c r="O2910">
        <f>DAY(Table3[[#This Row],[Date]])</f>
        <v>27</v>
      </c>
      <c r="P2910">
        <f>MONTH(Table3[[#This Row],[Date]])</f>
        <v>8</v>
      </c>
    </row>
    <row r="2911" spans="1:16" x14ac:dyDescent="0.3">
      <c r="A2911" s="2">
        <v>41878</v>
      </c>
      <c r="B2911">
        <v>1</v>
      </c>
      <c r="C2911">
        <v>1</v>
      </c>
      <c r="D2911" s="1" t="s">
        <v>1582</v>
      </c>
      <c r="E2911">
        <v>2</v>
      </c>
      <c r="F2911">
        <v>1</v>
      </c>
      <c r="G2911">
        <v>21</v>
      </c>
      <c r="H2911">
        <v>2034</v>
      </c>
      <c r="I2911">
        <v>2160</v>
      </c>
      <c r="J2911">
        <v>48672</v>
      </c>
      <c r="K2911">
        <v>51840</v>
      </c>
      <c r="L2911">
        <v>3168</v>
      </c>
      <c r="M2911">
        <v>158.4</v>
      </c>
      <c r="N2911">
        <f>YEAR(Table3[[#This Row],[Date]])</f>
        <v>2014</v>
      </c>
      <c r="O2911">
        <f>DAY(Table3[[#This Row],[Date]])</f>
        <v>27</v>
      </c>
      <c r="P2911">
        <f>MONTH(Table3[[#This Row],[Date]])</f>
        <v>8</v>
      </c>
    </row>
    <row r="2912" spans="1:16" x14ac:dyDescent="0.3">
      <c r="A2912" s="2">
        <v>41879</v>
      </c>
      <c r="B2912">
        <v>6</v>
      </c>
      <c r="C2912">
        <v>4</v>
      </c>
      <c r="D2912" s="1" t="s">
        <v>1582</v>
      </c>
      <c r="E2912">
        <v>2</v>
      </c>
      <c r="F2912">
        <v>1</v>
      </c>
      <c r="G2912">
        <v>25</v>
      </c>
      <c r="H2912">
        <v>3042</v>
      </c>
      <c r="I2912">
        <v>3240</v>
      </c>
      <c r="J2912">
        <v>27378</v>
      </c>
      <c r="K2912">
        <v>29160</v>
      </c>
      <c r="L2912">
        <v>1782</v>
      </c>
      <c r="M2912">
        <v>89.100000000000009</v>
      </c>
      <c r="N2912">
        <f>YEAR(Table3[[#This Row],[Date]])</f>
        <v>2014</v>
      </c>
      <c r="O2912">
        <f>DAY(Table3[[#This Row],[Date]])</f>
        <v>28</v>
      </c>
      <c r="P2912">
        <f>MONTH(Table3[[#This Row],[Date]])</f>
        <v>8</v>
      </c>
    </row>
    <row r="2913" spans="1:16" x14ac:dyDescent="0.3">
      <c r="A2913" s="2">
        <v>41879</v>
      </c>
      <c r="B2913">
        <v>10</v>
      </c>
      <c r="C2913">
        <v>4</v>
      </c>
      <c r="D2913" s="1" t="s">
        <v>1587</v>
      </c>
      <c r="E2913">
        <v>2</v>
      </c>
      <c r="F2913">
        <v>1</v>
      </c>
      <c r="G2913">
        <v>12</v>
      </c>
      <c r="H2913">
        <v>5148</v>
      </c>
      <c r="I2913">
        <v>5490</v>
      </c>
      <c r="J2913">
        <v>50544</v>
      </c>
      <c r="K2913">
        <v>54000</v>
      </c>
      <c r="L2913">
        <v>3456</v>
      </c>
      <c r="M2913">
        <v>172.8</v>
      </c>
      <c r="N2913">
        <f>YEAR(Table3[[#This Row],[Date]])</f>
        <v>2014</v>
      </c>
      <c r="O2913">
        <f>DAY(Table3[[#This Row],[Date]])</f>
        <v>28</v>
      </c>
      <c r="P2913">
        <f>MONTH(Table3[[#This Row],[Date]])</f>
        <v>8</v>
      </c>
    </row>
    <row r="2914" spans="1:16" x14ac:dyDescent="0.3">
      <c r="A2914" s="2">
        <v>41879</v>
      </c>
      <c r="B2914">
        <v>3</v>
      </c>
      <c r="C2914">
        <v>2</v>
      </c>
      <c r="D2914" s="1" t="s">
        <v>1581</v>
      </c>
      <c r="E2914">
        <v>2</v>
      </c>
      <c r="F2914">
        <v>1</v>
      </c>
      <c r="G2914">
        <v>9</v>
      </c>
      <c r="H2914">
        <v>2106</v>
      </c>
      <c r="I2914">
        <v>2250</v>
      </c>
      <c r="J2914">
        <v>39528</v>
      </c>
      <c r="K2914">
        <v>42120</v>
      </c>
      <c r="L2914">
        <v>2592</v>
      </c>
      <c r="M2914">
        <v>129.6</v>
      </c>
      <c r="N2914">
        <f>YEAR(Table3[[#This Row],[Date]])</f>
        <v>2014</v>
      </c>
      <c r="O2914">
        <f>DAY(Table3[[#This Row],[Date]])</f>
        <v>28</v>
      </c>
      <c r="P2914">
        <f>MONTH(Table3[[#This Row],[Date]])</f>
        <v>8</v>
      </c>
    </row>
    <row r="2915" spans="1:16" x14ac:dyDescent="0.3">
      <c r="A2915" s="2">
        <v>41879</v>
      </c>
      <c r="B2915">
        <v>4</v>
      </c>
      <c r="C2915">
        <v>2</v>
      </c>
      <c r="D2915" s="1" t="s">
        <v>1591</v>
      </c>
      <c r="E2915">
        <v>5</v>
      </c>
      <c r="F2915">
        <v>2</v>
      </c>
      <c r="G2915">
        <v>23</v>
      </c>
      <c r="H2915">
        <v>4482</v>
      </c>
      <c r="I2915">
        <v>4770</v>
      </c>
      <c r="J2915">
        <v>54936</v>
      </c>
      <c r="K2915">
        <v>59220</v>
      </c>
      <c r="L2915">
        <v>4284</v>
      </c>
      <c r="M2915">
        <v>214.20000000000002</v>
      </c>
      <c r="N2915">
        <f>YEAR(Table3[[#This Row],[Date]])</f>
        <v>2014</v>
      </c>
      <c r="O2915">
        <f>DAY(Table3[[#This Row],[Date]])</f>
        <v>28</v>
      </c>
      <c r="P2915">
        <f>MONTH(Table3[[#This Row],[Date]])</f>
        <v>8</v>
      </c>
    </row>
    <row r="2916" spans="1:16" x14ac:dyDescent="0.3">
      <c r="A2916" s="2">
        <v>41881</v>
      </c>
      <c r="B2916">
        <v>7</v>
      </c>
      <c r="C2916">
        <v>3</v>
      </c>
      <c r="D2916" s="1" t="s">
        <v>1583</v>
      </c>
      <c r="E2916">
        <v>3</v>
      </c>
      <c r="F2916">
        <v>1</v>
      </c>
      <c r="G2916">
        <v>23</v>
      </c>
      <c r="H2916">
        <v>3546</v>
      </c>
      <c r="I2916">
        <v>3780</v>
      </c>
      <c r="J2916">
        <v>139968</v>
      </c>
      <c r="K2916">
        <v>149040</v>
      </c>
      <c r="L2916">
        <v>9072</v>
      </c>
      <c r="M2916">
        <v>453.6</v>
      </c>
      <c r="N2916">
        <f>YEAR(Table3[[#This Row],[Date]])</f>
        <v>2014</v>
      </c>
      <c r="O2916">
        <f>DAY(Table3[[#This Row],[Date]])</f>
        <v>30</v>
      </c>
      <c r="P2916">
        <f>MONTH(Table3[[#This Row],[Date]])</f>
        <v>8</v>
      </c>
    </row>
    <row r="2917" spans="1:16" x14ac:dyDescent="0.3">
      <c r="A2917" s="2">
        <v>41882</v>
      </c>
      <c r="B2917">
        <v>6</v>
      </c>
      <c r="C2917">
        <v>4</v>
      </c>
      <c r="D2917" s="1" t="s">
        <v>1585</v>
      </c>
      <c r="E2917">
        <v>3</v>
      </c>
      <c r="F2917">
        <v>1</v>
      </c>
      <c r="G2917">
        <v>20</v>
      </c>
      <c r="H2917">
        <v>4482</v>
      </c>
      <c r="I2917">
        <v>4770</v>
      </c>
      <c r="J2917">
        <v>79560</v>
      </c>
      <c r="K2917">
        <v>84600</v>
      </c>
      <c r="L2917">
        <v>5040</v>
      </c>
      <c r="M2917">
        <v>252</v>
      </c>
      <c r="N2917">
        <f>YEAR(Table3[[#This Row],[Date]])</f>
        <v>2014</v>
      </c>
      <c r="O2917">
        <f>DAY(Table3[[#This Row],[Date]])</f>
        <v>31</v>
      </c>
      <c r="P2917">
        <f>MONTH(Table3[[#This Row],[Date]])</f>
        <v>8</v>
      </c>
    </row>
    <row r="2918" spans="1:16" x14ac:dyDescent="0.3">
      <c r="A2918" s="2">
        <v>41883</v>
      </c>
      <c r="B2918">
        <v>1</v>
      </c>
      <c r="C2918">
        <v>1</v>
      </c>
      <c r="D2918" s="1" t="s">
        <v>1587</v>
      </c>
      <c r="E2918">
        <v>2</v>
      </c>
      <c r="F2918">
        <v>1</v>
      </c>
      <c r="G2918">
        <v>25</v>
      </c>
      <c r="H2918">
        <v>4482</v>
      </c>
      <c r="I2918">
        <v>4770</v>
      </c>
      <c r="J2918">
        <v>40014</v>
      </c>
      <c r="K2918">
        <v>42750</v>
      </c>
      <c r="L2918">
        <v>2736</v>
      </c>
      <c r="M2918">
        <v>136.80000000000001</v>
      </c>
      <c r="N2918">
        <f>YEAR(Table3[[#This Row],[Date]])</f>
        <v>2014</v>
      </c>
      <c r="O2918">
        <f>DAY(Table3[[#This Row],[Date]])</f>
        <v>1</v>
      </c>
      <c r="P2918">
        <f>MONTH(Table3[[#This Row],[Date]])</f>
        <v>9</v>
      </c>
    </row>
    <row r="2919" spans="1:16" x14ac:dyDescent="0.3">
      <c r="A2919" s="2">
        <v>41883</v>
      </c>
      <c r="B2919">
        <v>9</v>
      </c>
      <c r="C2919">
        <v>5</v>
      </c>
      <c r="D2919" s="1" t="s">
        <v>1588</v>
      </c>
      <c r="E2919">
        <v>3</v>
      </c>
      <c r="F2919">
        <v>1</v>
      </c>
      <c r="G2919">
        <v>4</v>
      </c>
      <c r="H2919">
        <v>2034</v>
      </c>
      <c r="I2919">
        <v>2160</v>
      </c>
      <c r="J2919">
        <v>80676</v>
      </c>
      <c r="K2919">
        <v>85860</v>
      </c>
      <c r="L2919">
        <v>5184</v>
      </c>
      <c r="M2919">
        <v>259.2</v>
      </c>
      <c r="N2919">
        <f>YEAR(Table3[[#This Row],[Date]])</f>
        <v>2014</v>
      </c>
      <c r="O2919">
        <f>DAY(Table3[[#This Row],[Date]])</f>
        <v>1</v>
      </c>
      <c r="P2919">
        <f>MONTH(Table3[[#This Row],[Date]])</f>
        <v>9</v>
      </c>
    </row>
    <row r="2920" spans="1:16" x14ac:dyDescent="0.3">
      <c r="A2920" s="2">
        <v>41884</v>
      </c>
      <c r="B2920">
        <v>1</v>
      </c>
      <c r="C2920">
        <v>1</v>
      </c>
      <c r="D2920" s="1" t="s">
        <v>1589</v>
      </c>
      <c r="E2920">
        <v>4</v>
      </c>
      <c r="F2920">
        <v>1</v>
      </c>
      <c r="G2920">
        <v>24</v>
      </c>
      <c r="H2920">
        <v>3978</v>
      </c>
      <c r="I2920">
        <v>4230</v>
      </c>
      <c r="J2920">
        <v>28368</v>
      </c>
      <c r="K2920">
        <v>30240</v>
      </c>
      <c r="L2920">
        <v>1872</v>
      </c>
      <c r="M2920">
        <v>93.600000000000009</v>
      </c>
      <c r="N2920">
        <f>YEAR(Table3[[#This Row],[Date]])</f>
        <v>2014</v>
      </c>
      <c r="O2920">
        <f>DAY(Table3[[#This Row],[Date]])</f>
        <v>2</v>
      </c>
      <c r="P2920">
        <f>MONTH(Table3[[#This Row],[Date]])</f>
        <v>9</v>
      </c>
    </row>
    <row r="2921" spans="1:16" x14ac:dyDescent="0.3">
      <c r="A2921" s="2">
        <v>41884</v>
      </c>
      <c r="B2921">
        <v>1</v>
      </c>
      <c r="C2921">
        <v>1</v>
      </c>
      <c r="D2921" s="1" t="s">
        <v>1578</v>
      </c>
      <c r="E2921">
        <v>1</v>
      </c>
      <c r="F2921">
        <v>1</v>
      </c>
      <c r="G2921">
        <v>24</v>
      </c>
      <c r="H2921">
        <v>5832</v>
      </c>
      <c r="I2921">
        <v>6210</v>
      </c>
      <c r="J2921">
        <v>38646</v>
      </c>
      <c r="K2921">
        <v>41040</v>
      </c>
      <c r="L2921">
        <v>2394</v>
      </c>
      <c r="M2921">
        <v>119.7</v>
      </c>
      <c r="N2921">
        <f>YEAR(Table3[[#This Row],[Date]])</f>
        <v>2014</v>
      </c>
      <c r="O2921">
        <f>DAY(Table3[[#This Row],[Date]])</f>
        <v>2</v>
      </c>
      <c r="P2921">
        <f>MONTH(Table3[[#This Row],[Date]])</f>
        <v>9</v>
      </c>
    </row>
    <row r="2922" spans="1:16" x14ac:dyDescent="0.3">
      <c r="A2922" s="2">
        <v>41884</v>
      </c>
      <c r="B2922">
        <v>7</v>
      </c>
      <c r="C2922">
        <v>3</v>
      </c>
      <c r="D2922" s="1" t="s">
        <v>1594</v>
      </c>
      <c r="E2922">
        <v>4</v>
      </c>
      <c r="F2922">
        <v>1</v>
      </c>
      <c r="G2922">
        <v>16</v>
      </c>
      <c r="H2922">
        <v>3978</v>
      </c>
      <c r="I2922">
        <v>4230</v>
      </c>
      <c r="J2922">
        <v>33840</v>
      </c>
      <c r="K2922">
        <v>36000</v>
      </c>
      <c r="L2922">
        <v>2160</v>
      </c>
      <c r="M2922">
        <v>108</v>
      </c>
      <c r="N2922">
        <f>YEAR(Table3[[#This Row],[Date]])</f>
        <v>2014</v>
      </c>
      <c r="O2922">
        <f>DAY(Table3[[#This Row],[Date]])</f>
        <v>2</v>
      </c>
      <c r="P2922">
        <f>MONTH(Table3[[#This Row],[Date]])</f>
        <v>9</v>
      </c>
    </row>
    <row r="2923" spans="1:16" x14ac:dyDescent="0.3">
      <c r="A2923" s="2">
        <v>41885</v>
      </c>
      <c r="B2923">
        <v>9</v>
      </c>
      <c r="C2923">
        <v>5</v>
      </c>
      <c r="D2923" s="1" t="s">
        <v>1581</v>
      </c>
      <c r="E2923">
        <v>2</v>
      </c>
      <c r="F2923">
        <v>1</v>
      </c>
      <c r="G2923">
        <v>6</v>
      </c>
      <c r="H2923">
        <v>3978</v>
      </c>
      <c r="I2923">
        <v>4230</v>
      </c>
      <c r="J2923">
        <v>50508</v>
      </c>
      <c r="K2923">
        <v>53820</v>
      </c>
      <c r="L2923">
        <v>3312</v>
      </c>
      <c r="M2923">
        <v>165.60000000000002</v>
      </c>
      <c r="N2923">
        <f>YEAR(Table3[[#This Row],[Date]])</f>
        <v>2014</v>
      </c>
      <c r="O2923">
        <f>DAY(Table3[[#This Row],[Date]])</f>
        <v>3</v>
      </c>
      <c r="P2923">
        <f>MONTH(Table3[[#This Row],[Date]])</f>
        <v>9</v>
      </c>
    </row>
    <row r="2924" spans="1:16" x14ac:dyDescent="0.3">
      <c r="A2924" s="2">
        <v>41885</v>
      </c>
      <c r="B2924">
        <v>1</v>
      </c>
      <c r="C2924">
        <v>1</v>
      </c>
      <c r="D2924" s="1" t="s">
        <v>1592</v>
      </c>
      <c r="E2924">
        <v>2</v>
      </c>
      <c r="F2924">
        <v>1</v>
      </c>
      <c r="G2924">
        <v>4</v>
      </c>
      <c r="H2924">
        <v>5148</v>
      </c>
      <c r="I2924">
        <v>5490</v>
      </c>
      <c r="J2924">
        <v>59040</v>
      </c>
      <c r="K2924">
        <v>63000</v>
      </c>
      <c r="L2924">
        <v>3960</v>
      </c>
      <c r="M2924">
        <v>198</v>
      </c>
      <c r="N2924">
        <f>YEAR(Table3[[#This Row],[Date]])</f>
        <v>2014</v>
      </c>
      <c r="O2924">
        <f>DAY(Table3[[#This Row],[Date]])</f>
        <v>3</v>
      </c>
      <c r="P2924">
        <f>MONTH(Table3[[#This Row],[Date]])</f>
        <v>9</v>
      </c>
    </row>
    <row r="2925" spans="1:16" x14ac:dyDescent="0.3">
      <c r="A2925" s="2">
        <v>41885</v>
      </c>
      <c r="B2925">
        <v>2</v>
      </c>
      <c r="C2925">
        <v>1</v>
      </c>
      <c r="D2925" s="1" t="s">
        <v>1585</v>
      </c>
      <c r="E2925">
        <v>3</v>
      </c>
      <c r="F2925">
        <v>1</v>
      </c>
      <c r="G2925">
        <v>24</v>
      </c>
      <c r="H2925">
        <v>5832</v>
      </c>
      <c r="I2925">
        <v>6210</v>
      </c>
      <c r="J2925">
        <v>51714</v>
      </c>
      <c r="K2925">
        <v>54990</v>
      </c>
      <c r="L2925">
        <v>3276</v>
      </c>
      <c r="M2925">
        <v>163.80000000000001</v>
      </c>
      <c r="N2925">
        <f>YEAR(Table3[[#This Row],[Date]])</f>
        <v>2014</v>
      </c>
      <c r="O2925">
        <f>DAY(Table3[[#This Row],[Date]])</f>
        <v>3</v>
      </c>
      <c r="P2925">
        <f>MONTH(Table3[[#This Row],[Date]])</f>
        <v>9</v>
      </c>
    </row>
    <row r="2926" spans="1:16" x14ac:dyDescent="0.3">
      <c r="A2926" s="2">
        <v>41885</v>
      </c>
      <c r="B2926">
        <v>3</v>
      </c>
      <c r="C2926">
        <v>2</v>
      </c>
      <c r="D2926" s="1" t="s">
        <v>1594</v>
      </c>
      <c r="E2926">
        <v>4</v>
      </c>
      <c r="F2926">
        <v>1</v>
      </c>
      <c r="G2926">
        <v>21</v>
      </c>
      <c r="H2926">
        <v>2034</v>
      </c>
      <c r="I2926">
        <v>2160</v>
      </c>
      <c r="J2926">
        <v>81216</v>
      </c>
      <c r="K2926">
        <v>86400</v>
      </c>
      <c r="L2926">
        <v>5184</v>
      </c>
      <c r="M2926">
        <v>259.2</v>
      </c>
      <c r="N2926">
        <f>YEAR(Table3[[#This Row],[Date]])</f>
        <v>2014</v>
      </c>
      <c r="O2926">
        <f>DAY(Table3[[#This Row],[Date]])</f>
        <v>3</v>
      </c>
      <c r="P2926">
        <f>MONTH(Table3[[#This Row],[Date]])</f>
        <v>9</v>
      </c>
    </row>
    <row r="2927" spans="1:16" x14ac:dyDescent="0.3">
      <c r="A2927" s="2">
        <v>41885</v>
      </c>
      <c r="B2927">
        <v>8</v>
      </c>
      <c r="C2927">
        <v>5</v>
      </c>
      <c r="D2927" s="1" t="s">
        <v>1581</v>
      </c>
      <c r="E2927">
        <v>2</v>
      </c>
      <c r="F2927">
        <v>1</v>
      </c>
      <c r="G2927">
        <v>13</v>
      </c>
      <c r="H2927">
        <v>5832</v>
      </c>
      <c r="I2927">
        <v>6210</v>
      </c>
      <c r="J2927">
        <v>26352</v>
      </c>
      <c r="K2927">
        <v>28080</v>
      </c>
      <c r="L2927">
        <v>1728</v>
      </c>
      <c r="M2927">
        <v>86.4</v>
      </c>
      <c r="N2927">
        <f>YEAR(Table3[[#This Row],[Date]])</f>
        <v>2014</v>
      </c>
      <c r="O2927">
        <f>DAY(Table3[[#This Row],[Date]])</f>
        <v>3</v>
      </c>
      <c r="P2927">
        <f>MONTH(Table3[[#This Row],[Date]])</f>
        <v>9</v>
      </c>
    </row>
    <row r="2928" spans="1:16" x14ac:dyDescent="0.3">
      <c r="A2928" s="2">
        <v>41885</v>
      </c>
      <c r="B2928">
        <v>6</v>
      </c>
      <c r="C2928">
        <v>4</v>
      </c>
      <c r="D2928" s="1" t="s">
        <v>1583</v>
      </c>
      <c r="E2928">
        <v>3</v>
      </c>
      <c r="F2928">
        <v>1</v>
      </c>
      <c r="G2928">
        <v>2</v>
      </c>
      <c r="H2928">
        <v>3546</v>
      </c>
      <c r="I2928">
        <v>3780</v>
      </c>
      <c r="J2928">
        <v>64152</v>
      </c>
      <c r="K2928">
        <v>68310</v>
      </c>
      <c r="L2928">
        <v>4158</v>
      </c>
      <c r="M2928">
        <v>207.9</v>
      </c>
      <c r="N2928">
        <f>YEAR(Table3[[#This Row],[Date]])</f>
        <v>2014</v>
      </c>
      <c r="O2928">
        <f>DAY(Table3[[#This Row],[Date]])</f>
        <v>3</v>
      </c>
      <c r="P2928">
        <f>MONTH(Table3[[#This Row],[Date]])</f>
        <v>9</v>
      </c>
    </row>
    <row r="2929" spans="1:16" x14ac:dyDescent="0.3">
      <c r="A2929" s="2">
        <v>41886</v>
      </c>
      <c r="B2929">
        <v>2</v>
      </c>
      <c r="C2929">
        <v>1</v>
      </c>
      <c r="D2929" s="1" t="s">
        <v>1578</v>
      </c>
      <c r="E2929">
        <v>1</v>
      </c>
      <c r="F2929">
        <v>1</v>
      </c>
      <c r="G2929">
        <v>20</v>
      </c>
      <c r="H2929">
        <v>3726</v>
      </c>
      <c r="I2929">
        <v>3960</v>
      </c>
      <c r="J2929">
        <v>20340</v>
      </c>
      <c r="K2929">
        <v>21600</v>
      </c>
      <c r="L2929">
        <v>1260</v>
      </c>
      <c r="M2929">
        <v>63</v>
      </c>
      <c r="N2929">
        <f>YEAR(Table3[[#This Row],[Date]])</f>
        <v>2014</v>
      </c>
      <c r="O2929">
        <f>DAY(Table3[[#This Row],[Date]])</f>
        <v>4</v>
      </c>
      <c r="P2929">
        <f>MONTH(Table3[[#This Row],[Date]])</f>
        <v>9</v>
      </c>
    </row>
    <row r="2930" spans="1:16" x14ac:dyDescent="0.3">
      <c r="A2930" s="2">
        <v>41886</v>
      </c>
      <c r="B2930">
        <v>8</v>
      </c>
      <c r="C2930">
        <v>5</v>
      </c>
      <c r="D2930" s="1" t="s">
        <v>1582</v>
      </c>
      <c r="E2930">
        <v>2</v>
      </c>
      <c r="F2930">
        <v>1</v>
      </c>
      <c r="G2930">
        <v>21</v>
      </c>
      <c r="H2930">
        <v>3978</v>
      </c>
      <c r="I2930">
        <v>4230</v>
      </c>
      <c r="J2930">
        <v>42588</v>
      </c>
      <c r="K2930">
        <v>45360</v>
      </c>
      <c r="L2930">
        <v>2772</v>
      </c>
      <c r="M2930">
        <v>138.6</v>
      </c>
      <c r="N2930">
        <f>YEAR(Table3[[#This Row],[Date]])</f>
        <v>2014</v>
      </c>
      <c r="O2930">
        <f>DAY(Table3[[#This Row],[Date]])</f>
        <v>4</v>
      </c>
      <c r="P2930">
        <f>MONTH(Table3[[#This Row],[Date]])</f>
        <v>9</v>
      </c>
    </row>
    <row r="2931" spans="1:16" x14ac:dyDescent="0.3">
      <c r="A2931" s="2">
        <v>41889</v>
      </c>
      <c r="B2931">
        <v>6</v>
      </c>
      <c r="C2931">
        <v>4</v>
      </c>
      <c r="D2931" s="1" t="s">
        <v>1584</v>
      </c>
      <c r="E2931">
        <v>3</v>
      </c>
      <c r="F2931">
        <v>1</v>
      </c>
      <c r="G2931">
        <v>12</v>
      </c>
      <c r="H2931">
        <v>3042</v>
      </c>
      <c r="I2931">
        <v>3240</v>
      </c>
      <c r="J2931">
        <v>17730</v>
      </c>
      <c r="K2931">
        <v>18900</v>
      </c>
      <c r="L2931">
        <v>1170</v>
      </c>
      <c r="M2931">
        <v>58.5</v>
      </c>
      <c r="N2931">
        <f>YEAR(Table3[[#This Row],[Date]])</f>
        <v>2014</v>
      </c>
      <c r="O2931">
        <f>DAY(Table3[[#This Row],[Date]])</f>
        <v>7</v>
      </c>
      <c r="P2931">
        <f>MONTH(Table3[[#This Row],[Date]])</f>
        <v>9</v>
      </c>
    </row>
    <row r="2932" spans="1:16" x14ac:dyDescent="0.3">
      <c r="A2932" s="2">
        <v>41889</v>
      </c>
      <c r="B2932">
        <v>6</v>
      </c>
      <c r="C2932">
        <v>4</v>
      </c>
      <c r="D2932" s="1" t="s">
        <v>1580</v>
      </c>
      <c r="E2932">
        <v>2</v>
      </c>
      <c r="F2932">
        <v>1</v>
      </c>
      <c r="G2932">
        <v>23</v>
      </c>
      <c r="H2932">
        <v>3546</v>
      </c>
      <c r="I2932">
        <v>3780</v>
      </c>
      <c r="J2932">
        <v>11934</v>
      </c>
      <c r="K2932">
        <v>12690</v>
      </c>
      <c r="L2932">
        <v>756</v>
      </c>
      <c r="M2932">
        <v>37.800000000000004</v>
      </c>
      <c r="N2932">
        <f>YEAR(Table3[[#This Row],[Date]])</f>
        <v>2014</v>
      </c>
      <c r="O2932">
        <f>DAY(Table3[[#This Row],[Date]])</f>
        <v>7</v>
      </c>
      <c r="P2932">
        <f>MONTH(Table3[[#This Row],[Date]])</f>
        <v>9</v>
      </c>
    </row>
    <row r="2933" spans="1:16" x14ac:dyDescent="0.3">
      <c r="A2933" s="2">
        <v>41889</v>
      </c>
      <c r="B2933">
        <v>8</v>
      </c>
      <c r="C2933">
        <v>5</v>
      </c>
      <c r="D2933" s="1" t="s">
        <v>1592</v>
      </c>
      <c r="E2933">
        <v>2</v>
      </c>
      <c r="F2933">
        <v>1</v>
      </c>
      <c r="G2933">
        <v>23</v>
      </c>
      <c r="H2933">
        <v>4482</v>
      </c>
      <c r="I2933">
        <v>4770</v>
      </c>
      <c r="J2933">
        <v>38376</v>
      </c>
      <c r="K2933">
        <v>40950</v>
      </c>
      <c r="L2933">
        <v>2574</v>
      </c>
      <c r="M2933">
        <v>128.70000000000002</v>
      </c>
      <c r="N2933">
        <f>YEAR(Table3[[#This Row],[Date]])</f>
        <v>2014</v>
      </c>
      <c r="O2933">
        <f>DAY(Table3[[#This Row],[Date]])</f>
        <v>7</v>
      </c>
      <c r="P2933">
        <f>MONTH(Table3[[#This Row],[Date]])</f>
        <v>9</v>
      </c>
    </row>
    <row r="2934" spans="1:16" x14ac:dyDescent="0.3">
      <c r="A2934" s="2">
        <v>41889</v>
      </c>
      <c r="B2934">
        <v>2</v>
      </c>
      <c r="C2934">
        <v>1</v>
      </c>
      <c r="D2934" s="1" t="s">
        <v>1594</v>
      </c>
      <c r="E2934">
        <v>4</v>
      </c>
      <c r="F2934">
        <v>1</v>
      </c>
      <c r="G2934">
        <v>24</v>
      </c>
      <c r="H2934">
        <v>3924</v>
      </c>
      <c r="I2934">
        <v>4230</v>
      </c>
      <c r="J2934">
        <v>33840</v>
      </c>
      <c r="K2934">
        <v>36000</v>
      </c>
      <c r="L2934">
        <v>2160</v>
      </c>
      <c r="M2934">
        <v>108</v>
      </c>
      <c r="N2934">
        <f>YEAR(Table3[[#This Row],[Date]])</f>
        <v>2014</v>
      </c>
      <c r="O2934">
        <f>DAY(Table3[[#This Row],[Date]])</f>
        <v>7</v>
      </c>
      <c r="P2934">
        <f>MONTH(Table3[[#This Row],[Date]])</f>
        <v>9</v>
      </c>
    </row>
    <row r="2935" spans="1:16" x14ac:dyDescent="0.3">
      <c r="A2935" s="2">
        <v>41890</v>
      </c>
      <c r="B2935">
        <v>5</v>
      </c>
      <c r="C2935">
        <v>3</v>
      </c>
      <c r="D2935" s="1" t="s">
        <v>1590</v>
      </c>
      <c r="E2935">
        <v>2</v>
      </c>
      <c r="F2935">
        <v>1</v>
      </c>
      <c r="G2935">
        <v>25</v>
      </c>
      <c r="H2935">
        <v>2952</v>
      </c>
      <c r="I2935">
        <v>3150</v>
      </c>
      <c r="J2935">
        <v>44712</v>
      </c>
      <c r="K2935">
        <v>47520</v>
      </c>
      <c r="L2935">
        <v>2808</v>
      </c>
      <c r="M2935">
        <v>140.4</v>
      </c>
      <c r="N2935">
        <f>YEAR(Table3[[#This Row],[Date]])</f>
        <v>2014</v>
      </c>
      <c r="O2935">
        <f>DAY(Table3[[#This Row],[Date]])</f>
        <v>8</v>
      </c>
      <c r="P2935">
        <f>MONTH(Table3[[#This Row],[Date]])</f>
        <v>9</v>
      </c>
    </row>
    <row r="2936" spans="1:16" x14ac:dyDescent="0.3">
      <c r="A2936" s="2">
        <v>41890</v>
      </c>
      <c r="B2936">
        <v>8</v>
      </c>
      <c r="C2936">
        <v>5</v>
      </c>
      <c r="D2936" s="1" t="s">
        <v>1583</v>
      </c>
      <c r="E2936">
        <v>3</v>
      </c>
      <c r="F2936">
        <v>1</v>
      </c>
      <c r="G2936">
        <v>17</v>
      </c>
      <c r="H2936">
        <v>3726</v>
      </c>
      <c r="I2936">
        <v>3960</v>
      </c>
      <c r="J2936">
        <v>116640</v>
      </c>
      <c r="K2936">
        <v>124200</v>
      </c>
      <c r="L2936">
        <v>7560</v>
      </c>
      <c r="M2936">
        <v>378</v>
      </c>
      <c r="N2936">
        <f>YEAR(Table3[[#This Row],[Date]])</f>
        <v>2014</v>
      </c>
      <c r="O2936">
        <f>DAY(Table3[[#This Row],[Date]])</f>
        <v>8</v>
      </c>
      <c r="P2936">
        <f>MONTH(Table3[[#This Row],[Date]])</f>
        <v>9</v>
      </c>
    </row>
    <row r="2937" spans="1:16" x14ac:dyDescent="0.3">
      <c r="A2937" s="2">
        <v>41890</v>
      </c>
      <c r="B2937">
        <v>9</v>
      </c>
      <c r="C2937">
        <v>5</v>
      </c>
      <c r="D2937" s="1" t="s">
        <v>1588</v>
      </c>
      <c r="E2937">
        <v>3</v>
      </c>
      <c r="F2937">
        <v>1</v>
      </c>
      <c r="G2937">
        <v>21</v>
      </c>
      <c r="H2937">
        <v>3978</v>
      </c>
      <c r="I2937">
        <v>4230</v>
      </c>
      <c r="J2937">
        <v>67230</v>
      </c>
      <c r="K2937">
        <v>71550</v>
      </c>
      <c r="L2937">
        <v>4320</v>
      </c>
      <c r="M2937">
        <v>216</v>
      </c>
      <c r="N2937">
        <f>YEAR(Table3[[#This Row],[Date]])</f>
        <v>2014</v>
      </c>
      <c r="O2937">
        <f>DAY(Table3[[#This Row],[Date]])</f>
        <v>8</v>
      </c>
      <c r="P2937">
        <f>MONTH(Table3[[#This Row],[Date]])</f>
        <v>9</v>
      </c>
    </row>
    <row r="2938" spans="1:16" x14ac:dyDescent="0.3">
      <c r="A2938" s="2">
        <v>41891</v>
      </c>
      <c r="B2938">
        <v>2</v>
      </c>
      <c r="C2938">
        <v>1</v>
      </c>
      <c r="D2938" s="1" t="s">
        <v>1578</v>
      </c>
      <c r="E2938">
        <v>1</v>
      </c>
      <c r="F2938">
        <v>1</v>
      </c>
      <c r="G2938">
        <v>9</v>
      </c>
      <c r="H2938">
        <v>3726</v>
      </c>
      <c r="I2938">
        <v>3960</v>
      </c>
      <c r="J2938">
        <v>30510</v>
      </c>
      <c r="K2938">
        <v>32400</v>
      </c>
      <c r="L2938">
        <v>1890</v>
      </c>
      <c r="M2938">
        <v>94.5</v>
      </c>
      <c r="N2938">
        <f>YEAR(Table3[[#This Row],[Date]])</f>
        <v>2014</v>
      </c>
      <c r="O2938">
        <f>DAY(Table3[[#This Row],[Date]])</f>
        <v>9</v>
      </c>
      <c r="P2938">
        <f>MONTH(Table3[[#This Row],[Date]])</f>
        <v>9</v>
      </c>
    </row>
    <row r="2939" spans="1:16" x14ac:dyDescent="0.3">
      <c r="A2939" s="2">
        <v>41891</v>
      </c>
      <c r="B2939">
        <v>3</v>
      </c>
      <c r="C2939">
        <v>2</v>
      </c>
      <c r="D2939" s="1" t="s">
        <v>1589</v>
      </c>
      <c r="E2939">
        <v>4</v>
      </c>
      <c r="F2939">
        <v>1</v>
      </c>
      <c r="G2939">
        <v>11</v>
      </c>
      <c r="H2939">
        <v>4482</v>
      </c>
      <c r="I2939">
        <v>4770</v>
      </c>
      <c r="J2939">
        <v>85104</v>
      </c>
      <c r="K2939">
        <v>90720</v>
      </c>
      <c r="L2939">
        <v>5616</v>
      </c>
      <c r="M2939">
        <v>280.8</v>
      </c>
      <c r="N2939">
        <f>YEAR(Table3[[#This Row],[Date]])</f>
        <v>2014</v>
      </c>
      <c r="O2939">
        <f>DAY(Table3[[#This Row],[Date]])</f>
        <v>9</v>
      </c>
      <c r="P2939">
        <f>MONTH(Table3[[#This Row],[Date]])</f>
        <v>9</v>
      </c>
    </row>
    <row r="2940" spans="1:16" x14ac:dyDescent="0.3">
      <c r="A2940" s="2">
        <v>41892</v>
      </c>
      <c r="B2940">
        <v>7</v>
      </c>
      <c r="C2940">
        <v>3</v>
      </c>
      <c r="D2940" s="1" t="s">
        <v>1584</v>
      </c>
      <c r="E2940">
        <v>3</v>
      </c>
      <c r="F2940">
        <v>1</v>
      </c>
      <c r="G2940">
        <v>4</v>
      </c>
      <c r="H2940">
        <v>3582</v>
      </c>
      <c r="I2940">
        <v>3870</v>
      </c>
      <c r="J2940">
        <v>70920</v>
      </c>
      <c r="K2940">
        <v>75600</v>
      </c>
      <c r="L2940">
        <v>4680</v>
      </c>
      <c r="M2940">
        <v>234</v>
      </c>
      <c r="N2940">
        <f>YEAR(Table3[[#This Row],[Date]])</f>
        <v>2014</v>
      </c>
      <c r="O2940">
        <f>DAY(Table3[[#This Row],[Date]])</f>
        <v>10</v>
      </c>
      <c r="P2940">
        <f>MONTH(Table3[[#This Row],[Date]])</f>
        <v>9</v>
      </c>
    </row>
    <row r="2941" spans="1:16" x14ac:dyDescent="0.3">
      <c r="A2941" s="2">
        <v>41892</v>
      </c>
      <c r="B2941">
        <v>4</v>
      </c>
      <c r="C2941">
        <v>2</v>
      </c>
      <c r="D2941" s="1" t="s">
        <v>1579</v>
      </c>
      <c r="E2941">
        <v>2</v>
      </c>
      <c r="F2941">
        <v>2</v>
      </c>
      <c r="G2941">
        <v>22</v>
      </c>
      <c r="H2941">
        <v>4482</v>
      </c>
      <c r="I2941">
        <v>4770</v>
      </c>
      <c r="J2941">
        <v>71640</v>
      </c>
      <c r="K2941">
        <v>77400</v>
      </c>
      <c r="L2941">
        <v>5760</v>
      </c>
      <c r="M2941">
        <v>288</v>
      </c>
      <c r="N2941">
        <f>YEAR(Table3[[#This Row],[Date]])</f>
        <v>2014</v>
      </c>
      <c r="O2941">
        <f>DAY(Table3[[#This Row],[Date]])</f>
        <v>10</v>
      </c>
      <c r="P2941">
        <f>MONTH(Table3[[#This Row],[Date]])</f>
        <v>9</v>
      </c>
    </row>
    <row r="2942" spans="1:16" x14ac:dyDescent="0.3">
      <c r="A2942" s="2">
        <v>41892</v>
      </c>
      <c r="B2942">
        <v>2</v>
      </c>
      <c r="C2942">
        <v>1</v>
      </c>
      <c r="D2942" s="1" t="s">
        <v>1588</v>
      </c>
      <c r="E2942">
        <v>3</v>
      </c>
      <c r="F2942">
        <v>1</v>
      </c>
      <c r="G2942">
        <v>15</v>
      </c>
      <c r="H2942">
        <v>3924</v>
      </c>
      <c r="I2942">
        <v>4230</v>
      </c>
      <c r="J2942">
        <v>40338</v>
      </c>
      <c r="K2942">
        <v>42930</v>
      </c>
      <c r="L2942">
        <v>2592</v>
      </c>
      <c r="M2942">
        <v>129.6</v>
      </c>
      <c r="N2942">
        <f>YEAR(Table3[[#This Row],[Date]])</f>
        <v>2014</v>
      </c>
      <c r="O2942">
        <f>DAY(Table3[[#This Row],[Date]])</f>
        <v>10</v>
      </c>
      <c r="P2942">
        <f>MONTH(Table3[[#This Row],[Date]])</f>
        <v>9</v>
      </c>
    </row>
    <row r="2943" spans="1:16" x14ac:dyDescent="0.3">
      <c r="A2943" s="2">
        <v>41892</v>
      </c>
      <c r="B2943">
        <v>8</v>
      </c>
      <c r="C2943">
        <v>5</v>
      </c>
      <c r="D2943" s="1" t="s">
        <v>1583</v>
      </c>
      <c r="E2943">
        <v>3</v>
      </c>
      <c r="F2943">
        <v>1</v>
      </c>
      <c r="G2943">
        <v>23</v>
      </c>
      <c r="H2943">
        <v>7506</v>
      </c>
      <c r="I2943">
        <v>8100</v>
      </c>
      <c r="J2943">
        <v>52488</v>
      </c>
      <c r="K2943">
        <v>55890</v>
      </c>
      <c r="L2943">
        <v>3402</v>
      </c>
      <c r="M2943">
        <v>170.10000000000002</v>
      </c>
      <c r="N2943">
        <f>YEAR(Table3[[#This Row],[Date]])</f>
        <v>2014</v>
      </c>
      <c r="O2943">
        <f>DAY(Table3[[#This Row],[Date]])</f>
        <v>10</v>
      </c>
      <c r="P2943">
        <f>MONTH(Table3[[#This Row],[Date]])</f>
        <v>9</v>
      </c>
    </row>
    <row r="2944" spans="1:16" x14ac:dyDescent="0.3">
      <c r="A2944" s="2">
        <v>41892</v>
      </c>
      <c r="B2944">
        <v>2</v>
      </c>
      <c r="C2944">
        <v>1</v>
      </c>
      <c r="D2944" s="1" t="s">
        <v>1582</v>
      </c>
      <c r="E2944">
        <v>2</v>
      </c>
      <c r="F2944">
        <v>1</v>
      </c>
      <c r="G2944">
        <v>9</v>
      </c>
      <c r="H2944">
        <v>3546</v>
      </c>
      <c r="I2944">
        <v>3780</v>
      </c>
      <c r="J2944">
        <v>21294</v>
      </c>
      <c r="K2944">
        <v>22680</v>
      </c>
      <c r="L2944">
        <v>1386</v>
      </c>
      <c r="M2944">
        <v>69.3</v>
      </c>
      <c r="N2944">
        <f>YEAR(Table3[[#This Row],[Date]])</f>
        <v>2014</v>
      </c>
      <c r="O2944">
        <f>DAY(Table3[[#This Row],[Date]])</f>
        <v>10</v>
      </c>
      <c r="P2944">
        <f>MONTH(Table3[[#This Row],[Date]])</f>
        <v>9</v>
      </c>
    </row>
    <row r="2945" spans="1:16" x14ac:dyDescent="0.3">
      <c r="A2945" s="2">
        <v>41893</v>
      </c>
      <c r="B2945">
        <v>9</v>
      </c>
      <c r="C2945">
        <v>5</v>
      </c>
      <c r="D2945" s="1" t="s">
        <v>1582</v>
      </c>
      <c r="E2945">
        <v>2</v>
      </c>
      <c r="F2945">
        <v>1</v>
      </c>
      <c r="G2945">
        <v>7</v>
      </c>
      <c r="H2945">
        <v>3042</v>
      </c>
      <c r="I2945">
        <v>3240</v>
      </c>
      <c r="J2945">
        <v>15210</v>
      </c>
      <c r="K2945">
        <v>16200</v>
      </c>
      <c r="L2945">
        <v>990</v>
      </c>
      <c r="M2945">
        <v>49.5</v>
      </c>
      <c r="N2945">
        <f>YEAR(Table3[[#This Row],[Date]])</f>
        <v>2014</v>
      </c>
      <c r="O2945">
        <f>DAY(Table3[[#This Row],[Date]])</f>
        <v>11</v>
      </c>
      <c r="P2945">
        <f>MONTH(Table3[[#This Row],[Date]])</f>
        <v>9</v>
      </c>
    </row>
    <row r="2946" spans="1:16" x14ac:dyDescent="0.3">
      <c r="A2946" s="2">
        <v>41893</v>
      </c>
      <c r="B2946">
        <v>9</v>
      </c>
      <c r="C2946">
        <v>5</v>
      </c>
      <c r="D2946" s="1" t="s">
        <v>1590</v>
      </c>
      <c r="E2946">
        <v>2</v>
      </c>
      <c r="F2946">
        <v>1</v>
      </c>
      <c r="G2946">
        <v>25</v>
      </c>
      <c r="H2946">
        <v>3042</v>
      </c>
      <c r="I2946">
        <v>3240</v>
      </c>
      <c r="J2946">
        <v>44712</v>
      </c>
      <c r="K2946">
        <v>47520</v>
      </c>
      <c r="L2946">
        <v>2808</v>
      </c>
      <c r="M2946">
        <v>140.4</v>
      </c>
      <c r="N2946">
        <f>YEAR(Table3[[#This Row],[Date]])</f>
        <v>2014</v>
      </c>
      <c r="O2946">
        <f>DAY(Table3[[#This Row],[Date]])</f>
        <v>11</v>
      </c>
      <c r="P2946">
        <f>MONTH(Table3[[#This Row],[Date]])</f>
        <v>9</v>
      </c>
    </row>
    <row r="2947" spans="1:16" x14ac:dyDescent="0.3">
      <c r="A2947" s="2">
        <v>41893</v>
      </c>
      <c r="B2947">
        <v>4</v>
      </c>
      <c r="C2947">
        <v>2</v>
      </c>
      <c r="D2947" s="1" t="s">
        <v>1580</v>
      </c>
      <c r="E2947">
        <v>2</v>
      </c>
      <c r="F2947">
        <v>1</v>
      </c>
      <c r="G2947">
        <v>10</v>
      </c>
      <c r="H2947">
        <v>3978</v>
      </c>
      <c r="I2947">
        <v>4230</v>
      </c>
      <c r="J2947">
        <v>19890</v>
      </c>
      <c r="K2947">
        <v>21150</v>
      </c>
      <c r="L2947">
        <v>1260</v>
      </c>
      <c r="M2947">
        <v>63</v>
      </c>
      <c r="N2947">
        <f>YEAR(Table3[[#This Row],[Date]])</f>
        <v>2014</v>
      </c>
      <c r="O2947">
        <f>DAY(Table3[[#This Row],[Date]])</f>
        <v>11</v>
      </c>
      <c r="P2947">
        <f>MONTH(Table3[[#This Row],[Date]])</f>
        <v>9</v>
      </c>
    </row>
    <row r="2948" spans="1:16" x14ac:dyDescent="0.3">
      <c r="A2948" s="2">
        <v>41894</v>
      </c>
      <c r="B2948">
        <v>1</v>
      </c>
      <c r="C2948">
        <v>1</v>
      </c>
      <c r="D2948" s="1" t="s">
        <v>1588</v>
      </c>
      <c r="E2948">
        <v>3</v>
      </c>
      <c r="F2948">
        <v>1</v>
      </c>
      <c r="G2948">
        <v>8</v>
      </c>
      <c r="H2948">
        <v>5148</v>
      </c>
      <c r="I2948">
        <v>5490</v>
      </c>
      <c r="J2948">
        <v>35856</v>
      </c>
      <c r="K2948">
        <v>38160</v>
      </c>
      <c r="L2948">
        <v>2304</v>
      </c>
      <c r="M2948">
        <v>115.2</v>
      </c>
      <c r="N2948">
        <f>YEAR(Table3[[#This Row],[Date]])</f>
        <v>2014</v>
      </c>
      <c r="O2948">
        <f>DAY(Table3[[#This Row],[Date]])</f>
        <v>12</v>
      </c>
      <c r="P2948">
        <f>MONTH(Table3[[#This Row],[Date]])</f>
        <v>9</v>
      </c>
    </row>
    <row r="2949" spans="1:16" x14ac:dyDescent="0.3">
      <c r="A2949" s="2">
        <v>41894</v>
      </c>
      <c r="B2949">
        <v>9</v>
      </c>
      <c r="C2949">
        <v>5</v>
      </c>
      <c r="D2949" s="1" t="s">
        <v>1579</v>
      </c>
      <c r="E2949">
        <v>2</v>
      </c>
      <c r="F2949">
        <v>2</v>
      </c>
      <c r="G2949">
        <v>18</v>
      </c>
      <c r="H2949">
        <v>3042</v>
      </c>
      <c r="I2949">
        <v>3240</v>
      </c>
      <c r="J2949">
        <v>78804</v>
      </c>
      <c r="K2949">
        <v>85140</v>
      </c>
      <c r="L2949">
        <v>6336</v>
      </c>
      <c r="M2949">
        <v>316.8</v>
      </c>
      <c r="N2949">
        <f>YEAR(Table3[[#This Row],[Date]])</f>
        <v>2014</v>
      </c>
      <c r="O2949">
        <f>DAY(Table3[[#This Row],[Date]])</f>
        <v>12</v>
      </c>
      <c r="P2949">
        <f>MONTH(Table3[[#This Row],[Date]])</f>
        <v>9</v>
      </c>
    </row>
    <row r="2950" spans="1:16" x14ac:dyDescent="0.3">
      <c r="A2950" s="2">
        <v>41894</v>
      </c>
      <c r="B2950">
        <v>6</v>
      </c>
      <c r="C2950">
        <v>4</v>
      </c>
      <c r="D2950" s="1" t="s">
        <v>1592</v>
      </c>
      <c r="E2950">
        <v>2</v>
      </c>
      <c r="F2950">
        <v>1</v>
      </c>
      <c r="G2950">
        <v>8</v>
      </c>
      <c r="H2950">
        <v>5148</v>
      </c>
      <c r="I2950">
        <v>5490</v>
      </c>
      <c r="J2950">
        <v>32472</v>
      </c>
      <c r="K2950">
        <v>34650</v>
      </c>
      <c r="L2950">
        <v>2178</v>
      </c>
      <c r="M2950">
        <v>108.9</v>
      </c>
      <c r="N2950">
        <f>YEAR(Table3[[#This Row],[Date]])</f>
        <v>2014</v>
      </c>
      <c r="O2950">
        <f>DAY(Table3[[#This Row],[Date]])</f>
        <v>12</v>
      </c>
      <c r="P2950">
        <f>MONTH(Table3[[#This Row],[Date]])</f>
        <v>9</v>
      </c>
    </row>
    <row r="2951" spans="1:16" x14ac:dyDescent="0.3">
      <c r="A2951" s="2">
        <v>41894</v>
      </c>
      <c r="B2951">
        <v>1</v>
      </c>
      <c r="C2951">
        <v>1</v>
      </c>
      <c r="D2951" s="1" t="s">
        <v>1593</v>
      </c>
      <c r="E2951">
        <v>6</v>
      </c>
      <c r="F2951">
        <v>2</v>
      </c>
      <c r="G2951">
        <v>25</v>
      </c>
      <c r="H2951">
        <v>7506</v>
      </c>
      <c r="I2951">
        <v>8100</v>
      </c>
      <c r="J2951">
        <v>30024</v>
      </c>
      <c r="K2951">
        <v>32400</v>
      </c>
      <c r="L2951">
        <v>2376</v>
      </c>
      <c r="M2951">
        <v>118.80000000000001</v>
      </c>
      <c r="N2951">
        <f>YEAR(Table3[[#This Row],[Date]])</f>
        <v>2014</v>
      </c>
      <c r="O2951">
        <f>DAY(Table3[[#This Row],[Date]])</f>
        <v>12</v>
      </c>
      <c r="P2951">
        <f>MONTH(Table3[[#This Row],[Date]])</f>
        <v>9</v>
      </c>
    </row>
    <row r="2952" spans="1:16" x14ac:dyDescent="0.3">
      <c r="A2952" s="2">
        <v>41895</v>
      </c>
      <c r="B2952">
        <v>6</v>
      </c>
      <c r="C2952">
        <v>4</v>
      </c>
      <c r="D2952" s="1" t="s">
        <v>1586</v>
      </c>
      <c r="E2952">
        <v>3</v>
      </c>
      <c r="F2952">
        <v>1</v>
      </c>
      <c r="G2952">
        <v>7</v>
      </c>
      <c r="H2952">
        <v>3042</v>
      </c>
      <c r="I2952">
        <v>3240</v>
      </c>
      <c r="J2952">
        <v>97812</v>
      </c>
      <c r="K2952">
        <v>104310</v>
      </c>
      <c r="L2952">
        <v>6498</v>
      </c>
      <c r="M2952">
        <v>324.90000000000003</v>
      </c>
      <c r="N2952">
        <f>YEAR(Table3[[#This Row],[Date]])</f>
        <v>2014</v>
      </c>
      <c r="O2952">
        <f>DAY(Table3[[#This Row],[Date]])</f>
        <v>13</v>
      </c>
      <c r="P2952">
        <f>MONTH(Table3[[#This Row],[Date]])</f>
        <v>9</v>
      </c>
    </row>
    <row r="2953" spans="1:16" x14ac:dyDescent="0.3">
      <c r="A2953" s="2">
        <v>41895</v>
      </c>
      <c r="B2953">
        <v>10</v>
      </c>
      <c r="C2953">
        <v>4</v>
      </c>
      <c r="D2953" s="1" t="s">
        <v>1588</v>
      </c>
      <c r="E2953">
        <v>3</v>
      </c>
      <c r="F2953">
        <v>1</v>
      </c>
      <c r="G2953">
        <v>17</v>
      </c>
      <c r="H2953">
        <v>3978</v>
      </c>
      <c r="I2953">
        <v>4230</v>
      </c>
      <c r="J2953">
        <v>76194</v>
      </c>
      <c r="K2953">
        <v>81090</v>
      </c>
      <c r="L2953">
        <v>4896</v>
      </c>
      <c r="M2953">
        <v>244.8</v>
      </c>
      <c r="N2953">
        <f>YEAR(Table3[[#This Row],[Date]])</f>
        <v>2014</v>
      </c>
      <c r="O2953">
        <f>DAY(Table3[[#This Row],[Date]])</f>
        <v>13</v>
      </c>
      <c r="P2953">
        <f>MONTH(Table3[[#This Row],[Date]])</f>
        <v>9</v>
      </c>
    </row>
    <row r="2954" spans="1:16" x14ac:dyDescent="0.3">
      <c r="A2954" s="2">
        <v>41897</v>
      </c>
      <c r="B2954">
        <v>5</v>
      </c>
      <c r="C2954">
        <v>3</v>
      </c>
      <c r="D2954" s="1" t="s">
        <v>1583</v>
      </c>
      <c r="E2954">
        <v>3</v>
      </c>
      <c r="F2954">
        <v>1</v>
      </c>
      <c r="G2954">
        <v>3</v>
      </c>
      <c r="H2954">
        <v>2952</v>
      </c>
      <c r="I2954">
        <v>3150</v>
      </c>
      <c r="J2954">
        <v>145800</v>
      </c>
      <c r="K2954">
        <v>155250</v>
      </c>
      <c r="L2954">
        <v>9450</v>
      </c>
      <c r="M2954">
        <v>472.5</v>
      </c>
      <c r="N2954">
        <f>YEAR(Table3[[#This Row],[Date]])</f>
        <v>2014</v>
      </c>
      <c r="O2954">
        <f>DAY(Table3[[#This Row],[Date]])</f>
        <v>15</v>
      </c>
      <c r="P2954">
        <f>MONTH(Table3[[#This Row],[Date]])</f>
        <v>9</v>
      </c>
    </row>
    <row r="2955" spans="1:16" x14ac:dyDescent="0.3">
      <c r="A2955" s="2">
        <v>41898</v>
      </c>
      <c r="B2955">
        <v>7</v>
      </c>
      <c r="C2955">
        <v>3</v>
      </c>
      <c r="D2955" s="1" t="s">
        <v>1589</v>
      </c>
      <c r="E2955">
        <v>4</v>
      </c>
      <c r="F2955">
        <v>1</v>
      </c>
      <c r="G2955">
        <v>13</v>
      </c>
      <c r="H2955">
        <v>2034</v>
      </c>
      <c r="I2955">
        <v>2160</v>
      </c>
      <c r="J2955">
        <v>49644</v>
      </c>
      <c r="K2955">
        <v>52920</v>
      </c>
      <c r="L2955">
        <v>3276</v>
      </c>
      <c r="M2955">
        <v>163.80000000000001</v>
      </c>
      <c r="N2955">
        <f>YEAR(Table3[[#This Row],[Date]])</f>
        <v>2014</v>
      </c>
      <c r="O2955">
        <f>DAY(Table3[[#This Row],[Date]])</f>
        <v>16</v>
      </c>
      <c r="P2955">
        <f>MONTH(Table3[[#This Row],[Date]])</f>
        <v>9</v>
      </c>
    </row>
    <row r="2956" spans="1:16" x14ac:dyDescent="0.3">
      <c r="A2956" s="2">
        <v>41898</v>
      </c>
      <c r="B2956">
        <v>8</v>
      </c>
      <c r="C2956">
        <v>5</v>
      </c>
      <c r="D2956" s="1" t="s">
        <v>1588</v>
      </c>
      <c r="E2956">
        <v>3</v>
      </c>
      <c r="F2956">
        <v>1</v>
      </c>
      <c r="G2956">
        <v>17</v>
      </c>
      <c r="H2956">
        <v>3582</v>
      </c>
      <c r="I2956">
        <v>3870</v>
      </c>
      <c r="J2956">
        <v>4482</v>
      </c>
      <c r="K2956">
        <v>4770</v>
      </c>
      <c r="L2956">
        <v>288</v>
      </c>
      <c r="M2956">
        <v>14.4</v>
      </c>
      <c r="N2956">
        <f>YEAR(Table3[[#This Row],[Date]])</f>
        <v>2014</v>
      </c>
      <c r="O2956">
        <f>DAY(Table3[[#This Row],[Date]])</f>
        <v>16</v>
      </c>
      <c r="P2956">
        <f>MONTH(Table3[[#This Row],[Date]])</f>
        <v>9</v>
      </c>
    </row>
    <row r="2957" spans="1:16" x14ac:dyDescent="0.3">
      <c r="A2957" s="2">
        <v>41898</v>
      </c>
      <c r="B2957">
        <v>9</v>
      </c>
      <c r="C2957">
        <v>5</v>
      </c>
      <c r="D2957" s="1" t="s">
        <v>1587</v>
      </c>
      <c r="E2957">
        <v>2</v>
      </c>
      <c r="F2957">
        <v>1</v>
      </c>
      <c r="G2957">
        <v>22</v>
      </c>
      <c r="H2957">
        <v>3978</v>
      </c>
      <c r="I2957">
        <v>4230</v>
      </c>
      <c r="J2957">
        <v>31590</v>
      </c>
      <c r="K2957">
        <v>33750</v>
      </c>
      <c r="L2957">
        <v>2160</v>
      </c>
      <c r="M2957">
        <v>108</v>
      </c>
      <c r="N2957">
        <f>YEAR(Table3[[#This Row],[Date]])</f>
        <v>2014</v>
      </c>
      <c r="O2957">
        <f>DAY(Table3[[#This Row],[Date]])</f>
        <v>16</v>
      </c>
      <c r="P2957">
        <f>MONTH(Table3[[#This Row],[Date]])</f>
        <v>9</v>
      </c>
    </row>
    <row r="2958" spans="1:16" x14ac:dyDescent="0.3">
      <c r="A2958" s="2">
        <v>41899</v>
      </c>
      <c r="B2958">
        <v>7</v>
      </c>
      <c r="C2958">
        <v>3</v>
      </c>
      <c r="D2958" s="1" t="s">
        <v>1585</v>
      </c>
      <c r="E2958">
        <v>3</v>
      </c>
      <c r="F2958">
        <v>1</v>
      </c>
      <c r="G2958">
        <v>23</v>
      </c>
      <c r="H2958">
        <v>2196</v>
      </c>
      <c r="I2958">
        <v>2340</v>
      </c>
      <c r="J2958">
        <v>75582</v>
      </c>
      <c r="K2958">
        <v>80370</v>
      </c>
      <c r="L2958">
        <v>4788</v>
      </c>
      <c r="M2958">
        <v>239.4</v>
      </c>
      <c r="N2958">
        <f>YEAR(Table3[[#This Row],[Date]])</f>
        <v>2014</v>
      </c>
      <c r="O2958">
        <f>DAY(Table3[[#This Row],[Date]])</f>
        <v>17</v>
      </c>
      <c r="P2958">
        <f>MONTH(Table3[[#This Row],[Date]])</f>
        <v>9</v>
      </c>
    </row>
    <row r="2959" spans="1:16" x14ac:dyDescent="0.3">
      <c r="A2959" s="2">
        <v>41900</v>
      </c>
      <c r="B2959">
        <v>5</v>
      </c>
      <c r="C2959">
        <v>3</v>
      </c>
      <c r="D2959" s="1" t="s">
        <v>1590</v>
      </c>
      <c r="E2959">
        <v>2</v>
      </c>
      <c r="F2959">
        <v>1</v>
      </c>
      <c r="G2959">
        <v>1</v>
      </c>
      <c r="H2959">
        <v>2034</v>
      </c>
      <c r="I2959">
        <v>2160</v>
      </c>
      <c r="J2959">
        <v>26082</v>
      </c>
      <c r="K2959">
        <v>27720</v>
      </c>
      <c r="L2959">
        <v>1638</v>
      </c>
      <c r="M2959">
        <v>81.900000000000006</v>
      </c>
      <c r="N2959">
        <f>YEAR(Table3[[#This Row],[Date]])</f>
        <v>2014</v>
      </c>
      <c r="O2959">
        <f>DAY(Table3[[#This Row],[Date]])</f>
        <v>18</v>
      </c>
      <c r="P2959">
        <f>MONTH(Table3[[#This Row],[Date]])</f>
        <v>9</v>
      </c>
    </row>
    <row r="2960" spans="1:16" x14ac:dyDescent="0.3">
      <c r="A2960" s="2">
        <v>41900</v>
      </c>
      <c r="B2960">
        <v>10</v>
      </c>
      <c r="C2960">
        <v>4</v>
      </c>
      <c r="D2960" s="1" t="s">
        <v>1591</v>
      </c>
      <c r="E2960">
        <v>5</v>
      </c>
      <c r="F2960">
        <v>2</v>
      </c>
      <c r="G2960">
        <v>25</v>
      </c>
      <c r="H2960">
        <v>5148</v>
      </c>
      <c r="I2960">
        <v>5490</v>
      </c>
      <c r="J2960">
        <v>70632</v>
      </c>
      <c r="K2960">
        <v>76140</v>
      </c>
      <c r="L2960">
        <v>5508</v>
      </c>
      <c r="M2960">
        <v>275.40000000000003</v>
      </c>
      <c r="N2960">
        <f>YEAR(Table3[[#This Row],[Date]])</f>
        <v>2014</v>
      </c>
      <c r="O2960">
        <f>DAY(Table3[[#This Row],[Date]])</f>
        <v>18</v>
      </c>
      <c r="P2960">
        <f>MONTH(Table3[[#This Row],[Date]])</f>
        <v>9</v>
      </c>
    </row>
    <row r="2961" spans="1:16" x14ac:dyDescent="0.3">
      <c r="A2961" s="2">
        <v>41900</v>
      </c>
      <c r="B2961">
        <v>7</v>
      </c>
      <c r="C2961">
        <v>3</v>
      </c>
      <c r="D2961" s="1" t="s">
        <v>1593</v>
      </c>
      <c r="E2961">
        <v>6</v>
      </c>
      <c r="F2961">
        <v>2</v>
      </c>
      <c r="G2961">
        <v>22</v>
      </c>
      <c r="H2961">
        <v>3384</v>
      </c>
      <c r="I2961">
        <v>3600</v>
      </c>
      <c r="J2961">
        <v>105084</v>
      </c>
      <c r="K2961">
        <v>113400</v>
      </c>
      <c r="L2961">
        <v>8316</v>
      </c>
      <c r="M2961">
        <v>415.8</v>
      </c>
      <c r="N2961">
        <f>YEAR(Table3[[#This Row],[Date]])</f>
        <v>2014</v>
      </c>
      <c r="O2961">
        <f>DAY(Table3[[#This Row],[Date]])</f>
        <v>18</v>
      </c>
      <c r="P2961">
        <f>MONTH(Table3[[#This Row],[Date]])</f>
        <v>9</v>
      </c>
    </row>
    <row r="2962" spans="1:16" x14ac:dyDescent="0.3">
      <c r="A2962" s="2">
        <v>41901</v>
      </c>
      <c r="B2962">
        <v>7</v>
      </c>
      <c r="C2962">
        <v>3</v>
      </c>
      <c r="D2962" s="1" t="s">
        <v>1582</v>
      </c>
      <c r="E2962">
        <v>2</v>
      </c>
      <c r="F2962">
        <v>1</v>
      </c>
      <c r="G2962">
        <v>2</v>
      </c>
      <c r="H2962">
        <v>3978</v>
      </c>
      <c r="I2962">
        <v>4230</v>
      </c>
      <c r="J2962">
        <v>42588</v>
      </c>
      <c r="K2962">
        <v>45360</v>
      </c>
      <c r="L2962">
        <v>2772</v>
      </c>
      <c r="M2962">
        <v>138.6</v>
      </c>
      <c r="N2962">
        <f>YEAR(Table3[[#This Row],[Date]])</f>
        <v>2014</v>
      </c>
      <c r="O2962">
        <f>DAY(Table3[[#This Row],[Date]])</f>
        <v>19</v>
      </c>
      <c r="P2962">
        <f>MONTH(Table3[[#This Row],[Date]])</f>
        <v>9</v>
      </c>
    </row>
    <row r="2963" spans="1:16" x14ac:dyDescent="0.3">
      <c r="A2963" s="2">
        <v>41901</v>
      </c>
      <c r="B2963">
        <v>6</v>
      </c>
      <c r="C2963">
        <v>4</v>
      </c>
      <c r="D2963" s="1" t="s">
        <v>1594</v>
      </c>
      <c r="E2963">
        <v>4</v>
      </c>
      <c r="F2963">
        <v>1</v>
      </c>
      <c r="G2963">
        <v>11</v>
      </c>
      <c r="H2963">
        <v>3582</v>
      </c>
      <c r="I2963">
        <v>3870</v>
      </c>
      <c r="J2963">
        <v>64296</v>
      </c>
      <c r="K2963">
        <v>68400</v>
      </c>
      <c r="L2963">
        <v>4104</v>
      </c>
      <c r="M2963">
        <v>205.20000000000002</v>
      </c>
      <c r="N2963">
        <f>YEAR(Table3[[#This Row],[Date]])</f>
        <v>2014</v>
      </c>
      <c r="O2963">
        <f>DAY(Table3[[#This Row],[Date]])</f>
        <v>19</v>
      </c>
      <c r="P2963">
        <f>MONTH(Table3[[#This Row],[Date]])</f>
        <v>9</v>
      </c>
    </row>
    <row r="2964" spans="1:16" x14ac:dyDescent="0.3">
      <c r="A2964" s="2">
        <v>41901</v>
      </c>
      <c r="B2964">
        <v>10</v>
      </c>
      <c r="C2964">
        <v>4</v>
      </c>
      <c r="D2964" s="1" t="s">
        <v>1582</v>
      </c>
      <c r="E2964">
        <v>2</v>
      </c>
      <c r="F2964">
        <v>1</v>
      </c>
      <c r="G2964">
        <v>11</v>
      </c>
      <c r="H2964">
        <v>3546</v>
      </c>
      <c r="I2964">
        <v>3780</v>
      </c>
      <c r="J2964">
        <v>6084</v>
      </c>
      <c r="K2964">
        <v>6480</v>
      </c>
      <c r="L2964">
        <v>396</v>
      </c>
      <c r="M2964">
        <v>19.8</v>
      </c>
      <c r="N2964">
        <f>YEAR(Table3[[#This Row],[Date]])</f>
        <v>2014</v>
      </c>
      <c r="O2964">
        <f>DAY(Table3[[#This Row],[Date]])</f>
        <v>19</v>
      </c>
      <c r="P2964">
        <f>MONTH(Table3[[#This Row],[Date]])</f>
        <v>9</v>
      </c>
    </row>
    <row r="2965" spans="1:16" x14ac:dyDescent="0.3">
      <c r="A2965" s="2">
        <v>41901</v>
      </c>
      <c r="B2965">
        <v>7</v>
      </c>
      <c r="C2965">
        <v>3</v>
      </c>
      <c r="D2965" s="1" t="s">
        <v>1594</v>
      </c>
      <c r="E2965">
        <v>4</v>
      </c>
      <c r="F2965">
        <v>1</v>
      </c>
      <c r="G2965">
        <v>1</v>
      </c>
      <c r="H2965">
        <v>7506</v>
      </c>
      <c r="I2965">
        <v>8100</v>
      </c>
      <c r="J2965">
        <v>57528</v>
      </c>
      <c r="K2965">
        <v>61200</v>
      </c>
      <c r="L2965">
        <v>3672</v>
      </c>
      <c r="M2965">
        <v>183.60000000000002</v>
      </c>
      <c r="N2965">
        <f>YEAR(Table3[[#This Row],[Date]])</f>
        <v>2014</v>
      </c>
      <c r="O2965">
        <f>DAY(Table3[[#This Row],[Date]])</f>
        <v>19</v>
      </c>
      <c r="P2965">
        <f>MONTH(Table3[[#This Row],[Date]])</f>
        <v>9</v>
      </c>
    </row>
    <row r="2966" spans="1:16" x14ac:dyDescent="0.3">
      <c r="A2966" s="2">
        <v>41901</v>
      </c>
      <c r="B2966">
        <v>2</v>
      </c>
      <c r="C2966">
        <v>1</v>
      </c>
      <c r="D2966" s="1" t="s">
        <v>1593</v>
      </c>
      <c r="E2966">
        <v>6</v>
      </c>
      <c r="F2966">
        <v>2</v>
      </c>
      <c r="G2966">
        <v>14</v>
      </c>
      <c r="H2966">
        <v>3978</v>
      </c>
      <c r="I2966">
        <v>4230</v>
      </c>
      <c r="J2966">
        <v>7506</v>
      </c>
      <c r="K2966">
        <v>8100</v>
      </c>
      <c r="L2966">
        <v>594</v>
      </c>
      <c r="M2966">
        <v>29.700000000000003</v>
      </c>
      <c r="N2966">
        <f>YEAR(Table3[[#This Row],[Date]])</f>
        <v>2014</v>
      </c>
      <c r="O2966">
        <f>DAY(Table3[[#This Row],[Date]])</f>
        <v>19</v>
      </c>
      <c r="P2966">
        <f>MONTH(Table3[[#This Row],[Date]])</f>
        <v>9</v>
      </c>
    </row>
    <row r="2967" spans="1:16" x14ac:dyDescent="0.3">
      <c r="A2967" s="2">
        <v>41901</v>
      </c>
      <c r="B2967">
        <v>8</v>
      </c>
      <c r="C2967">
        <v>5</v>
      </c>
      <c r="D2967" s="1" t="s">
        <v>1592</v>
      </c>
      <c r="E2967">
        <v>2</v>
      </c>
      <c r="F2967">
        <v>1</v>
      </c>
      <c r="G2967">
        <v>11</v>
      </c>
      <c r="H2967">
        <v>2034</v>
      </c>
      <c r="I2967">
        <v>2160</v>
      </c>
      <c r="J2967">
        <v>59040</v>
      </c>
      <c r="K2967">
        <v>63000</v>
      </c>
      <c r="L2967">
        <v>3960</v>
      </c>
      <c r="M2967">
        <v>198</v>
      </c>
      <c r="N2967">
        <f>YEAR(Table3[[#This Row],[Date]])</f>
        <v>2014</v>
      </c>
      <c r="O2967">
        <f>DAY(Table3[[#This Row],[Date]])</f>
        <v>19</v>
      </c>
      <c r="P2967">
        <f>MONTH(Table3[[#This Row],[Date]])</f>
        <v>9</v>
      </c>
    </row>
    <row r="2968" spans="1:16" x14ac:dyDescent="0.3">
      <c r="A2968" s="2">
        <v>41902</v>
      </c>
      <c r="B2968">
        <v>6</v>
      </c>
      <c r="C2968">
        <v>4</v>
      </c>
      <c r="D2968" s="1" t="s">
        <v>1579</v>
      </c>
      <c r="E2968">
        <v>2</v>
      </c>
      <c r="F2968">
        <v>2</v>
      </c>
      <c r="G2968">
        <v>8</v>
      </c>
      <c r="H2968">
        <v>2952</v>
      </c>
      <c r="I2968">
        <v>3150</v>
      </c>
      <c r="J2968">
        <v>60894</v>
      </c>
      <c r="K2968">
        <v>65790</v>
      </c>
      <c r="L2968">
        <v>4896</v>
      </c>
      <c r="M2968">
        <v>244.8</v>
      </c>
      <c r="N2968">
        <f>YEAR(Table3[[#This Row],[Date]])</f>
        <v>2014</v>
      </c>
      <c r="O2968">
        <f>DAY(Table3[[#This Row],[Date]])</f>
        <v>20</v>
      </c>
      <c r="P2968">
        <f>MONTH(Table3[[#This Row],[Date]])</f>
        <v>9</v>
      </c>
    </row>
    <row r="2969" spans="1:16" x14ac:dyDescent="0.3">
      <c r="A2969" s="2">
        <v>41902</v>
      </c>
      <c r="B2969">
        <v>4</v>
      </c>
      <c r="C2969">
        <v>2</v>
      </c>
      <c r="D2969" s="1" t="s">
        <v>1580</v>
      </c>
      <c r="E2969">
        <v>2</v>
      </c>
      <c r="F2969">
        <v>1</v>
      </c>
      <c r="G2969">
        <v>1</v>
      </c>
      <c r="H2969">
        <v>3546</v>
      </c>
      <c r="I2969">
        <v>3780</v>
      </c>
      <c r="J2969">
        <v>55692</v>
      </c>
      <c r="K2969">
        <v>59220</v>
      </c>
      <c r="L2969">
        <v>3528</v>
      </c>
      <c r="M2969">
        <v>176.4</v>
      </c>
      <c r="N2969">
        <f>YEAR(Table3[[#This Row],[Date]])</f>
        <v>2014</v>
      </c>
      <c r="O2969">
        <f>DAY(Table3[[#This Row],[Date]])</f>
        <v>20</v>
      </c>
      <c r="P2969">
        <f>MONTH(Table3[[#This Row],[Date]])</f>
        <v>9</v>
      </c>
    </row>
    <row r="2970" spans="1:16" x14ac:dyDescent="0.3">
      <c r="A2970" s="2">
        <v>41902</v>
      </c>
      <c r="B2970">
        <v>3</v>
      </c>
      <c r="C2970">
        <v>2</v>
      </c>
      <c r="D2970" s="1" t="s">
        <v>1578</v>
      </c>
      <c r="E2970">
        <v>1</v>
      </c>
      <c r="F2970">
        <v>1</v>
      </c>
      <c r="G2970">
        <v>24</v>
      </c>
      <c r="H2970">
        <v>3546</v>
      </c>
      <c r="I2970">
        <v>3780</v>
      </c>
      <c r="J2970">
        <v>6102</v>
      </c>
      <c r="K2970">
        <v>6480</v>
      </c>
      <c r="L2970">
        <v>378</v>
      </c>
      <c r="M2970">
        <v>18.900000000000002</v>
      </c>
      <c r="N2970">
        <f>YEAR(Table3[[#This Row],[Date]])</f>
        <v>2014</v>
      </c>
      <c r="O2970">
        <f>DAY(Table3[[#This Row],[Date]])</f>
        <v>20</v>
      </c>
      <c r="P2970">
        <f>MONTH(Table3[[#This Row],[Date]])</f>
        <v>9</v>
      </c>
    </row>
    <row r="2971" spans="1:16" x14ac:dyDescent="0.3">
      <c r="A2971" s="2">
        <v>41902</v>
      </c>
      <c r="B2971">
        <v>3</v>
      </c>
      <c r="C2971">
        <v>2</v>
      </c>
      <c r="D2971" s="1" t="s">
        <v>1592</v>
      </c>
      <c r="E2971">
        <v>2</v>
      </c>
      <c r="F2971">
        <v>1</v>
      </c>
      <c r="G2971">
        <v>15</v>
      </c>
      <c r="H2971">
        <v>3978</v>
      </c>
      <c r="I2971">
        <v>4230</v>
      </c>
      <c r="J2971">
        <v>5904</v>
      </c>
      <c r="K2971">
        <v>6300</v>
      </c>
      <c r="L2971">
        <v>396</v>
      </c>
      <c r="M2971">
        <v>19.8</v>
      </c>
      <c r="N2971">
        <f>YEAR(Table3[[#This Row],[Date]])</f>
        <v>2014</v>
      </c>
      <c r="O2971">
        <f>DAY(Table3[[#This Row],[Date]])</f>
        <v>20</v>
      </c>
      <c r="P2971">
        <f>MONTH(Table3[[#This Row],[Date]])</f>
        <v>9</v>
      </c>
    </row>
    <row r="2972" spans="1:16" x14ac:dyDescent="0.3">
      <c r="A2972" s="2">
        <v>41902</v>
      </c>
      <c r="B2972">
        <v>7</v>
      </c>
      <c r="C2972">
        <v>3</v>
      </c>
      <c r="D2972" s="1" t="s">
        <v>1581</v>
      </c>
      <c r="E2972">
        <v>2</v>
      </c>
      <c r="F2972">
        <v>1</v>
      </c>
      <c r="G2972">
        <v>20</v>
      </c>
      <c r="H2972">
        <v>3546</v>
      </c>
      <c r="I2972">
        <v>3780</v>
      </c>
      <c r="J2972">
        <v>43920</v>
      </c>
      <c r="K2972">
        <v>46800</v>
      </c>
      <c r="L2972">
        <v>2880</v>
      </c>
      <c r="M2972">
        <v>144</v>
      </c>
      <c r="N2972">
        <f>YEAR(Table3[[#This Row],[Date]])</f>
        <v>2014</v>
      </c>
      <c r="O2972">
        <f>DAY(Table3[[#This Row],[Date]])</f>
        <v>20</v>
      </c>
      <c r="P2972">
        <f>MONTH(Table3[[#This Row],[Date]])</f>
        <v>9</v>
      </c>
    </row>
    <row r="2973" spans="1:16" x14ac:dyDescent="0.3">
      <c r="A2973" s="2">
        <v>41903</v>
      </c>
      <c r="B2973">
        <v>10</v>
      </c>
      <c r="C2973">
        <v>4</v>
      </c>
      <c r="D2973" s="1" t="s">
        <v>1582</v>
      </c>
      <c r="E2973">
        <v>2</v>
      </c>
      <c r="F2973">
        <v>1</v>
      </c>
      <c r="G2973">
        <v>1</v>
      </c>
      <c r="H2973">
        <v>5148</v>
      </c>
      <c r="I2973">
        <v>5490</v>
      </c>
      <c r="J2973">
        <v>12168</v>
      </c>
      <c r="K2973">
        <v>12960</v>
      </c>
      <c r="L2973">
        <v>792</v>
      </c>
      <c r="M2973">
        <v>39.6</v>
      </c>
      <c r="N2973">
        <f>YEAR(Table3[[#This Row],[Date]])</f>
        <v>2014</v>
      </c>
      <c r="O2973">
        <f>DAY(Table3[[#This Row],[Date]])</f>
        <v>21</v>
      </c>
      <c r="P2973">
        <f>MONTH(Table3[[#This Row],[Date]])</f>
        <v>9</v>
      </c>
    </row>
    <row r="2974" spans="1:16" x14ac:dyDescent="0.3">
      <c r="A2974" s="2">
        <v>41903</v>
      </c>
      <c r="B2974">
        <v>1</v>
      </c>
      <c r="C2974">
        <v>1</v>
      </c>
      <c r="D2974" s="1" t="s">
        <v>1582</v>
      </c>
      <c r="E2974">
        <v>2</v>
      </c>
      <c r="F2974">
        <v>1</v>
      </c>
      <c r="G2974">
        <v>5</v>
      </c>
      <c r="H2974">
        <v>2196</v>
      </c>
      <c r="I2974">
        <v>2340</v>
      </c>
      <c r="J2974">
        <v>9126</v>
      </c>
      <c r="K2974">
        <v>9720</v>
      </c>
      <c r="L2974">
        <v>594</v>
      </c>
      <c r="M2974">
        <v>29.700000000000003</v>
      </c>
      <c r="N2974">
        <f>YEAR(Table3[[#This Row],[Date]])</f>
        <v>2014</v>
      </c>
      <c r="O2974">
        <f>DAY(Table3[[#This Row],[Date]])</f>
        <v>21</v>
      </c>
      <c r="P2974">
        <f>MONTH(Table3[[#This Row],[Date]])</f>
        <v>9</v>
      </c>
    </row>
    <row r="2975" spans="1:16" x14ac:dyDescent="0.3">
      <c r="A2975" s="2">
        <v>41903</v>
      </c>
      <c r="B2975">
        <v>6</v>
      </c>
      <c r="C2975">
        <v>4</v>
      </c>
      <c r="D2975" s="1" t="s">
        <v>1589</v>
      </c>
      <c r="E2975">
        <v>4</v>
      </c>
      <c r="F2975">
        <v>1</v>
      </c>
      <c r="G2975">
        <v>2</v>
      </c>
      <c r="H2975">
        <v>3924</v>
      </c>
      <c r="I2975">
        <v>4230</v>
      </c>
      <c r="J2975">
        <v>67374</v>
      </c>
      <c r="K2975">
        <v>71820</v>
      </c>
      <c r="L2975">
        <v>4446</v>
      </c>
      <c r="M2975">
        <v>222.3</v>
      </c>
      <c r="N2975">
        <f>YEAR(Table3[[#This Row],[Date]])</f>
        <v>2014</v>
      </c>
      <c r="O2975">
        <f>DAY(Table3[[#This Row],[Date]])</f>
        <v>21</v>
      </c>
      <c r="P2975">
        <f>MONTH(Table3[[#This Row],[Date]])</f>
        <v>9</v>
      </c>
    </row>
    <row r="2976" spans="1:16" x14ac:dyDescent="0.3">
      <c r="A2976" s="2">
        <v>41904</v>
      </c>
      <c r="B2976">
        <v>8</v>
      </c>
      <c r="C2976">
        <v>5</v>
      </c>
      <c r="D2976" s="1" t="s">
        <v>1583</v>
      </c>
      <c r="E2976">
        <v>3</v>
      </c>
      <c r="F2976">
        <v>1</v>
      </c>
      <c r="G2976">
        <v>15</v>
      </c>
      <c r="H2976">
        <v>3978</v>
      </c>
      <c r="I2976">
        <v>4230</v>
      </c>
      <c r="J2976">
        <v>122472</v>
      </c>
      <c r="K2976">
        <v>130410</v>
      </c>
      <c r="L2976">
        <v>7938</v>
      </c>
      <c r="M2976">
        <v>396.90000000000003</v>
      </c>
      <c r="N2976">
        <f>YEAR(Table3[[#This Row],[Date]])</f>
        <v>2014</v>
      </c>
      <c r="O2976">
        <f>DAY(Table3[[#This Row],[Date]])</f>
        <v>22</v>
      </c>
      <c r="P2976">
        <f>MONTH(Table3[[#This Row],[Date]])</f>
        <v>9</v>
      </c>
    </row>
    <row r="2977" spans="1:16" x14ac:dyDescent="0.3">
      <c r="A2977" s="2">
        <v>41905</v>
      </c>
      <c r="B2977">
        <v>6</v>
      </c>
      <c r="C2977">
        <v>4</v>
      </c>
      <c r="D2977" s="1" t="s">
        <v>1579</v>
      </c>
      <c r="E2977">
        <v>2</v>
      </c>
      <c r="F2977">
        <v>2</v>
      </c>
      <c r="G2977">
        <v>24</v>
      </c>
      <c r="H2977">
        <v>2106</v>
      </c>
      <c r="I2977">
        <v>2250</v>
      </c>
      <c r="J2977">
        <v>64476</v>
      </c>
      <c r="K2977">
        <v>69660</v>
      </c>
      <c r="L2977">
        <v>5184</v>
      </c>
      <c r="M2977">
        <v>259.2</v>
      </c>
      <c r="N2977">
        <f>YEAR(Table3[[#This Row],[Date]])</f>
        <v>2014</v>
      </c>
      <c r="O2977">
        <f>DAY(Table3[[#This Row],[Date]])</f>
        <v>23</v>
      </c>
      <c r="P2977">
        <f>MONTH(Table3[[#This Row],[Date]])</f>
        <v>9</v>
      </c>
    </row>
    <row r="2978" spans="1:16" x14ac:dyDescent="0.3">
      <c r="A2978" s="2">
        <v>41905</v>
      </c>
      <c r="B2978">
        <v>8</v>
      </c>
      <c r="C2978">
        <v>5</v>
      </c>
      <c r="D2978" s="1" t="s">
        <v>1592</v>
      </c>
      <c r="E2978">
        <v>2</v>
      </c>
      <c r="F2978">
        <v>1</v>
      </c>
      <c r="G2978">
        <v>23</v>
      </c>
      <c r="H2978">
        <v>5148</v>
      </c>
      <c r="I2978">
        <v>5490</v>
      </c>
      <c r="J2978">
        <v>35424</v>
      </c>
      <c r="K2978">
        <v>37800</v>
      </c>
      <c r="L2978">
        <v>2376</v>
      </c>
      <c r="M2978">
        <v>118.80000000000001</v>
      </c>
      <c r="N2978">
        <f>YEAR(Table3[[#This Row],[Date]])</f>
        <v>2014</v>
      </c>
      <c r="O2978">
        <f>DAY(Table3[[#This Row],[Date]])</f>
        <v>23</v>
      </c>
      <c r="P2978">
        <f>MONTH(Table3[[#This Row],[Date]])</f>
        <v>9</v>
      </c>
    </row>
    <row r="2979" spans="1:16" x14ac:dyDescent="0.3">
      <c r="A2979" s="2">
        <v>41906</v>
      </c>
      <c r="B2979">
        <v>6</v>
      </c>
      <c r="C2979">
        <v>4</v>
      </c>
      <c r="D2979" s="1" t="s">
        <v>1584</v>
      </c>
      <c r="E2979">
        <v>3</v>
      </c>
      <c r="F2979">
        <v>1</v>
      </c>
      <c r="G2979">
        <v>20</v>
      </c>
      <c r="H2979">
        <v>3546</v>
      </c>
      <c r="I2979">
        <v>3780</v>
      </c>
      <c r="J2979">
        <v>63828</v>
      </c>
      <c r="K2979">
        <v>68040</v>
      </c>
      <c r="L2979">
        <v>4212</v>
      </c>
      <c r="M2979">
        <v>210.60000000000002</v>
      </c>
      <c r="N2979">
        <f>YEAR(Table3[[#This Row],[Date]])</f>
        <v>2014</v>
      </c>
      <c r="O2979">
        <f>DAY(Table3[[#This Row],[Date]])</f>
        <v>24</v>
      </c>
      <c r="P2979">
        <f>MONTH(Table3[[#This Row],[Date]])</f>
        <v>9</v>
      </c>
    </row>
    <row r="2980" spans="1:16" x14ac:dyDescent="0.3">
      <c r="A2980" s="2">
        <v>41906</v>
      </c>
      <c r="B2980">
        <v>7</v>
      </c>
      <c r="C2980">
        <v>3</v>
      </c>
      <c r="D2980" s="1" t="s">
        <v>1584</v>
      </c>
      <c r="E2980">
        <v>3</v>
      </c>
      <c r="F2980">
        <v>1</v>
      </c>
      <c r="G2980">
        <v>23</v>
      </c>
      <c r="H2980">
        <v>3546</v>
      </c>
      <c r="I2980">
        <v>3780</v>
      </c>
      <c r="J2980">
        <v>56736</v>
      </c>
      <c r="K2980">
        <v>60480</v>
      </c>
      <c r="L2980">
        <v>3744</v>
      </c>
      <c r="M2980">
        <v>187.20000000000002</v>
      </c>
      <c r="N2980">
        <f>YEAR(Table3[[#This Row],[Date]])</f>
        <v>2014</v>
      </c>
      <c r="O2980">
        <f>DAY(Table3[[#This Row],[Date]])</f>
        <v>24</v>
      </c>
      <c r="P2980">
        <f>MONTH(Table3[[#This Row],[Date]])</f>
        <v>9</v>
      </c>
    </row>
    <row r="2981" spans="1:16" x14ac:dyDescent="0.3">
      <c r="A2981" s="2">
        <v>41906</v>
      </c>
      <c r="B2981">
        <v>4</v>
      </c>
      <c r="C2981">
        <v>2</v>
      </c>
      <c r="D2981" s="1" t="s">
        <v>1592</v>
      </c>
      <c r="E2981">
        <v>2</v>
      </c>
      <c r="F2981">
        <v>1</v>
      </c>
      <c r="G2981">
        <v>22</v>
      </c>
      <c r="H2981">
        <v>5148</v>
      </c>
      <c r="I2981">
        <v>5490</v>
      </c>
      <c r="J2981">
        <v>70848</v>
      </c>
      <c r="K2981">
        <v>75600</v>
      </c>
      <c r="L2981">
        <v>4752</v>
      </c>
      <c r="M2981">
        <v>237.60000000000002</v>
      </c>
      <c r="N2981">
        <f>YEAR(Table3[[#This Row],[Date]])</f>
        <v>2014</v>
      </c>
      <c r="O2981">
        <f>DAY(Table3[[#This Row],[Date]])</f>
        <v>24</v>
      </c>
      <c r="P2981">
        <f>MONTH(Table3[[#This Row],[Date]])</f>
        <v>9</v>
      </c>
    </row>
    <row r="2982" spans="1:16" x14ac:dyDescent="0.3">
      <c r="A2982" s="2">
        <v>41906</v>
      </c>
      <c r="B2982">
        <v>5</v>
      </c>
      <c r="C2982">
        <v>3</v>
      </c>
      <c r="D2982" s="1" t="s">
        <v>1588</v>
      </c>
      <c r="E2982">
        <v>3</v>
      </c>
      <c r="F2982">
        <v>1</v>
      </c>
      <c r="G2982">
        <v>10</v>
      </c>
      <c r="H2982">
        <v>3384</v>
      </c>
      <c r="I2982">
        <v>3600</v>
      </c>
      <c r="J2982">
        <v>98604</v>
      </c>
      <c r="K2982">
        <v>104940</v>
      </c>
      <c r="L2982">
        <v>6336</v>
      </c>
      <c r="M2982">
        <v>316.8</v>
      </c>
      <c r="N2982">
        <f>YEAR(Table3[[#This Row],[Date]])</f>
        <v>2014</v>
      </c>
      <c r="O2982">
        <f>DAY(Table3[[#This Row],[Date]])</f>
        <v>24</v>
      </c>
      <c r="P2982">
        <f>MONTH(Table3[[#This Row],[Date]])</f>
        <v>9</v>
      </c>
    </row>
    <row r="2983" spans="1:16" x14ac:dyDescent="0.3">
      <c r="A2983" s="2">
        <v>41907</v>
      </c>
      <c r="B2983">
        <v>9</v>
      </c>
      <c r="C2983">
        <v>5</v>
      </c>
      <c r="D2983" s="1" t="s">
        <v>1589</v>
      </c>
      <c r="E2983">
        <v>4</v>
      </c>
      <c r="F2983">
        <v>1</v>
      </c>
      <c r="G2983">
        <v>5</v>
      </c>
      <c r="H2983">
        <v>3042</v>
      </c>
      <c r="I2983">
        <v>3240</v>
      </c>
      <c r="J2983">
        <v>78012</v>
      </c>
      <c r="K2983">
        <v>83160</v>
      </c>
      <c r="L2983">
        <v>5148</v>
      </c>
      <c r="M2983">
        <v>257.40000000000003</v>
      </c>
      <c r="N2983">
        <f>YEAR(Table3[[#This Row],[Date]])</f>
        <v>2014</v>
      </c>
      <c r="O2983">
        <f>DAY(Table3[[#This Row],[Date]])</f>
        <v>25</v>
      </c>
      <c r="P2983">
        <f>MONTH(Table3[[#This Row],[Date]])</f>
        <v>9</v>
      </c>
    </row>
    <row r="2984" spans="1:16" x14ac:dyDescent="0.3">
      <c r="A2984" s="2">
        <v>41907</v>
      </c>
      <c r="B2984">
        <v>5</v>
      </c>
      <c r="C2984">
        <v>3</v>
      </c>
      <c r="D2984" s="1" t="s">
        <v>1583</v>
      </c>
      <c r="E2984">
        <v>3</v>
      </c>
      <c r="F2984">
        <v>1</v>
      </c>
      <c r="G2984">
        <v>12</v>
      </c>
      <c r="H2984">
        <v>3978</v>
      </c>
      <c r="I2984">
        <v>4230</v>
      </c>
      <c r="J2984">
        <v>69984</v>
      </c>
      <c r="K2984">
        <v>74520</v>
      </c>
      <c r="L2984">
        <v>4536</v>
      </c>
      <c r="M2984">
        <v>226.8</v>
      </c>
      <c r="N2984">
        <f>YEAR(Table3[[#This Row],[Date]])</f>
        <v>2014</v>
      </c>
      <c r="O2984">
        <f>DAY(Table3[[#This Row],[Date]])</f>
        <v>25</v>
      </c>
      <c r="P2984">
        <f>MONTH(Table3[[#This Row],[Date]])</f>
        <v>9</v>
      </c>
    </row>
    <row r="2985" spans="1:16" x14ac:dyDescent="0.3">
      <c r="A2985" s="2">
        <v>41907</v>
      </c>
      <c r="B2985">
        <v>4</v>
      </c>
      <c r="C2985">
        <v>2</v>
      </c>
      <c r="D2985" s="1" t="s">
        <v>1587</v>
      </c>
      <c r="E2985">
        <v>2</v>
      </c>
      <c r="F2985">
        <v>1</v>
      </c>
      <c r="G2985">
        <v>19</v>
      </c>
      <c r="H2985">
        <v>3978</v>
      </c>
      <c r="I2985">
        <v>4230</v>
      </c>
      <c r="J2985">
        <v>50544</v>
      </c>
      <c r="K2985">
        <v>54000</v>
      </c>
      <c r="L2985">
        <v>3456</v>
      </c>
      <c r="M2985">
        <v>172.8</v>
      </c>
      <c r="N2985">
        <f>YEAR(Table3[[#This Row],[Date]])</f>
        <v>2014</v>
      </c>
      <c r="O2985">
        <f>DAY(Table3[[#This Row],[Date]])</f>
        <v>25</v>
      </c>
      <c r="P2985">
        <f>MONTH(Table3[[#This Row],[Date]])</f>
        <v>9</v>
      </c>
    </row>
    <row r="2986" spans="1:16" x14ac:dyDescent="0.3">
      <c r="A2986" s="2">
        <v>41907</v>
      </c>
      <c r="B2986">
        <v>9</v>
      </c>
      <c r="C2986">
        <v>5</v>
      </c>
      <c r="D2986" s="1" t="s">
        <v>1594</v>
      </c>
      <c r="E2986">
        <v>4</v>
      </c>
      <c r="F2986">
        <v>1</v>
      </c>
      <c r="G2986">
        <v>18</v>
      </c>
      <c r="H2986">
        <v>3924</v>
      </c>
      <c r="I2986">
        <v>4230</v>
      </c>
      <c r="J2986">
        <v>81216</v>
      </c>
      <c r="K2986">
        <v>86400</v>
      </c>
      <c r="L2986">
        <v>5184</v>
      </c>
      <c r="M2986">
        <v>259.2</v>
      </c>
      <c r="N2986">
        <f>YEAR(Table3[[#This Row],[Date]])</f>
        <v>2014</v>
      </c>
      <c r="O2986">
        <f>DAY(Table3[[#This Row],[Date]])</f>
        <v>25</v>
      </c>
      <c r="P2986">
        <f>MONTH(Table3[[#This Row],[Date]])</f>
        <v>9</v>
      </c>
    </row>
    <row r="2987" spans="1:16" x14ac:dyDescent="0.3">
      <c r="A2987" s="2">
        <v>41908</v>
      </c>
      <c r="B2987">
        <v>10</v>
      </c>
      <c r="C2987">
        <v>4</v>
      </c>
      <c r="D2987" s="1" t="s">
        <v>1578</v>
      </c>
      <c r="E2987">
        <v>1</v>
      </c>
      <c r="F2987">
        <v>1</v>
      </c>
      <c r="G2987">
        <v>1</v>
      </c>
      <c r="H2987">
        <v>2952</v>
      </c>
      <c r="I2987">
        <v>3150</v>
      </c>
      <c r="J2987">
        <v>18306</v>
      </c>
      <c r="K2987">
        <v>19440</v>
      </c>
      <c r="L2987">
        <v>1134</v>
      </c>
      <c r="M2987">
        <v>56.7</v>
      </c>
      <c r="N2987">
        <f>YEAR(Table3[[#This Row],[Date]])</f>
        <v>2014</v>
      </c>
      <c r="O2987">
        <f>DAY(Table3[[#This Row],[Date]])</f>
        <v>26</v>
      </c>
      <c r="P2987">
        <f>MONTH(Table3[[#This Row],[Date]])</f>
        <v>9</v>
      </c>
    </row>
    <row r="2988" spans="1:16" x14ac:dyDescent="0.3">
      <c r="A2988" s="2">
        <v>41908</v>
      </c>
      <c r="B2988">
        <v>1</v>
      </c>
      <c r="C2988">
        <v>1</v>
      </c>
      <c r="D2988" s="1" t="s">
        <v>1586</v>
      </c>
      <c r="E2988">
        <v>3</v>
      </c>
      <c r="F2988">
        <v>1</v>
      </c>
      <c r="G2988">
        <v>15</v>
      </c>
      <c r="H2988">
        <v>3042</v>
      </c>
      <c r="I2988">
        <v>3240</v>
      </c>
      <c r="J2988">
        <v>5148</v>
      </c>
      <c r="K2988">
        <v>5490</v>
      </c>
      <c r="L2988">
        <v>342</v>
      </c>
      <c r="M2988">
        <v>17.100000000000001</v>
      </c>
      <c r="N2988">
        <f>YEAR(Table3[[#This Row],[Date]])</f>
        <v>2014</v>
      </c>
      <c r="O2988">
        <f>DAY(Table3[[#This Row],[Date]])</f>
        <v>26</v>
      </c>
      <c r="P2988">
        <f>MONTH(Table3[[#This Row],[Date]])</f>
        <v>9</v>
      </c>
    </row>
    <row r="2989" spans="1:16" x14ac:dyDescent="0.3">
      <c r="A2989" s="2">
        <v>41908</v>
      </c>
      <c r="B2989">
        <v>10</v>
      </c>
      <c r="C2989">
        <v>4</v>
      </c>
      <c r="D2989" s="1" t="s">
        <v>1585</v>
      </c>
      <c r="E2989">
        <v>3</v>
      </c>
      <c r="F2989">
        <v>1</v>
      </c>
      <c r="G2989">
        <v>4</v>
      </c>
      <c r="H2989">
        <v>3978</v>
      </c>
      <c r="I2989">
        <v>4230</v>
      </c>
      <c r="J2989">
        <v>59670</v>
      </c>
      <c r="K2989">
        <v>63450</v>
      </c>
      <c r="L2989">
        <v>3780</v>
      </c>
      <c r="M2989">
        <v>189</v>
      </c>
      <c r="N2989">
        <f>YEAR(Table3[[#This Row],[Date]])</f>
        <v>2014</v>
      </c>
      <c r="O2989">
        <f>DAY(Table3[[#This Row],[Date]])</f>
        <v>26</v>
      </c>
      <c r="P2989">
        <f>MONTH(Table3[[#This Row],[Date]])</f>
        <v>9</v>
      </c>
    </row>
    <row r="2990" spans="1:16" x14ac:dyDescent="0.3">
      <c r="A2990" s="2">
        <v>41909</v>
      </c>
      <c r="B2990">
        <v>6</v>
      </c>
      <c r="C2990">
        <v>4</v>
      </c>
      <c r="D2990" s="1" t="s">
        <v>1587</v>
      </c>
      <c r="E2990">
        <v>2</v>
      </c>
      <c r="F2990">
        <v>1</v>
      </c>
      <c r="G2990">
        <v>16</v>
      </c>
      <c r="H2990">
        <v>2106</v>
      </c>
      <c r="I2990">
        <v>2250</v>
      </c>
      <c r="J2990">
        <v>18954</v>
      </c>
      <c r="K2990">
        <v>20250</v>
      </c>
      <c r="L2990">
        <v>1296</v>
      </c>
      <c r="M2990">
        <v>64.8</v>
      </c>
      <c r="N2990">
        <f>YEAR(Table3[[#This Row],[Date]])</f>
        <v>2014</v>
      </c>
      <c r="O2990">
        <f>DAY(Table3[[#This Row],[Date]])</f>
        <v>27</v>
      </c>
      <c r="P2990">
        <f>MONTH(Table3[[#This Row],[Date]])</f>
        <v>9</v>
      </c>
    </row>
    <row r="2991" spans="1:16" x14ac:dyDescent="0.3">
      <c r="A2991" s="2">
        <v>41909</v>
      </c>
      <c r="B2991">
        <v>10</v>
      </c>
      <c r="C2991">
        <v>4</v>
      </c>
      <c r="D2991" s="1" t="s">
        <v>1594</v>
      </c>
      <c r="E2991">
        <v>4</v>
      </c>
      <c r="F2991">
        <v>1</v>
      </c>
      <c r="G2991">
        <v>10</v>
      </c>
      <c r="H2991">
        <v>2034</v>
      </c>
      <c r="I2991">
        <v>2160</v>
      </c>
      <c r="J2991">
        <v>71064</v>
      </c>
      <c r="K2991">
        <v>75600</v>
      </c>
      <c r="L2991">
        <v>4536</v>
      </c>
      <c r="M2991">
        <v>226.8</v>
      </c>
      <c r="N2991">
        <f>YEAR(Table3[[#This Row],[Date]])</f>
        <v>2014</v>
      </c>
      <c r="O2991">
        <f>DAY(Table3[[#This Row],[Date]])</f>
        <v>27</v>
      </c>
      <c r="P2991">
        <f>MONTH(Table3[[#This Row],[Date]])</f>
        <v>9</v>
      </c>
    </row>
    <row r="2992" spans="1:16" x14ac:dyDescent="0.3">
      <c r="A2992" s="2">
        <v>41909</v>
      </c>
      <c r="B2992">
        <v>5</v>
      </c>
      <c r="C2992">
        <v>3</v>
      </c>
      <c r="D2992" s="1" t="s">
        <v>1586</v>
      </c>
      <c r="E2992">
        <v>3</v>
      </c>
      <c r="F2992">
        <v>1</v>
      </c>
      <c r="G2992">
        <v>21</v>
      </c>
      <c r="H2992">
        <v>4482</v>
      </c>
      <c r="I2992">
        <v>4770</v>
      </c>
      <c r="J2992">
        <v>128700</v>
      </c>
      <c r="K2992">
        <v>137250</v>
      </c>
      <c r="L2992">
        <v>8550</v>
      </c>
      <c r="M2992">
        <v>427.5</v>
      </c>
      <c r="N2992">
        <f>YEAR(Table3[[#This Row],[Date]])</f>
        <v>2014</v>
      </c>
      <c r="O2992">
        <f>DAY(Table3[[#This Row],[Date]])</f>
        <v>27</v>
      </c>
      <c r="P2992">
        <f>MONTH(Table3[[#This Row],[Date]])</f>
        <v>9</v>
      </c>
    </row>
    <row r="2993" spans="1:16" x14ac:dyDescent="0.3">
      <c r="A2993" s="2">
        <v>41909</v>
      </c>
      <c r="B2993">
        <v>5</v>
      </c>
      <c r="C2993">
        <v>3</v>
      </c>
      <c r="D2993" s="1" t="s">
        <v>1592</v>
      </c>
      <c r="E2993">
        <v>2</v>
      </c>
      <c r="F2993">
        <v>1</v>
      </c>
      <c r="G2993">
        <v>7</v>
      </c>
      <c r="H2993">
        <v>3726</v>
      </c>
      <c r="I2993">
        <v>3960</v>
      </c>
      <c r="J2993">
        <v>17712</v>
      </c>
      <c r="K2993">
        <v>18900</v>
      </c>
      <c r="L2993">
        <v>1188</v>
      </c>
      <c r="M2993">
        <v>59.400000000000006</v>
      </c>
      <c r="N2993">
        <f>YEAR(Table3[[#This Row],[Date]])</f>
        <v>2014</v>
      </c>
      <c r="O2993">
        <f>DAY(Table3[[#This Row],[Date]])</f>
        <v>27</v>
      </c>
      <c r="P2993">
        <f>MONTH(Table3[[#This Row],[Date]])</f>
        <v>9</v>
      </c>
    </row>
    <row r="2994" spans="1:16" x14ac:dyDescent="0.3">
      <c r="A2994" s="2">
        <v>41910</v>
      </c>
      <c r="B2994">
        <v>2</v>
      </c>
      <c r="C2994">
        <v>1</v>
      </c>
      <c r="D2994" s="1" t="s">
        <v>1581</v>
      </c>
      <c r="E2994">
        <v>2</v>
      </c>
      <c r="F2994">
        <v>1</v>
      </c>
      <c r="G2994">
        <v>22</v>
      </c>
      <c r="H2994">
        <v>2952</v>
      </c>
      <c r="I2994">
        <v>3150</v>
      </c>
      <c r="J2994">
        <v>28548</v>
      </c>
      <c r="K2994">
        <v>30420</v>
      </c>
      <c r="L2994">
        <v>1872</v>
      </c>
      <c r="M2994">
        <v>93.600000000000009</v>
      </c>
      <c r="N2994">
        <f>YEAR(Table3[[#This Row],[Date]])</f>
        <v>2014</v>
      </c>
      <c r="O2994">
        <f>DAY(Table3[[#This Row],[Date]])</f>
        <v>28</v>
      </c>
      <c r="P2994">
        <f>MONTH(Table3[[#This Row],[Date]])</f>
        <v>9</v>
      </c>
    </row>
    <row r="2995" spans="1:16" x14ac:dyDescent="0.3">
      <c r="A2995" s="2">
        <v>41910</v>
      </c>
      <c r="B2995">
        <v>7</v>
      </c>
      <c r="C2995">
        <v>3</v>
      </c>
      <c r="D2995" s="1" t="s">
        <v>1589</v>
      </c>
      <c r="E2995">
        <v>4</v>
      </c>
      <c r="F2995">
        <v>1</v>
      </c>
      <c r="G2995">
        <v>15</v>
      </c>
      <c r="H2995">
        <v>3384</v>
      </c>
      <c r="I2995">
        <v>3600</v>
      </c>
      <c r="J2995">
        <v>49644</v>
      </c>
      <c r="K2995">
        <v>52920</v>
      </c>
      <c r="L2995">
        <v>3276</v>
      </c>
      <c r="M2995">
        <v>163.80000000000001</v>
      </c>
      <c r="N2995">
        <f>YEAR(Table3[[#This Row],[Date]])</f>
        <v>2014</v>
      </c>
      <c r="O2995">
        <f>DAY(Table3[[#This Row],[Date]])</f>
        <v>28</v>
      </c>
      <c r="P2995">
        <f>MONTH(Table3[[#This Row],[Date]])</f>
        <v>9</v>
      </c>
    </row>
    <row r="2996" spans="1:16" x14ac:dyDescent="0.3">
      <c r="A2996" s="2">
        <v>41911</v>
      </c>
      <c r="B2996">
        <v>7</v>
      </c>
      <c r="C2996">
        <v>3</v>
      </c>
      <c r="D2996" s="1" t="s">
        <v>1579</v>
      </c>
      <c r="E2996">
        <v>2</v>
      </c>
      <c r="F2996">
        <v>2</v>
      </c>
      <c r="G2996">
        <v>7</v>
      </c>
      <c r="H2996">
        <v>3546</v>
      </c>
      <c r="I2996">
        <v>3780</v>
      </c>
      <c r="J2996">
        <v>35820</v>
      </c>
      <c r="K2996">
        <v>38700</v>
      </c>
      <c r="L2996">
        <v>2880</v>
      </c>
      <c r="M2996">
        <v>144</v>
      </c>
      <c r="N2996">
        <f>YEAR(Table3[[#This Row],[Date]])</f>
        <v>2014</v>
      </c>
      <c r="O2996">
        <f>DAY(Table3[[#This Row],[Date]])</f>
        <v>29</v>
      </c>
      <c r="P2996">
        <f>MONTH(Table3[[#This Row],[Date]])</f>
        <v>9</v>
      </c>
    </row>
    <row r="2997" spans="1:16" x14ac:dyDescent="0.3">
      <c r="A2997" s="2">
        <v>41911</v>
      </c>
      <c r="B2997">
        <v>8</v>
      </c>
      <c r="C2997">
        <v>5</v>
      </c>
      <c r="D2997" s="1" t="s">
        <v>1583</v>
      </c>
      <c r="E2997">
        <v>3</v>
      </c>
      <c r="F2997">
        <v>1</v>
      </c>
      <c r="G2997">
        <v>17</v>
      </c>
      <c r="H2997">
        <v>5148</v>
      </c>
      <c r="I2997">
        <v>5490</v>
      </c>
      <c r="J2997">
        <v>5832</v>
      </c>
      <c r="K2997">
        <v>6210</v>
      </c>
      <c r="L2997">
        <v>378</v>
      </c>
      <c r="M2997">
        <v>18.900000000000002</v>
      </c>
      <c r="N2997">
        <f>YEAR(Table3[[#This Row],[Date]])</f>
        <v>2014</v>
      </c>
      <c r="O2997">
        <f>DAY(Table3[[#This Row],[Date]])</f>
        <v>29</v>
      </c>
      <c r="P2997">
        <f>MONTH(Table3[[#This Row],[Date]])</f>
        <v>9</v>
      </c>
    </row>
    <row r="2998" spans="1:16" x14ac:dyDescent="0.3">
      <c r="A2998" s="2">
        <v>41911</v>
      </c>
      <c r="B2998">
        <v>3</v>
      </c>
      <c r="C2998">
        <v>2</v>
      </c>
      <c r="D2998" s="1" t="s">
        <v>1584</v>
      </c>
      <c r="E2998">
        <v>3</v>
      </c>
      <c r="F2998">
        <v>1</v>
      </c>
      <c r="G2998">
        <v>20</v>
      </c>
      <c r="H2998">
        <v>2034</v>
      </c>
      <c r="I2998">
        <v>2160</v>
      </c>
      <c r="J2998">
        <v>88650</v>
      </c>
      <c r="K2998">
        <v>94500</v>
      </c>
      <c r="L2998">
        <v>5850</v>
      </c>
      <c r="M2998">
        <v>292.5</v>
      </c>
      <c r="N2998">
        <f>YEAR(Table3[[#This Row],[Date]])</f>
        <v>2014</v>
      </c>
      <c r="O2998">
        <f>DAY(Table3[[#This Row],[Date]])</f>
        <v>29</v>
      </c>
      <c r="P2998">
        <f>MONTH(Table3[[#This Row],[Date]])</f>
        <v>9</v>
      </c>
    </row>
    <row r="2999" spans="1:16" x14ac:dyDescent="0.3">
      <c r="A2999" s="2">
        <v>41911</v>
      </c>
      <c r="B2999">
        <v>9</v>
      </c>
      <c r="C2999">
        <v>5</v>
      </c>
      <c r="D2999" s="1" t="s">
        <v>1589</v>
      </c>
      <c r="E2999">
        <v>4</v>
      </c>
      <c r="F2999">
        <v>1</v>
      </c>
      <c r="G2999">
        <v>5</v>
      </c>
      <c r="H2999">
        <v>2196</v>
      </c>
      <c r="I2999">
        <v>2340</v>
      </c>
      <c r="J2999">
        <v>63828</v>
      </c>
      <c r="K2999">
        <v>68040</v>
      </c>
      <c r="L2999">
        <v>4212</v>
      </c>
      <c r="M2999">
        <v>210.60000000000002</v>
      </c>
      <c r="N2999">
        <f>YEAR(Table3[[#This Row],[Date]])</f>
        <v>2014</v>
      </c>
      <c r="O2999">
        <f>DAY(Table3[[#This Row],[Date]])</f>
        <v>29</v>
      </c>
      <c r="P2999">
        <f>MONTH(Table3[[#This Row],[Date]])</f>
        <v>9</v>
      </c>
    </row>
    <row r="3000" spans="1:16" x14ac:dyDescent="0.3">
      <c r="A3000" s="2">
        <v>41912</v>
      </c>
      <c r="B3000">
        <v>1</v>
      </c>
      <c r="C3000">
        <v>1</v>
      </c>
      <c r="D3000" s="1" t="s">
        <v>1586</v>
      </c>
      <c r="E3000">
        <v>3</v>
      </c>
      <c r="F3000">
        <v>1</v>
      </c>
      <c r="G3000">
        <v>14</v>
      </c>
      <c r="H3000">
        <v>3546</v>
      </c>
      <c r="I3000">
        <v>3780</v>
      </c>
      <c r="J3000">
        <v>82368</v>
      </c>
      <c r="K3000">
        <v>87840</v>
      </c>
      <c r="L3000">
        <v>5472</v>
      </c>
      <c r="M3000">
        <v>273.60000000000002</v>
      </c>
      <c r="N3000">
        <f>YEAR(Table3[[#This Row],[Date]])</f>
        <v>2014</v>
      </c>
      <c r="O3000">
        <f>DAY(Table3[[#This Row],[Date]])</f>
        <v>30</v>
      </c>
      <c r="P3000">
        <f>MONTH(Table3[[#This Row],[Date]])</f>
        <v>9</v>
      </c>
    </row>
    <row r="3001" spans="1:16" x14ac:dyDescent="0.3">
      <c r="A3001" s="2">
        <v>41912</v>
      </c>
      <c r="B3001">
        <v>7</v>
      </c>
      <c r="C3001">
        <v>3</v>
      </c>
      <c r="D3001" s="1" t="s">
        <v>1585</v>
      </c>
      <c r="E3001">
        <v>3</v>
      </c>
      <c r="F3001">
        <v>1</v>
      </c>
      <c r="G3001">
        <v>6</v>
      </c>
      <c r="H3001">
        <v>3546</v>
      </c>
      <c r="I3001">
        <v>3780</v>
      </c>
      <c r="J3001">
        <v>3978</v>
      </c>
      <c r="K3001">
        <v>4230</v>
      </c>
      <c r="L3001">
        <v>252</v>
      </c>
      <c r="M3001">
        <v>12.600000000000001</v>
      </c>
      <c r="N3001">
        <f>YEAR(Table3[[#This Row],[Date]])</f>
        <v>2014</v>
      </c>
      <c r="O3001">
        <f>DAY(Table3[[#This Row],[Date]])</f>
        <v>30</v>
      </c>
      <c r="P3001">
        <f>MONTH(Table3[[#This Row],[Date]])</f>
        <v>9</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6EBAD-535A-44F5-8840-4EA0D165F7E9}">
  <sheetPr>
    <tabColor theme="9" tint="0.39997558519241921"/>
  </sheetPr>
  <dimension ref="A1:B5"/>
  <sheetViews>
    <sheetView workbookViewId="0">
      <selection sqref="A1:B5"/>
    </sheetView>
  </sheetViews>
  <sheetFormatPr defaultRowHeight="14.4" x14ac:dyDescent="0.3"/>
  <cols>
    <col min="1" max="1" width="13.109375" bestFit="1" customWidth="1"/>
    <col min="2" max="2" width="10.77734375" bestFit="1" customWidth="1"/>
  </cols>
  <sheetData>
    <row r="1" spans="1:2" x14ac:dyDescent="0.3">
      <c r="A1" t="s">
        <v>1564</v>
      </c>
      <c r="B1" t="s">
        <v>1565</v>
      </c>
    </row>
    <row r="2" spans="1:2" x14ac:dyDescent="0.3">
      <c r="A2" s="1" t="s">
        <v>6</v>
      </c>
      <c r="B2" s="1" t="s">
        <v>1559</v>
      </c>
    </row>
    <row r="3" spans="1:2" x14ac:dyDescent="0.3">
      <c r="A3" s="1" t="s">
        <v>18</v>
      </c>
      <c r="B3" s="1" t="s">
        <v>1566</v>
      </c>
    </row>
    <row r="4" spans="1:2" x14ac:dyDescent="0.3">
      <c r="A4" s="1" t="s">
        <v>27</v>
      </c>
      <c r="B4" s="1" t="s">
        <v>1567</v>
      </c>
    </row>
    <row r="5" spans="1:2" x14ac:dyDescent="0.3">
      <c r="A5" s="1" t="s">
        <v>41</v>
      </c>
      <c r="B5" s="1" t="s">
        <v>1568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1B7F4-821A-49B5-A512-F4CADE1BBF80}">
  <sheetPr>
    <tabColor theme="9" tint="-0.249977111117893"/>
  </sheetPr>
  <dimension ref="A1:S3001"/>
  <sheetViews>
    <sheetView workbookViewId="0">
      <selection activeCell="C10" sqref="C10"/>
    </sheetView>
  </sheetViews>
  <sheetFormatPr defaultRowHeight="14.4" x14ac:dyDescent="0.3"/>
  <cols>
    <col min="1" max="1" width="9.109375" bestFit="1" customWidth="1"/>
    <col min="2" max="2" width="12.77734375" bestFit="1" customWidth="1"/>
    <col min="3" max="3" width="11.33203125" bestFit="1" customWidth="1"/>
    <col min="4" max="4" width="15.5546875" bestFit="1" customWidth="1"/>
    <col min="5" max="5" width="17.33203125" bestFit="1" customWidth="1"/>
    <col min="6" max="6" width="9" bestFit="1" customWidth="1"/>
    <col min="7" max="7" width="13.109375" bestFit="1" customWidth="1"/>
    <col min="8" max="8" width="14.6640625" bestFit="1" customWidth="1"/>
    <col min="9" max="9" width="80.88671875" bestFit="1" customWidth="1"/>
    <col min="10" max="10" width="12" bestFit="1" customWidth="1"/>
    <col min="11" max="12" width="10.5546875" bestFit="1" customWidth="1"/>
    <col min="13" max="13" width="10.6640625" bestFit="1" customWidth="1"/>
    <col min="14" max="14" width="20.21875" bestFit="1" customWidth="1"/>
    <col min="15" max="15" width="11.21875" bestFit="1" customWidth="1"/>
    <col min="16" max="16" width="9.6640625" bestFit="1" customWidth="1"/>
    <col min="17" max="17" width="10.77734375" bestFit="1" customWidth="1"/>
    <col min="18" max="18" width="9.88671875" customWidth="1"/>
    <col min="19" max="19" width="23.88671875" bestFit="1" customWidth="1"/>
  </cols>
  <sheetData>
    <row r="1" spans="1:19" x14ac:dyDescent="0.3">
      <c r="A1" t="s">
        <v>0</v>
      </c>
      <c r="B1" t="s">
        <v>1</v>
      </c>
      <c r="C1" t="s">
        <v>2</v>
      </c>
      <c r="D1" t="s">
        <v>3</v>
      </c>
      <c r="E1" t="s">
        <v>4</v>
      </c>
      <c r="F1" t="s">
        <v>5</v>
      </c>
      <c r="G1" t="s">
        <v>6</v>
      </c>
      <c r="H1" t="s">
        <v>7</v>
      </c>
      <c r="I1" t="s">
        <v>8</v>
      </c>
      <c r="J1" t="s">
        <v>9</v>
      </c>
      <c r="K1" t="s">
        <v>10</v>
      </c>
      <c r="L1" t="s">
        <v>11</v>
      </c>
      <c r="M1" t="s">
        <v>12</v>
      </c>
      <c r="N1" s="5" t="s">
        <v>1619</v>
      </c>
      <c r="O1" t="s">
        <v>1625</v>
      </c>
      <c r="P1" t="s">
        <v>1641</v>
      </c>
      <c r="Q1" s="11" t="s">
        <v>1564</v>
      </c>
      <c r="R1" s="8"/>
    </row>
    <row r="2" spans="1:19" x14ac:dyDescent="0.3">
      <c r="A2">
        <v>166</v>
      </c>
      <c r="B2" s="1" t="s">
        <v>30</v>
      </c>
      <c r="C2" s="1" t="s">
        <v>14</v>
      </c>
      <c r="D2" s="1" t="s">
        <v>276</v>
      </c>
      <c r="E2" s="1" t="s">
        <v>59</v>
      </c>
      <c r="F2" s="1" t="s">
        <v>60</v>
      </c>
      <c r="G2" s="1" t="s">
        <v>41</v>
      </c>
      <c r="H2" s="1" t="s">
        <v>278</v>
      </c>
      <c r="I2" s="1" t="s">
        <v>279</v>
      </c>
      <c r="J2">
        <v>8159.9519999999993</v>
      </c>
      <c r="K2">
        <v>8</v>
      </c>
      <c r="L2">
        <v>0.4</v>
      </c>
      <c r="M2">
        <v>-1359.992000000002</v>
      </c>
      <c r="N2">
        <v>-815.9952000000012</v>
      </c>
      <c r="O2">
        <v>720</v>
      </c>
      <c r="P2" t="s">
        <v>1628</v>
      </c>
      <c r="Q2" s="11"/>
      <c r="R2" s="9"/>
    </row>
    <row r="3" spans="1:19" x14ac:dyDescent="0.3">
      <c r="A3">
        <v>684</v>
      </c>
      <c r="B3" s="1" t="s">
        <v>493</v>
      </c>
      <c r="C3" s="1" t="s">
        <v>23</v>
      </c>
      <c r="D3" s="1" t="s">
        <v>794</v>
      </c>
      <c r="E3" s="1" t="s">
        <v>51</v>
      </c>
      <c r="F3" s="1" t="s">
        <v>17</v>
      </c>
      <c r="G3" s="1" t="s">
        <v>41</v>
      </c>
      <c r="H3" s="1" t="s">
        <v>278</v>
      </c>
      <c r="I3" s="1" t="s">
        <v>795</v>
      </c>
      <c r="J3">
        <v>7999.98</v>
      </c>
      <c r="K3">
        <v>4</v>
      </c>
      <c r="L3">
        <v>0.5</v>
      </c>
      <c r="M3">
        <v>-3839.9903999999988</v>
      </c>
      <c r="N3">
        <v>-1919.9951999999994</v>
      </c>
      <c r="O3">
        <v>300</v>
      </c>
      <c r="P3" t="s">
        <v>1626</v>
      </c>
      <c r="Q3" s="11"/>
      <c r="R3" s="10"/>
    </row>
    <row r="4" spans="1:19" x14ac:dyDescent="0.3">
      <c r="A4">
        <v>510</v>
      </c>
      <c r="B4" s="1" t="s">
        <v>30</v>
      </c>
      <c r="C4" s="1" t="s">
        <v>14</v>
      </c>
      <c r="D4" s="1" t="s">
        <v>647</v>
      </c>
      <c r="E4" s="1" t="s">
        <v>487</v>
      </c>
      <c r="F4" s="1" t="s">
        <v>17</v>
      </c>
      <c r="G4" s="1" t="s">
        <v>27</v>
      </c>
      <c r="H4" s="1" t="s">
        <v>44</v>
      </c>
      <c r="I4" s="1" t="s">
        <v>651</v>
      </c>
      <c r="J4" s="4">
        <v>6354.95</v>
      </c>
      <c r="K4">
        <v>5</v>
      </c>
      <c r="L4">
        <v>0</v>
      </c>
      <c r="M4">
        <v>3177.4749999999999</v>
      </c>
      <c r="N4">
        <v>3177.4749999999999</v>
      </c>
      <c r="O4">
        <v>750</v>
      </c>
      <c r="P4" t="s">
        <v>1628</v>
      </c>
      <c r="Q4" s="11"/>
      <c r="R4" s="9"/>
      <c r="S4" s="3" t="s">
        <v>1616</v>
      </c>
    </row>
    <row r="5" spans="1:19" x14ac:dyDescent="0.3">
      <c r="A5">
        <v>1086</v>
      </c>
      <c r="B5" s="1" t="s">
        <v>30</v>
      </c>
      <c r="C5" s="1" t="s">
        <v>14</v>
      </c>
      <c r="D5" s="1" t="s">
        <v>1075</v>
      </c>
      <c r="E5" s="1" t="s">
        <v>127</v>
      </c>
      <c r="F5" s="1" t="s">
        <v>79</v>
      </c>
      <c r="G5" s="1" t="s">
        <v>41</v>
      </c>
      <c r="H5" s="1" t="s">
        <v>278</v>
      </c>
      <c r="I5" s="1" t="s">
        <v>1076</v>
      </c>
      <c r="J5">
        <v>4899.93</v>
      </c>
      <c r="K5">
        <v>7</v>
      </c>
      <c r="L5">
        <v>0</v>
      </c>
      <c r="M5">
        <v>2400.9656999999997</v>
      </c>
      <c r="N5">
        <v>2400.9656999999997</v>
      </c>
      <c r="O5">
        <v>1050</v>
      </c>
      <c r="P5" t="s">
        <v>1627</v>
      </c>
      <c r="Q5" s="11"/>
      <c r="R5" s="10"/>
      <c r="S5">
        <f>SUM(data[Sales])</f>
        <v>457967.59224529634</v>
      </c>
    </row>
    <row r="6" spans="1:19" x14ac:dyDescent="0.3">
      <c r="A6">
        <v>1804</v>
      </c>
      <c r="B6" s="1" t="s">
        <v>13</v>
      </c>
      <c r="C6" s="1" t="s">
        <v>14</v>
      </c>
      <c r="D6" s="1" t="s">
        <v>77</v>
      </c>
      <c r="E6" s="1" t="s">
        <v>78</v>
      </c>
      <c r="F6" s="1" t="s">
        <v>79</v>
      </c>
      <c r="G6" s="1" t="s">
        <v>27</v>
      </c>
      <c r="H6" s="1" t="s">
        <v>243</v>
      </c>
      <c r="I6" s="1" t="s">
        <v>670</v>
      </c>
      <c r="J6">
        <v>4663.7360000000008</v>
      </c>
      <c r="K6">
        <v>7</v>
      </c>
      <c r="L6">
        <v>0.2</v>
      </c>
      <c r="M6">
        <v>-1049.3406</v>
      </c>
      <c r="N6">
        <v>-839.47248000000002</v>
      </c>
      <c r="O6">
        <v>840</v>
      </c>
      <c r="P6" t="s">
        <v>1628</v>
      </c>
      <c r="Q6" s="11"/>
      <c r="R6" s="9"/>
      <c r="S6" s="3" t="s">
        <v>1617</v>
      </c>
    </row>
    <row r="7" spans="1:19" x14ac:dyDescent="0.3">
      <c r="A7">
        <v>354</v>
      </c>
      <c r="B7" s="1" t="s">
        <v>95</v>
      </c>
      <c r="C7" s="1" t="s">
        <v>57</v>
      </c>
      <c r="D7" s="1" t="s">
        <v>126</v>
      </c>
      <c r="E7" s="1" t="s">
        <v>127</v>
      </c>
      <c r="F7" s="1" t="s">
        <v>79</v>
      </c>
      <c r="G7" s="1" t="s">
        <v>27</v>
      </c>
      <c r="H7" s="1" t="s">
        <v>44</v>
      </c>
      <c r="I7" s="1" t="s">
        <v>482</v>
      </c>
      <c r="J7">
        <v>4355.1680000000006</v>
      </c>
      <c r="K7">
        <v>4</v>
      </c>
      <c r="L7">
        <v>0.2</v>
      </c>
      <c r="M7">
        <v>1415.4295999999997</v>
      </c>
      <c r="N7">
        <v>1132.3436799999997</v>
      </c>
      <c r="O7">
        <v>480</v>
      </c>
      <c r="P7" t="s">
        <v>1626</v>
      </c>
      <c r="Q7" s="11"/>
      <c r="R7" s="10"/>
      <c r="S7">
        <f>SUM(data[Profit])</f>
        <v>43208.147100000002</v>
      </c>
    </row>
    <row r="8" spans="1:19" x14ac:dyDescent="0.3">
      <c r="A8">
        <v>319</v>
      </c>
      <c r="B8" s="1" t="s">
        <v>30</v>
      </c>
      <c r="C8" s="1" t="s">
        <v>57</v>
      </c>
      <c r="D8" s="1" t="s">
        <v>126</v>
      </c>
      <c r="E8" s="1" t="s">
        <v>127</v>
      </c>
      <c r="F8" s="1" t="s">
        <v>79</v>
      </c>
      <c r="G8" s="1" t="s">
        <v>41</v>
      </c>
      <c r="H8" s="1" t="s">
        <v>278</v>
      </c>
      <c r="I8" s="1" t="s">
        <v>450</v>
      </c>
      <c r="J8">
        <v>3991.98</v>
      </c>
      <c r="K8">
        <v>2</v>
      </c>
      <c r="L8">
        <v>0</v>
      </c>
      <c r="M8">
        <v>1995.99</v>
      </c>
      <c r="N8">
        <v>1995.99</v>
      </c>
      <c r="O8">
        <v>300</v>
      </c>
      <c r="P8" t="s">
        <v>1626</v>
      </c>
      <c r="Q8" s="11"/>
      <c r="R8" s="9"/>
      <c r="S8" s="3" t="s">
        <v>1618</v>
      </c>
    </row>
    <row r="9" spans="1:19" x14ac:dyDescent="0.3">
      <c r="A9">
        <v>1247</v>
      </c>
      <c r="B9" s="1" t="s">
        <v>13</v>
      </c>
      <c r="C9" s="1" t="s">
        <v>14</v>
      </c>
      <c r="D9" s="1" t="s">
        <v>1176</v>
      </c>
      <c r="E9" s="1" t="s">
        <v>25</v>
      </c>
      <c r="F9" s="1" t="s">
        <v>26</v>
      </c>
      <c r="G9" s="1" t="s">
        <v>18</v>
      </c>
      <c r="H9" s="1" t="s">
        <v>33</v>
      </c>
      <c r="I9" s="1" t="s">
        <v>357</v>
      </c>
      <c r="J9">
        <v>3610.848</v>
      </c>
      <c r="K9">
        <v>12</v>
      </c>
      <c r="L9">
        <v>0.2</v>
      </c>
      <c r="M9">
        <v>135.4068000000002</v>
      </c>
      <c r="N9">
        <v>108.32544000000017</v>
      </c>
      <c r="O9">
        <v>1440</v>
      </c>
      <c r="P9" t="s">
        <v>1627</v>
      </c>
      <c r="Q9" s="11"/>
      <c r="R9" s="10"/>
      <c r="S9">
        <f>SUM(data[Quantity])</f>
        <v>7571</v>
      </c>
    </row>
    <row r="10" spans="1:19" x14ac:dyDescent="0.3">
      <c r="A10">
        <v>252</v>
      </c>
      <c r="B10" s="1" t="s">
        <v>30</v>
      </c>
      <c r="C10" s="1" t="s">
        <v>14</v>
      </c>
      <c r="D10" s="1" t="s">
        <v>373</v>
      </c>
      <c r="E10" s="1" t="s">
        <v>25</v>
      </c>
      <c r="F10" s="1" t="s">
        <v>26</v>
      </c>
      <c r="G10" s="1" t="s">
        <v>41</v>
      </c>
      <c r="H10" s="1" t="s">
        <v>83</v>
      </c>
      <c r="I10" s="1" t="s">
        <v>359</v>
      </c>
      <c r="J10">
        <v>3347.37</v>
      </c>
      <c r="K10">
        <v>13</v>
      </c>
      <c r="L10">
        <v>0</v>
      </c>
      <c r="M10">
        <v>636.0002999999997</v>
      </c>
      <c r="N10">
        <v>636.0002999999997</v>
      </c>
      <c r="O10">
        <v>1950</v>
      </c>
      <c r="P10" t="s">
        <v>1627</v>
      </c>
      <c r="Q10" s="11"/>
      <c r="R10" s="9"/>
      <c r="S10" s="3" t="s">
        <v>1620</v>
      </c>
    </row>
    <row r="11" spans="1:19" x14ac:dyDescent="0.3">
      <c r="A11">
        <v>1645</v>
      </c>
      <c r="B11" s="1" t="s">
        <v>95</v>
      </c>
      <c r="C11" s="1" t="s">
        <v>23</v>
      </c>
      <c r="D11" s="1" t="s">
        <v>54</v>
      </c>
      <c r="E11" s="1" t="s">
        <v>55</v>
      </c>
      <c r="F11" s="1" t="s">
        <v>26</v>
      </c>
      <c r="G11" s="1" t="s">
        <v>41</v>
      </c>
      <c r="H11" s="1" t="s">
        <v>467</v>
      </c>
      <c r="I11" s="1" t="s">
        <v>1394</v>
      </c>
      <c r="J11">
        <v>3149.9300000000003</v>
      </c>
      <c r="K11">
        <v>7</v>
      </c>
      <c r="L11">
        <v>0</v>
      </c>
      <c r="M11">
        <v>1480.4670999999998</v>
      </c>
      <c r="N11">
        <v>1480.4670999999998</v>
      </c>
      <c r="O11">
        <v>1050</v>
      </c>
      <c r="P11" t="s">
        <v>1627</v>
      </c>
      <c r="Q11" s="11"/>
      <c r="R11" s="10"/>
      <c r="S11">
        <f>LARGE(data[Sales],2)</f>
        <v>7999.98</v>
      </c>
    </row>
    <row r="12" spans="1:19" x14ac:dyDescent="0.3">
      <c r="A12">
        <v>28</v>
      </c>
      <c r="B12" s="1" t="s">
        <v>30</v>
      </c>
      <c r="C12" s="1" t="s">
        <v>14</v>
      </c>
      <c r="D12" s="1" t="s">
        <v>77</v>
      </c>
      <c r="E12" s="1" t="s">
        <v>78</v>
      </c>
      <c r="F12" s="1" t="s">
        <v>79</v>
      </c>
      <c r="G12" s="1" t="s">
        <v>18</v>
      </c>
      <c r="H12" s="1" t="s">
        <v>19</v>
      </c>
      <c r="I12" s="1" t="s">
        <v>85</v>
      </c>
      <c r="J12">
        <v>3083.4300000000003</v>
      </c>
      <c r="K12">
        <v>7</v>
      </c>
      <c r="L12">
        <v>0.5</v>
      </c>
      <c r="M12">
        <v>-1665.0522000000001</v>
      </c>
      <c r="N12">
        <v>-832.52610000000004</v>
      </c>
      <c r="O12">
        <v>525</v>
      </c>
      <c r="P12" t="s">
        <v>1628</v>
      </c>
      <c r="Q12" s="11"/>
      <c r="R12" s="9"/>
      <c r="S12" s="3" t="s">
        <v>1621</v>
      </c>
    </row>
    <row r="13" spans="1:19" x14ac:dyDescent="0.3">
      <c r="A13">
        <v>263</v>
      </c>
      <c r="B13" s="1" t="s">
        <v>13</v>
      </c>
      <c r="C13" s="1" t="s">
        <v>23</v>
      </c>
      <c r="D13" s="1" t="s">
        <v>93</v>
      </c>
      <c r="E13" s="1" t="s">
        <v>59</v>
      </c>
      <c r="F13" s="1" t="s">
        <v>60</v>
      </c>
      <c r="G13" s="1" t="s">
        <v>41</v>
      </c>
      <c r="H13" s="1" t="s">
        <v>278</v>
      </c>
      <c r="I13" s="1" t="s">
        <v>279</v>
      </c>
      <c r="J13">
        <v>3059.982</v>
      </c>
      <c r="K13">
        <v>3</v>
      </c>
      <c r="L13">
        <v>0.4</v>
      </c>
      <c r="M13">
        <v>-509.99700000000075</v>
      </c>
      <c r="N13">
        <v>-305.99820000000045</v>
      </c>
      <c r="O13">
        <v>270</v>
      </c>
      <c r="P13" t="s">
        <v>1626</v>
      </c>
      <c r="Q13" s="11"/>
      <c r="R13" s="10"/>
      <c r="S13">
        <f>SMALL(data[Sales],4)</f>
        <v>1.1880000000000002</v>
      </c>
    </row>
    <row r="14" spans="1:19" x14ac:dyDescent="0.3">
      <c r="A14">
        <v>978</v>
      </c>
      <c r="B14" s="1" t="s">
        <v>95</v>
      </c>
      <c r="C14" s="1" t="s">
        <v>23</v>
      </c>
      <c r="D14" s="1" t="s">
        <v>348</v>
      </c>
      <c r="E14" s="1" t="s">
        <v>114</v>
      </c>
      <c r="F14" s="1" t="s">
        <v>60</v>
      </c>
      <c r="G14" s="1" t="s">
        <v>41</v>
      </c>
      <c r="H14" s="1" t="s">
        <v>278</v>
      </c>
      <c r="I14" s="1" t="s">
        <v>279</v>
      </c>
      <c r="J14">
        <v>3059.982</v>
      </c>
      <c r="K14">
        <v>2</v>
      </c>
      <c r="L14">
        <v>0.1</v>
      </c>
      <c r="M14">
        <v>679.99599999999964</v>
      </c>
      <c r="N14">
        <v>611.99639999999965</v>
      </c>
      <c r="O14">
        <v>270</v>
      </c>
      <c r="P14" t="s">
        <v>1626</v>
      </c>
      <c r="Q14" s="11"/>
      <c r="R14" s="9"/>
      <c r="S14" s="3" t="s">
        <v>1622</v>
      </c>
    </row>
    <row r="15" spans="1:19" x14ac:dyDescent="0.3">
      <c r="A15">
        <v>1455</v>
      </c>
      <c r="B15" s="1" t="s">
        <v>95</v>
      </c>
      <c r="C15" s="1" t="s">
        <v>23</v>
      </c>
      <c r="D15" s="1" t="s">
        <v>1289</v>
      </c>
      <c r="E15" s="1" t="s">
        <v>164</v>
      </c>
      <c r="F15" s="1" t="s">
        <v>17</v>
      </c>
      <c r="G15" s="1" t="s">
        <v>41</v>
      </c>
      <c r="H15" s="1" t="s">
        <v>278</v>
      </c>
      <c r="I15" s="1" t="s">
        <v>1291</v>
      </c>
      <c r="J15">
        <v>3040</v>
      </c>
      <c r="K15">
        <v>8</v>
      </c>
      <c r="L15">
        <v>0</v>
      </c>
      <c r="M15">
        <v>1459.2</v>
      </c>
      <c r="N15">
        <v>1459.2</v>
      </c>
      <c r="O15">
        <v>1200</v>
      </c>
      <c r="P15" t="s">
        <v>1627</v>
      </c>
      <c r="Q15" s="11"/>
      <c r="R15" s="10"/>
      <c r="S15">
        <f>MAX(data[Profit])</f>
        <v>3177.4749999999999</v>
      </c>
    </row>
    <row r="16" spans="1:19" x14ac:dyDescent="0.3">
      <c r="A16">
        <v>516</v>
      </c>
      <c r="B16" s="1" t="s">
        <v>30</v>
      </c>
      <c r="C16" s="1" t="s">
        <v>57</v>
      </c>
      <c r="D16" s="1" t="s">
        <v>657</v>
      </c>
      <c r="E16" s="1" t="s">
        <v>658</v>
      </c>
      <c r="F16" s="1" t="s">
        <v>26</v>
      </c>
      <c r="G16" s="1" t="s">
        <v>41</v>
      </c>
      <c r="H16" s="1" t="s">
        <v>467</v>
      </c>
      <c r="I16" s="1" t="s">
        <v>659</v>
      </c>
      <c r="J16">
        <v>2999.95</v>
      </c>
      <c r="K16">
        <v>5</v>
      </c>
      <c r="L16">
        <v>0</v>
      </c>
      <c r="M16">
        <v>1379.9769999999999</v>
      </c>
      <c r="N16">
        <v>1379.9769999999999</v>
      </c>
      <c r="O16">
        <v>750</v>
      </c>
      <c r="P16" t="s">
        <v>1628</v>
      </c>
      <c r="Q16" s="11"/>
      <c r="R16" s="9"/>
      <c r="S16" s="3" t="s">
        <v>1623</v>
      </c>
    </row>
    <row r="17" spans="1:19" x14ac:dyDescent="0.3">
      <c r="A17">
        <v>1792</v>
      </c>
      <c r="B17" s="1" t="s">
        <v>95</v>
      </c>
      <c r="C17" s="1" t="s">
        <v>14</v>
      </c>
      <c r="D17" s="1" t="s">
        <v>63</v>
      </c>
      <c r="E17" s="1" t="s">
        <v>64</v>
      </c>
      <c r="F17" s="1" t="s">
        <v>60</v>
      </c>
      <c r="G17" s="1" t="s">
        <v>18</v>
      </c>
      <c r="H17" s="1" t="s">
        <v>21</v>
      </c>
      <c r="I17" s="1" t="s">
        <v>1453</v>
      </c>
      <c r="J17">
        <v>2807.84</v>
      </c>
      <c r="K17">
        <v>8</v>
      </c>
      <c r="L17">
        <v>0</v>
      </c>
      <c r="M17">
        <v>673.88160000000016</v>
      </c>
      <c r="N17">
        <v>673.88160000000016</v>
      </c>
      <c r="O17">
        <v>1200</v>
      </c>
      <c r="P17" t="s">
        <v>1627</v>
      </c>
      <c r="Q17" s="11"/>
      <c r="R17" s="10"/>
      <c r="S17">
        <f>SUMIF(data[Sales],"&gt;3000",data[Sales])</f>
        <v>62777.238000000012</v>
      </c>
    </row>
    <row r="18" spans="1:19" x14ac:dyDescent="0.3">
      <c r="A18">
        <v>488</v>
      </c>
      <c r="B18" s="1" t="s">
        <v>95</v>
      </c>
      <c r="C18" s="1" t="s">
        <v>14</v>
      </c>
      <c r="D18" s="1" t="s">
        <v>142</v>
      </c>
      <c r="E18" s="1" t="s">
        <v>104</v>
      </c>
      <c r="F18" s="1" t="s">
        <v>60</v>
      </c>
      <c r="G18" s="1" t="s">
        <v>41</v>
      </c>
      <c r="H18" s="1" t="s">
        <v>42</v>
      </c>
      <c r="I18" s="1" t="s">
        <v>626</v>
      </c>
      <c r="J18">
        <v>2735.9520000000002</v>
      </c>
      <c r="K18">
        <v>6</v>
      </c>
      <c r="L18">
        <v>0.2</v>
      </c>
      <c r="M18">
        <v>341.99399999999969</v>
      </c>
      <c r="N18">
        <v>273.59519999999975</v>
      </c>
      <c r="O18">
        <v>720</v>
      </c>
      <c r="P18" t="s">
        <v>1628</v>
      </c>
      <c r="Q18" s="11"/>
      <c r="R18" s="9"/>
      <c r="S18" s="3" t="s">
        <v>1624</v>
      </c>
    </row>
    <row r="19" spans="1:19" x14ac:dyDescent="0.3">
      <c r="A19">
        <v>995</v>
      </c>
      <c r="B19" s="1" t="s">
        <v>30</v>
      </c>
      <c r="C19" s="1" t="s">
        <v>23</v>
      </c>
      <c r="D19" s="1" t="s">
        <v>1015</v>
      </c>
      <c r="E19" s="1" t="s">
        <v>149</v>
      </c>
      <c r="F19" s="1" t="s">
        <v>17</v>
      </c>
      <c r="G19" s="1" t="s">
        <v>27</v>
      </c>
      <c r="H19" s="1" t="s">
        <v>44</v>
      </c>
      <c r="I19" s="1" t="s">
        <v>1016</v>
      </c>
      <c r="J19">
        <v>2715.9300000000003</v>
      </c>
      <c r="K19">
        <v>7</v>
      </c>
      <c r="L19">
        <v>0</v>
      </c>
      <c r="M19">
        <v>1276.4871000000001</v>
      </c>
      <c r="N19">
        <v>1276.4871000000001</v>
      </c>
      <c r="O19">
        <v>1050</v>
      </c>
      <c r="P19" t="s">
        <v>1627</v>
      </c>
      <c r="Q19" s="11"/>
      <c r="R19" s="10"/>
      <c r="S19">
        <f>COUNTIF(data[Sales],"&gt;3000")</f>
        <v>14</v>
      </c>
    </row>
    <row r="20" spans="1:19" x14ac:dyDescent="0.3">
      <c r="A20">
        <v>1806</v>
      </c>
      <c r="B20" s="1" t="s">
        <v>95</v>
      </c>
      <c r="C20" s="1" t="s">
        <v>23</v>
      </c>
      <c r="D20" s="1" t="s">
        <v>24</v>
      </c>
      <c r="E20" s="1" t="s">
        <v>25</v>
      </c>
      <c r="F20" s="1" t="s">
        <v>26</v>
      </c>
      <c r="G20" s="1" t="s">
        <v>41</v>
      </c>
      <c r="H20" s="1" t="s">
        <v>42</v>
      </c>
      <c r="I20" s="1" t="s">
        <v>1159</v>
      </c>
      <c r="J20">
        <v>2575.944</v>
      </c>
      <c r="K20">
        <v>7</v>
      </c>
      <c r="L20">
        <v>0.2</v>
      </c>
      <c r="M20">
        <v>257.59440000000029</v>
      </c>
      <c r="N20">
        <v>206.07552000000024</v>
      </c>
      <c r="O20">
        <v>840</v>
      </c>
      <c r="P20" t="s">
        <v>1628</v>
      </c>
      <c r="Q20" s="11"/>
      <c r="R20" s="9"/>
      <c r="S20" s="3" t="s">
        <v>1631</v>
      </c>
    </row>
    <row r="21" spans="1:19" x14ac:dyDescent="0.3">
      <c r="A21">
        <v>264</v>
      </c>
      <c r="B21" s="1" t="s">
        <v>13</v>
      </c>
      <c r="C21" s="1" t="s">
        <v>23</v>
      </c>
      <c r="D21" s="1" t="s">
        <v>93</v>
      </c>
      <c r="E21" s="1" t="s">
        <v>59</v>
      </c>
      <c r="F21" s="1" t="s">
        <v>60</v>
      </c>
      <c r="G21" s="1" t="s">
        <v>41</v>
      </c>
      <c r="H21" s="1" t="s">
        <v>278</v>
      </c>
      <c r="I21" s="1" t="s">
        <v>383</v>
      </c>
      <c r="J21">
        <v>2519.9579999999996</v>
      </c>
      <c r="K21">
        <v>7</v>
      </c>
      <c r="L21">
        <v>0.4</v>
      </c>
      <c r="M21">
        <v>-251.99579999999992</v>
      </c>
      <c r="N21">
        <v>-151.19747999999996</v>
      </c>
      <c r="O21">
        <v>630</v>
      </c>
      <c r="P21" t="s">
        <v>1628</v>
      </c>
      <c r="Q21" s="11"/>
      <c r="R21" s="10"/>
      <c r="S21">
        <v>32.052710286458321</v>
      </c>
    </row>
    <row r="22" spans="1:19" x14ac:dyDescent="0.3">
      <c r="A22">
        <v>1439</v>
      </c>
      <c r="B22" s="1" t="s">
        <v>493</v>
      </c>
      <c r="C22" s="1" t="s">
        <v>14</v>
      </c>
      <c r="D22" s="1" t="s">
        <v>607</v>
      </c>
      <c r="E22" s="1" t="s">
        <v>59</v>
      </c>
      <c r="F22" s="1" t="s">
        <v>60</v>
      </c>
      <c r="G22" s="1" t="s">
        <v>18</v>
      </c>
      <c r="H22" s="1" t="s">
        <v>21</v>
      </c>
      <c r="I22" s="1" t="s">
        <v>690</v>
      </c>
      <c r="J22">
        <v>2453.4299999999998</v>
      </c>
      <c r="K22">
        <v>5</v>
      </c>
      <c r="L22">
        <v>0.3</v>
      </c>
      <c r="M22">
        <v>-350.4899999999999</v>
      </c>
      <c r="N22">
        <v>-245.3429999999999</v>
      </c>
      <c r="O22">
        <v>525</v>
      </c>
      <c r="P22" t="s">
        <v>1628</v>
      </c>
      <c r="Q22" s="11"/>
      <c r="R22" s="9"/>
      <c r="S22" s="3" t="s">
        <v>1632</v>
      </c>
    </row>
    <row r="23" spans="1:19" x14ac:dyDescent="0.3">
      <c r="A23">
        <v>400</v>
      </c>
      <c r="B23" s="1" t="s">
        <v>13</v>
      </c>
      <c r="C23" s="1" t="s">
        <v>14</v>
      </c>
      <c r="D23" s="1" t="s">
        <v>93</v>
      </c>
      <c r="E23" s="1" t="s">
        <v>59</v>
      </c>
      <c r="F23" s="1" t="s">
        <v>60</v>
      </c>
      <c r="G23" s="1" t="s">
        <v>18</v>
      </c>
      <c r="H23" s="1" t="s">
        <v>19</v>
      </c>
      <c r="I23" s="1" t="s">
        <v>85</v>
      </c>
      <c r="J23">
        <v>2396.2655999999997</v>
      </c>
      <c r="K23">
        <v>4</v>
      </c>
      <c r="L23">
        <v>0.32</v>
      </c>
      <c r="M23">
        <v>-317.15280000000007</v>
      </c>
      <c r="N23">
        <v>-215.66390400000003</v>
      </c>
      <c r="O23">
        <v>407.99999999999994</v>
      </c>
      <c r="P23" t="s">
        <v>1626</v>
      </c>
      <c r="Q23" s="11"/>
      <c r="R23" s="10"/>
      <c r="S23">
        <f>MAX(data[new sales])</f>
        <v>2100</v>
      </c>
    </row>
    <row r="24" spans="1:19" x14ac:dyDescent="0.3">
      <c r="A24">
        <v>1002</v>
      </c>
      <c r="B24" s="1" t="s">
        <v>493</v>
      </c>
      <c r="C24" s="1" t="s">
        <v>14</v>
      </c>
      <c r="D24" s="1" t="s">
        <v>126</v>
      </c>
      <c r="E24" s="1" t="s">
        <v>127</v>
      </c>
      <c r="F24" s="1" t="s">
        <v>79</v>
      </c>
      <c r="G24" s="1" t="s">
        <v>41</v>
      </c>
      <c r="H24" s="1" t="s">
        <v>83</v>
      </c>
      <c r="I24" s="1" t="s">
        <v>1021</v>
      </c>
      <c r="J24">
        <v>2309.65</v>
      </c>
      <c r="K24">
        <v>7</v>
      </c>
      <c r="L24">
        <v>0</v>
      </c>
      <c r="M24">
        <v>762.18449999999984</v>
      </c>
      <c r="N24">
        <v>762.18449999999984</v>
      </c>
      <c r="O24">
        <v>1050</v>
      </c>
      <c r="P24" t="s">
        <v>1627</v>
      </c>
      <c r="Q24" s="11"/>
      <c r="R24" s="9"/>
      <c r="S24" s="3" t="s">
        <v>1633</v>
      </c>
    </row>
    <row r="25" spans="1:19" x14ac:dyDescent="0.3">
      <c r="A25">
        <v>1156</v>
      </c>
      <c r="B25" s="1" t="s">
        <v>95</v>
      </c>
      <c r="C25" s="1" t="s">
        <v>57</v>
      </c>
      <c r="D25" s="1" t="s">
        <v>1124</v>
      </c>
      <c r="E25" s="1" t="s">
        <v>149</v>
      </c>
      <c r="F25" s="1" t="s">
        <v>17</v>
      </c>
      <c r="G25" s="1" t="s">
        <v>18</v>
      </c>
      <c r="H25" s="1" t="s">
        <v>33</v>
      </c>
      <c r="I25" s="1" t="s">
        <v>1126</v>
      </c>
      <c r="J25">
        <v>2244.48</v>
      </c>
      <c r="K25">
        <v>7</v>
      </c>
      <c r="L25">
        <v>0</v>
      </c>
      <c r="M25">
        <v>493.78559999999993</v>
      </c>
      <c r="N25">
        <v>493.78559999999993</v>
      </c>
      <c r="O25">
        <v>1050</v>
      </c>
      <c r="P25" t="s">
        <v>1627</v>
      </c>
      <c r="Q25" s="11"/>
      <c r="R25" s="10"/>
      <c r="S25">
        <f>MIN(data[new sales])</f>
        <v>45.000000000000007</v>
      </c>
    </row>
    <row r="26" spans="1:19" x14ac:dyDescent="0.3">
      <c r="A26">
        <v>950</v>
      </c>
      <c r="B26" s="1" t="s">
        <v>30</v>
      </c>
      <c r="C26" s="1" t="s">
        <v>57</v>
      </c>
      <c r="D26" s="1" t="s">
        <v>77</v>
      </c>
      <c r="E26" s="1" t="s">
        <v>78</v>
      </c>
      <c r="F26" s="1" t="s">
        <v>79</v>
      </c>
      <c r="G26" s="1" t="s">
        <v>18</v>
      </c>
      <c r="H26" s="1" t="s">
        <v>33</v>
      </c>
      <c r="I26" s="1" t="s">
        <v>992</v>
      </c>
      <c r="J26">
        <v>2065.3200000000002</v>
      </c>
      <c r="K26">
        <v>12</v>
      </c>
      <c r="L26">
        <v>0.4</v>
      </c>
      <c r="M26">
        <v>-619.59600000000012</v>
      </c>
      <c r="N26">
        <v>-371.75760000000008</v>
      </c>
      <c r="O26">
        <v>1080</v>
      </c>
      <c r="P26" t="s">
        <v>1627</v>
      </c>
      <c r="Q26" s="11"/>
      <c r="R26" s="9"/>
      <c r="S26" s="3" t="s">
        <v>1634</v>
      </c>
    </row>
    <row r="27" spans="1:19" x14ac:dyDescent="0.3">
      <c r="A27">
        <v>245</v>
      </c>
      <c r="B27" s="1" t="s">
        <v>13</v>
      </c>
      <c r="C27" s="1" t="s">
        <v>57</v>
      </c>
      <c r="D27" s="1" t="s">
        <v>368</v>
      </c>
      <c r="E27" s="1" t="s">
        <v>110</v>
      </c>
      <c r="F27" s="1" t="s">
        <v>60</v>
      </c>
      <c r="G27" s="1" t="s">
        <v>18</v>
      </c>
      <c r="H27" s="1" t="s">
        <v>21</v>
      </c>
      <c r="I27" s="1" t="s">
        <v>226</v>
      </c>
      <c r="J27">
        <v>2001.8600000000001</v>
      </c>
      <c r="K27">
        <v>7</v>
      </c>
      <c r="L27">
        <v>0</v>
      </c>
      <c r="M27">
        <v>580.53939999999989</v>
      </c>
      <c r="N27">
        <v>580.53939999999989</v>
      </c>
      <c r="O27">
        <v>1050</v>
      </c>
      <c r="P27" t="s">
        <v>1627</v>
      </c>
      <c r="Q27" s="11"/>
      <c r="R27" s="10"/>
      <c r="S27">
        <f>AVERAGE(data[new sales])</f>
        <v>475.17733866933469</v>
      </c>
    </row>
    <row r="28" spans="1:19" x14ac:dyDescent="0.3">
      <c r="A28">
        <v>807</v>
      </c>
      <c r="B28" s="1" t="s">
        <v>30</v>
      </c>
      <c r="C28" s="1" t="s">
        <v>14</v>
      </c>
      <c r="D28" s="1" t="s">
        <v>322</v>
      </c>
      <c r="E28" s="1" t="s">
        <v>197</v>
      </c>
      <c r="F28" s="1" t="s">
        <v>26</v>
      </c>
      <c r="G28" s="1" t="s">
        <v>41</v>
      </c>
      <c r="H28" s="1" t="s">
        <v>42</v>
      </c>
      <c r="I28" s="1" t="s">
        <v>884</v>
      </c>
      <c r="J28">
        <v>1983.9680000000001</v>
      </c>
      <c r="K28">
        <v>4</v>
      </c>
      <c r="L28">
        <v>0.2</v>
      </c>
      <c r="M28">
        <v>247.99599999999981</v>
      </c>
      <c r="N28">
        <v>198.39679999999987</v>
      </c>
      <c r="O28">
        <v>480</v>
      </c>
      <c r="P28" t="s">
        <v>1626</v>
      </c>
      <c r="Q28" s="11"/>
      <c r="R28" s="9"/>
      <c r="S28" s="3" t="s">
        <v>1635</v>
      </c>
    </row>
    <row r="29" spans="1:19" x14ac:dyDescent="0.3">
      <c r="A29">
        <v>1445</v>
      </c>
      <c r="B29" s="1" t="s">
        <v>30</v>
      </c>
      <c r="C29" s="1" t="s">
        <v>14</v>
      </c>
      <c r="D29" s="1" t="s">
        <v>142</v>
      </c>
      <c r="E29" s="1" t="s">
        <v>104</v>
      </c>
      <c r="F29" s="1" t="s">
        <v>60</v>
      </c>
      <c r="G29" s="1" t="s">
        <v>41</v>
      </c>
      <c r="H29" s="1" t="s">
        <v>42</v>
      </c>
      <c r="I29" s="1" t="s">
        <v>1181</v>
      </c>
      <c r="J29">
        <v>1979.9280000000001</v>
      </c>
      <c r="K29">
        <v>9</v>
      </c>
      <c r="L29">
        <v>0.2</v>
      </c>
      <c r="M29">
        <v>148.49459999999993</v>
      </c>
      <c r="N29">
        <v>118.79567999999995</v>
      </c>
      <c r="O29">
        <v>1080</v>
      </c>
      <c r="P29" t="s">
        <v>1627</v>
      </c>
      <c r="Q29" s="11"/>
      <c r="R29" s="10"/>
      <c r="S29">
        <f>SUMIF(data[State],"=California",data[new sales])</f>
        <v>198607.5</v>
      </c>
    </row>
    <row r="30" spans="1:19" x14ac:dyDescent="0.3">
      <c r="A30">
        <v>150</v>
      </c>
      <c r="B30" s="1" t="s">
        <v>30</v>
      </c>
      <c r="C30" s="1" t="s">
        <v>23</v>
      </c>
      <c r="D30" s="1" t="s">
        <v>254</v>
      </c>
      <c r="E30" s="1" t="s">
        <v>64</v>
      </c>
      <c r="F30" s="1" t="s">
        <v>60</v>
      </c>
      <c r="G30" s="1" t="s">
        <v>18</v>
      </c>
      <c r="H30" s="1" t="s">
        <v>21</v>
      </c>
      <c r="I30" s="1" t="s">
        <v>22</v>
      </c>
      <c r="J30">
        <v>1951.84</v>
      </c>
      <c r="K30">
        <v>8</v>
      </c>
      <c r="L30">
        <v>0</v>
      </c>
      <c r="M30">
        <v>585.55199999999991</v>
      </c>
      <c r="N30">
        <v>585.55199999999991</v>
      </c>
      <c r="O30">
        <v>1200</v>
      </c>
      <c r="P30" t="s">
        <v>1627</v>
      </c>
      <c r="Q30" s="11"/>
      <c r="R30" s="9"/>
      <c r="S30" s="3" t="s">
        <v>1639</v>
      </c>
    </row>
    <row r="31" spans="1:19" x14ac:dyDescent="0.3">
      <c r="A31">
        <v>1220</v>
      </c>
      <c r="B31" s="1" t="s">
        <v>30</v>
      </c>
      <c r="C31" s="1" t="s">
        <v>23</v>
      </c>
      <c r="D31" s="1" t="s">
        <v>77</v>
      </c>
      <c r="E31" s="1" t="s">
        <v>78</v>
      </c>
      <c r="F31" s="1" t="s">
        <v>79</v>
      </c>
      <c r="G31" s="1" t="s">
        <v>41</v>
      </c>
      <c r="H31" s="1" t="s">
        <v>42</v>
      </c>
      <c r="I31" s="1" t="s">
        <v>1159</v>
      </c>
      <c r="J31">
        <v>1931.9579999999999</v>
      </c>
      <c r="K31">
        <v>7</v>
      </c>
      <c r="L31">
        <v>0.4</v>
      </c>
      <c r="M31">
        <v>-386.3915999999997</v>
      </c>
      <c r="N31">
        <v>-231.8349599999998</v>
      </c>
      <c r="O31">
        <v>630</v>
      </c>
      <c r="P31" t="s">
        <v>1628</v>
      </c>
      <c r="Q31" s="11"/>
      <c r="R31" s="10"/>
      <c r="S31">
        <f>AVERAGEIF(data[State],"=Texas",data[new sales])</f>
        <v>375.75</v>
      </c>
    </row>
    <row r="32" spans="1:19" x14ac:dyDescent="0.3">
      <c r="A32">
        <v>1702</v>
      </c>
      <c r="B32" s="1" t="s">
        <v>13</v>
      </c>
      <c r="C32" s="1" t="s">
        <v>14</v>
      </c>
      <c r="D32" s="1" t="s">
        <v>126</v>
      </c>
      <c r="E32" s="1" t="s">
        <v>127</v>
      </c>
      <c r="F32" s="1" t="s">
        <v>79</v>
      </c>
      <c r="G32" s="1" t="s">
        <v>18</v>
      </c>
      <c r="H32" s="1" t="s">
        <v>21</v>
      </c>
      <c r="I32" s="1" t="s">
        <v>672</v>
      </c>
      <c r="J32">
        <v>1931.04</v>
      </c>
      <c r="K32">
        <v>9</v>
      </c>
      <c r="L32">
        <v>0.1</v>
      </c>
      <c r="M32">
        <v>321.83999999999992</v>
      </c>
      <c r="N32">
        <v>289.65599999999995</v>
      </c>
      <c r="O32">
        <v>1215</v>
      </c>
      <c r="P32" t="s">
        <v>1627</v>
      </c>
      <c r="Q32" s="11"/>
      <c r="R32" s="9"/>
    </row>
    <row r="33" spans="1:18" x14ac:dyDescent="0.3">
      <c r="A33">
        <v>911</v>
      </c>
      <c r="B33" s="1" t="s">
        <v>30</v>
      </c>
      <c r="C33" s="1" t="s">
        <v>57</v>
      </c>
      <c r="D33" s="1" t="s">
        <v>152</v>
      </c>
      <c r="E33" s="1" t="s">
        <v>114</v>
      </c>
      <c r="F33" s="1" t="s">
        <v>60</v>
      </c>
      <c r="G33" s="1" t="s">
        <v>41</v>
      </c>
      <c r="H33" s="1" t="s">
        <v>83</v>
      </c>
      <c r="I33" s="1" t="s">
        <v>965</v>
      </c>
      <c r="J33">
        <v>1928.7800000000002</v>
      </c>
      <c r="K33">
        <v>7</v>
      </c>
      <c r="L33">
        <v>0</v>
      </c>
      <c r="M33">
        <v>829.37540000000024</v>
      </c>
      <c r="N33">
        <v>829.37540000000024</v>
      </c>
      <c r="O33">
        <v>1050</v>
      </c>
      <c r="P33" t="s">
        <v>1627</v>
      </c>
      <c r="Q33" s="11"/>
      <c r="R33" s="10"/>
    </row>
    <row r="34" spans="1:18" x14ac:dyDescent="0.3">
      <c r="A34">
        <v>1434</v>
      </c>
      <c r="B34" s="1" t="s">
        <v>13</v>
      </c>
      <c r="C34" s="1" t="s">
        <v>14</v>
      </c>
      <c r="D34" s="1" t="s">
        <v>903</v>
      </c>
      <c r="E34" s="1" t="s">
        <v>164</v>
      </c>
      <c r="F34" s="1" t="s">
        <v>17</v>
      </c>
      <c r="G34" s="1" t="s">
        <v>18</v>
      </c>
      <c r="H34" s="1" t="s">
        <v>21</v>
      </c>
      <c r="I34" s="1" t="s">
        <v>156</v>
      </c>
      <c r="J34">
        <v>1819.8600000000001</v>
      </c>
      <c r="K34">
        <v>14</v>
      </c>
      <c r="L34">
        <v>0</v>
      </c>
      <c r="M34">
        <v>163.78740000000002</v>
      </c>
      <c r="N34">
        <v>163.78740000000002</v>
      </c>
      <c r="O34">
        <v>2100</v>
      </c>
      <c r="P34" t="s">
        <v>1630</v>
      </c>
      <c r="Q34" s="11"/>
      <c r="R34" s="9"/>
    </row>
    <row r="35" spans="1:18" x14ac:dyDescent="0.3">
      <c r="A35">
        <v>393</v>
      </c>
      <c r="B35" s="1" t="s">
        <v>13</v>
      </c>
      <c r="C35" s="1" t="s">
        <v>14</v>
      </c>
      <c r="D35" s="1" t="s">
        <v>521</v>
      </c>
      <c r="E35" s="1" t="s">
        <v>55</v>
      </c>
      <c r="F35" s="1" t="s">
        <v>26</v>
      </c>
      <c r="G35" s="1" t="s">
        <v>41</v>
      </c>
      <c r="H35" s="1" t="s">
        <v>467</v>
      </c>
      <c r="I35" s="1" t="s">
        <v>523</v>
      </c>
      <c r="J35">
        <v>1799.97</v>
      </c>
      <c r="K35">
        <v>3</v>
      </c>
      <c r="L35">
        <v>0</v>
      </c>
      <c r="M35">
        <v>701.98829999999998</v>
      </c>
      <c r="N35">
        <v>701.98829999999998</v>
      </c>
      <c r="O35">
        <v>450</v>
      </c>
      <c r="P35" t="s">
        <v>1626</v>
      </c>
      <c r="Q35" s="11"/>
      <c r="R35" s="10"/>
    </row>
    <row r="36" spans="1:18" x14ac:dyDescent="0.3">
      <c r="A36">
        <v>1897</v>
      </c>
      <c r="B36" s="1" t="s">
        <v>95</v>
      </c>
      <c r="C36" s="1" t="s">
        <v>14</v>
      </c>
      <c r="D36" s="1" t="s">
        <v>181</v>
      </c>
      <c r="E36" s="1" t="s">
        <v>110</v>
      </c>
      <c r="F36" s="1" t="s">
        <v>60</v>
      </c>
      <c r="G36" s="1" t="s">
        <v>27</v>
      </c>
      <c r="H36" s="1" t="s">
        <v>44</v>
      </c>
      <c r="I36" s="1" t="s">
        <v>1511</v>
      </c>
      <c r="J36">
        <v>1793.98</v>
      </c>
      <c r="K36">
        <v>2</v>
      </c>
      <c r="L36">
        <v>0</v>
      </c>
      <c r="M36">
        <v>843.17059999999992</v>
      </c>
      <c r="N36">
        <v>843.17059999999992</v>
      </c>
      <c r="O36">
        <v>300</v>
      </c>
      <c r="P36" t="s">
        <v>1626</v>
      </c>
      <c r="Q36" s="11"/>
      <c r="R36" s="9"/>
    </row>
    <row r="37" spans="1:18" x14ac:dyDescent="0.3">
      <c r="A37">
        <v>168</v>
      </c>
      <c r="B37" s="1" t="s">
        <v>30</v>
      </c>
      <c r="C37" s="1" t="s">
        <v>14</v>
      </c>
      <c r="D37" s="1" t="s">
        <v>276</v>
      </c>
      <c r="E37" s="1" t="s">
        <v>59</v>
      </c>
      <c r="F37" s="1" t="s">
        <v>60</v>
      </c>
      <c r="G37" s="1" t="s">
        <v>18</v>
      </c>
      <c r="H37" s="1" t="s">
        <v>21</v>
      </c>
      <c r="I37" s="1" t="s">
        <v>281</v>
      </c>
      <c r="J37">
        <v>1740.0599999999997</v>
      </c>
      <c r="K37">
        <v>9</v>
      </c>
      <c r="L37">
        <v>0.3</v>
      </c>
      <c r="M37">
        <v>-24.858000000000175</v>
      </c>
      <c r="N37">
        <v>-17.400600000000122</v>
      </c>
      <c r="O37">
        <v>944.99999999999989</v>
      </c>
      <c r="P37" t="s">
        <v>1628</v>
      </c>
      <c r="Q37" s="11"/>
      <c r="R37" s="10"/>
    </row>
    <row r="38" spans="1:18" x14ac:dyDescent="0.3">
      <c r="A38">
        <v>1757</v>
      </c>
      <c r="B38" s="1" t="s">
        <v>13</v>
      </c>
      <c r="C38" s="1" t="s">
        <v>57</v>
      </c>
      <c r="D38" s="1" t="s">
        <v>58</v>
      </c>
      <c r="E38" s="1" t="s">
        <v>59</v>
      </c>
      <c r="F38" s="1" t="s">
        <v>60</v>
      </c>
      <c r="G38" s="1" t="s">
        <v>41</v>
      </c>
      <c r="H38" s="1" t="s">
        <v>42</v>
      </c>
      <c r="I38" s="1" t="s">
        <v>1437</v>
      </c>
      <c r="J38">
        <v>1718.4</v>
      </c>
      <c r="K38">
        <v>6</v>
      </c>
      <c r="L38">
        <v>0.2</v>
      </c>
      <c r="M38">
        <v>150.36000000000013</v>
      </c>
      <c r="N38">
        <v>120.28800000000011</v>
      </c>
      <c r="O38">
        <v>720</v>
      </c>
      <c r="P38" t="s">
        <v>1628</v>
      </c>
      <c r="Q38" s="11"/>
      <c r="R38" s="9"/>
    </row>
    <row r="39" spans="1:18" x14ac:dyDescent="0.3">
      <c r="A39">
        <v>11</v>
      </c>
      <c r="B39" s="1" t="s">
        <v>30</v>
      </c>
      <c r="C39" s="1" t="s">
        <v>14</v>
      </c>
      <c r="D39" s="1" t="s">
        <v>24</v>
      </c>
      <c r="E39" s="1" t="s">
        <v>25</v>
      </c>
      <c r="F39" s="1" t="s">
        <v>26</v>
      </c>
      <c r="G39" s="1" t="s">
        <v>18</v>
      </c>
      <c r="H39" s="1" t="s">
        <v>33</v>
      </c>
      <c r="I39" s="1" t="s">
        <v>48</v>
      </c>
      <c r="J39">
        <v>1706.1840000000002</v>
      </c>
      <c r="K39">
        <v>9</v>
      </c>
      <c r="L39">
        <v>0.2</v>
      </c>
      <c r="M39">
        <v>85.309199999999805</v>
      </c>
      <c r="N39">
        <v>68.247359999999844</v>
      </c>
      <c r="O39">
        <v>1080</v>
      </c>
      <c r="P39" t="s">
        <v>1627</v>
      </c>
      <c r="Q39" s="11"/>
      <c r="R39" s="10"/>
    </row>
    <row r="40" spans="1:18" x14ac:dyDescent="0.3">
      <c r="A40">
        <v>1251</v>
      </c>
      <c r="B40" s="1" t="s">
        <v>30</v>
      </c>
      <c r="C40" s="1" t="s">
        <v>14</v>
      </c>
      <c r="D40" s="1" t="s">
        <v>126</v>
      </c>
      <c r="E40" s="1" t="s">
        <v>127</v>
      </c>
      <c r="F40" s="1" t="s">
        <v>79</v>
      </c>
      <c r="G40" s="1" t="s">
        <v>27</v>
      </c>
      <c r="H40" s="1" t="s">
        <v>46</v>
      </c>
      <c r="I40" s="1" t="s">
        <v>288</v>
      </c>
      <c r="J40">
        <v>1704.56</v>
      </c>
      <c r="K40">
        <v>13</v>
      </c>
      <c r="L40">
        <v>0</v>
      </c>
      <c r="M40">
        <v>511.36799999999999</v>
      </c>
      <c r="N40">
        <v>511.36799999999999</v>
      </c>
      <c r="O40">
        <v>1950</v>
      </c>
      <c r="P40" t="s">
        <v>1627</v>
      </c>
      <c r="Q40" s="11"/>
      <c r="R40" s="9"/>
    </row>
    <row r="41" spans="1:18" x14ac:dyDescent="0.3">
      <c r="A41">
        <v>1712</v>
      </c>
      <c r="B41" s="1" t="s">
        <v>30</v>
      </c>
      <c r="C41" s="1" t="s">
        <v>14</v>
      </c>
      <c r="D41" s="1" t="s">
        <v>69</v>
      </c>
      <c r="E41" s="1" t="s">
        <v>25</v>
      </c>
      <c r="F41" s="1" t="s">
        <v>26</v>
      </c>
      <c r="G41" s="1" t="s">
        <v>27</v>
      </c>
      <c r="H41" s="1" t="s">
        <v>46</v>
      </c>
      <c r="I41" s="1" t="s">
        <v>290</v>
      </c>
      <c r="J41">
        <v>1702.12</v>
      </c>
      <c r="K41">
        <v>14</v>
      </c>
      <c r="L41">
        <v>0</v>
      </c>
      <c r="M41">
        <v>510.63599999999985</v>
      </c>
      <c r="N41">
        <v>510.63599999999985</v>
      </c>
      <c r="O41">
        <v>2100</v>
      </c>
      <c r="P41" t="s">
        <v>1630</v>
      </c>
      <c r="Q41" s="11"/>
      <c r="R41" s="10"/>
    </row>
    <row r="42" spans="1:18" x14ac:dyDescent="0.3">
      <c r="A42">
        <v>1517</v>
      </c>
      <c r="B42" s="1" t="s">
        <v>13</v>
      </c>
      <c r="C42" s="1" t="s">
        <v>14</v>
      </c>
      <c r="D42" s="1" t="s">
        <v>1325</v>
      </c>
      <c r="E42" s="1" t="s">
        <v>527</v>
      </c>
      <c r="F42" s="1" t="s">
        <v>26</v>
      </c>
      <c r="G42" s="1" t="s">
        <v>18</v>
      </c>
      <c r="H42" s="1" t="s">
        <v>33</v>
      </c>
      <c r="I42" s="1" t="s">
        <v>697</v>
      </c>
      <c r="J42">
        <v>1669.6</v>
      </c>
      <c r="K42">
        <v>4</v>
      </c>
      <c r="L42">
        <v>0</v>
      </c>
      <c r="M42">
        <v>116.87199999999984</v>
      </c>
      <c r="N42">
        <v>116.87199999999984</v>
      </c>
      <c r="O42">
        <v>600</v>
      </c>
      <c r="P42" t="s">
        <v>1628</v>
      </c>
      <c r="Q42" s="11"/>
      <c r="R42" s="9"/>
    </row>
    <row r="43" spans="1:18" x14ac:dyDescent="0.3">
      <c r="A43">
        <v>722</v>
      </c>
      <c r="B43" s="1" t="s">
        <v>30</v>
      </c>
      <c r="C43" s="1" t="s">
        <v>23</v>
      </c>
      <c r="D43" s="1" t="s">
        <v>348</v>
      </c>
      <c r="E43" s="1" t="s">
        <v>114</v>
      </c>
      <c r="F43" s="1" t="s">
        <v>60</v>
      </c>
      <c r="G43" s="1" t="s">
        <v>18</v>
      </c>
      <c r="H43" s="1" t="s">
        <v>33</v>
      </c>
      <c r="I43" s="1" t="s">
        <v>822</v>
      </c>
      <c r="J43">
        <v>1652.94</v>
      </c>
      <c r="K43">
        <v>3</v>
      </c>
      <c r="L43">
        <v>0</v>
      </c>
      <c r="M43">
        <v>231.41160000000002</v>
      </c>
      <c r="N43">
        <v>231.41160000000002</v>
      </c>
      <c r="O43">
        <v>450</v>
      </c>
      <c r="P43" t="s">
        <v>1626</v>
      </c>
      <c r="Q43" s="11"/>
      <c r="R43" s="10"/>
    </row>
    <row r="44" spans="1:18" x14ac:dyDescent="0.3">
      <c r="A44">
        <v>1014</v>
      </c>
      <c r="B44" s="1" t="s">
        <v>13</v>
      </c>
      <c r="C44" s="1" t="s">
        <v>14</v>
      </c>
      <c r="D44" s="1" t="s">
        <v>54</v>
      </c>
      <c r="E44" s="1" t="s">
        <v>55</v>
      </c>
      <c r="F44" s="1" t="s">
        <v>26</v>
      </c>
      <c r="G44" s="1" t="s">
        <v>18</v>
      </c>
      <c r="H44" s="1" t="s">
        <v>33</v>
      </c>
      <c r="I44" s="1" t="s">
        <v>350</v>
      </c>
      <c r="J44">
        <v>1618.37</v>
      </c>
      <c r="K44">
        <v>13</v>
      </c>
      <c r="L44">
        <v>0</v>
      </c>
      <c r="M44">
        <v>356.04139999999995</v>
      </c>
      <c r="N44">
        <v>356.04139999999995</v>
      </c>
      <c r="O44">
        <v>1950</v>
      </c>
      <c r="P44" t="s">
        <v>1627</v>
      </c>
      <c r="Q44" s="11"/>
      <c r="R44" s="9"/>
    </row>
    <row r="45" spans="1:18" x14ac:dyDescent="0.3">
      <c r="A45">
        <v>1546</v>
      </c>
      <c r="B45" s="1" t="s">
        <v>13</v>
      </c>
      <c r="C45" s="1" t="s">
        <v>23</v>
      </c>
      <c r="D45" s="1" t="s">
        <v>1342</v>
      </c>
      <c r="E45" s="1" t="s">
        <v>127</v>
      </c>
      <c r="F45" s="1" t="s">
        <v>79</v>
      </c>
      <c r="G45" s="1" t="s">
        <v>18</v>
      </c>
      <c r="H45" s="1" t="s">
        <v>19</v>
      </c>
      <c r="I45" s="1" t="s">
        <v>307</v>
      </c>
      <c r="J45">
        <v>1573.4880000000001</v>
      </c>
      <c r="K45">
        <v>7</v>
      </c>
      <c r="L45">
        <v>0.2</v>
      </c>
      <c r="M45">
        <v>196.68599999999986</v>
      </c>
      <c r="N45">
        <v>157.3487999999999</v>
      </c>
      <c r="O45">
        <v>840</v>
      </c>
      <c r="P45" t="s">
        <v>1628</v>
      </c>
      <c r="Q45" s="11"/>
      <c r="R45" s="10"/>
    </row>
    <row r="46" spans="1:18" x14ac:dyDescent="0.3">
      <c r="A46">
        <v>248</v>
      </c>
      <c r="B46" s="1" t="s">
        <v>13</v>
      </c>
      <c r="C46" s="1" t="s">
        <v>57</v>
      </c>
      <c r="D46" s="1" t="s">
        <v>368</v>
      </c>
      <c r="E46" s="1" t="s">
        <v>110</v>
      </c>
      <c r="F46" s="1" t="s">
        <v>60</v>
      </c>
      <c r="G46" s="1" t="s">
        <v>27</v>
      </c>
      <c r="H46" s="1" t="s">
        <v>46</v>
      </c>
      <c r="I46" s="1" t="s">
        <v>371</v>
      </c>
      <c r="J46">
        <v>1503.25</v>
      </c>
      <c r="K46">
        <v>5</v>
      </c>
      <c r="L46">
        <v>0</v>
      </c>
      <c r="M46">
        <v>496.07249999999993</v>
      </c>
      <c r="N46">
        <v>496.07249999999993</v>
      </c>
      <c r="O46">
        <v>750</v>
      </c>
      <c r="P46" t="s">
        <v>1628</v>
      </c>
      <c r="Q46" s="11"/>
      <c r="R46" s="9"/>
    </row>
    <row r="47" spans="1:18" x14ac:dyDescent="0.3">
      <c r="A47">
        <v>378</v>
      </c>
      <c r="B47" s="1" t="s">
        <v>30</v>
      </c>
      <c r="C47" s="1" t="s">
        <v>23</v>
      </c>
      <c r="D47" s="1" t="s">
        <v>254</v>
      </c>
      <c r="E47" s="1" t="s">
        <v>478</v>
      </c>
      <c r="F47" s="1" t="s">
        <v>79</v>
      </c>
      <c r="G47" s="1" t="s">
        <v>18</v>
      </c>
      <c r="H47" s="1" t="s">
        <v>33</v>
      </c>
      <c r="I47" s="1" t="s">
        <v>507</v>
      </c>
      <c r="J47">
        <v>1488.4239999999998</v>
      </c>
      <c r="K47">
        <v>7</v>
      </c>
      <c r="L47">
        <v>0.3</v>
      </c>
      <c r="M47">
        <v>-297.68479999999983</v>
      </c>
      <c r="N47">
        <v>-208.37935999999988</v>
      </c>
      <c r="O47">
        <v>735</v>
      </c>
      <c r="P47" t="s">
        <v>1628</v>
      </c>
      <c r="Q47" s="11"/>
      <c r="R47" s="10"/>
    </row>
    <row r="48" spans="1:18" x14ac:dyDescent="0.3">
      <c r="A48">
        <v>1812</v>
      </c>
      <c r="B48" s="1" t="s">
        <v>13</v>
      </c>
      <c r="C48" s="1" t="s">
        <v>14</v>
      </c>
      <c r="D48" s="1" t="s">
        <v>1124</v>
      </c>
      <c r="E48" s="1" t="s">
        <v>149</v>
      </c>
      <c r="F48" s="1" t="s">
        <v>17</v>
      </c>
      <c r="G48" s="1" t="s">
        <v>18</v>
      </c>
      <c r="H48" s="1" t="s">
        <v>33</v>
      </c>
      <c r="I48" s="1" t="s">
        <v>228</v>
      </c>
      <c r="J48">
        <v>1441.3</v>
      </c>
      <c r="K48">
        <v>7</v>
      </c>
      <c r="L48">
        <v>0</v>
      </c>
      <c r="M48">
        <v>245.0209999999999</v>
      </c>
      <c r="N48">
        <v>245.0209999999999</v>
      </c>
      <c r="O48">
        <v>1050</v>
      </c>
      <c r="P48" t="s">
        <v>1627</v>
      </c>
      <c r="Q48" s="11"/>
      <c r="R48" s="9"/>
    </row>
    <row r="49" spans="1:18" x14ac:dyDescent="0.3">
      <c r="A49">
        <v>1834</v>
      </c>
      <c r="B49" s="1" t="s">
        <v>30</v>
      </c>
      <c r="C49" s="1" t="s">
        <v>23</v>
      </c>
      <c r="D49" s="1" t="s">
        <v>476</v>
      </c>
      <c r="E49" s="1" t="s">
        <v>59</v>
      </c>
      <c r="F49" s="1" t="s">
        <v>60</v>
      </c>
      <c r="G49" s="1" t="s">
        <v>41</v>
      </c>
      <c r="H49" s="1" t="s">
        <v>278</v>
      </c>
      <c r="I49" s="1" t="s">
        <v>1478</v>
      </c>
      <c r="J49">
        <v>1439.982</v>
      </c>
      <c r="K49">
        <v>3</v>
      </c>
      <c r="L49">
        <v>0.4</v>
      </c>
      <c r="M49">
        <v>-263.99670000000026</v>
      </c>
      <c r="N49">
        <v>-158.39802000000014</v>
      </c>
      <c r="O49">
        <v>270</v>
      </c>
      <c r="P49" t="s">
        <v>1626</v>
      </c>
      <c r="Q49" s="11"/>
      <c r="R49" s="10"/>
    </row>
    <row r="50" spans="1:18" x14ac:dyDescent="0.3">
      <c r="A50">
        <v>1987</v>
      </c>
      <c r="B50" s="1" t="s">
        <v>95</v>
      </c>
      <c r="C50" s="1" t="s">
        <v>14</v>
      </c>
      <c r="D50" s="1" t="s">
        <v>212</v>
      </c>
      <c r="E50" s="1" t="s">
        <v>213</v>
      </c>
      <c r="F50" s="1" t="s">
        <v>79</v>
      </c>
      <c r="G50" s="1" t="s">
        <v>41</v>
      </c>
      <c r="H50" s="1" t="s">
        <v>467</v>
      </c>
      <c r="I50" s="1" t="s">
        <v>468</v>
      </c>
      <c r="J50">
        <v>1439.9759999999999</v>
      </c>
      <c r="K50">
        <v>4</v>
      </c>
      <c r="L50">
        <v>0.4</v>
      </c>
      <c r="M50">
        <v>191.99680000000001</v>
      </c>
      <c r="N50">
        <v>115.19808</v>
      </c>
      <c r="O50">
        <v>360</v>
      </c>
      <c r="P50" t="s">
        <v>1626</v>
      </c>
      <c r="Q50" s="11"/>
      <c r="R50" s="9"/>
    </row>
    <row r="51" spans="1:18" x14ac:dyDescent="0.3">
      <c r="A51">
        <v>1831</v>
      </c>
      <c r="B51" s="1" t="s">
        <v>493</v>
      </c>
      <c r="C51" s="1" t="s">
        <v>57</v>
      </c>
      <c r="D51" s="1" t="s">
        <v>1476</v>
      </c>
      <c r="E51" s="1" t="s">
        <v>267</v>
      </c>
      <c r="F51" s="1" t="s">
        <v>60</v>
      </c>
      <c r="G51" s="1" t="s">
        <v>41</v>
      </c>
      <c r="H51" s="1" t="s">
        <v>42</v>
      </c>
      <c r="I51" s="1" t="s">
        <v>1477</v>
      </c>
      <c r="J51">
        <v>1439.92</v>
      </c>
      <c r="K51">
        <v>8</v>
      </c>
      <c r="L51">
        <v>0</v>
      </c>
      <c r="M51">
        <v>374.37920000000008</v>
      </c>
      <c r="N51">
        <v>374.37920000000008</v>
      </c>
      <c r="O51">
        <v>1200</v>
      </c>
      <c r="P51" t="s">
        <v>1627</v>
      </c>
      <c r="Q51" s="11"/>
      <c r="R51" s="10"/>
    </row>
    <row r="52" spans="1:18" x14ac:dyDescent="0.3">
      <c r="A52">
        <v>815</v>
      </c>
      <c r="B52" s="1" t="s">
        <v>493</v>
      </c>
      <c r="C52" s="1" t="s">
        <v>14</v>
      </c>
      <c r="D52" s="1" t="s">
        <v>890</v>
      </c>
      <c r="E52" s="1" t="s">
        <v>25</v>
      </c>
      <c r="F52" s="1" t="s">
        <v>26</v>
      </c>
      <c r="G52" s="1" t="s">
        <v>41</v>
      </c>
      <c r="H52" s="1" t="s">
        <v>83</v>
      </c>
      <c r="I52" s="1" t="s">
        <v>891</v>
      </c>
      <c r="J52">
        <v>1399.93</v>
      </c>
      <c r="K52">
        <v>7</v>
      </c>
      <c r="L52">
        <v>0</v>
      </c>
      <c r="M52">
        <v>601.96990000000005</v>
      </c>
      <c r="N52">
        <v>601.96990000000005</v>
      </c>
      <c r="O52">
        <v>1050</v>
      </c>
      <c r="P52" t="s">
        <v>1627</v>
      </c>
      <c r="Q52" s="11"/>
      <c r="R52" s="9"/>
    </row>
    <row r="53" spans="1:18" x14ac:dyDescent="0.3">
      <c r="A53">
        <v>1977</v>
      </c>
      <c r="B53" s="1" t="s">
        <v>13</v>
      </c>
      <c r="C53" s="1" t="s">
        <v>23</v>
      </c>
      <c r="D53" s="1" t="s">
        <v>674</v>
      </c>
      <c r="E53" s="1" t="s">
        <v>164</v>
      </c>
      <c r="F53" s="1" t="s">
        <v>17</v>
      </c>
      <c r="G53" s="1" t="s">
        <v>41</v>
      </c>
      <c r="H53" s="1" t="s">
        <v>42</v>
      </c>
      <c r="I53" s="1" t="s">
        <v>1546</v>
      </c>
      <c r="J53">
        <v>1394.95</v>
      </c>
      <c r="K53">
        <v>5</v>
      </c>
      <c r="L53">
        <v>0</v>
      </c>
      <c r="M53">
        <v>362.68699999999995</v>
      </c>
      <c r="N53">
        <v>362.68699999999995</v>
      </c>
      <c r="O53">
        <v>750</v>
      </c>
      <c r="P53" t="s">
        <v>1628</v>
      </c>
      <c r="Q53" s="11"/>
      <c r="R53" s="10"/>
    </row>
    <row r="54" spans="1:18" x14ac:dyDescent="0.3">
      <c r="A54">
        <v>1023</v>
      </c>
      <c r="B54" s="1" t="s">
        <v>30</v>
      </c>
      <c r="C54" s="1" t="s">
        <v>14</v>
      </c>
      <c r="D54" s="1" t="s">
        <v>55</v>
      </c>
      <c r="E54" s="1" t="s">
        <v>1032</v>
      </c>
      <c r="F54" s="1" t="s">
        <v>79</v>
      </c>
      <c r="G54" s="1" t="s">
        <v>41</v>
      </c>
      <c r="H54" s="1" t="s">
        <v>278</v>
      </c>
      <c r="I54" s="1" t="s">
        <v>1035</v>
      </c>
      <c r="J54">
        <v>1379.92</v>
      </c>
      <c r="K54">
        <v>8</v>
      </c>
      <c r="L54">
        <v>0</v>
      </c>
      <c r="M54">
        <v>648.56240000000003</v>
      </c>
      <c r="N54">
        <v>648.56240000000003</v>
      </c>
      <c r="O54">
        <v>1200</v>
      </c>
      <c r="P54" t="s">
        <v>1627</v>
      </c>
      <c r="Q54" s="11"/>
      <c r="R54" s="9"/>
    </row>
    <row r="55" spans="1:18" x14ac:dyDescent="0.3">
      <c r="A55">
        <v>793</v>
      </c>
      <c r="B55" s="1" t="s">
        <v>493</v>
      </c>
      <c r="C55" s="1" t="s">
        <v>14</v>
      </c>
      <c r="D55" s="1" t="s">
        <v>873</v>
      </c>
      <c r="E55" s="1" t="s">
        <v>51</v>
      </c>
      <c r="F55" s="1" t="s">
        <v>17</v>
      </c>
      <c r="G55" s="1" t="s">
        <v>41</v>
      </c>
      <c r="H55" s="1" t="s">
        <v>42</v>
      </c>
      <c r="I55" s="1" t="s">
        <v>874</v>
      </c>
      <c r="J55">
        <v>1363.96</v>
      </c>
      <c r="K55">
        <v>5</v>
      </c>
      <c r="L55">
        <v>0.2</v>
      </c>
      <c r="M55">
        <v>85.247500000000002</v>
      </c>
      <c r="N55">
        <v>68.198000000000008</v>
      </c>
      <c r="O55">
        <v>600</v>
      </c>
      <c r="P55" t="s">
        <v>1628</v>
      </c>
      <c r="Q55" s="11"/>
      <c r="R55" s="10"/>
    </row>
    <row r="56" spans="1:18" x14ac:dyDescent="0.3">
      <c r="A56">
        <v>1047</v>
      </c>
      <c r="B56" s="1" t="s">
        <v>30</v>
      </c>
      <c r="C56" s="1" t="s">
        <v>14</v>
      </c>
      <c r="D56" s="1" t="s">
        <v>537</v>
      </c>
      <c r="E56" s="1" t="s">
        <v>32</v>
      </c>
      <c r="F56" s="1" t="s">
        <v>17</v>
      </c>
      <c r="G56" s="1" t="s">
        <v>41</v>
      </c>
      <c r="H56" s="1" t="s">
        <v>42</v>
      </c>
      <c r="I56" s="1" t="s">
        <v>874</v>
      </c>
      <c r="J56">
        <v>1363.96</v>
      </c>
      <c r="K56">
        <v>5</v>
      </c>
      <c r="L56">
        <v>0.2</v>
      </c>
      <c r="M56">
        <v>85.247500000000002</v>
      </c>
      <c r="N56">
        <v>68.198000000000008</v>
      </c>
      <c r="O56">
        <v>600</v>
      </c>
      <c r="P56" t="s">
        <v>1628</v>
      </c>
      <c r="Q56" s="11"/>
      <c r="R56" s="9"/>
    </row>
    <row r="57" spans="1:18" x14ac:dyDescent="0.3">
      <c r="A57">
        <v>413</v>
      </c>
      <c r="B57" s="1" t="s">
        <v>30</v>
      </c>
      <c r="C57" s="1" t="s">
        <v>14</v>
      </c>
      <c r="D57" s="1" t="s">
        <v>69</v>
      </c>
      <c r="E57" s="1" t="s">
        <v>25</v>
      </c>
      <c r="F57" s="1" t="s">
        <v>26</v>
      </c>
      <c r="G57" s="1" t="s">
        <v>18</v>
      </c>
      <c r="H57" s="1" t="s">
        <v>19</v>
      </c>
      <c r="I57" s="1" t="s">
        <v>547</v>
      </c>
      <c r="J57">
        <v>1336.829</v>
      </c>
      <c r="K57">
        <v>13</v>
      </c>
      <c r="L57">
        <v>0.15</v>
      </c>
      <c r="M57">
        <v>31.454799999999949</v>
      </c>
      <c r="N57">
        <v>26.736579999999957</v>
      </c>
      <c r="O57">
        <v>1657.5</v>
      </c>
      <c r="P57" t="s">
        <v>1627</v>
      </c>
      <c r="Q57" s="11"/>
      <c r="R57" s="10"/>
    </row>
    <row r="58" spans="1:18" x14ac:dyDescent="0.3">
      <c r="A58">
        <v>558</v>
      </c>
      <c r="B58" s="1" t="s">
        <v>30</v>
      </c>
      <c r="C58" s="1" t="s">
        <v>14</v>
      </c>
      <c r="D58" s="1" t="s">
        <v>24</v>
      </c>
      <c r="E58" s="1" t="s">
        <v>25</v>
      </c>
      <c r="F58" s="1" t="s">
        <v>26</v>
      </c>
      <c r="G58" s="1" t="s">
        <v>18</v>
      </c>
      <c r="H58" s="1" t="s">
        <v>33</v>
      </c>
      <c r="I58" s="1" t="s">
        <v>697</v>
      </c>
      <c r="J58">
        <v>1335.68</v>
      </c>
      <c r="K58">
        <v>4</v>
      </c>
      <c r="L58">
        <v>0.2</v>
      </c>
      <c r="M58">
        <v>-217.04800000000017</v>
      </c>
      <c r="N58">
        <v>-173.63840000000016</v>
      </c>
      <c r="O58">
        <v>480</v>
      </c>
      <c r="P58" t="s">
        <v>1626</v>
      </c>
      <c r="Q58" s="11"/>
      <c r="R58" s="9"/>
    </row>
    <row r="59" spans="1:18" x14ac:dyDescent="0.3">
      <c r="A59">
        <v>1181</v>
      </c>
      <c r="B59" s="1" t="s">
        <v>30</v>
      </c>
      <c r="C59" s="1" t="s">
        <v>14</v>
      </c>
      <c r="D59" s="1" t="s">
        <v>433</v>
      </c>
      <c r="E59" s="1" t="s">
        <v>316</v>
      </c>
      <c r="F59" s="1" t="s">
        <v>79</v>
      </c>
      <c r="G59" s="1" t="s">
        <v>41</v>
      </c>
      <c r="H59" s="1" t="s">
        <v>42</v>
      </c>
      <c r="I59" s="1" t="s">
        <v>1142</v>
      </c>
      <c r="J59">
        <v>1322.93</v>
      </c>
      <c r="K59">
        <v>7</v>
      </c>
      <c r="L59">
        <v>0</v>
      </c>
      <c r="M59">
        <v>357.19110000000001</v>
      </c>
      <c r="N59">
        <v>357.19110000000001</v>
      </c>
      <c r="O59">
        <v>1050</v>
      </c>
      <c r="P59" t="s">
        <v>1627</v>
      </c>
      <c r="Q59" s="11"/>
      <c r="R59" s="10"/>
    </row>
    <row r="60" spans="1:18" x14ac:dyDescent="0.3">
      <c r="A60">
        <v>811</v>
      </c>
      <c r="B60" s="1" t="s">
        <v>95</v>
      </c>
      <c r="C60" s="1" t="s">
        <v>14</v>
      </c>
      <c r="D60" s="1" t="s">
        <v>887</v>
      </c>
      <c r="E60" s="1" t="s">
        <v>55</v>
      </c>
      <c r="F60" s="1" t="s">
        <v>26</v>
      </c>
      <c r="G60" s="1" t="s">
        <v>18</v>
      </c>
      <c r="H60" s="1" t="s">
        <v>33</v>
      </c>
      <c r="I60" s="1" t="s">
        <v>407</v>
      </c>
      <c r="J60">
        <v>1298.55</v>
      </c>
      <c r="K60">
        <v>5</v>
      </c>
      <c r="L60">
        <v>0</v>
      </c>
      <c r="M60">
        <v>311.65199999999999</v>
      </c>
      <c r="N60">
        <v>311.65199999999999</v>
      </c>
      <c r="O60">
        <v>750</v>
      </c>
      <c r="P60" t="s">
        <v>1628</v>
      </c>
      <c r="Q60" s="11"/>
      <c r="R60" s="9"/>
    </row>
    <row r="61" spans="1:18" x14ac:dyDescent="0.3">
      <c r="A61">
        <v>555</v>
      </c>
      <c r="B61" s="1" t="s">
        <v>13</v>
      </c>
      <c r="C61" s="1" t="s">
        <v>23</v>
      </c>
      <c r="D61" s="1" t="s">
        <v>693</v>
      </c>
      <c r="E61" s="1" t="s">
        <v>25</v>
      </c>
      <c r="F61" s="1" t="s">
        <v>26</v>
      </c>
      <c r="G61" s="1" t="s">
        <v>27</v>
      </c>
      <c r="H61" s="1" t="s">
        <v>35</v>
      </c>
      <c r="I61" s="1" t="s">
        <v>694</v>
      </c>
      <c r="J61">
        <v>1295.78</v>
      </c>
      <c r="K61">
        <v>2</v>
      </c>
      <c r="L61">
        <v>0</v>
      </c>
      <c r="M61">
        <v>310.98720000000003</v>
      </c>
      <c r="N61">
        <v>310.98720000000003</v>
      </c>
      <c r="O61">
        <v>300</v>
      </c>
      <c r="P61" t="s">
        <v>1626</v>
      </c>
      <c r="Q61" s="11"/>
      <c r="R61" s="10"/>
    </row>
    <row r="62" spans="1:18" x14ac:dyDescent="0.3">
      <c r="A62">
        <v>1954</v>
      </c>
      <c r="B62" s="1" t="s">
        <v>30</v>
      </c>
      <c r="C62" s="1" t="s">
        <v>23</v>
      </c>
      <c r="D62" s="1" t="s">
        <v>126</v>
      </c>
      <c r="E62" s="1" t="s">
        <v>127</v>
      </c>
      <c r="F62" s="1" t="s">
        <v>79</v>
      </c>
      <c r="G62" s="1" t="s">
        <v>18</v>
      </c>
      <c r="H62" s="1" t="s">
        <v>21</v>
      </c>
      <c r="I62" s="1" t="s">
        <v>668</v>
      </c>
      <c r="J62">
        <v>1282.4100000000001</v>
      </c>
      <c r="K62">
        <v>5</v>
      </c>
      <c r="L62">
        <v>0.1</v>
      </c>
      <c r="M62">
        <v>213.73500000000001</v>
      </c>
      <c r="N62">
        <v>192.36150000000001</v>
      </c>
      <c r="O62">
        <v>675</v>
      </c>
      <c r="P62" t="s">
        <v>1628</v>
      </c>
      <c r="Q62" s="11"/>
      <c r="R62" s="9"/>
    </row>
    <row r="63" spans="1:18" x14ac:dyDescent="0.3">
      <c r="A63">
        <v>464</v>
      </c>
      <c r="B63" s="1" t="s">
        <v>30</v>
      </c>
      <c r="C63" s="1" t="s">
        <v>57</v>
      </c>
      <c r="D63" s="1" t="s">
        <v>229</v>
      </c>
      <c r="E63" s="1" t="s">
        <v>145</v>
      </c>
      <c r="F63" s="1" t="s">
        <v>26</v>
      </c>
      <c r="G63" s="1" t="s">
        <v>18</v>
      </c>
      <c r="H63" s="1" t="s">
        <v>33</v>
      </c>
      <c r="I63" s="1" t="s">
        <v>602</v>
      </c>
      <c r="J63">
        <v>1272.6299999999999</v>
      </c>
      <c r="K63">
        <v>6</v>
      </c>
      <c r="L63">
        <v>0.5</v>
      </c>
      <c r="M63">
        <v>-814.4831999999999</v>
      </c>
      <c r="N63">
        <v>-407.24159999999995</v>
      </c>
      <c r="O63">
        <v>450</v>
      </c>
      <c r="P63" t="s">
        <v>1626</v>
      </c>
      <c r="Q63" s="11"/>
      <c r="R63" s="10"/>
    </row>
    <row r="64" spans="1:18" x14ac:dyDescent="0.3">
      <c r="A64">
        <v>1022</v>
      </c>
      <c r="B64" s="1" t="s">
        <v>30</v>
      </c>
      <c r="C64" s="1" t="s">
        <v>14</v>
      </c>
      <c r="D64" s="1" t="s">
        <v>55</v>
      </c>
      <c r="E64" s="1" t="s">
        <v>1032</v>
      </c>
      <c r="F64" s="1" t="s">
        <v>79</v>
      </c>
      <c r="G64" s="1" t="s">
        <v>18</v>
      </c>
      <c r="H64" s="1" t="s">
        <v>21</v>
      </c>
      <c r="I64" s="1" t="s">
        <v>1034</v>
      </c>
      <c r="J64">
        <v>1267.53</v>
      </c>
      <c r="K64">
        <v>3</v>
      </c>
      <c r="L64">
        <v>0</v>
      </c>
      <c r="M64">
        <v>316.88249999999999</v>
      </c>
      <c r="N64">
        <v>316.88249999999999</v>
      </c>
      <c r="O64">
        <v>450</v>
      </c>
      <c r="P64" t="s">
        <v>1626</v>
      </c>
      <c r="Q64" s="11"/>
      <c r="R64" s="9"/>
    </row>
    <row r="65" spans="1:18" x14ac:dyDescent="0.3">
      <c r="A65">
        <v>1626</v>
      </c>
      <c r="B65" s="1" t="s">
        <v>30</v>
      </c>
      <c r="C65" s="1" t="s">
        <v>14</v>
      </c>
      <c r="D65" s="1" t="s">
        <v>24</v>
      </c>
      <c r="E65" s="1" t="s">
        <v>25</v>
      </c>
      <c r="F65" s="1" t="s">
        <v>26</v>
      </c>
      <c r="G65" s="1" t="s">
        <v>41</v>
      </c>
      <c r="H65" s="1" t="s">
        <v>83</v>
      </c>
      <c r="I65" s="1" t="s">
        <v>1386</v>
      </c>
      <c r="J65">
        <v>1265.8499999999999</v>
      </c>
      <c r="K65">
        <v>3</v>
      </c>
      <c r="L65">
        <v>0</v>
      </c>
      <c r="M65">
        <v>556.97400000000005</v>
      </c>
      <c r="N65">
        <v>556.97400000000005</v>
      </c>
      <c r="O65">
        <v>450</v>
      </c>
      <c r="P65" t="s">
        <v>1626</v>
      </c>
      <c r="Q65" s="11"/>
      <c r="R65" s="10"/>
    </row>
    <row r="66" spans="1:18" x14ac:dyDescent="0.3">
      <c r="A66">
        <v>1644</v>
      </c>
      <c r="B66" s="1" t="s">
        <v>95</v>
      </c>
      <c r="C66" s="1" t="s">
        <v>23</v>
      </c>
      <c r="D66" s="1" t="s">
        <v>54</v>
      </c>
      <c r="E66" s="1" t="s">
        <v>55</v>
      </c>
      <c r="F66" s="1" t="s">
        <v>26</v>
      </c>
      <c r="G66" s="1" t="s">
        <v>27</v>
      </c>
      <c r="H66" s="1" t="s">
        <v>35</v>
      </c>
      <c r="I66" s="1" t="s">
        <v>594</v>
      </c>
      <c r="J66">
        <v>1247.6399999999999</v>
      </c>
      <c r="K66">
        <v>3</v>
      </c>
      <c r="L66">
        <v>0</v>
      </c>
      <c r="M66">
        <v>349.33919999999995</v>
      </c>
      <c r="N66">
        <v>349.33919999999995</v>
      </c>
      <c r="O66">
        <v>450</v>
      </c>
      <c r="P66" t="s">
        <v>1626</v>
      </c>
      <c r="Q66" s="11"/>
      <c r="R66" s="9"/>
    </row>
    <row r="67" spans="1:18" x14ac:dyDescent="0.3">
      <c r="A67">
        <v>1837</v>
      </c>
      <c r="B67" s="1" t="s">
        <v>13</v>
      </c>
      <c r="C67" s="1" t="s">
        <v>23</v>
      </c>
      <c r="D67" s="1" t="s">
        <v>1098</v>
      </c>
      <c r="E67" s="1" t="s">
        <v>487</v>
      </c>
      <c r="F67" s="1" t="s">
        <v>17</v>
      </c>
      <c r="G67" s="1" t="s">
        <v>27</v>
      </c>
      <c r="H67" s="1" t="s">
        <v>46</v>
      </c>
      <c r="I67" s="1" t="s">
        <v>283</v>
      </c>
      <c r="J67">
        <v>1245.8599999999999</v>
      </c>
      <c r="K67">
        <v>7</v>
      </c>
      <c r="L67">
        <v>0</v>
      </c>
      <c r="M67">
        <v>361.29939999999988</v>
      </c>
      <c r="N67">
        <v>361.29939999999988</v>
      </c>
      <c r="O67">
        <v>1050</v>
      </c>
      <c r="P67" t="s">
        <v>1627</v>
      </c>
      <c r="Q67" s="11"/>
      <c r="R67" s="10"/>
    </row>
    <row r="68" spans="1:18" x14ac:dyDescent="0.3">
      <c r="A68">
        <v>881</v>
      </c>
      <c r="B68" s="1" t="s">
        <v>13</v>
      </c>
      <c r="C68" s="1" t="s">
        <v>57</v>
      </c>
      <c r="D68" s="1" t="s">
        <v>126</v>
      </c>
      <c r="E68" s="1" t="s">
        <v>127</v>
      </c>
      <c r="F68" s="1" t="s">
        <v>79</v>
      </c>
      <c r="G68" s="1" t="s">
        <v>18</v>
      </c>
      <c r="H68" s="1" t="s">
        <v>21</v>
      </c>
      <c r="I68" s="1" t="s">
        <v>281</v>
      </c>
      <c r="J68">
        <v>1242.8999999999999</v>
      </c>
      <c r="K68">
        <v>5</v>
      </c>
      <c r="L68">
        <v>0.1</v>
      </c>
      <c r="M68">
        <v>262.38999999999987</v>
      </c>
      <c r="N68">
        <v>236.1509999999999</v>
      </c>
      <c r="O68">
        <v>675</v>
      </c>
      <c r="P68" t="s">
        <v>1628</v>
      </c>
      <c r="Q68" s="11"/>
      <c r="R68" s="9"/>
    </row>
    <row r="69" spans="1:18" x14ac:dyDescent="0.3">
      <c r="A69">
        <v>820</v>
      </c>
      <c r="B69" s="1" t="s">
        <v>30</v>
      </c>
      <c r="C69" s="1" t="s">
        <v>14</v>
      </c>
      <c r="D69" s="1" t="s">
        <v>77</v>
      </c>
      <c r="E69" s="1" t="s">
        <v>78</v>
      </c>
      <c r="F69" s="1" t="s">
        <v>79</v>
      </c>
      <c r="G69" s="1" t="s">
        <v>18</v>
      </c>
      <c r="H69" s="1" t="s">
        <v>21</v>
      </c>
      <c r="I69" s="1" t="s">
        <v>895</v>
      </c>
      <c r="J69">
        <v>1228.4649999999999</v>
      </c>
      <c r="K69">
        <v>5</v>
      </c>
      <c r="L69">
        <v>0.3</v>
      </c>
      <c r="M69">
        <v>0</v>
      </c>
      <c r="N69">
        <v>0</v>
      </c>
      <c r="O69">
        <v>525</v>
      </c>
      <c r="P69" t="s">
        <v>1628</v>
      </c>
      <c r="Q69" s="11"/>
      <c r="R69" s="10"/>
    </row>
    <row r="70" spans="1:18" x14ac:dyDescent="0.3">
      <c r="A70">
        <v>1583</v>
      </c>
      <c r="B70" s="1" t="s">
        <v>95</v>
      </c>
      <c r="C70" s="1" t="s">
        <v>14</v>
      </c>
      <c r="D70" s="1" t="s">
        <v>126</v>
      </c>
      <c r="E70" s="1" t="s">
        <v>127</v>
      </c>
      <c r="F70" s="1" t="s">
        <v>79</v>
      </c>
      <c r="G70" s="1" t="s">
        <v>27</v>
      </c>
      <c r="H70" s="1" t="s">
        <v>44</v>
      </c>
      <c r="I70" s="1" t="s">
        <v>938</v>
      </c>
      <c r="J70">
        <v>1217.568</v>
      </c>
      <c r="K70">
        <v>2</v>
      </c>
      <c r="L70">
        <v>0.2</v>
      </c>
      <c r="M70">
        <v>456.58800000000002</v>
      </c>
      <c r="N70">
        <v>365.27040000000005</v>
      </c>
      <c r="O70">
        <v>240</v>
      </c>
      <c r="P70" t="s">
        <v>1626</v>
      </c>
      <c r="Q70" s="11"/>
      <c r="R70" s="9"/>
    </row>
    <row r="71" spans="1:18" x14ac:dyDescent="0.3">
      <c r="A71">
        <v>1487</v>
      </c>
      <c r="B71" s="1" t="s">
        <v>30</v>
      </c>
      <c r="C71" s="1" t="s">
        <v>57</v>
      </c>
      <c r="D71" s="1" t="s">
        <v>24</v>
      </c>
      <c r="E71" s="1" t="s">
        <v>25</v>
      </c>
      <c r="F71" s="1" t="s">
        <v>26</v>
      </c>
      <c r="G71" s="1" t="s">
        <v>41</v>
      </c>
      <c r="H71" s="1" t="s">
        <v>42</v>
      </c>
      <c r="I71" s="1" t="s">
        <v>1314</v>
      </c>
      <c r="J71">
        <v>1212.848</v>
      </c>
      <c r="K71">
        <v>7</v>
      </c>
      <c r="L71">
        <v>0.2</v>
      </c>
      <c r="M71">
        <v>106.12420000000014</v>
      </c>
      <c r="N71">
        <v>84.899360000000115</v>
      </c>
      <c r="O71">
        <v>840</v>
      </c>
      <c r="P71" t="s">
        <v>1628</v>
      </c>
      <c r="Q71" s="11"/>
      <c r="R71" s="10"/>
    </row>
    <row r="72" spans="1:18" x14ac:dyDescent="0.3">
      <c r="A72">
        <v>407</v>
      </c>
      <c r="B72" s="1" t="s">
        <v>30</v>
      </c>
      <c r="C72" s="1" t="s">
        <v>14</v>
      </c>
      <c r="D72" s="1" t="s">
        <v>69</v>
      </c>
      <c r="E72" s="1" t="s">
        <v>25</v>
      </c>
      <c r="F72" s="1" t="s">
        <v>26</v>
      </c>
      <c r="G72" s="1" t="s">
        <v>41</v>
      </c>
      <c r="H72" s="1" t="s">
        <v>467</v>
      </c>
      <c r="I72" s="1" t="s">
        <v>541</v>
      </c>
      <c r="J72">
        <v>1199.9760000000001</v>
      </c>
      <c r="K72">
        <v>3</v>
      </c>
      <c r="L72">
        <v>0.2</v>
      </c>
      <c r="M72">
        <v>434.99130000000002</v>
      </c>
      <c r="N72">
        <v>347.99304000000006</v>
      </c>
      <c r="O72">
        <v>360</v>
      </c>
      <c r="P72" t="s">
        <v>1626</v>
      </c>
      <c r="Q72" s="11"/>
      <c r="R72" s="9"/>
    </row>
    <row r="73" spans="1:18" x14ac:dyDescent="0.3">
      <c r="A73">
        <v>596</v>
      </c>
      <c r="B73" s="1" t="s">
        <v>30</v>
      </c>
      <c r="C73" s="1" t="s">
        <v>14</v>
      </c>
      <c r="D73" s="1" t="s">
        <v>373</v>
      </c>
      <c r="E73" s="1" t="s">
        <v>25</v>
      </c>
      <c r="F73" s="1" t="s">
        <v>26</v>
      </c>
      <c r="G73" s="1" t="s">
        <v>41</v>
      </c>
      <c r="H73" s="1" t="s">
        <v>467</v>
      </c>
      <c r="I73" s="1" t="s">
        <v>541</v>
      </c>
      <c r="J73">
        <v>1199.9760000000001</v>
      </c>
      <c r="K73">
        <v>3</v>
      </c>
      <c r="L73">
        <v>0.2</v>
      </c>
      <c r="M73">
        <v>434.99130000000002</v>
      </c>
      <c r="N73">
        <v>347.99304000000006</v>
      </c>
      <c r="O73">
        <v>360</v>
      </c>
      <c r="P73" t="s">
        <v>1626</v>
      </c>
      <c r="Q73" s="11"/>
      <c r="R73" s="10"/>
    </row>
    <row r="74" spans="1:18" x14ac:dyDescent="0.3">
      <c r="A74">
        <v>754</v>
      </c>
      <c r="B74" s="1" t="s">
        <v>95</v>
      </c>
      <c r="C74" s="1" t="s">
        <v>23</v>
      </c>
      <c r="D74" s="1" t="s">
        <v>69</v>
      </c>
      <c r="E74" s="1" t="s">
        <v>25</v>
      </c>
      <c r="F74" s="1" t="s">
        <v>26</v>
      </c>
      <c r="G74" s="1" t="s">
        <v>41</v>
      </c>
      <c r="H74" s="1" t="s">
        <v>467</v>
      </c>
      <c r="I74" s="1" t="s">
        <v>847</v>
      </c>
      <c r="J74">
        <v>1199.9760000000001</v>
      </c>
      <c r="K74">
        <v>3</v>
      </c>
      <c r="L74">
        <v>0.2</v>
      </c>
      <c r="M74">
        <v>374.99249999999995</v>
      </c>
      <c r="N74">
        <v>299.99399999999997</v>
      </c>
      <c r="O74">
        <v>360</v>
      </c>
      <c r="P74" t="s">
        <v>1626</v>
      </c>
      <c r="Q74" s="11"/>
      <c r="R74" s="9"/>
    </row>
    <row r="75" spans="1:18" x14ac:dyDescent="0.3">
      <c r="A75">
        <v>910</v>
      </c>
      <c r="B75" s="1" t="s">
        <v>30</v>
      </c>
      <c r="C75" s="1" t="s">
        <v>57</v>
      </c>
      <c r="D75" s="1" t="s">
        <v>152</v>
      </c>
      <c r="E75" s="1" t="s">
        <v>114</v>
      </c>
      <c r="F75" s="1" t="s">
        <v>60</v>
      </c>
      <c r="G75" s="1" t="s">
        <v>41</v>
      </c>
      <c r="H75" s="1" t="s">
        <v>42</v>
      </c>
      <c r="I75" s="1" t="s">
        <v>964</v>
      </c>
      <c r="J75">
        <v>1199.8</v>
      </c>
      <c r="K75">
        <v>4</v>
      </c>
      <c r="L75">
        <v>0</v>
      </c>
      <c r="M75">
        <v>323.94600000000003</v>
      </c>
      <c r="N75">
        <v>323.94600000000003</v>
      </c>
      <c r="O75">
        <v>600</v>
      </c>
      <c r="P75" t="s">
        <v>1628</v>
      </c>
      <c r="Q75" s="11"/>
      <c r="R75" s="10"/>
    </row>
    <row r="76" spans="1:18" x14ac:dyDescent="0.3">
      <c r="A76">
        <v>216</v>
      </c>
      <c r="B76" s="1" t="s">
        <v>30</v>
      </c>
      <c r="C76" s="1" t="s">
        <v>23</v>
      </c>
      <c r="D76" s="1" t="s">
        <v>336</v>
      </c>
      <c r="E76" s="1" t="s">
        <v>213</v>
      </c>
      <c r="F76" s="1" t="s">
        <v>79</v>
      </c>
      <c r="G76" s="1" t="s">
        <v>41</v>
      </c>
      <c r="H76" s="1" t="s">
        <v>278</v>
      </c>
      <c r="I76" s="1" t="s">
        <v>339</v>
      </c>
      <c r="J76">
        <v>1188.0000000000002</v>
      </c>
      <c r="K76">
        <v>9</v>
      </c>
      <c r="L76">
        <v>0.7</v>
      </c>
      <c r="M76">
        <v>-950.40000000000009</v>
      </c>
      <c r="N76">
        <v>-285.12000000000006</v>
      </c>
      <c r="O76">
        <v>405.00000000000006</v>
      </c>
      <c r="P76" t="s">
        <v>1626</v>
      </c>
      <c r="Q76" s="11"/>
      <c r="R76" s="9"/>
    </row>
    <row r="77" spans="1:18" x14ac:dyDescent="0.3">
      <c r="A77">
        <v>991</v>
      </c>
      <c r="B77" s="1" t="s">
        <v>13</v>
      </c>
      <c r="C77" s="1" t="s">
        <v>57</v>
      </c>
      <c r="D77" s="1" t="s">
        <v>574</v>
      </c>
      <c r="E77" s="1" t="s">
        <v>32</v>
      </c>
      <c r="F77" s="1" t="s">
        <v>17</v>
      </c>
      <c r="G77" s="1" t="s">
        <v>18</v>
      </c>
      <c r="H77" s="1" t="s">
        <v>21</v>
      </c>
      <c r="I77" s="1" t="s">
        <v>440</v>
      </c>
      <c r="J77">
        <v>1166.92</v>
      </c>
      <c r="K77">
        <v>5</v>
      </c>
      <c r="L77">
        <v>0.2</v>
      </c>
      <c r="M77">
        <v>131.27849999999995</v>
      </c>
      <c r="N77">
        <v>105.02279999999996</v>
      </c>
      <c r="O77">
        <v>600</v>
      </c>
      <c r="P77" t="s">
        <v>1628</v>
      </c>
      <c r="Q77" s="11"/>
      <c r="R77" s="10"/>
    </row>
    <row r="78" spans="1:18" x14ac:dyDescent="0.3">
      <c r="A78">
        <v>1250</v>
      </c>
      <c r="B78" s="1" t="s">
        <v>30</v>
      </c>
      <c r="C78" s="1" t="s">
        <v>14</v>
      </c>
      <c r="D78" s="1" t="s">
        <v>126</v>
      </c>
      <c r="E78" s="1" t="s">
        <v>127</v>
      </c>
      <c r="F78" s="1" t="s">
        <v>79</v>
      </c>
      <c r="G78" s="1" t="s">
        <v>18</v>
      </c>
      <c r="H78" s="1" t="s">
        <v>21</v>
      </c>
      <c r="I78" s="1" t="s">
        <v>1179</v>
      </c>
      <c r="J78">
        <v>1141.9379999999999</v>
      </c>
      <c r="K78">
        <v>9</v>
      </c>
      <c r="L78">
        <v>0.1</v>
      </c>
      <c r="M78">
        <v>139.57019999999989</v>
      </c>
      <c r="N78">
        <v>125.6131799999999</v>
      </c>
      <c r="O78">
        <v>1215</v>
      </c>
      <c r="P78" t="s">
        <v>1627</v>
      </c>
      <c r="Q78" s="11"/>
      <c r="R78" s="9"/>
    </row>
    <row r="79" spans="1:18" x14ac:dyDescent="0.3">
      <c r="A79">
        <v>870</v>
      </c>
      <c r="B79" s="1" t="s">
        <v>95</v>
      </c>
      <c r="C79" s="1" t="s">
        <v>57</v>
      </c>
      <c r="D79" s="1" t="s">
        <v>77</v>
      </c>
      <c r="E79" s="1" t="s">
        <v>78</v>
      </c>
      <c r="F79" s="1" t="s">
        <v>79</v>
      </c>
      <c r="G79" s="1" t="s">
        <v>27</v>
      </c>
      <c r="H79" s="1" t="s">
        <v>44</v>
      </c>
      <c r="I79" s="1" t="s">
        <v>938</v>
      </c>
      <c r="J79">
        <v>1141.4700000000003</v>
      </c>
      <c r="K79">
        <v>5</v>
      </c>
      <c r="L79">
        <v>0.7</v>
      </c>
      <c r="M79">
        <v>-760.98000000000025</v>
      </c>
      <c r="N79">
        <v>-228.2940000000001</v>
      </c>
      <c r="O79">
        <v>225.00000000000003</v>
      </c>
      <c r="P79" t="s">
        <v>1626</v>
      </c>
      <c r="Q79" s="11"/>
      <c r="R79" s="10"/>
    </row>
    <row r="80" spans="1:18" x14ac:dyDescent="0.3">
      <c r="A80">
        <v>1828</v>
      </c>
      <c r="B80" s="1" t="s">
        <v>13</v>
      </c>
      <c r="C80" s="1" t="s">
        <v>57</v>
      </c>
      <c r="D80" s="1" t="s">
        <v>1473</v>
      </c>
      <c r="E80" s="1" t="s">
        <v>51</v>
      </c>
      <c r="F80" s="1" t="s">
        <v>17</v>
      </c>
      <c r="G80" s="1" t="s">
        <v>41</v>
      </c>
      <c r="H80" s="1" t="s">
        <v>42</v>
      </c>
      <c r="I80" s="1" t="s">
        <v>1474</v>
      </c>
      <c r="J80">
        <v>1127.9760000000001</v>
      </c>
      <c r="K80">
        <v>3</v>
      </c>
      <c r="L80">
        <v>0.2</v>
      </c>
      <c r="M80">
        <v>126.8972999999998</v>
      </c>
      <c r="N80">
        <v>101.51783999999985</v>
      </c>
      <c r="O80">
        <v>360</v>
      </c>
      <c r="P80" t="s">
        <v>1626</v>
      </c>
      <c r="Q80" s="11"/>
      <c r="R80" s="9"/>
    </row>
    <row r="81" spans="1:18" x14ac:dyDescent="0.3">
      <c r="A81">
        <v>519</v>
      </c>
      <c r="B81" s="1" t="s">
        <v>30</v>
      </c>
      <c r="C81" s="1" t="s">
        <v>57</v>
      </c>
      <c r="D81" s="1" t="s">
        <v>657</v>
      </c>
      <c r="E81" s="1" t="s">
        <v>658</v>
      </c>
      <c r="F81" s="1" t="s">
        <v>26</v>
      </c>
      <c r="G81" s="1" t="s">
        <v>27</v>
      </c>
      <c r="H81" s="1" t="s">
        <v>35</v>
      </c>
      <c r="I81" s="1" t="s">
        <v>662</v>
      </c>
      <c r="J81">
        <v>1126.02</v>
      </c>
      <c r="K81">
        <v>3</v>
      </c>
      <c r="L81">
        <v>0</v>
      </c>
      <c r="M81">
        <v>56.300999999999988</v>
      </c>
      <c r="N81">
        <v>56.300999999999988</v>
      </c>
      <c r="O81">
        <v>450</v>
      </c>
      <c r="P81" t="s">
        <v>1626</v>
      </c>
      <c r="Q81" s="11"/>
      <c r="R81" s="10"/>
    </row>
    <row r="82" spans="1:18" x14ac:dyDescent="0.3">
      <c r="A82">
        <v>552</v>
      </c>
      <c r="B82" s="1" t="s">
        <v>13</v>
      </c>
      <c r="C82" s="1" t="s">
        <v>14</v>
      </c>
      <c r="D82" s="1" t="s">
        <v>69</v>
      </c>
      <c r="E82" s="1" t="s">
        <v>25</v>
      </c>
      <c r="F82" s="1" t="s">
        <v>26</v>
      </c>
      <c r="G82" s="1" t="s">
        <v>18</v>
      </c>
      <c r="H82" s="1" t="s">
        <v>21</v>
      </c>
      <c r="I82" s="1" t="s">
        <v>690</v>
      </c>
      <c r="J82">
        <v>1121.568</v>
      </c>
      <c r="K82">
        <v>2</v>
      </c>
      <c r="L82">
        <v>0.2</v>
      </c>
      <c r="M82">
        <v>0</v>
      </c>
      <c r="N82">
        <v>0</v>
      </c>
      <c r="O82">
        <v>240</v>
      </c>
      <c r="P82" t="s">
        <v>1626</v>
      </c>
      <c r="Q82" s="11"/>
      <c r="R82" s="9"/>
    </row>
    <row r="83" spans="1:18" x14ac:dyDescent="0.3">
      <c r="A83">
        <v>282</v>
      </c>
      <c r="B83" s="1" t="s">
        <v>13</v>
      </c>
      <c r="C83" s="1" t="s">
        <v>14</v>
      </c>
      <c r="D83" s="1" t="s">
        <v>93</v>
      </c>
      <c r="E83" s="1" t="s">
        <v>59</v>
      </c>
      <c r="F83" s="1" t="s">
        <v>60</v>
      </c>
      <c r="G83" s="1" t="s">
        <v>41</v>
      </c>
      <c r="H83" s="1" t="s">
        <v>42</v>
      </c>
      <c r="I83" s="1" t="s">
        <v>406</v>
      </c>
      <c r="J83">
        <v>1114.4000000000001</v>
      </c>
      <c r="K83">
        <v>7</v>
      </c>
      <c r="L83">
        <v>0.2</v>
      </c>
      <c r="M83">
        <v>376.11</v>
      </c>
      <c r="N83">
        <v>300.88800000000003</v>
      </c>
      <c r="O83">
        <v>840</v>
      </c>
      <c r="P83" t="s">
        <v>1628</v>
      </c>
      <c r="Q83" s="11"/>
      <c r="R83" s="10"/>
    </row>
    <row r="84" spans="1:18" x14ac:dyDescent="0.3">
      <c r="A84">
        <v>943</v>
      </c>
      <c r="B84" s="1" t="s">
        <v>30</v>
      </c>
      <c r="C84" s="1" t="s">
        <v>23</v>
      </c>
      <c r="D84" s="1" t="s">
        <v>986</v>
      </c>
      <c r="E84" s="1" t="s">
        <v>25</v>
      </c>
      <c r="F84" s="1" t="s">
        <v>26</v>
      </c>
      <c r="G84" s="1" t="s">
        <v>18</v>
      </c>
      <c r="H84" s="1" t="s">
        <v>33</v>
      </c>
      <c r="I84" s="1" t="s">
        <v>34</v>
      </c>
      <c r="J84">
        <v>1114.2719999999999</v>
      </c>
      <c r="K84">
        <v>4</v>
      </c>
      <c r="L84">
        <v>0.2</v>
      </c>
      <c r="M84">
        <v>41.785200000000032</v>
      </c>
      <c r="N84">
        <v>33.428160000000027</v>
      </c>
      <c r="O84">
        <v>480</v>
      </c>
      <c r="P84" t="s">
        <v>1626</v>
      </c>
      <c r="Q84" s="11"/>
      <c r="R84" s="9"/>
    </row>
    <row r="85" spans="1:18" x14ac:dyDescent="0.3">
      <c r="A85">
        <v>1049</v>
      </c>
      <c r="B85" s="1" t="s">
        <v>13</v>
      </c>
      <c r="C85" s="1" t="s">
        <v>14</v>
      </c>
      <c r="D85" s="1" t="s">
        <v>69</v>
      </c>
      <c r="E85" s="1" t="s">
        <v>25</v>
      </c>
      <c r="F85" s="1" t="s">
        <v>26</v>
      </c>
      <c r="G85" s="1" t="s">
        <v>41</v>
      </c>
      <c r="H85" s="1" t="s">
        <v>42</v>
      </c>
      <c r="I85" s="1" t="s">
        <v>102</v>
      </c>
      <c r="J85">
        <v>1113.5039999999999</v>
      </c>
      <c r="K85">
        <v>12</v>
      </c>
      <c r="L85">
        <v>0.2</v>
      </c>
      <c r="M85">
        <v>125.2691999999999</v>
      </c>
      <c r="N85">
        <v>100.21535999999992</v>
      </c>
      <c r="O85">
        <v>1440</v>
      </c>
      <c r="P85" t="s">
        <v>1627</v>
      </c>
      <c r="Q85" s="11"/>
      <c r="R85" s="10"/>
    </row>
    <row r="86" spans="1:18" x14ac:dyDescent="0.3">
      <c r="A86">
        <v>68</v>
      </c>
      <c r="B86" s="1" t="s">
        <v>30</v>
      </c>
      <c r="C86" s="1" t="s">
        <v>23</v>
      </c>
      <c r="D86" s="1" t="s">
        <v>144</v>
      </c>
      <c r="E86" s="1" t="s">
        <v>145</v>
      </c>
      <c r="F86" s="1" t="s">
        <v>26</v>
      </c>
      <c r="G86" s="1" t="s">
        <v>27</v>
      </c>
      <c r="H86" s="1" t="s">
        <v>39</v>
      </c>
      <c r="I86" s="1" t="s">
        <v>146</v>
      </c>
      <c r="J86">
        <v>1113.0240000000001</v>
      </c>
      <c r="K86">
        <v>8</v>
      </c>
      <c r="L86">
        <v>0.2</v>
      </c>
      <c r="M86">
        <v>111.30239999999998</v>
      </c>
      <c r="N86">
        <v>89.04191999999999</v>
      </c>
      <c r="O86">
        <v>960</v>
      </c>
      <c r="P86" t="s">
        <v>1628</v>
      </c>
      <c r="Q86" s="11"/>
      <c r="R86" s="9"/>
    </row>
    <row r="87" spans="1:18" x14ac:dyDescent="0.3">
      <c r="A87">
        <v>1082</v>
      </c>
      <c r="B87" s="1" t="s">
        <v>30</v>
      </c>
      <c r="C87" s="1" t="s">
        <v>23</v>
      </c>
      <c r="D87" s="1" t="s">
        <v>348</v>
      </c>
      <c r="E87" s="1" t="s">
        <v>114</v>
      </c>
      <c r="F87" s="1" t="s">
        <v>60</v>
      </c>
      <c r="G87" s="1" t="s">
        <v>18</v>
      </c>
      <c r="H87" s="1" t="s">
        <v>21</v>
      </c>
      <c r="I87" s="1" t="s">
        <v>1074</v>
      </c>
      <c r="J87">
        <v>1106.9099999999999</v>
      </c>
      <c r="K87">
        <v>9</v>
      </c>
      <c r="L87">
        <v>0</v>
      </c>
      <c r="M87">
        <v>121.76009999999994</v>
      </c>
      <c r="N87">
        <v>121.76009999999994</v>
      </c>
      <c r="O87">
        <v>1350</v>
      </c>
      <c r="P87" t="s">
        <v>1627</v>
      </c>
      <c r="Q87" s="11"/>
      <c r="R87" s="10"/>
    </row>
    <row r="88" spans="1:18" x14ac:dyDescent="0.3">
      <c r="A88">
        <v>1253</v>
      </c>
      <c r="B88" s="1" t="s">
        <v>30</v>
      </c>
      <c r="C88" s="1" t="s">
        <v>14</v>
      </c>
      <c r="D88" s="1" t="s">
        <v>892</v>
      </c>
      <c r="E88" s="1" t="s">
        <v>64</v>
      </c>
      <c r="F88" s="1" t="s">
        <v>60</v>
      </c>
      <c r="G88" s="1" t="s">
        <v>41</v>
      </c>
      <c r="H88" s="1" t="s">
        <v>42</v>
      </c>
      <c r="I88" s="1" t="s">
        <v>1181</v>
      </c>
      <c r="J88">
        <v>1099.96</v>
      </c>
      <c r="K88">
        <v>4</v>
      </c>
      <c r="L88">
        <v>0</v>
      </c>
      <c r="M88">
        <v>285.9896</v>
      </c>
      <c r="N88">
        <v>285.9896</v>
      </c>
      <c r="O88">
        <v>600</v>
      </c>
      <c r="P88" t="s">
        <v>1628</v>
      </c>
      <c r="Q88" s="11"/>
      <c r="R88" s="9"/>
    </row>
    <row r="89" spans="1:18" x14ac:dyDescent="0.3">
      <c r="A89">
        <v>36</v>
      </c>
      <c r="B89" s="1" t="s">
        <v>95</v>
      </c>
      <c r="C89" s="1" t="s">
        <v>23</v>
      </c>
      <c r="D89" s="1" t="s">
        <v>96</v>
      </c>
      <c r="E89" s="1" t="s">
        <v>59</v>
      </c>
      <c r="F89" s="1" t="s">
        <v>60</v>
      </c>
      <c r="G89" s="1" t="s">
        <v>41</v>
      </c>
      <c r="H89" s="1" t="s">
        <v>42</v>
      </c>
      <c r="I89" s="1" t="s">
        <v>97</v>
      </c>
      <c r="J89">
        <v>1097.5440000000003</v>
      </c>
      <c r="K89">
        <v>7</v>
      </c>
      <c r="L89">
        <v>0.2</v>
      </c>
      <c r="M89">
        <v>123.47369999999989</v>
      </c>
      <c r="N89">
        <v>98.778959999999927</v>
      </c>
      <c r="O89">
        <v>840</v>
      </c>
      <c r="P89" t="s">
        <v>1628</v>
      </c>
      <c r="Q89" s="11"/>
      <c r="R89" s="10"/>
    </row>
    <row r="90" spans="1:18" x14ac:dyDescent="0.3">
      <c r="A90">
        <v>1003</v>
      </c>
      <c r="B90" s="1" t="s">
        <v>493</v>
      </c>
      <c r="C90" s="1" t="s">
        <v>14</v>
      </c>
      <c r="D90" s="1" t="s">
        <v>126</v>
      </c>
      <c r="E90" s="1" t="s">
        <v>127</v>
      </c>
      <c r="F90" s="1" t="s">
        <v>79</v>
      </c>
      <c r="G90" s="1" t="s">
        <v>18</v>
      </c>
      <c r="H90" s="1" t="s">
        <v>33</v>
      </c>
      <c r="I90" s="1" t="s">
        <v>407</v>
      </c>
      <c r="J90">
        <v>1090.7819999999999</v>
      </c>
      <c r="K90">
        <v>7</v>
      </c>
      <c r="L90">
        <v>0.4</v>
      </c>
      <c r="M90">
        <v>-290.87520000000001</v>
      </c>
      <c r="N90">
        <v>-174.52511999999999</v>
      </c>
      <c r="O90">
        <v>630</v>
      </c>
      <c r="P90" t="s">
        <v>1628</v>
      </c>
      <c r="Q90" s="11"/>
      <c r="R90" s="9"/>
    </row>
    <row r="91" spans="1:18" x14ac:dyDescent="0.3">
      <c r="A91">
        <v>1376</v>
      </c>
      <c r="B91" s="1" t="s">
        <v>13</v>
      </c>
      <c r="C91" s="1" t="s">
        <v>14</v>
      </c>
      <c r="D91" s="1" t="s">
        <v>1253</v>
      </c>
      <c r="E91" s="1" t="s">
        <v>67</v>
      </c>
      <c r="F91" s="1" t="s">
        <v>26</v>
      </c>
      <c r="G91" s="1" t="s">
        <v>27</v>
      </c>
      <c r="H91" s="1" t="s">
        <v>46</v>
      </c>
      <c r="I91" s="1" t="s">
        <v>1254</v>
      </c>
      <c r="J91">
        <v>1089.75</v>
      </c>
      <c r="K91">
        <v>3</v>
      </c>
      <c r="L91">
        <v>0</v>
      </c>
      <c r="M91">
        <v>305.13000000000011</v>
      </c>
      <c r="N91">
        <v>305.13000000000011</v>
      </c>
      <c r="O91">
        <v>450</v>
      </c>
      <c r="P91" t="s">
        <v>1626</v>
      </c>
      <c r="Q91" s="11"/>
      <c r="R91" s="10"/>
    </row>
    <row r="92" spans="1:18" x14ac:dyDescent="0.3">
      <c r="A92">
        <v>1200</v>
      </c>
      <c r="B92" s="1" t="s">
        <v>30</v>
      </c>
      <c r="C92" s="1" t="s">
        <v>14</v>
      </c>
      <c r="D92" s="1" t="s">
        <v>93</v>
      </c>
      <c r="E92" s="1" t="s">
        <v>59</v>
      </c>
      <c r="F92" s="1" t="s">
        <v>60</v>
      </c>
      <c r="G92" s="1" t="s">
        <v>27</v>
      </c>
      <c r="H92" s="1" t="s">
        <v>44</v>
      </c>
      <c r="I92" s="1" t="s">
        <v>482</v>
      </c>
      <c r="J92">
        <v>1088.7919999999997</v>
      </c>
      <c r="K92">
        <v>4</v>
      </c>
      <c r="L92">
        <v>0.8</v>
      </c>
      <c r="M92">
        <v>-1850.9464000000007</v>
      </c>
      <c r="N92">
        <v>-370.18928000000005</v>
      </c>
      <c r="O92">
        <v>119.99999999999997</v>
      </c>
      <c r="P92" t="s">
        <v>1626</v>
      </c>
      <c r="Q92" s="11"/>
      <c r="R92" s="9"/>
    </row>
    <row r="93" spans="1:18" x14ac:dyDescent="0.3">
      <c r="A93">
        <v>300</v>
      </c>
      <c r="B93" s="1" t="s">
        <v>30</v>
      </c>
      <c r="C93" s="1" t="s">
        <v>23</v>
      </c>
      <c r="D93" s="1" t="s">
        <v>423</v>
      </c>
      <c r="E93" s="1" t="s">
        <v>316</v>
      </c>
      <c r="F93" s="1" t="s">
        <v>79</v>
      </c>
      <c r="G93" s="1" t="s">
        <v>27</v>
      </c>
      <c r="H93" s="1" t="s">
        <v>35</v>
      </c>
      <c r="I93" s="1" t="s">
        <v>425</v>
      </c>
      <c r="J93">
        <v>1082.48</v>
      </c>
      <c r="K93">
        <v>8</v>
      </c>
      <c r="L93">
        <v>0</v>
      </c>
      <c r="M93">
        <v>10.824800000000096</v>
      </c>
      <c r="N93">
        <v>10.824800000000096</v>
      </c>
      <c r="O93">
        <v>1200</v>
      </c>
      <c r="P93" t="s">
        <v>1627</v>
      </c>
      <c r="Q93" s="11"/>
      <c r="R93" s="10"/>
    </row>
    <row r="94" spans="1:18" x14ac:dyDescent="0.3">
      <c r="A94">
        <v>1127</v>
      </c>
      <c r="B94" s="1" t="s">
        <v>30</v>
      </c>
      <c r="C94" s="1" t="s">
        <v>14</v>
      </c>
      <c r="D94" s="1" t="s">
        <v>1100</v>
      </c>
      <c r="E94" s="1" t="s">
        <v>635</v>
      </c>
      <c r="F94" s="1" t="s">
        <v>17</v>
      </c>
      <c r="G94" s="1" t="s">
        <v>18</v>
      </c>
      <c r="H94" s="1" t="s">
        <v>21</v>
      </c>
      <c r="I94" s="1" t="s">
        <v>598</v>
      </c>
      <c r="J94">
        <v>1067.94</v>
      </c>
      <c r="K94">
        <v>3</v>
      </c>
      <c r="L94">
        <v>0</v>
      </c>
      <c r="M94">
        <v>224.2673999999999</v>
      </c>
      <c r="N94">
        <v>224.2673999999999</v>
      </c>
      <c r="O94">
        <v>450</v>
      </c>
      <c r="P94" t="s">
        <v>1626</v>
      </c>
      <c r="Q94" s="11"/>
      <c r="R94" s="9"/>
    </row>
    <row r="95" spans="1:18" x14ac:dyDescent="0.3">
      <c r="A95">
        <v>639</v>
      </c>
      <c r="B95" s="1" t="s">
        <v>30</v>
      </c>
      <c r="C95" s="1" t="s">
        <v>57</v>
      </c>
      <c r="D95" s="1" t="s">
        <v>758</v>
      </c>
      <c r="E95" s="1" t="s">
        <v>25</v>
      </c>
      <c r="F95" s="1" t="s">
        <v>26</v>
      </c>
      <c r="G95" s="1" t="s">
        <v>18</v>
      </c>
      <c r="H95" s="1" t="s">
        <v>37</v>
      </c>
      <c r="I95" s="1" t="s">
        <v>363</v>
      </c>
      <c r="J95">
        <v>1049.2</v>
      </c>
      <c r="K95">
        <v>5</v>
      </c>
      <c r="L95">
        <v>0</v>
      </c>
      <c r="M95">
        <v>272.79200000000003</v>
      </c>
      <c r="N95">
        <v>272.79200000000003</v>
      </c>
      <c r="O95">
        <v>750</v>
      </c>
      <c r="P95" t="s">
        <v>1628</v>
      </c>
      <c r="Q95" s="11"/>
      <c r="R95" s="10"/>
    </row>
    <row r="96" spans="1:18" x14ac:dyDescent="0.3">
      <c r="A96">
        <v>1728</v>
      </c>
      <c r="B96" s="1" t="s">
        <v>13</v>
      </c>
      <c r="C96" s="1" t="s">
        <v>23</v>
      </c>
      <c r="D96" s="1" t="s">
        <v>342</v>
      </c>
      <c r="E96" s="1" t="s">
        <v>213</v>
      </c>
      <c r="F96" s="1" t="s">
        <v>79</v>
      </c>
      <c r="G96" s="1" t="s">
        <v>18</v>
      </c>
      <c r="H96" s="1" t="s">
        <v>33</v>
      </c>
      <c r="I96" s="1" t="s">
        <v>1430</v>
      </c>
      <c r="J96">
        <v>1048.3499999999999</v>
      </c>
      <c r="K96">
        <v>5</v>
      </c>
      <c r="L96">
        <v>0.4</v>
      </c>
      <c r="M96">
        <v>-69.889999999999986</v>
      </c>
      <c r="N96">
        <v>-41.93399999999999</v>
      </c>
      <c r="O96">
        <v>450</v>
      </c>
      <c r="P96" t="s">
        <v>1626</v>
      </c>
      <c r="Q96" s="11"/>
      <c r="R96" s="9"/>
    </row>
    <row r="97" spans="1:18" x14ac:dyDescent="0.3">
      <c r="A97">
        <v>25</v>
      </c>
      <c r="B97" s="1" t="s">
        <v>30</v>
      </c>
      <c r="C97" s="1" t="s">
        <v>14</v>
      </c>
      <c r="D97" s="1" t="s">
        <v>81</v>
      </c>
      <c r="E97" s="1" t="s">
        <v>67</v>
      </c>
      <c r="F97" s="1" t="s">
        <v>26</v>
      </c>
      <c r="G97" s="1" t="s">
        <v>18</v>
      </c>
      <c r="H97" s="1" t="s">
        <v>33</v>
      </c>
      <c r="I97" s="1" t="s">
        <v>34</v>
      </c>
      <c r="J97">
        <v>1044.6299999999999</v>
      </c>
      <c r="K97">
        <v>3</v>
      </c>
      <c r="L97">
        <v>0</v>
      </c>
      <c r="M97">
        <v>240.26490000000001</v>
      </c>
      <c r="N97">
        <v>240.26490000000001</v>
      </c>
      <c r="O97">
        <v>450</v>
      </c>
      <c r="P97" t="s">
        <v>1626</v>
      </c>
      <c r="Q97" s="11"/>
      <c r="R97" s="10"/>
    </row>
    <row r="98" spans="1:18" x14ac:dyDescent="0.3">
      <c r="A98">
        <v>1563</v>
      </c>
      <c r="B98" s="1" t="s">
        <v>493</v>
      </c>
      <c r="C98" s="1" t="s">
        <v>14</v>
      </c>
      <c r="D98" s="1" t="s">
        <v>126</v>
      </c>
      <c r="E98" s="1" t="s">
        <v>127</v>
      </c>
      <c r="F98" s="1" t="s">
        <v>79</v>
      </c>
      <c r="G98" s="1" t="s">
        <v>18</v>
      </c>
      <c r="H98" s="1" t="s">
        <v>33</v>
      </c>
      <c r="I98" s="1" t="s">
        <v>34</v>
      </c>
      <c r="J98">
        <v>1044.6299999999999</v>
      </c>
      <c r="K98">
        <v>5</v>
      </c>
      <c r="L98">
        <v>0.4</v>
      </c>
      <c r="M98">
        <v>-295.97849999999994</v>
      </c>
      <c r="N98">
        <v>-177.58709999999996</v>
      </c>
      <c r="O98">
        <v>450</v>
      </c>
      <c r="P98" t="s">
        <v>1626</v>
      </c>
      <c r="Q98" s="11"/>
      <c r="R98" s="9"/>
    </row>
    <row r="99" spans="1:18" x14ac:dyDescent="0.3">
      <c r="A99">
        <v>370</v>
      </c>
      <c r="B99" s="1" t="s">
        <v>493</v>
      </c>
      <c r="C99" s="1" t="s">
        <v>23</v>
      </c>
      <c r="D99" s="1" t="s">
        <v>494</v>
      </c>
      <c r="E99" s="1" t="s">
        <v>302</v>
      </c>
      <c r="F99" s="1" t="s">
        <v>79</v>
      </c>
      <c r="G99" s="1" t="s">
        <v>18</v>
      </c>
      <c r="H99" s="1" t="s">
        <v>19</v>
      </c>
      <c r="I99" s="1" t="s">
        <v>100</v>
      </c>
      <c r="J99">
        <v>1043.92</v>
      </c>
      <c r="K99">
        <v>4</v>
      </c>
      <c r="L99">
        <v>0</v>
      </c>
      <c r="M99">
        <v>271.41920000000005</v>
      </c>
      <c r="N99">
        <v>271.41920000000005</v>
      </c>
      <c r="O99">
        <v>600</v>
      </c>
      <c r="P99" t="s">
        <v>1628</v>
      </c>
      <c r="Q99" s="11"/>
      <c r="R99" s="10"/>
    </row>
    <row r="100" spans="1:18" x14ac:dyDescent="0.3">
      <c r="A100">
        <v>283</v>
      </c>
      <c r="B100" s="1" t="s">
        <v>30</v>
      </c>
      <c r="C100" s="1" t="s">
        <v>14</v>
      </c>
      <c r="D100" s="1" t="s">
        <v>24</v>
      </c>
      <c r="E100" s="1" t="s">
        <v>25</v>
      </c>
      <c r="F100" s="1" t="s">
        <v>26</v>
      </c>
      <c r="G100" s="1" t="s">
        <v>18</v>
      </c>
      <c r="H100" s="1" t="s">
        <v>33</v>
      </c>
      <c r="I100" s="1" t="s">
        <v>407</v>
      </c>
      <c r="J100">
        <v>1038.8399999999999</v>
      </c>
      <c r="K100">
        <v>5</v>
      </c>
      <c r="L100">
        <v>0.2</v>
      </c>
      <c r="M100">
        <v>51.942000000000007</v>
      </c>
      <c r="N100">
        <v>41.55360000000001</v>
      </c>
      <c r="O100">
        <v>600</v>
      </c>
      <c r="P100" t="s">
        <v>1628</v>
      </c>
      <c r="Q100" s="11"/>
      <c r="R100" s="9"/>
    </row>
    <row r="101" spans="1:18" x14ac:dyDescent="0.3">
      <c r="A101">
        <v>55</v>
      </c>
      <c r="B101" s="1" t="s">
        <v>30</v>
      </c>
      <c r="C101" s="1" t="s">
        <v>23</v>
      </c>
      <c r="D101" s="1" t="s">
        <v>126</v>
      </c>
      <c r="E101" s="1" t="s">
        <v>127</v>
      </c>
      <c r="F101" s="1" t="s">
        <v>79</v>
      </c>
      <c r="G101" s="1" t="s">
        <v>41</v>
      </c>
      <c r="H101" s="1" t="s">
        <v>42</v>
      </c>
      <c r="I101" s="1" t="s">
        <v>130</v>
      </c>
      <c r="J101">
        <v>1029.95</v>
      </c>
      <c r="K101">
        <v>5</v>
      </c>
      <c r="L101">
        <v>0</v>
      </c>
      <c r="M101">
        <v>298.68549999999999</v>
      </c>
      <c r="N101">
        <v>298.68549999999999</v>
      </c>
      <c r="O101">
        <v>750</v>
      </c>
      <c r="P101" t="s">
        <v>1628</v>
      </c>
      <c r="Q101" s="11"/>
      <c r="R101" s="10"/>
    </row>
    <row r="102" spans="1:18" x14ac:dyDescent="0.3">
      <c r="A102">
        <v>1464</v>
      </c>
      <c r="B102" s="1" t="s">
        <v>95</v>
      </c>
      <c r="C102" s="1" t="s">
        <v>23</v>
      </c>
      <c r="D102" s="1" t="s">
        <v>251</v>
      </c>
      <c r="E102" s="1" t="s">
        <v>59</v>
      </c>
      <c r="F102" s="1" t="s">
        <v>60</v>
      </c>
      <c r="G102" s="1" t="s">
        <v>18</v>
      </c>
      <c r="H102" s="1" t="s">
        <v>21</v>
      </c>
      <c r="I102" s="1" t="s">
        <v>1127</v>
      </c>
      <c r="J102">
        <v>1024.7159999999999</v>
      </c>
      <c r="K102">
        <v>6</v>
      </c>
      <c r="L102">
        <v>0.3</v>
      </c>
      <c r="M102">
        <v>-29.277599999999893</v>
      </c>
      <c r="N102">
        <v>-20.494319999999924</v>
      </c>
      <c r="O102">
        <v>630</v>
      </c>
      <c r="P102" t="s">
        <v>1628</v>
      </c>
      <c r="Q102" s="11"/>
      <c r="R102" s="9"/>
    </row>
    <row r="103" spans="1:18" x14ac:dyDescent="0.3">
      <c r="A103">
        <v>1989</v>
      </c>
      <c r="B103" s="1" t="s">
        <v>30</v>
      </c>
      <c r="C103" s="1" t="s">
        <v>14</v>
      </c>
      <c r="D103" s="1" t="s">
        <v>148</v>
      </c>
      <c r="E103" s="1" t="s">
        <v>249</v>
      </c>
      <c r="F103" s="1" t="s">
        <v>60</v>
      </c>
      <c r="G103" s="1" t="s">
        <v>18</v>
      </c>
      <c r="H103" s="1" t="s">
        <v>33</v>
      </c>
      <c r="I103" s="1" t="s">
        <v>1552</v>
      </c>
      <c r="J103">
        <v>1024.3800000000001</v>
      </c>
      <c r="K103">
        <v>7</v>
      </c>
      <c r="L103">
        <v>0</v>
      </c>
      <c r="M103">
        <v>215.11979999999994</v>
      </c>
      <c r="N103">
        <v>215.11979999999994</v>
      </c>
      <c r="O103">
        <v>1050</v>
      </c>
      <c r="P103" t="s">
        <v>1627</v>
      </c>
      <c r="Q103" s="11"/>
      <c r="R103" s="10"/>
    </row>
    <row r="104" spans="1:18" x14ac:dyDescent="0.3">
      <c r="A104">
        <v>374</v>
      </c>
      <c r="B104" s="1" t="s">
        <v>30</v>
      </c>
      <c r="C104" s="1" t="s">
        <v>14</v>
      </c>
      <c r="D104" s="1" t="s">
        <v>501</v>
      </c>
      <c r="E104" s="1" t="s">
        <v>145</v>
      </c>
      <c r="F104" s="1" t="s">
        <v>26</v>
      </c>
      <c r="G104" s="1" t="s">
        <v>41</v>
      </c>
      <c r="H104" s="1" t="s">
        <v>83</v>
      </c>
      <c r="I104" s="1" t="s">
        <v>502</v>
      </c>
      <c r="J104">
        <v>1023.9360000000001</v>
      </c>
      <c r="K104">
        <v>8</v>
      </c>
      <c r="L104">
        <v>0.2</v>
      </c>
      <c r="M104">
        <v>179.1887999999999</v>
      </c>
      <c r="N104">
        <v>143.35103999999993</v>
      </c>
      <c r="O104">
        <v>960</v>
      </c>
      <c r="P104" t="s">
        <v>1628</v>
      </c>
      <c r="Q104" s="11"/>
      <c r="R104" s="9"/>
    </row>
    <row r="105" spans="1:18" x14ac:dyDescent="0.3">
      <c r="A105">
        <v>1670</v>
      </c>
      <c r="B105" s="1" t="s">
        <v>30</v>
      </c>
      <c r="C105" s="1" t="s">
        <v>14</v>
      </c>
      <c r="D105" s="1" t="s">
        <v>126</v>
      </c>
      <c r="E105" s="1" t="s">
        <v>127</v>
      </c>
      <c r="F105" s="1" t="s">
        <v>79</v>
      </c>
      <c r="G105" s="1" t="s">
        <v>18</v>
      </c>
      <c r="H105" s="1" t="s">
        <v>33</v>
      </c>
      <c r="I105" s="1" t="s">
        <v>602</v>
      </c>
      <c r="J105">
        <v>1018.1039999999999</v>
      </c>
      <c r="K105">
        <v>4</v>
      </c>
      <c r="L105">
        <v>0.4</v>
      </c>
      <c r="M105">
        <v>-373.3048</v>
      </c>
      <c r="N105">
        <v>-223.98287999999999</v>
      </c>
      <c r="O105">
        <v>360</v>
      </c>
      <c r="P105" t="s">
        <v>1626</v>
      </c>
      <c r="Q105" s="11"/>
      <c r="R105" s="10"/>
    </row>
    <row r="106" spans="1:18" x14ac:dyDescent="0.3">
      <c r="A106">
        <v>437</v>
      </c>
      <c r="B106" s="1" t="s">
        <v>13</v>
      </c>
      <c r="C106" s="1" t="s">
        <v>57</v>
      </c>
      <c r="D106" s="1" t="s">
        <v>142</v>
      </c>
      <c r="E106" s="1" t="s">
        <v>104</v>
      </c>
      <c r="F106" s="1" t="s">
        <v>60</v>
      </c>
      <c r="G106" s="1" t="s">
        <v>41</v>
      </c>
      <c r="H106" s="1" t="s">
        <v>278</v>
      </c>
      <c r="I106" s="1" t="s">
        <v>577</v>
      </c>
      <c r="J106">
        <v>1007.979</v>
      </c>
      <c r="K106">
        <v>3</v>
      </c>
      <c r="L106">
        <v>0.3</v>
      </c>
      <c r="M106">
        <v>43.199100000000044</v>
      </c>
      <c r="N106">
        <v>30.239370000000029</v>
      </c>
      <c r="O106">
        <v>315</v>
      </c>
      <c r="P106" t="s">
        <v>1626</v>
      </c>
      <c r="Q106" s="11"/>
      <c r="R106" s="9"/>
    </row>
    <row r="107" spans="1:18" x14ac:dyDescent="0.3">
      <c r="A107">
        <v>949</v>
      </c>
      <c r="B107" s="1" t="s">
        <v>30</v>
      </c>
      <c r="C107" s="1" t="s">
        <v>57</v>
      </c>
      <c r="D107" s="1" t="s">
        <v>77</v>
      </c>
      <c r="E107" s="1" t="s">
        <v>78</v>
      </c>
      <c r="F107" s="1" t="s">
        <v>79</v>
      </c>
      <c r="G107" s="1" t="s">
        <v>18</v>
      </c>
      <c r="H107" s="1" t="s">
        <v>37</v>
      </c>
      <c r="I107" s="1" t="s">
        <v>363</v>
      </c>
      <c r="J107">
        <v>1007.2320000000001</v>
      </c>
      <c r="K107">
        <v>6</v>
      </c>
      <c r="L107">
        <v>0.2</v>
      </c>
      <c r="M107">
        <v>75.542400000000015</v>
      </c>
      <c r="N107">
        <v>60.433920000000015</v>
      </c>
      <c r="O107">
        <v>720</v>
      </c>
      <c r="P107" t="s">
        <v>1628</v>
      </c>
      <c r="Q107" s="11"/>
      <c r="R107" s="10"/>
    </row>
    <row r="108" spans="1:18" x14ac:dyDescent="0.3">
      <c r="A108">
        <v>1631</v>
      </c>
      <c r="B108" s="1" t="s">
        <v>493</v>
      </c>
      <c r="C108" s="1" t="s">
        <v>14</v>
      </c>
      <c r="D108" s="1" t="s">
        <v>779</v>
      </c>
      <c r="E108" s="1" t="s">
        <v>213</v>
      </c>
      <c r="F108" s="1" t="s">
        <v>79</v>
      </c>
      <c r="G108" s="1" t="s">
        <v>27</v>
      </c>
      <c r="H108" s="1" t="s">
        <v>35</v>
      </c>
      <c r="I108" s="1" t="s">
        <v>1389</v>
      </c>
      <c r="J108">
        <v>1006.056</v>
      </c>
      <c r="K108">
        <v>3</v>
      </c>
      <c r="L108">
        <v>0.2</v>
      </c>
      <c r="M108">
        <v>88.029900000000055</v>
      </c>
      <c r="N108">
        <v>70.423920000000052</v>
      </c>
      <c r="O108">
        <v>360</v>
      </c>
      <c r="P108" t="s">
        <v>1626</v>
      </c>
      <c r="Q108" s="11"/>
      <c r="R108" s="9"/>
    </row>
    <row r="109" spans="1:18" x14ac:dyDescent="0.3">
      <c r="A109">
        <v>1506</v>
      </c>
      <c r="B109" s="1" t="s">
        <v>30</v>
      </c>
      <c r="C109" s="1" t="s">
        <v>57</v>
      </c>
      <c r="D109" s="1" t="s">
        <v>24</v>
      </c>
      <c r="E109" s="1" t="s">
        <v>25</v>
      </c>
      <c r="F109" s="1" t="s">
        <v>26</v>
      </c>
      <c r="G109" s="1" t="s">
        <v>18</v>
      </c>
      <c r="H109" s="1" t="s">
        <v>33</v>
      </c>
      <c r="I109" s="1" t="s">
        <v>1321</v>
      </c>
      <c r="J109">
        <v>1004.9760000000001</v>
      </c>
      <c r="K109">
        <v>6</v>
      </c>
      <c r="L109">
        <v>0.2</v>
      </c>
      <c r="M109">
        <v>-175.87080000000009</v>
      </c>
      <c r="N109">
        <v>-140.69664000000009</v>
      </c>
      <c r="O109">
        <v>720</v>
      </c>
      <c r="P109" t="s">
        <v>1628</v>
      </c>
      <c r="Q109" s="11"/>
      <c r="R109" s="10"/>
    </row>
    <row r="110" spans="1:18" x14ac:dyDescent="0.3">
      <c r="A110">
        <v>409</v>
      </c>
      <c r="B110" s="1" t="s">
        <v>30</v>
      </c>
      <c r="C110" s="1" t="s">
        <v>14</v>
      </c>
      <c r="D110" s="1" t="s">
        <v>69</v>
      </c>
      <c r="E110" s="1" t="s">
        <v>25</v>
      </c>
      <c r="F110" s="1" t="s">
        <v>26</v>
      </c>
      <c r="G110" s="1" t="s">
        <v>18</v>
      </c>
      <c r="H110" s="1" t="s">
        <v>33</v>
      </c>
      <c r="I110" s="1" t="s">
        <v>543</v>
      </c>
      <c r="J110">
        <v>1004.0239999999999</v>
      </c>
      <c r="K110">
        <v>7</v>
      </c>
      <c r="L110">
        <v>0.2</v>
      </c>
      <c r="M110">
        <v>-112.95269999999994</v>
      </c>
      <c r="N110">
        <v>-90.36215999999996</v>
      </c>
      <c r="O110">
        <v>840</v>
      </c>
      <c r="P110" t="s">
        <v>1628</v>
      </c>
      <c r="Q110" s="11"/>
      <c r="R110" s="9"/>
    </row>
    <row r="111" spans="1:18" x14ac:dyDescent="0.3">
      <c r="A111">
        <v>1614</v>
      </c>
      <c r="B111" s="1" t="s">
        <v>30</v>
      </c>
      <c r="C111" s="1" t="s">
        <v>23</v>
      </c>
      <c r="D111" s="1" t="s">
        <v>1078</v>
      </c>
      <c r="E111" s="1" t="s">
        <v>25</v>
      </c>
      <c r="F111" s="1" t="s">
        <v>26</v>
      </c>
      <c r="G111" s="1" t="s">
        <v>27</v>
      </c>
      <c r="H111" s="1" t="s">
        <v>35</v>
      </c>
      <c r="I111" s="1" t="s">
        <v>573</v>
      </c>
      <c r="J111">
        <v>1000.0200000000001</v>
      </c>
      <c r="K111">
        <v>7</v>
      </c>
      <c r="L111">
        <v>0</v>
      </c>
      <c r="M111">
        <v>290.00579999999991</v>
      </c>
      <c r="N111">
        <v>290.00579999999991</v>
      </c>
      <c r="O111">
        <v>1050</v>
      </c>
      <c r="P111" t="s">
        <v>1627</v>
      </c>
      <c r="Q111" s="11"/>
      <c r="R111" s="10"/>
    </row>
    <row r="112" spans="1:18" x14ac:dyDescent="0.3">
      <c r="A112">
        <v>660</v>
      </c>
      <c r="B112" s="1" t="s">
        <v>30</v>
      </c>
      <c r="C112" s="1" t="s">
        <v>14</v>
      </c>
      <c r="D112" s="1" t="s">
        <v>436</v>
      </c>
      <c r="E112" s="1" t="s">
        <v>59</v>
      </c>
      <c r="F112" s="1" t="s">
        <v>60</v>
      </c>
      <c r="G112" s="1" t="s">
        <v>27</v>
      </c>
      <c r="H112" s="1" t="s">
        <v>35</v>
      </c>
      <c r="I112" s="1" t="s">
        <v>729</v>
      </c>
      <c r="J112">
        <v>999.43200000000002</v>
      </c>
      <c r="K112">
        <v>7</v>
      </c>
      <c r="L112">
        <v>0.2</v>
      </c>
      <c r="M112">
        <v>124.92899999999986</v>
      </c>
      <c r="N112">
        <v>99.943199999999891</v>
      </c>
      <c r="O112">
        <v>840</v>
      </c>
      <c r="P112" t="s">
        <v>1628</v>
      </c>
      <c r="Q112" s="11"/>
      <c r="R112" s="9"/>
    </row>
    <row r="113" spans="1:18" x14ac:dyDescent="0.3">
      <c r="A113">
        <v>534</v>
      </c>
      <c r="B113" s="1" t="s">
        <v>13</v>
      </c>
      <c r="C113" s="1" t="s">
        <v>14</v>
      </c>
      <c r="D113" s="1" t="s">
        <v>674</v>
      </c>
      <c r="E113" s="1" t="s">
        <v>164</v>
      </c>
      <c r="F113" s="1" t="s">
        <v>17</v>
      </c>
      <c r="G113" s="1" t="s">
        <v>41</v>
      </c>
      <c r="H113" s="1" t="s">
        <v>42</v>
      </c>
      <c r="I113" s="1" t="s">
        <v>675</v>
      </c>
      <c r="J113">
        <v>979.95</v>
      </c>
      <c r="K113">
        <v>5</v>
      </c>
      <c r="L113">
        <v>0</v>
      </c>
      <c r="M113">
        <v>274.38600000000008</v>
      </c>
      <c r="N113">
        <v>274.38600000000008</v>
      </c>
      <c r="O113">
        <v>750</v>
      </c>
      <c r="P113" t="s">
        <v>1628</v>
      </c>
      <c r="Q113" s="11"/>
      <c r="R113" s="10"/>
    </row>
    <row r="114" spans="1:18" x14ac:dyDescent="0.3">
      <c r="A114">
        <v>1586</v>
      </c>
      <c r="B114" s="1" t="s">
        <v>95</v>
      </c>
      <c r="C114" s="1" t="s">
        <v>14</v>
      </c>
      <c r="D114" s="1" t="s">
        <v>126</v>
      </c>
      <c r="E114" s="1" t="s">
        <v>127</v>
      </c>
      <c r="F114" s="1" t="s">
        <v>79</v>
      </c>
      <c r="G114" s="1" t="s">
        <v>41</v>
      </c>
      <c r="H114" s="1" t="s">
        <v>42</v>
      </c>
      <c r="I114" s="1" t="s">
        <v>675</v>
      </c>
      <c r="J114">
        <v>979.95</v>
      </c>
      <c r="K114">
        <v>5</v>
      </c>
      <c r="L114">
        <v>0</v>
      </c>
      <c r="M114">
        <v>274.38600000000008</v>
      </c>
      <c r="N114">
        <v>274.38600000000008</v>
      </c>
      <c r="O114">
        <v>750</v>
      </c>
      <c r="P114" t="s">
        <v>1628</v>
      </c>
      <c r="Q114" s="11"/>
      <c r="R114" s="9"/>
    </row>
    <row r="115" spans="1:18" x14ac:dyDescent="0.3">
      <c r="A115">
        <v>1493</v>
      </c>
      <c r="B115" s="1" t="s">
        <v>30</v>
      </c>
      <c r="C115" s="1" t="s">
        <v>23</v>
      </c>
      <c r="D115" s="1" t="s">
        <v>126</v>
      </c>
      <c r="E115" s="1" t="s">
        <v>127</v>
      </c>
      <c r="F115" s="1" t="s">
        <v>79</v>
      </c>
      <c r="G115" s="1" t="s">
        <v>18</v>
      </c>
      <c r="H115" s="1" t="s">
        <v>21</v>
      </c>
      <c r="I115" s="1" t="s">
        <v>490</v>
      </c>
      <c r="J115">
        <v>977.29200000000003</v>
      </c>
      <c r="K115">
        <v>6</v>
      </c>
      <c r="L115">
        <v>0.1</v>
      </c>
      <c r="M115">
        <v>173.74080000000001</v>
      </c>
      <c r="N115">
        <v>156.36672000000002</v>
      </c>
      <c r="O115">
        <v>810</v>
      </c>
      <c r="P115" t="s">
        <v>1628</v>
      </c>
      <c r="Q115" s="11"/>
      <c r="R115" s="10"/>
    </row>
    <row r="116" spans="1:18" x14ac:dyDescent="0.3">
      <c r="A116">
        <v>289</v>
      </c>
      <c r="B116" s="1" t="s">
        <v>13</v>
      </c>
      <c r="C116" s="1" t="s">
        <v>23</v>
      </c>
      <c r="D116" s="1" t="s">
        <v>410</v>
      </c>
      <c r="E116" s="1" t="s">
        <v>32</v>
      </c>
      <c r="F116" s="1" t="s">
        <v>17</v>
      </c>
      <c r="G116" s="1" t="s">
        <v>27</v>
      </c>
      <c r="H116" s="1" t="s">
        <v>243</v>
      </c>
      <c r="I116" s="1" t="s">
        <v>412</v>
      </c>
      <c r="J116">
        <v>961.48000000000013</v>
      </c>
      <c r="K116">
        <v>5</v>
      </c>
      <c r="L116">
        <v>0.2</v>
      </c>
      <c r="M116">
        <v>-204.31449999999995</v>
      </c>
      <c r="N116">
        <v>-163.45159999999998</v>
      </c>
      <c r="O116">
        <v>600</v>
      </c>
      <c r="P116" t="s">
        <v>1628</v>
      </c>
      <c r="Q116" s="11"/>
      <c r="R116" s="9"/>
    </row>
    <row r="117" spans="1:18" x14ac:dyDescent="0.3">
      <c r="A117">
        <v>336</v>
      </c>
      <c r="B117" s="1" t="s">
        <v>13</v>
      </c>
      <c r="C117" s="1" t="s">
        <v>14</v>
      </c>
      <c r="D117" s="1" t="s">
        <v>24</v>
      </c>
      <c r="E117" s="1" t="s">
        <v>25</v>
      </c>
      <c r="F117" s="1" t="s">
        <v>26</v>
      </c>
      <c r="G117" s="1" t="s">
        <v>41</v>
      </c>
      <c r="H117" s="1" t="s">
        <v>467</v>
      </c>
      <c r="I117" s="1" t="s">
        <v>468</v>
      </c>
      <c r="J117">
        <v>959.98400000000004</v>
      </c>
      <c r="K117">
        <v>2</v>
      </c>
      <c r="L117">
        <v>0.2</v>
      </c>
      <c r="M117">
        <v>335.99440000000004</v>
      </c>
      <c r="N117">
        <v>268.79552000000007</v>
      </c>
      <c r="O117">
        <v>240</v>
      </c>
      <c r="P117" t="s">
        <v>1626</v>
      </c>
      <c r="Q117" s="11"/>
      <c r="R117" s="10"/>
    </row>
    <row r="118" spans="1:18" x14ac:dyDescent="0.3">
      <c r="A118">
        <v>4</v>
      </c>
      <c r="B118" s="1" t="s">
        <v>30</v>
      </c>
      <c r="C118" s="1" t="s">
        <v>14</v>
      </c>
      <c r="D118" s="1" t="s">
        <v>31</v>
      </c>
      <c r="E118" s="1" t="s">
        <v>32</v>
      </c>
      <c r="F118" s="1" t="s">
        <v>17</v>
      </c>
      <c r="G118" s="1" t="s">
        <v>18</v>
      </c>
      <c r="H118" s="1" t="s">
        <v>33</v>
      </c>
      <c r="I118" s="1" t="s">
        <v>34</v>
      </c>
      <c r="J118">
        <v>957.57749999999999</v>
      </c>
      <c r="K118">
        <v>5</v>
      </c>
      <c r="L118">
        <v>0.45</v>
      </c>
      <c r="M118">
        <v>-383.03100000000006</v>
      </c>
      <c r="N118">
        <v>-210.66705000000005</v>
      </c>
      <c r="O118">
        <v>412.50000000000006</v>
      </c>
      <c r="P118" t="s">
        <v>1626</v>
      </c>
      <c r="Q118" s="11"/>
      <c r="R118" s="9"/>
    </row>
    <row r="119" spans="1:18" x14ac:dyDescent="0.3">
      <c r="A119">
        <v>1417</v>
      </c>
      <c r="B119" s="1" t="s">
        <v>95</v>
      </c>
      <c r="C119" s="1" t="s">
        <v>23</v>
      </c>
      <c r="D119" s="1" t="s">
        <v>93</v>
      </c>
      <c r="E119" s="1" t="s">
        <v>59</v>
      </c>
      <c r="F119" s="1" t="s">
        <v>60</v>
      </c>
      <c r="G119" s="1" t="s">
        <v>41</v>
      </c>
      <c r="H119" s="1" t="s">
        <v>42</v>
      </c>
      <c r="I119" s="1" t="s">
        <v>1273</v>
      </c>
      <c r="J119">
        <v>946.34400000000005</v>
      </c>
      <c r="K119">
        <v>7</v>
      </c>
      <c r="L119">
        <v>0.2</v>
      </c>
      <c r="M119">
        <v>118.29299999999989</v>
      </c>
      <c r="N119">
        <v>94.634399999999914</v>
      </c>
      <c r="O119">
        <v>840</v>
      </c>
      <c r="P119" t="s">
        <v>1628</v>
      </c>
      <c r="Q119" s="11"/>
      <c r="R119" s="10"/>
    </row>
    <row r="120" spans="1:18" x14ac:dyDescent="0.3">
      <c r="A120">
        <v>160</v>
      </c>
      <c r="B120" s="1" t="s">
        <v>30</v>
      </c>
      <c r="C120" s="1" t="s">
        <v>14</v>
      </c>
      <c r="D120" s="1" t="s">
        <v>266</v>
      </c>
      <c r="E120" s="1" t="s">
        <v>267</v>
      </c>
      <c r="F120" s="1" t="s">
        <v>60</v>
      </c>
      <c r="G120" s="1" t="s">
        <v>41</v>
      </c>
      <c r="H120" s="1" t="s">
        <v>42</v>
      </c>
      <c r="I120" s="1" t="s">
        <v>269</v>
      </c>
      <c r="J120">
        <v>944.93000000000006</v>
      </c>
      <c r="K120">
        <v>7</v>
      </c>
      <c r="L120">
        <v>0</v>
      </c>
      <c r="M120">
        <v>236.23250000000002</v>
      </c>
      <c r="N120">
        <v>236.23250000000002</v>
      </c>
      <c r="O120">
        <v>1050</v>
      </c>
      <c r="P120" t="s">
        <v>1627</v>
      </c>
      <c r="Q120" s="11"/>
      <c r="R120" s="9"/>
    </row>
    <row r="121" spans="1:18" x14ac:dyDescent="0.3">
      <c r="A121">
        <v>1980</v>
      </c>
      <c r="B121" s="1" t="s">
        <v>493</v>
      </c>
      <c r="C121" s="1" t="s">
        <v>14</v>
      </c>
      <c r="D121" s="1" t="s">
        <v>1299</v>
      </c>
      <c r="E121" s="1" t="s">
        <v>145</v>
      </c>
      <c r="F121" s="1" t="s">
        <v>26</v>
      </c>
      <c r="G121" s="1" t="s">
        <v>18</v>
      </c>
      <c r="H121" s="1" t="s">
        <v>21</v>
      </c>
      <c r="I121" s="1" t="s">
        <v>440</v>
      </c>
      <c r="J121">
        <v>933.53600000000006</v>
      </c>
      <c r="K121">
        <v>4</v>
      </c>
      <c r="L121">
        <v>0.2</v>
      </c>
      <c r="M121">
        <v>105.02279999999996</v>
      </c>
      <c r="N121">
        <v>84.018239999999977</v>
      </c>
      <c r="O121">
        <v>480</v>
      </c>
      <c r="P121" t="s">
        <v>1626</v>
      </c>
      <c r="Q121" s="11"/>
      <c r="R121" s="10"/>
    </row>
    <row r="122" spans="1:18" x14ac:dyDescent="0.3">
      <c r="A122">
        <v>662</v>
      </c>
      <c r="B122" s="1" t="s">
        <v>30</v>
      </c>
      <c r="C122" s="1" t="s">
        <v>14</v>
      </c>
      <c r="D122" s="1" t="s">
        <v>436</v>
      </c>
      <c r="E122" s="1" t="s">
        <v>59</v>
      </c>
      <c r="F122" s="1" t="s">
        <v>60</v>
      </c>
      <c r="G122" s="1" t="s">
        <v>18</v>
      </c>
      <c r="H122" s="1" t="s">
        <v>33</v>
      </c>
      <c r="I122" s="1" t="s">
        <v>218</v>
      </c>
      <c r="J122">
        <v>918.78499999999985</v>
      </c>
      <c r="K122">
        <v>5</v>
      </c>
      <c r="L122">
        <v>0.3</v>
      </c>
      <c r="M122">
        <v>-118.12950000000006</v>
      </c>
      <c r="N122">
        <v>-82.690650000000034</v>
      </c>
      <c r="O122">
        <v>525</v>
      </c>
      <c r="P122" t="s">
        <v>1628</v>
      </c>
      <c r="Q122" s="11"/>
      <c r="R122" s="9"/>
    </row>
    <row r="123" spans="1:18" x14ac:dyDescent="0.3">
      <c r="A123">
        <v>1375</v>
      </c>
      <c r="B123" s="1" t="s">
        <v>30</v>
      </c>
      <c r="C123" s="1" t="s">
        <v>14</v>
      </c>
      <c r="D123" s="1" t="s">
        <v>1251</v>
      </c>
      <c r="E123" s="1" t="s">
        <v>67</v>
      </c>
      <c r="F123" s="1" t="s">
        <v>26</v>
      </c>
      <c r="G123" s="1" t="s">
        <v>18</v>
      </c>
      <c r="H123" s="1" t="s">
        <v>33</v>
      </c>
      <c r="I123" s="1" t="s">
        <v>1252</v>
      </c>
      <c r="J123">
        <v>912.75</v>
      </c>
      <c r="K123">
        <v>5</v>
      </c>
      <c r="L123">
        <v>0</v>
      </c>
      <c r="M123">
        <v>118.65750000000006</v>
      </c>
      <c r="N123">
        <v>118.65750000000006</v>
      </c>
      <c r="O123">
        <v>750</v>
      </c>
      <c r="P123" t="s">
        <v>1628</v>
      </c>
      <c r="Q123" s="11"/>
      <c r="R123" s="10"/>
    </row>
    <row r="124" spans="1:18" x14ac:dyDescent="0.3">
      <c r="A124">
        <v>12</v>
      </c>
      <c r="B124" s="1" t="s">
        <v>30</v>
      </c>
      <c r="C124" s="1" t="s">
        <v>14</v>
      </c>
      <c r="D124" s="1" t="s">
        <v>24</v>
      </c>
      <c r="E124" s="1" t="s">
        <v>25</v>
      </c>
      <c r="F124" s="1" t="s">
        <v>26</v>
      </c>
      <c r="G124" s="1" t="s">
        <v>41</v>
      </c>
      <c r="H124" s="1" t="s">
        <v>42</v>
      </c>
      <c r="I124" s="1" t="s">
        <v>49</v>
      </c>
      <c r="J124">
        <v>911.42399999999998</v>
      </c>
      <c r="K124">
        <v>4</v>
      </c>
      <c r="L124">
        <v>0.2</v>
      </c>
      <c r="M124">
        <v>68.356800000000021</v>
      </c>
      <c r="N124">
        <v>54.685440000000021</v>
      </c>
      <c r="O124">
        <v>480</v>
      </c>
      <c r="P124" t="s">
        <v>1626</v>
      </c>
      <c r="Q124" s="11"/>
      <c r="R124" s="9"/>
    </row>
    <row r="125" spans="1:18" x14ac:dyDescent="0.3">
      <c r="A125">
        <v>1906</v>
      </c>
      <c r="B125" s="1" t="s">
        <v>95</v>
      </c>
      <c r="C125" s="1" t="s">
        <v>23</v>
      </c>
      <c r="D125" s="1" t="s">
        <v>1415</v>
      </c>
      <c r="E125" s="1" t="s">
        <v>121</v>
      </c>
      <c r="F125" s="1" t="s">
        <v>60</v>
      </c>
      <c r="G125" s="1" t="s">
        <v>27</v>
      </c>
      <c r="H125" s="1" t="s">
        <v>35</v>
      </c>
      <c r="I125" s="1" t="s">
        <v>612</v>
      </c>
      <c r="J125">
        <v>909.12</v>
      </c>
      <c r="K125">
        <v>8</v>
      </c>
      <c r="L125">
        <v>0</v>
      </c>
      <c r="M125">
        <v>9.091199999999958</v>
      </c>
      <c r="N125">
        <v>9.091199999999958</v>
      </c>
      <c r="O125">
        <v>1200</v>
      </c>
      <c r="P125" t="s">
        <v>1627</v>
      </c>
      <c r="Q125" s="11"/>
      <c r="R125" s="10"/>
    </row>
    <row r="126" spans="1:18" x14ac:dyDescent="0.3">
      <c r="A126">
        <v>8</v>
      </c>
      <c r="B126" s="1" t="s">
        <v>30</v>
      </c>
      <c r="C126" s="1" t="s">
        <v>14</v>
      </c>
      <c r="D126" s="1" t="s">
        <v>24</v>
      </c>
      <c r="E126" s="1" t="s">
        <v>25</v>
      </c>
      <c r="F126" s="1" t="s">
        <v>26</v>
      </c>
      <c r="G126" s="1" t="s">
        <v>41</v>
      </c>
      <c r="H126" s="1" t="s">
        <v>42</v>
      </c>
      <c r="I126" s="1" t="s">
        <v>43</v>
      </c>
      <c r="J126">
        <v>907.15200000000004</v>
      </c>
      <c r="K126">
        <v>6</v>
      </c>
      <c r="L126">
        <v>0.2</v>
      </c>
      <c r="M126">
        <v>90.715200000000038</v>
      </c>
      <c r="N126">
        <v>72.572160000000039</v>
      </c>
      <c r="O126">
        <v>720</v>
      </c>
      <c r="P126" t="s">
        <v>1628</v>
      </c>
      <c r="Q126" s="11"/>
      <c r="R126" s="9"/>
    </row>
    <row r="127" spans="1:18" x14ac:dyDescent="0.3">
      <c r="A127">
        <v>461</v>
      </c>
      <c r="B127" s="1" t="s">
        <v>30</v>
      </c>
      <c r="C127" s="1" t="s">
        <v>14</v>
      </c>
      <c r="D127" s="1" t="s">
        <v>54</v>
      </c>
      <c r="E127" s="1" t="s">
        <v>55</v>
      </c>
      <c r="F127" s="1" t="s">
        <v>26</v>
      </c>
      <c r="G127" s="1" t="s">
        <v>41</v>
      </c>
      <c r="H127" s="1" t="s">
        <v>83</v>
      </c>
      <c r="I127" s="1" t="s">
        <v>600</v>
      </c>
      <c r="J127">
        <v>899.91</v>
      </c>
      <c r="K127">
        <v>9</v>
      </c>
      <c r="L127">
        <v>0</v>
      </c>
      <c r="M127">
        <v>377.96220000000005</v>
      </c>
      <c r="N127">
        <v>377.96220000000005</v>
      </c>
      <c r="O127">
        <v>1350</v>
      </c>
      <c r="P127" t="s">
        <v>1627</v>
      </c>
      <c r="Q127" s="11"/>
      <c r="R127" s="10"/>
    </row>
    <row r="128" spans="1:18" x14ac:dyDescent="0.3">
      <c r="A128">
        <v>190</v>
      </c>
      <c r="B128" s="1" t="s">
        <v>95</v>
      </c>
      <c r="C128" s="1" t="s">
        <v>57</v>
      </c>
      <c r="D128" s="1" t="s">
        <v>126</v>
      </c>
      <c r="E128" s="1" t="s">
        <v>127</v>
      </c>
      <c r="F128" s="1" t="s">
        <v>79</v>
      </c>
      <c r="G128" s="1" t="s">
        <v>18</v>
      </c>
      <c r="H128" s="1" t="s">
        <v>19</v>
      </c>
      <c r="I128" s="1" t="s">
        <v>307</v>
      </c>
      <c r="J128">
        <v>899.13600000000008</v>
      </c>
      <c r="K128">
        <v>4</v>
      </c>
      <c r="L128">
        <v>0.2</v>
      </c>
      <c r="M128">
        <v>112.39199999999991</v>
      </c>
      <c r="N128">
        <v>89.913599999999931</v>
      </c>
      <c r="O128">
        <v>480</v>
      </c>
      <c r="P128" t="s">
        <v>1626</v>
      </c>
      <c r="Q128" s="11"/>
      <c r="R128" s="9"/>
    </row>
    <row r="129" spans="1:18" x14ac:dyDescent="0.3">
      <c r="A129">
        <v>1368</v>
      </c>
      <c r="B129" s="1" t="s">
        <v>95</v>
      </c>
      <c r="C129" s="1" t="s">
        <v>23</v>
      </c>
      <c r="D129" s="1" t="s">
        <v>501</v>
      </c>
      <c r="E129" s="1" t="s">
        <v>145</v>
      </c>
      <c r="F129" s="1" t="s">
        <v>26</v>
      </c>
      <c r="G129" s="1" t="s">
        <v>18</v>
      </c>
      <c r="H129" s="1" t="s">
        <v>21</v>
      </c>
      <c r="I129" s="1" t="s">
        <v>460</v>
      </c>
      <c r="J129">
        <v>899.13600000000008</v>
      </c>
      <c r="K129">
        <v>4</v>
      </c>
      <c r="L129">
        <v>0.2</v>
      </c>
      <c r="M129">
        <v>-146.10960000000014</v>
      </c>
      <c r="N129">
        <v>-116.88768000000012</v>
      </c>
      <c r="O129">
        <v>480</v>
      </c>
      <c r="P129" t="s">
        <v>1626</v>
      </c>
      <c r="Q129" s="11"/>
      <c r="R129" s="10"/>
    </row>
    <row r="130" spans="1:18" x14ac:dyDescent="0.3">
      <c r="A130">
        <v>1920</v>
      </c>
      <c r="B130" s="1" t="s">
        <v>95</v>
      </c>
      <c r="C130" s="1" t="s">
        <v>23</v>
      </c>
      <c r="D130" s="1" t="s">
        <v>1342</v>
      </c>
      <c r="E130" s="1" t="s">
        <v>127</v>
      </c>
      <c r="F130" s="1" t="s">
        <v>79</v>
      </c>
      <c r="G130" s="1" t="s">
        <v>27</v>
      </c>
      <c r="H130" s="1" t="s">
        <v>44</v>
      </c>
      <c r="I130" s="1" t="s">
        <v>1524</v>
      </c>
      <c r="J130">
        <v>895.92</v>
      </c>
      <c r="K130">
        <v>5</v>
      </c>
      <c r="L130">
        <v>0.2</v>
      </c>
      <c r="M130">
        <v>302.37299999999993</v>
      </c>
      <c r="N130">
        <v>241.89839999999995</v>
      </c>
      <c r="O130">
        <v>600</v>
      </c>
      <c r="P130" t="s">
        <v>1628</v>
      </c>
      <c r="Q130" s="11"/>
      <c r="R130" s="9"/>
    </row>
    <row r="131" spans="1:18" x14ac:dyDescent="0.3">
      <c r="A131">
        <v>1191</v>
      </c>
      <c r="B131" s="1" t="s">
        <v>13</v>
      </c>
      <c r="C131" s="1" t="s">
        <v>57</v>
      </c>
      <c r="D131" s="1" t="s">
        <v>24</v>
      </c>
      <c r="E131" s="1" t="s">
        <v>25</v>
      </c>
      <c r="F131" s="1" t="s">
        <v>26</v>
      </c>
      <c r="G131" s="1" t="s">
        <v>18</v>
      </c>
      <c r="H131" s="1" t="s">
        <v>21</v>
      </c>
      <c r="I131" s="1" t="s">
        <v>1148</v>
      </c>
      <c r="J131">
        <v>892.22400000000005</v>
      </c>
      <c r="K131">
        <v>3</v>
      </c>
      <c r="L131">
        <v>0.2</v>
      </c>
      <c r="M131">
        <v>89.222400000000022</v>
      </c>
      <c r="N131">
        <v>71.377920000000017</v>
      </c>
      <c r="O131">
        <v>360</v>
      </c>
      <c r="P131" t="s">
        <v>1626</v>
      </c>
      <c r="Q131" s="11"/>
      <c r="R131" s="10"/>
    </row>
    <row r="132" spans="1:18" x14ac:dyDescent="0.3">
      <c r="A132">
        <v>1190</v>
      </c>
      <c r="B132" s="1" t="s">
        <v>13</v>
      </c>
      <c r="C132" s="1" t="s">
        <v>57</v>
      </c>
      <c r="D132" s="1" t="s">
        <v>24</v>
      </c>
      <c r="E132" s="1" t="s">
        <v>25</v>
      </c>
      <c r="F132" s="1" t="s">
        <v>26</v>
      </c>
      <c r="G132" s="1" t="s">
        <v>41</v>
      </c>
      <c r="H132" s="1" t="s">
        <v>42</v>
      </c>
      <c r="I132" s="1" t="s">
        <v>1147</v>
      </c>
      <c r="J132">
        <v>889.53600000000006</v>
      </c>
      <c r="K132">
        <v>8</v>
      </c>
      <c r="L132">
        <v>0.2</v>
      </c>
      <c r="M132">
        <v>66.715199999999982</v>
      </c>
      <c r="N132">
        <v>53.372159999999987</v>
      </c>
      <c r="O132">
        <v>960</v>
      </c>
      <c r="P132" t="s">
        <v>1628</v>
      </c>
      <c r="Q132" s="11"/>
      <c r="R132" s="9"/>
    </row>
    <row r="133" spans="1:18" x14ac:dyDescent="0.3">
      <c r="A133">
        <v>709</v>
      </c>
      <c r="B133" s="1" t="s">
        <v>95</v>
      </c>
      <c r="C133" s="1" t="s">
        <v>14</v>
      </c>
      <c r="D133" s="1" t="s">
        <v>126</v>
      </c>
      <c r="E133" s="1" t="s">
        <v>127</v>
      </c>
      <c r="F133" s="1" t="s">
        <v>79</v>
      </c>
      <c r="G133" s="1" t="s">
        <v>18</v>
      </c>
      <c r="H133" s="1" t="s">
        <v>19</v>
      </c>
      <c r="I133" s="1" t="s">
        <v>813</v>
      </c>
      <c r="J133">
        <v>883.92</v>
      </c>
      <c r="K133">
        <v>5</v>
      </c>
      <c r="L133">
        <v>0.2</v>
      </c>
      <c r="M133">
        <v>-110.49000000000007</v>
      </c>
      <c r="N133">
        <v>-88.392000000000053</v>
      </c>
      <c r="O133">
        <v>600</v>
      </c>
      <c r="P133" t="s">
        <v>1628</v>
      </c>
      <c r="Q133" s="11"/>
      <c r="R133" s="10"/>
    </row>
    <row r="134" spans="1:18" x14ac:dyDescent="0.3">
      <c r="A134">
        <v>1469</v>
      </c>
      <c r="B134" s="1" t="s">
        <v>30</v>
      </c>
      <c r="C134" s="1" t="s">
        <v>23</v>
      </c>
      <c r="D134" s="1" t="s">
        <v>348</v>
      </c>
      <c r="E134" s="1" t="s">
        <v>114</v>
      </c>
      <c r="F134" s="1" t="s">
        <v>60</v>
      </c>
      <c r="G134" s="1" t="s">
        <v>18</v>
      </c>
      <c r="H134" s="1" t="s">
        <v>21</v>
      </c>
      <c r="I134" s="1" t="s">
        <v>1300</v>
      </c>
      <c r="J134">
        <v>872.94</v>
      </c>
      <c r="K134">
        <v>3</v>
      </c>
      <c r="L134">
        <v>0</v>
      </c>
      <c r="M134">
        <v>226.96439999999998</v>
      </c>
      <c r="N134">
        <v>226.96439999999998</v>
      </c>
      <c r="O134">
        <v>450</v>
      </c>
      <c r="P134" t="s">
        <v>1626</v>
      </c>
      <c r="Q134" s="11"/>
      <c r="R134" s="9"/>
    </row>
    <row r="135" spans="1:18" x14ac:dyDescent="0.3">
      <c r="A135">
        <v>425</v>
      </c>
      <c r="B135" s="1" t="s">
        <v>13</v>
      </c>
      <c r="C135" s="1" t="s">
        <v>14</v>
      </c>
      <c r="D135" s="1" t="s">
        <v>152</v>
      </c>
      <c r="E135" s="1" t="s">
        <v>562</v>
      </c>
      <c r="F135" s="1" t="s">
        <v>17</v>
      </c>
      <c r="G135" s="1" t="s">
        <v>18</v>
      </c>
      <c r="H135" s="1" t="s">
        <v>21</v>
      </c>
      <c r="I135" s="1" t="s">
        <v>563</v>
      </c>
      <c r="J135">
        <v>866.4</v>
      </c>
      <c r="K135">
        <v>4</v>
      </c>
      <c r="L135">
        <v>0</v>
      </c>
      <c r="M135">
        <v>225.26400000000001</v>
      </c>
      <c r="N135">
        <v>225.26400000000001</v>
      </c>
      <c r="O135">
        <v>600</v>
      </c>
      <c r="P135" t="s">
        <v>1628</v>
      </c>
      <c r="Q135" s="11"/>
      <c r="R135" s="10"/>
    </row>
    <row r="136" spans="1:18" x14ac:dyDescent="0.3">
      <c r="A136">
        <v>1261</v>
      </c>
      <c r="B136" s="1" t="s">
        <v>30</v>
      </c>
      <c r="C136" s="1" t="s">
        <v>14</v>
      </c>
      <c r="D136" s="1" t="s">
        <v>574</v>
      </c>
      <c r="E136" s="1" t="s">
        <v>32</v>
      </c>
      <c r="F136" s="1" t="s">
        <v>17</v>
      </c>
      <c r="G136" s="1" t="s">
        <v>41</v>
      </c>
      <c r="H136" s="1" t="s">
        <v>42</v>
      </c>
      <c r="I136" s="1" t="s">
        <v>1185</v>
      </c>
      <c r="J136">
        <v>863.87999999999988</v>
      </c>
      <c r="K136">
        <v>3</v>
      </c>
      <c r="L136">
        <v>0.2</v>
      </c>
      <c r="M136">
        <v>107.98499999999996</v>
      </c>
      <c r="N136">
        <v>86.387999999999977</v>
      </c>
      <c r="O136">
        <v>360</v>
      </c>
      <c r="P136" t="s">
        <v>1626</v>
      </c>
      <c r="Q136" s="11"/>
      <c r="R136" s="9"/>
    </row>
    <row r="137" spans="1:18" x14ac:dyDescent="0.3">
      <c r="A137">
        <v>1923</v>
      </c>
      <c r="B137" s="1" t="s">
        <v>13</v>
      </c>
      <c r="C137" s="1" t="s">
        <v>23</v>
      </c>
      <c r="D137" s="1" t="s">
        <v>436</v>
      </c>
      <c r="E137" s="1" t="s">
        <v>59</v>
      </c>
      <c r="F137" s="1" t="s">
        <v>60</v>
      </c>
      <c r="G137" s="1" t="s">
        <v>41</v>
      </c>
      <c r="H137" s="1" t="s">
        <v>42</v>
      </c>
      <c r="I137" s="1" t="s">
        <v>1527</v>
      </c>
      <c r="J137">
        <v>863.6400000000001</v>
      </c>
      <c r="K137">
        <v>9</v>
      </c>
      <c r="L137">
        <v>0.2</v>
      </c>
      <c r="M137">
        <v>107.95499999999998</v>
      </c>
      <c r="N137">
        <v>86.36399999999999</v>
      </c>
      <c r="O137">
        <v>1080</v>
      </c>
      <c r="P137" t="s">
        <v>1627</v>
      </c>
      <c r="Q137" s="11"/>
      <c r="R137" s="10"/>
    </row>
    <row r="138" spans="1:18" x14ac:dyDescent="0.3">
      <c r="A138">
        <v>1031</v>
      </c>
      <c r="B138" s="1" t="s">
        <v>30</v>
      </c>
      <c r="C138" s="1" t="s">
        <v>23</v>
      </c>
      <c r="D138" s="1" t="s">
        <v>443</v>
      </c>
      <c r="E138" s="1" t="s">
        <v>316</v>
      </c>
      <c r="F138" s="1" t="s">
        <v>79</v>
      </c>
      <c r="G138" s="1" t="s">
        <v>18</v>
      </c>
      <c r="H138" s="1" t="s">
        <v>21</v>
      </c>
      <c r="I138" s="1" t="s">
        <v>668</v>
      </c>
      <c r="J138">
        <v>854.94</v>
      </c>
      <c r="K138">
        <v>3</v>
      </c>
      <c r="L138">
        <v>0</v>
      </c>
      <c r="M138">
        <v>213.73500000000001</v>
      </c>
      <c r="N138">
        <v>213.73500000000001</v>
      </c>
      <c r="O138">
        <v>450</v>
      </c>
      <c r="P138" t="s">
        <v>1626</v>
      </c>
      <c r="Q138" s="11"/>
      <c r="R138" s="9"/>
    </row>
    <row r="139" spans="1:18" x14ac:dyDescent="0.3">
      <c r="A139">
        <v>1203</v>
      </c>
      <c r="B139" s="1" t="s">
        <v>30</v>
      </c>
      <c r="C139" s="1" t="s">
        <v>23</v>
      </c>
      <c r="D139" s="1" t="s">
        <v>322</v>
      </c>
      <c r="E139" s="1" t="s">
        <v>197</v>
      </c>
      <c r="F139" s="1" t="s">
        <v>26</v>
      </c>
      <c r="G139" s="1" t="s">
        <v>18</v>
      </c>
      <c r="H139" s="1" t="s">
        <v>21</v>
      </c>
      <c r="I139" s="1" t="s">
        <v>598</v>
      </c>
      <c r="J139">
        <v>854.35200000000009</v>
      </c>
      <c r="K139">
        <v>3</v>
      </c>
      <c r="L139">
        <v>0.2</v>
      </c>
      <c r="M139">
        <v>10.679399999999873</v>
      </c>
      <c r="N139">
        <v>8.5435199999998996</v>
      </c>
      <c r="O139">
        <v>360</v>
      </c>
      <c r="P139" t="s">
        <v>1626</v>
      </c>
      <c r="Q139" s="11"/>
      <c r="R139" s="10"/>
    </row>
    <row r="140" spans="1:18" x14ac:dyDescent="0.3">
      <c r="A140">
        <v>1690</v>
      </c>
      <c r="B140" s="1" t="s">
        <v>30</v>
      </c>
      <c r="C140" s="1" t="s">
        <v>14</v>
      </c>
      <c r="D140" s="1" t="s">
        <v>77</v>
      </c>
      <c r="E140" s="1" t="s">
        <v>78</v>
      </c>
      <c r="F140" s="1" t="s">
        <v>79</v>
      </c>
      <c r="G140" s="1" t="s">
        <v>18</v>
      </c>
      <c r="H140" s="1" t="s">
        <v>33</v>
      </c>
      <c r="I140" s="1" t="s">
        <v>48</v>
      </c>
      <c r="J140">
        <v>853.09199999999987</v>
      </c>
      <c r="K140">
        <v>6</v>
      </c>
      <c r="L140">
        <v>0.4</v>
      </c>
      <c r="M140">
        <v>-227.49120000000016</v>
      </c>
      <c r="N140">
        <v>-136.49472000000009</v>
      </c>
      <c r="O140">
        <v>540</v>
      </c>
      <c r="P140" t="s">
        <v>1628</v>
      </c>
      <c r="Q140" s="11"/>
      <c r="R140" s="9"/>
    </row>
    <row r="141" spans="1:18" x14ac:dyDescent="0.3">
      <c r="A141">
        <v>1296</v>
      </c>
      <c r="B141" s="1" t="s">
        <v>30</v>
      </c>
      <c r="C141" s="1" t="s">
        <v>14</v>
      </c>
      <c r="D141" s="1" t="s">
        <v>1209</v>
      </c>
      <c r="E141" s="1" t="s">
        <v>197</v>
      </c>
      <c r="F141" s="1" t="s">
        <v>26</v>
      </c>
      <c r="G141" s="1" t="s">
        <v>27</v>
      </c>
      <c r="H141" s="1" t="s">
        <v>46</v>
      </c>
      <c r="I141" s="1" t="s">
        <v>973</v>
      </c>
      <c r="J141">
        <v>845.72799999999995</v>
      </c>
      <c r="K141">
        <v>13</v>
      </c>
      <c r="L141">
        <v>0.2</v>
      </c>
      <c r="M141">
        <v>84.572799999999944</v>
      </c>
      <c r="N141">
        <v>67.658239999999964</v>
      </c>
      <c r="O141">
        <v>1560</v>
      </c>
      <c r="P141" t="s">
        <v>1627</v>
      </c>
      <c r="Q141" s="11"/>
      <c r="R141" s="10"/>
    </row>
    <row r="142" spans="1:18" x14ac:dyDescent="0.3">
      <c r="A142">
        <v>925</v>
      </c>
      <c r="B142" s="1" t="s">
        <v>30</v>
      </c>
      <c r="C142" s="1" t="s">
        <v>23</v>
      </c>
      <c r="D142" s="1" t="s">
        <v>126</v>
      </c>
      <c r="E142" s="1" t="s">
        <v>127</v>
      </c>
      <c r="F142" s="1" t="s">
        <v>79</v>
      </c>
      <c r="G142" s="1" t="s">
        <v>27</v>
      </c>
      <c r="H142" s="1" t="s">
        <v>44</v>
      </c>
      <c r="I142" s="1" t="s">
        <v>220</v>
      </c>
      <c r="J142">
        <v>841.5680000000001</v>
      </c>
      <c r="K142">
        <v>2</v>
      </c>
      <c r="L142">
        <v>0.2</v>
      </c>
      <c r="M142">
        <v>294.54879999999991</v>
      </c>
      <c r="N142">
        <v>235.63903999999994</v>
      </c>
      <c r="O142">
        <v>240</v>
      </c>
      <c r="P142" t="s">
        <v>1626</v>
      </c>
      <c r="Q142" s="11"/>
      <c r="R142" s="9"/>
    </row>
    <row r="143" spans="1:18" x14ac:dyDescent="0.3">
      <c r="A143">
        <v>1234</v>
      </c>
      <c r="B143" s="1" t="s">
        <v>95</v>
      </c>
      <c r="C143" s="1" t="s">
        <v>23</v>
      </c>
      <c r="D143" s="1" t="s">
        <v>391</v>
      </c>
      <c r="E143" s="1" t="s">
        <v>213</v>
      </c>
      <c r="F143" s="1" t="s">
        <v>79</v>
      </c>
      <c r="G143" s="1" t="s">
        <v>41</v>
      </c>
      <c r="H143" s="1" t="s">
        <v>467</v>
      </c>
      <c r="I143" s="1" t="s">
        <v>1166</v>
      </c>
      <c r="J143">
        <v>839.98799999999994</v>
      </c>
      <c r="K143">
        <v>2</v>
      </c>
      <c r="L143">
        <v>0.4</v>
      </c>
      <c r="M143">
        <v>69.99899999999991</v>
      </c>
      <c r="N143">
        <v>41.999399999999945</v>
      </c>
      <c r="O143">
        <v>180</v>
      </c>
      <c r="P143" t="s">
        <v>1626</v>
      </c>
      <c r="Q143" s="11"/>
      <c r="R143" s="10"/>
    </row>
    <row r="144" spans="1:18" x14ac:dyDescent="0.3">
      <c r="A144">
        <v>145</v>
      </c>
      <c r="B144" s="1" t="s">
        <v>30</v>
      </c>
      <c r="C144" s="1" t="s">
        <v>14</v>
      </c>
      <c r="D144" s="1" t="s">
        <v>248</v>
      </c>
      <c r="E144" s="1" t="s">
        <v>249</v>
      </c>
      <c r="F144" s="1" t="s">
        <v>60</v>
      </c>
      <c r="G144" s="1" t="s">
        <v>27</v>
      </c>
      <c r="H144" s="1" t="s">
        <v>46</v>
      </c>
      <c r="I144" s="1" t="s">
        <v>250</v>
      </c>
      <c r="J144">
        <v>839.43000000000006</v>
      </c>
      <c r="K144">
        <v>3</v>
      </c>
      <c r="L144">
        <v>0</v>
      </c>
      <c r="M144">
        <v>218.25179999999997</v>
      </c>
      <c r="N144">
        <v>218.25179999999997</v>
      </c>
      <c r="O144">
        <v>450</v>
      </c>
      <c r="P144" t="s">
        <v>1626</v>
      </c>
      <c r="Q144" s="11"/>
      <c r="R144" s="9"/>
    </row>
    <row r="145" spans="1:18" x14ac:dyDescent="0.3">
      <c r="A145">
        <v>1083</v>
      </c>
      <c r="B145" s="1" t="s">
        <v>30</v>
      </c>
      <c r="C145" s="1" t="s">
        <v>14</v>
      </c>
      <c r="D145" s="1" t="s">
        <v>1075</v>
      </c>
      <c r="E145" s="1" t="s">
        <v>127</v>
      </c>
      <c r="F145" s="1" t="s">
        <v>79</v>
      </c>
      <c r="G145" s="1" t="s">
        <v>18</v>
      </c>
      <c r="H145" s="1" t="s">
        <v>33</v>
      </c>
      <c r="I145" s="1" t="s">
        <v>848</v>
      </c>
      <c r="J145">
        <v>836.59199999999998</v>
      </c>
      <c r="K145">
        <v>8</v>
      </c>
      <c r="L145">
        <v>0.4</v>
      </c>
      <c r="M145">
        <v>-264.92079999999999</v>
      </c>
      <c r="N145">
        <v>-158.95247999999998</v>
      </c>
      <c r="O145">
        <v>720</v>
      </c>
      <c r="P145" t="s">
        <v>1628</v>
      </c>
      <c r="Q145" s="11"/>
      <c r="R145" s="10"/>
    </row>
    <row r="146" spans="1:18" x14ac:dyDescent="0.3">
      <c r="A146">
        <v>73</v>
      </c>
      <c r="B146" s="1" t="s">
        <v>30</v>
      </c>
      <c r="C146" s="1" t="s">
        <v>14</v>
      </c>
      <c r="D146" s="1" t="s">
        <v>154</v>
      </c>
      <c r="E146" s="1" t="s">
        <v>155</v>
      </c>
      <c r="F146" s="1" t="s">
        <v>17</v>
      </c>
      <c r="G146" s="1" t="s">
        <v>18</v>
      </c>
      <c r="H146" s="1" t="s">
        <v>21</v>
      </c>
      <c r="I146" s="1" t="s">
        <v>156</v>
      </c>
      <c r="J146">
        <v>831.93600000000015</v>
      </c>
      <c r="K146">
        <v>8</v>
      </c>
      <c r="L146">
        <v>0.2</v>
      </c>
      <c r="M146">
        <v>-114.39120000000003</v>
      </c>
      <c r="N146">
        <v>-91.512960000000021</v>
      </c>
      <c r="O146">
        <v>960</v>
      </c>
      <c r="P146" t="s">
        <v>1628</v>
      </c>
      <c r="Q146" s="11"/>
      <c r="R146" s="9"/>
    </row>
    <row r="147" spans="1:18" x14ac:dyDescent="0.3">
      <c r="A147">
        <v>1851</v>
      </c>
      <c r="B147" s="1" t="s">
        <v>13</v>
      </c>
      <c r="C147" s="1" t="s">
        <v>14</v>
      </c>
      <c r="D147" s="1" t="s">
        <v>1486</v>
      </c>
      <c r="E147" s="1" t="s">
        <v>121</v>
      </c>
      <c r="F147" s="1" t="s">
        <v>60</v>
      </c>
      <c r="G147" s="1" t="s">
        <v>41</v>
      </c>
      <c r="H147" s="1" t="s">
        <v>83</v>
      </c>
      <c r="I147" s="1" t="s">
        <v>801</v>
      </c>
      <c r="J147">
        <v>831.2</v>
      </c>
      <c r="K147">
        <v>5</v>
      </c>
      <c r="L147">
        <v>0</v>
      </c>
      <c r="M147">
        <v>124.68000000000004</v>
      </c>
      <c r="N147">
        <v>124.68000000000004</v>
      </c>
      <c r="O147">
        <v>750</v>
      </c>
      <c r="P147" t="s">
        <v>1628</v>
      </c>
      <c r="Q147" s="11"/>
      <c r="R147" s="10"/>
    </row>
    <row r="148" spans="1:18" x14ac:dyDescent="0.3">
      <c r="A148">
        <v>503</v>
      </c>
      <c r="B148" s="1" t="s">
        <v>30</v>
      </c>
      <c r="C148" s="1" t="s">
        <v>23</v>
      </c>
      <c r="D148" s="1" t="s">
        <v>641</v>
      </c>
      <c r="E148" s="1" t="s">
        <v>197</v>
      </c>
      <c r="F148" s="1" t="s">
        <v>26</v>
      </c>
      <c r="G148" s="1" t="s">
        <v>18</v>
      </c>
      <c r="H148" s="1" t="s">
        <v>21</v>
      </c>
      <c r="I148" s="1" t="s">
        <v>644</v>
      </c>
      <c r="J148">
        <v>801.5680000000001</v>
      </c>
      <c r="K148">
        <v>2</v>
      </c>
      <c r="L148">
        <v>0.2</v>
      </c>
      <c r="M148">
        <v>50.097999999999985</v>
      </c>
      <c r="N148">
        <v>40.078399999999988</v>
      </c>
      <c r="O148">
        <v>240</v>
      </c>
      <c r="P148" t="s">
        <v>1626</v>
      </c>
      <c r="Q148" s="11"/>
      <c r="R148" s="9"/>
    </row>
    <row r="149" spans="1:18" x14ac:dyDescent="0.3">
      <c r="A149">
        <v>1872</v>
      </c>
      <c r="B149" s="1" t="s">
        <v>30</v>
      </c>
      <c r="C149" s="1" t="s">
        <v>23</v>
      </c>
      <c r="D149" s="1" t="s">
        <v>69</v>
      </c>
      <c r="E149" s="1" t="s">
        <v>25</v>
      </c>
      <c r="F149" s="1" t="s">
        <v>26</v>
      </c>
      <c r="G149" s="1" t="s">
        <v>18</v>
      </c>
      <c r="H149" s="1" t="s">
        <v>21</v>
      </c>
      <c r="I149" s="1" t="s">
        <v>644</v>
      </c>
      <c r="J149">
        <v>801.5680000000001</v>
      </c>
      <c r="K149">
        <v>2</v>
      </c>
      <c r="L149">
        <v>0.2</v>
      </c>
      <c r="M149">
        <v>50.097999999999985</v>
      </c>
      <c r="N149">
        <v>40.078399999999988</v>
      </c>
      <c r="O149">
        <v>240</v>
      </c>
      <c r="P149" t="s">
        <v>1626</v>
      </c>
      <c r="Q149" s="11"/>
      <c r="R149" s="10"/>
    </row>
    <row r="150" spans="1:18" x14ac:dyDescent="0.3">
      <c r="A150">
        <v>917</v>
      </c>
      <c r="B150" s="1" t="s">
        <v>30</v>
      </c>
      <c r="C150" s="1" t="s">
        <v>23</v>
      </c>
      <c r="D150" s="1" t="s">
        <v>276</v>
      </c>
      <c r="E150" s="1" t="s">
        <v>59</v>
      </c>
      <c r="F150" s="1" t="s">
        <v>60</v>
      </c>
      <c r="G150" s="1" t="s">
        <v>18</v>
      </c>
      <c r="H150" s="1" t="s">
        <v>21</v>
      </c>
      <c r="I150" s="1" t="s">
        <v>668</v>
      </c>
      <c r="J150">
        <v>797.94399999999996</v>
      </c>
      <c r="K150">
        <v>4</v>
      </c>
      <c r="L150">
        <v>0.3</v>
      </c>
      <c r="M150">
        <v>-56.995999999999981</v>
      </c>
      <c r="N150">
        <v>-39.897199999999984</v>
      </c>
      <c r="O150">
        <v>420</v>
      </c>
      <c r="P150" t="s">
        <v>1626</v>
      </c>
      <c r="Q150" s="11"/>
      <c r="R150" s="9"/>
    </row>
    <row r="151" spans="1:18" x14ac:dyDescent="0.3">
      <c r="A151">
        <v>118</v>
      </c>
      <c r="B151" s="1" t="s">
        <v>30</v>
      </c>
      <c r="C151" s="1" t="s">
        <v>14</v>
      </c>
      <c r="D151" s="1" t="s">
        <v>54</v>
      </c>
      <c r="E151" s="1" t="s">
        <v>55</v>
      </c>
      <c r="F151" s="1" t="s">
        <v>26</v>
      </c>
      <c r="G151" s="1" t="s">
        <v>18</v>
      </c>
      <c r="H151" s="1" t="s">
        <v>33</v>
      </c>
      <c r="I151" s="1" t="s">
        <v>218</v>
      </c>
      <c r="J151">
        <v>787.53</v>
      </c>
      <c r="K151">
        <v>3</v>
      </c>
      <c r="L151">
        <v>0</v>
      </c>
      <c r="M151">
        <v>165.38129999999995</v>
      </c>
      <c r="N151">
        <v>165.38129999999995</v>
      </c>
      <c r="O151">
        <v>450</v>
      </c>
      <c r="P151" t="s">
        <v>1626</v>
      </c>
      <c r="Q151" s="11"/>
      <c r="R151" s="10"/>
    </row>
    <row r="152" spans="1:18" x14ac:dyDescent="0.3">
      <c r="A152">
        <v>329</v>
      </c>
      <c r="B152" s="1" t="s">
        <v>95</v>
      </c>
      <c r="C152" s="1" t="s">
        <v>14</v>
      </c>
      <c r="D152" s="1" t="s">
        <v>77</v>
      </c>
      <c r="E152" s="1" t="s">
        <v>78</v>
      </c>
      <c r="F152" s="1" t="s">
        <v>79</v>
      </c>
      <c r="G152" s="1" t="s">
        <v>18</v>
      </c>
      <c r="H152" s="1" t="s">
        <v>21</v>
      </c>
      <c r="I152" s="1" t="s">
        <v>460</v>
      </c>
      <c r="J152">
        <v>786.74400000000003</v>
      </c>
      <c r="K152">
        <v>4</v>
      </c>
      <c r="L152">
        <v>0.3</v>
      </c>
      <c r="M152">
        <v>-258.50160000000011</v>
      </c>
      <c r="N152">
        <v>-180.95112000000006</v>
      </c>
      <c r="O152">
        <v>420</v>
      </c>
      <c r="P152" t="s">
        <v>1626</v>
      </c>
      <c r="Q152" s="11"/>
      <c r="R152" s="9"/>
    </row>
    <row r="153" spans="1:18" x14ac:dyDescent="0.3">
      <c r="A153">
        <v>1622</v>
      </c>
      <c r="B153" s="1" t="s">
        <v>30</v>
      </c>
      <c r="C153" s="1" t="s">
        <v>14</v>
      </c>
      <c r="D153" s="1" t="s">
        <v>1383</v>
      </c>
      <c r="E153" s="1" t="s">
        <v>55</v>
      </c>
      <c r="F153" s="1" t="s">
        <v>26</v>
      </c>
      <c r="G153" s="1" t="s">
        <v>27</v>
      </c>
      <c r="H153" s="1" t="s">
        <v>28</v>
      </c>
      <c r="I153" s="1" t="s">
        <v>717</v>
      </c>
      <c r="J153">
        <v>786.48</v>
      </c>
      <c r="K153">
        <v>8</v>
      </c>
      <c r="L153">
        <v>0</v>
      </c>
      <c r="M153">
        <v>385.37520000000001</v>
      </c>
      <c r="N153">
        <v>385.37520000000001</v>
      </c>
      <c r="O153">
        <v>1200</v>
      </c>
      <c r="P153" t="s">
        <v>1627</v>
      </c>
      <c r="Q153" s="11"/>
      <c r="R153" s="10"/>
    </row>
    <row r="154" spans="1:18" x14ac:dyDescent="0.3">
      <c r="A154">
        <v>1540</v>
      </c>
      <c r="B154" s="1" t="s">
        <v>13</v>
      </c>
      <c r="C154" s="1" t="s">
        <v>14</v>
      </c>
      <c r="D154" s="1" t="s">
        <v>1341</v>
      </c>
      <c r="E154" s="1" t="s">
        <v>478</v>
      </c>
      <c r="F154" s="1" t="s">
        <v>79</v>
      </c>
      <c r="G154" s="1" t="s">
        <v>18</v>
      </c>
      <c r="H154" s="1" t="s">
        <v>19</v>
      </c>
      <c r="I154" s="1" t="s">
        <v>100</v>
      </c>
      <c r="J154">
        <v>782.94</v>
      </c>
      <c r="K154">
        <v>3</v>
      </c>
      <c r="L154">
        <v>0</v>
      </c>
      <c r="M154">
        <v>203.56440000000003</v>
      </c>
      <c r="N154">
        <v>203.56440000000003</v>
      </c>
      <c r="O154">
        <v>450</v>
      </c>
      <c r="P154" t="s">
        <v>1626</v>
      </c>
      <c r="Q154" s="11"/>
      <c r="R154" s="9"/>
    </row>
    <row r="155" spans="1:18" x14ac:dyDescent="0.3">
      <c r="A155">
        <v>1830</v>
      </c>
      <c r="B155" s="1" t="s">
        <v>30</v>
      </c>
      <c r="C155" s="1" t="s">
        <v>14</v>
      </c>
      <c r="D155" s="1" t="s">
        <v>779</v>
      </c>
      <c r="E155" s="1" t="s">
        <v>213</v>
      </c>
      <c r="F155" s="1" t="s">
        <v>79</v>
      </c>
      <c r="G155" s="1" t="s">
        <v>41</v>
      </c>
      <c r="H155" s="1" t="s">
        <v>42</v>
      </c>
      <c r="I155" s="1" t="s">
        <v>1475</v>
      </c>
      <c r="J155">
        <v>779.79600000000005</v>
      </c>
      <c r="K155">
        <v>2</v>
      </c>
      <c r="L155">
        <v>0.4</v>
      </c>
      <c r="M155">
        <v>-168.95579999999995</v>
      </c>
      <c r="N155">
        <v>-101.37347999999997</v>
      </c>
      <c r="O155">
        <v>180</v>
      </c>
      <c r="P155" t="s">
        <v>1626</v>
      </c>
      <c r="Q155" s="11"/>
      <c r="R155" s="10"/>
    </row>
    <row r="156" spans="1:18" x14ac:dyDescent="0.3">
      <c r="A156">
        <v>1714</v>
      </c>
      <c r="B156" s="1" t="s">
        <v>13</v>
      </c>
      <c r="C156" s="1" t="s">
        <v>14</v>
      </c>
      <c r="D156" s="1" t="s">
        <v>142</v>
      </c>
      <c r="E156" s="1" t="s">
        <v>104</v>
      </c>
      <c r="F156" s="1" t="s">
        <v>60</v>
      </c>
      <c r="G156" s="1" t="s">
        <v>18</v>
      </c>
      <c r="H156" s="1" t="s">
        <v>33</v>
      </c>
      <c r="I156" s="1" t="s">
        <v>323</v>
      </c>
      <c r="J156">
        <v>765.625</v>
      </c>
      <c r="K156">
        <v>7</v>
      </c>
      <c r="L156">
        <v>0.5</v>
      </c>
      <c r="M156">
        <v>-566.5625</v>
      </c>
      <c r="N156">
        <v>-283.28125</v>
      </c>
      <c r="O156">
        <v>525</v>
      </c>
      <c r="P156" t="s">
        <v>1628</v>
      </c>
      <c r="Q156" s="11"/>
      <c r="R156" s="9"/>
    </row>
    <row r="157" spans="1:18" x14ac:dyDescent="0.3">
      <c r="A157">
        <v>1246</v>
      </c>
      <c r="B157" s="1" t="s">
        <v>13</v>
      </c>
      <c r="C157" s="1" t="s">
        <v>14</v>
      </c>
      <c r="D157" s="1" t="s">
        <v>1176</v>
      </c>
      <c r="E157" s="1" t="s">
        <v>25</v>
      </c>
      <c r="F157" s="1" t="s">
        <v>26</v>
      </c>
      <c r="G157" s="1" t="s">
        <v>18</v>
      </c>
      <c r="H157" s="1" t="s">
        <v>33</v>
      </c>
      <c r="I157" s="1" t="s">
        <v>1177</v>
      </c>
      <c r="J157">
        <v>764.6880000000001</v>
      </c>
      <c r="K157">
        <v>6</v>
      </c>
      <c r="L157">
        <v>0.2</v>
      </c>
      <c r="M157">
        <v>95.585999999999899</v>
      </c>
      <c r="N157">
        <v>76.468799999999916</v>
      </c>
      <c r="O157">
        <v>720</v>
      </c>
      <c r="P157" t="s">
        <v>1628</v>
      </c>
      <c r="Q157" s="11"/>
      <c r="R157" s="10"/>
    </row>
    <row r="158" spans="1:18" x14ac:dyDescent="0.3">
      <c r="A158">
        <v>1576</v>
      </c>
      <c r="B158" s="1" t="s">
        <v>95</v>
      </c>
      <c r="C158" s="1" t="s">
        <v>14</v>
      </c>
      <c r="D158" s="1" t="s">
        <v>1358</v>
      </c>
      <c r="E158" s="1" t="s">
        <v>59</v>
      </c>
      <c r="F158" s="1" t="s">
        <v>60</v>
      </c>
      <c r="G158" s="1" t="s">
        <v>18</v>
      </c>
      <c r="H158" s="1" t="s">
        <v>21</v>
      </c>
      <c r="I158" s="1" t="s">
        <v>870</v>
      </c>
      <c r="J158">
        <v>763.28</v>
      </c>
      <c r="K158">
        <v>5</v>
      </c>
      <c r="L158">
        <v>0.3</v>
      </c>
      <c r="M158">
        <v>-21.807999999999993</v>
      </c>
      <c r="N158">
        <v>-15.265599999999994</v>
      </c>
      <c r="O158">
        <v>525</v>
      </c>
      <c r="P158" t="s">
        <v>1628</v>
      </c>
      <c r="Q158" s="11"/>
      <c r="R158" s="9"/>
    </row>
    <row r="159" spans="1:18" x14ac:dyDescent="0.3">
      <c r="A159">
        <v>458</v>
      </c>
      <c r="B159" s="1" t="s">
        <v>30</v>
      </c>
      <c r="C159" s="1" t="s">
        <v>14</v>
      </c>
      <c r="D159" s="1" t="s">
        <v>163</v>
      </c>
      <c r="E159" s="1" t="s">
        <v>104</v>
      </c>
      <c r="F159" s="1" t="s">
        <v>60</v>
      </c>
      <c r="G159" s="1" t="s">
        <v>18</v>
      </c>
      <c r="H159" s="1" t="s">
        <v>21</v>
      </c>
      <c r="I159" s="1" t="s">
        <v>598</v>
      </c>
      <c r="J159">
        <v>747.55799999999999</v>
      </c>
      <c r="K159">
        <v>3</v>
      </c>
      <c r="L159">
        <v>0.3</v>
      </c>
      <c r="M159">
        <v>-96.11460000000011</v>
      </c>
      <c r="N159">
        <v>-67.280220000000071</v>
      </c>
      <c r="O159">
        <v>315</v>
      </c>
      <c r="P159" t="s">
        <v>1626</v>
      </c>
      <c r="Q159" s="11"/>
      <c r="R159" s="10"/>
    </row>
    <row r="160" spans="1:18" x14ac:dyDescent="0.3">
      <c r="A160">
        <v>2</v>
      </c>
      <c r="B160" s="1" t="s">
        <v>13</v>
      </c>
      <c r="C160" s="1" t="s">
        <v>14</v>
      </c>
      <c r="D160" s="1" t="s">
        <v>15</v>
      </c>
      <c r="E160" s="1" t="s">
        <v>16</v>
      </c>
      <c r="F160" s="1" t="s">
        <v>17</v>
      </c>
      <c r="G160" s="1" t="s">
        <v>18</v>
      </c>
      <c r="H160" s="1" t="s">
        <v>21</v>
      </c>
      <c r="I160" s="1" t="s">
        <v>22</v>
      </c>
      <c r="J160">
        <v>731.93999999999994</v>
      </c>
      <c r="K160">
        <v>3</v>
      </c>
      <c r="L160">
        <v>0</v>
      </c>
      <c r="M160">
        <v>219.58199999999997</v>
      </c>
      <c r="N160">
        <v>219.58199999999997</v>
      </c>
      <c r="O160">
        <v>450</v>
      </c>
      <c r="P160" t="s">
        <v>1626</v>
      </c>
      <c r="Q160" s="11"/>
      <c r="R160" s="9"/>
    </row>
    <row r="161" spans="1:18" x14ac:dyDescent="0.3">
      <c r="A161">
        <v>614</v>
      </c>
      <c r="B161" s="1" t="s">
        <v>13</v>
      </c>
      <c r="C161" s="1" t="s">
        <v>23</v>
      </c>
      <c r="D161" s="1" t="s">
        <v>77</v>
      </c>
      <c r="E161" s="1" t="s">
        <v>78</v>
      </c>
      <c r="F161" s="1" t="s">
        <v>79</v>
      </c>
      <c r="G161" s="1" t="s">
        <v>41</v>
      </c>
      <c r="H161" s="1" t="s">
        <v>42</v>
      </c>
      <c r="I161" s="1" t="s">
        <v>735</v>
      </c>
      <c r="J161">
        <v>728.94600000000003</v>
      </c>
      <c r="K161">
        <v>9</v>
      </c>
      <c r="L161">
        <v>0.4</v>
      </c>
      <c r="M161">
        <v>-157.93830000000008</v>
      </c>
      <c r="N161">
        <v>-94.762980000000042</v>
      </c>
      <c r="O161">
        <v>810</v>
      </c>
      <c r="P161" t="s">
        <v>1628</v>
      </c>
      <c r="Q161" s="11"/>
      <c r="R161" s="10"/>
    </row>
    <row r="162" spans="1:18" x14ac:dyDescent="0.3">
      <c r="A162">
        <v>1864</v>
      </c>
      <c r="B162" s="1" t="s">
        <v>30</v>
      </c>
      <c r="C162" s="1" t="s">
        <v>23</v>
      </c>
      <c r="D162" s="1" t="s">
        <v>196</v>
      </c>
      <c r="E162" s="1" t="s">
        <v>197</v>
      </c>
      <c r="F162" s="1" t="s">
        <v>26</v>
      </c>
      <c r="G162" s="1" t="s">
        <v>18</v>
      </c>
      <c r="H162" s="1" t="s">
        <v>33</v>
      </c>
      <c r="I162" s="1" t="s">
        <v>471</v>
      </c>
      <c r="J162">
        <v>727.45</v>
      </c>
      <c r="K162">
        <v>5</v>
      </c>
      <c r="L162">
        <v>0.5</v>
      </c>
      <c r="M162">
        <v>-465.5680000000001</v>
      </c>
      <c r="N162">
        <v>-232.78400000000005</v>
      </c>
      <c r="O162">
        <v>375</v>
      </c>
      <c r="P162" t="s">
        <v>1626</v>
      </c>
      <c r="Q162" s="11"/>
      <c r="R162" s="9"/>
    </row>
    <row r="163" spans="1:18" x14ac:dyDescent="0.3">
      <c r="A163">
        <v>271</v>
      </c>
      <c r="B163" s="1" t="s">
        <v>13</v>
      </c>
      <c r="C163" s="1" t="s">
        <v>23</v>
      </c>
      <c r="D163" s="1" t="s">
        <v>69</v>
      </c>
      <c r="E163" s="1" t="s">
        <v>25</v>
      </c>
      <c r="F163" s="1" t="s">
        <v>26</v>
      </c>
      <c r="G163" s="1" t="s">
        <v>27</v>
      </c>
      <c r="H163" s="1" t="s">
        <v>35</v>
      </c>
      <c r="I163" s="1" t="s">
        <v>394</v>
      </c>
      <c r="J163">
        <v>725.84</v>
      </c>
      <c r="K163">
        <v>4</v>
      </c>
      <c r="L163">
        <v>0</v>
      </c>
      <c r="M163">
        <v>210.4935999999999</v>
      </c>
      <c r="N163">
        <v>210.4935999999999</v>
      </c>
      <c r="O163">
        <v>600</v>
      </c>
      <c r="P163" t="s">
        <v>1628</v>
      </c>
      <c r="Q163" s="11"/>
      <c r="R163" s="10"/>
    </row>
    <row r="164" spans="1:18" x14ac:dyDescent="0.3">
      <c r="A164">
        <v>661</v>
      </c>
      <c r="B164" s="1" t="s">
        <v>30</v>
      </c>
      <c r="C164" s="1" t="s">
        <v>14</v>
      </c>
      <c r="D164" s="1" t="s">
        <v>436</v>
      </c>
      <c r="E164" s="1" t="s">
        <v>59</v>
      </c>
      <c r="F164" s="1" t="s">
        <v>60</v>
      </c>
      <c r="G164" s="1" t="s">
        <v>27</v>
      </c>
      <c r="H164" s="1" t="s">
        <v>35</v>
      </c>
      <c r="I164" s="1" t="s">
        <v>776</v>
      </c>
      <c r="J164">
        <v>724.08</v>
      </c>
      <c r="K164">
        <v>14</v>
      </c>
      <c r="L164">
        <v>0.2</v>
      </c>
      <c r="M164">
        <v>-135.7650000000001</v>
      </c>
      <c r="N164">
        <v>-108.61200000000008</v>
      </c>
      <c r="O164">
        <v>1680</v>
      </c>
      <c r="P164" t="s">
        <v>1627</v>
      </c>
      <c r="Q164" s="11"/>
      <c r="R164" s="9"/>
    </row>
    <row r="165" spans="1:18" x14ac:dyDescent="0.3">
      <c r="A165">
        <v>1043</v>
      </c>
      <c r="B165" s="1" t="s">
        <v>13</v>
      </c>
      <c r="C165" s="1" t="s">
        <v>14</v>
      </c>
      <c r="D165" s="1" t="s">
        <v>126</v>
      </c>
      <c r="E165" s="1" t="s">
        <v>127</v>
      </c>
      <c r="F165" s="1" t="s">
        <v>79</v>
      </c>
      <c r="G165" s="1" t="s">
        <v>18</v>
      </c>
      <c r="H165" s="1" t="s">
        <v>19</v>
      </c>
      <c r="I165" s="1" t="s">
        <v>1050</v>
      </c>
      <c r="J165">
        <v>722.35200000000009</v>
      </c>
      <c r="K165">
        <v>3</v>
      </c>
      <c r="L165">
        <v>0.2</v>
      </c>
      <c r="M165">
        <v>90.293999999999926</v>
      </c>
      <c r="N165">
        <v>72.235199999999949</v>
      </c>
      <c r="O165">
        <v>360</v>
      </c>
      <c r="P165" t="s">
        <v>1626</v>
      </c>
      <c r="Q165" s="11"/>
      <c r="R165" s="10"/>
    </row>
    <row r="166" spans="1:18" x14ac:dyDescent="0.3">
      <c r="A166">
        <v>434</v>
      </c>
      <c r="B166" s="1" t="s">
        <v>95</v>
      </c>
      <c r="C166" s="1" t="s">
        <v>14</v>
      </c>
      <c r="D166" s="1" t="s">
        <v>477</v>
      </c>
      <c r="E166" s="1" t="s">
        <v>478</v>
      </c>
      <c r="F166" s="1" t="s">
        <v>79</v>
      </c>
      <c r="G166" s="1" t="s">
        <v>27</v>
      </c>
      <c r="H166" s="1" t="s">
        <v>35</v>
      </c>
      <c r="I166" s="1" t="s">
        <v>573</v>
      </c>
      <c r="J166">
        <v>714.30000000000007</v>
      </c>
      <c r="K166">
        <v>5</v>
      </c>
      <c r="L166">
        <v>0</v>
      </c>
      <c r="M166">
        <v>207.14699999999993</v>
      </c>
      <c r="N166">
        <v>207.14699999999993</v>
      </c>
      <c r="O166">
        <v>750</v>
      </c>
      <c r="P166" t="s">
        <v>1628</v>
      </c>
      <c r="Q166" s="11"/>
      <c r="R166" s="9"/>
    </row>
    <row r="167" spans="1:18" x14ac:dyDescent="0.3">
      <c r="A167">
        <v>481</v>
      </c>
      <c r="B167" s="1" t="s">
        <v>30</v>
      </c>
      <c r="C167" s="1" t="s">
        <v>23</v>
      </c>
      <c r="D167" s="1" t="s">
        <v>126</v>
      </c>
      <c r="E167" s="1" t="s">
        <v>127</v>
      </c>
      <c r="F167" s="1" t="s">
        <v>79</v>
      </c>
      <c r="G167" s="1" t="s">
        <v>27</v>
      </c>
      <c r="H167" s="1" t="s">
        <v>35</v>
      </c>
      <c r="I167" s="1" t="s">
        <v>620</v>
      </c>
      <c r="J167">
        <v>704.25</v>
      </c>
      <c r="K167">
        <v>5</v>
      </c>
      <c r="L167">
        <v>0</v>
      </c>
      <c r="M167">
        <v>84.51</v>
      </c>
      <c r="N167">
        <v>84.51</v>
      </c>
      <c r="O167">
        <v>750</v>
      </c>
      <c r="P167" t="s">
        <v>1628</v>
      </c>
      <c r="Q167" s="11"/>
      <c r="R167" s="10"/>
    </row>
    <row r="168" spans="1:18" x14ac:dyDescent="0.3">
      <c r="A168">
        <v>474</v>
      </c>
      <c r="B168" s="1" t="s">
        <v>13</v>
      </c>
      <c r="C168" s="1" t="s">
        <v>14</v>
      </c>
      <c r="D168" s="1" t="s">
        <v>69</v>
      </c>
      <c r="E168" s="1" t="s">
        <v>25</v>
      </c>
      <c r="F168" s="1" t="s">
        <v>26</v>
      </c>
      <c r="G168" s="1" t="s">
        <v>41</v>
      </c>
      <c r="H168" s="1" t="s">
        <v>42</v>
      </c>
      <c r="I168" s="1" t="s">
        <v>614</v>
      </c>
      <c r="J168">
        <v>703.96800000000007</v>
      </c>
      <c r="K168">
        <v>4</v>
      </c>
      <c r="L168">
        <v>0.2</v>
      </c>
      <c r="M168">
        <v>87.995999999999924</v>
      </c>
      <c r="N168">
        <v>70.396799999999942</v>
      </c>
      <c r="O168">
        <v>480</v>
      </c>
      <c r="P168" t="s">
        <v>1626</v>
      </c>
      <c r="Q168" s="11"/>
      <c r="R168" s="9"/>
    </row>
    <row r="169" spans="1:18" x14ac:dyDescent="0.3">
      <c r="A169">
        <v>658</v>
      </c>
      <c r="B169" s="1" t="s">
        <v>493</v>
      </c>
      <c r="C169" s="1" t="s">
        <v>57</v>
      </c>
      <c r="D169" s="1" t="s">
        <v>196</v>
      </c>
      <c r="E169" s="1" t="s">
        <v>104</v>
      </c>
      <c r="F169" s="1" t="s">
        <v>60</v>
      </c>
      <c r="G169" s="1" t="s">
        <v>18</v>
      </c>
      <c r="H169" s="1" t="s">
        <v>21</v>
      </c>
      <c r="I169" s="1" t="s">
        <v>644</v>
      </c>
      <c r="J169">
        <v>701.37199999999996</v>
      </c>
      <c r="K169">
        <v>2</v>
      </c>
      <c r="L169">
        <v>0.3</v>
      </c>
      <c r="M169">
        <v>-50.098000000000013</v>
      </c>
      <c r="N169">
        <v>-35.068600000000004</v>
      </c>
      <c r="O169">
        <v>210</v>
      </c>
      <c r="P169" t="s">
        <v>1626</v>
      </c>
      <c r="Q169" s="11"/>
      <c r="R169" s="10"/>
    </row>
    <row r="170" spans="1:18" x14ac:dyDescent="0.3">
      <c r="A170">
        <v>1789</v>
      </c>
      <c r="B170" s="1" t="s">
        <v>30</v>
      </c>
      <c r="C170" s="1" t="s">
        <v>23</v>
      </c>
      <c r="D170" s="1" t="s">
        <v>1451</v>
      </c>
      <c r="E170" s="1" t="s">
        <v>64</v>
      </c>
      <c r="F170" s="1" t="s">
        <v>60</v>
      </c>
      <c r="G170" s="1" t="s">
        <v>41</v>
      </c>
      <c r="H170" s="1" t="s">
        <v>42</v>
      </c>
      <c r="I170" s="1" t="s">
        <v>1009</v>
      </c>
      <c r="J170">
        <v>699.98</v>
      </c>
      <c r="K170">
        <v>2</v>
      </c>
      <c r="L170">
        <v>0</v>
      </c>
      <c r="M170">
        <v>195.99440000000004</v>
      </c>
      <c r="N170">
        <v>195.99440000000004</v>
      </c>
      <c r="O170">
        <v>300</v>
      </c>
      <c r="P170" t="s">
        <v>1626</v>
      </c>
      <c r="Q170" s="11"/>
      <c r="R170" s="9"/>
    </row>
    <row r="171" spans="1:18" x14ac:dyDescent="0.3">
      <c r="A171">
        <v>1122</v>
      </c>
      <c r="B171" s="1" t="s">
        <v>30</v>
      </c>
      <c r="C171" s="1" t="s">
        <v>14</v>
      </c>
      <c r="D171" s="1" t="s">
        <v>1100</v>
      </c>
      <c r="E171" s="1" t="s">
        <v>635</v>
      </c>
      <c r="F171" s="1" t="s">
        <v>17</v>
      </c>
      <c r="G171" s="1" t="s">
        <v>41</v>
      </c>
      <c r="H171" s="1" t="s">
        <v>42</v>
      </c>
      <c r="I171" s="1" t="s">
        <v>1101</v>
      </c>
      <c r="J171">
        <v>699.93</v>
      </c>
      <c r="K171">
        <v>7</v>
      </c>
      <c r="L171">
        <v>0</v>
      </c>
      <c r="M171">
        <v>181.98179999999999</v>
      </c>
      <c r="N171">
        <v>181.98179999999999</v>
      </c>
      <c r="O171">
        <v>1050</v>
      </c>
      <c r="P171" t="s">
        <v>1627</v>
      </c>
      <c r="Q171" s="11"/>
      <c r="R171" s="10"/>
    </row>
    <row r="172" spans="1:18" x14ac:dyDescent="0.3">
      <c r="A172">
        <v>339</v>
      </c>
      <c r="B172" s="1" t="s">
        <v>30</v>
      </c>
      <c r="C172" s="1" t="s">
        <v>23</v>
      </c>
      <c r="D172" s="1" t="s">
        <v>69</v>
      </c>
      <c r="E172" s="1" t="s">
        <v>25</v>
      </c>
      <c r="F172" s="1" t="s">
        <v>26</v>
      </c>
      <c r="G172" s="1" t="s">
        <v>18</v>
      </c>
      <c r="H172" s="1" t="s">
        <v>33</v>
      </c>
      <c r="I172" s="1" t="s">
        <v>471</v>
      </c>
      <c r="J172">
        <v>698.35200000000009</v>
      </c>
      <c r="K172">
        <v>3</v>
      </c>
      <c r="L172">
        <v>0.2</v>
      </c>
      <c r="M172">
        <v>-17.458800000000053</v>
      </c>
      <c r="N172">
        <v>-13.967040000000043</v>
      </c>
      <c r="O172">
        <v>360</v>
      </c>
      <c r="P172" t="s">
        <v>1626</v>
      </c>
      <c r="Q172" s="11"/>
      <c r="R172" s="9"/>
    </row>
    <row r="173" spans="1:18" x14ac:dyDescent="0.3">
      <c r="A173">
        <v>1041</v>
      </c>
      <c r="B173" s="1" t="s">
        <v>30</v>
      </c>
      <c r="C173" s="1" t="s">
        <v>57</v>
      </c>
      <c r="D173" s="1" t="s">
        <v>1048</v>
      </c>
      <c r="E173" s="1" t="s">
        <v>249</v>
      </c>
      <c r="F173" s="1" t="s">
        <v>60</v>
      </c>
      <c r="G173" s="1" t="s">
        <v>18</v>
      </c>
      <c r="H173" s="1" t="s">
        <v>33</v>
      </c>
      <c r="I173" s="1" t="s">
        <v>848</v>
      </c>
      <c r="J173">
        <v>697.16</v>
      </c>
      <c r="K173">
        <v>4</v>
      </c>
      <c r="L173">
        <v>0</v>
      </c>
      <c r="M173">
        <v>146.40359999999998</v>
      </c>
      <c r="N173">
        <v>146.40359999999998</v>
      </c>
      <c r="O173">
        <v>600</v>
      </c>
      <c r="P173" t="s">
        <v>1628</v>
      </c>
      <c r="Q173" s="11"/>
      <c r="R173" s="10"/>
    </row>
    <row r="174" spans="1:18" x14ac:dyDescent="0.3">
      <c r="A174">
        <v>1341</v>
      </c>
      <c r="B174" s="1" t="s">
        <v>95</v>
      </c>
      <c r="C174" s="1" t="s">
        <v>23</v>
      </c>
      <c r="D174" s="1" t="s">
        <v>574</v>
      </c>
      <c r="E174" s="1" t="s">
        <v>51</v>
      </c>
      <c r="F174" s="1" t="s">
        <v>17</v>
      </c>
      <c r="G174" s="1" t="s">
        <v>41</v>
      </c>
      <c r="H174" s="1" t="s">
        <v>278</v>
      </c>
      <c r="I174" s="1" t="s">
        <v>1233</v>
      </c>
      <c r="J174">
        <v>695.7</v>
      </c>
      <c r="K174">
        <v>2</v>
      </c>
      <c r="L174">
        <v>0.5</v>
      </c>
      <c r="M174">
        <v>-27.827999999999975</v>
      </c>
      <c r="N174">
        <v>-13.913999999999987</v>
      </c>
      <c r="O174">
        <v>150</v>
      </c>
      <c r="P174" t="s">
        <v>1626</v>
      </c>
      <c r="Q174" s="11"/>
      <c r="R174" s="9"/>
    </row>
    <row r="175" spans="1:18" x14ac:dyDescent="0.3">
      <c r="A175">
        <v>1145</v>
      </c>
      <c r="B175" s="1" t="s">
        <v>30</v>
      </c>
      <c r="C175" s="1" t="s">
        <v>14</v>
      </c>
      <c r="D175" s="1" t="s">
        <v>24</v>
      </c>
      <c r="E175" s="1" t="s">
        <v>25</v>
      </c>
      <c r="F175" s="1" t="s">
        <v>26</v>
      </c>
      <c r="G175" s="1" t="s">
        <v>41</v>
      </c>
      <c r="H175" s="1" t="s">
        <v>278</v>
      </c>
      <c r="I175" s="1" t="s">
        <v>1114</v>
      </c>
      <c r="J175">
        <v>686.32</v>
      </c>
      <c r="K175">
        <v>2</v>
      </c>
      <c r="L175">
        <v>0.2</v>
      </c>
      <c r="M175">
        <v>223.05399999999995</v>
      </c>
      <c r="N175">
        <v>178.44319999999996</v>
      </c>
      <c r="O175">
        <v>240</v>
      </c>
      <c r="P175" t="s">
        <v>1626</v>
      </c>
      <c r="Q175" s="11"/>
      <c r="R175" s="10"/>
    </row>
    <row r="176" spans="1:18" x14ac:dyDescent="0.3">
      <c r="A176">
        <v>527</v>
      </c>
      <c r="B176" s="1" t="s">
        <v>30</v>
      </c>
      <c r="C176" s="1" t="s">
        <v>57</v>
      </c>
      <c r="D176" s="1" t="s">
        <v>667</v>
      </c>
      <c r="E176" s="1" t="s">
        <v>32</v>
      </c>
      <c r="F176" s="1" t="s">
        <v>17</v>
      </c>
      <c r="G176" s="1" t="s">
        <v>18</v>
      </c>
      <c r="H176" s="1" t="s">
        <v>21</v>
      </c>
      <c r="I176" s="1" t="s">
        <v>668</v>
      </c>
      <c r="J176">
        <v>683.95200000000011</v>
      </c>
      <c r="K176">
        <v>3</v>
      </c>
      <c r="L176">
        <v>0.2</v>
      </c>
      <c r="M176">
        <v>42.746999999999986</v>
      </c>
      <c r="N176">
        <v>34.197599999999987</v>
      </c>
      <c r="O176">
        <v>360</v>
      </c>
      <c r="P176" t="s">
        <v>1626</v>
      </c>
      <c r="Q176" s="11"/>
      <c r="R176" s="9"/>
    </row>
    <row r="177" spans="1:18" x14ac:dyDescent="0.3">
      <c r="A177">
        <v>1339</v>
      </c>
      <c r="B177" s="1" t="s">
        <v>13</v>
      </c>
      <c r="C177" s="1" t="s">
        <v>14</v>
      </c>
      <c r="D177" s="1" t="s">
        <v>126</v>
      </c>
      <c r="E177" s="1" t="s">
        <v>127</v>
      </c>
      <c r="F177" s="1" t="s">
        <v>79</v>
      </c>
      <c r="G177" s="1" t="s">
        <v>41</v>
      </c>
      <c r="H177" s="1" t="s">
        <v>42</v>
      </c>
      <c r="I177" s="1" t="s">
        <v>1231</v>
      </c>
      <c r="J177">
        <v>677.58</v>
      </c>
      <c r="K177">
        <v>3</v>
      </c>
      <c r="L177">
        <v>0</v>
      </c>
      <c r="M177">
        <v>176.17080000000001</v>
      </c>
      <c r="N177">
        <v>176.17080000000001</v>
      </c>
      <c r="O177">
        <v>450</v>
      </c>
      <c r="P177" t="s">
        <v>1626</v>
      </c>
      <c r="Q177" s="11"/>
      <c r="R177" s="10"/>
    </row>
    <row r="178" spans="1:18" x14ac:dyDescent="0.3">
      <c r="A178">
        <v>1662</v>
      </c>
      <c r="B178" s="1" t="s">
        <v>30</v>
      </c>
      <c r="C178" s="1" t="s">
        <v>23</v>
      </c>
      <c r="D178" s="1" t="s">
        <v>77</v>
      </c>
      <c r="E178" s="1" t="s">
        <v>78</v>
      </c>
      <c r="F178" s="1" t="s">
        <v>79</v>
      </c>
      <c r="G178" s="1" t="s">
        <v>41</v>
      </c>
      <c r="H178" s="1" t="s">
        <v>42</v>
      </c>
      <c r="I178" s="1" t="s">
        <v>1231</v>
      </c>
      <c r="J178">
        <v>677.57999999999993</v>
      </c>
      <c r="K178">
        <v>5</v>
      </c>
      <c r="L178">
        <v>0.4</v>
      </c>
      <c r="M178">
        <v>-158.10199999999998</v>
      </c>
      <c r="N178">
        <v>-94.861199999999982</v>
      </c>
      <c r="O178">
        <v>450</v>
      </c>
      <c r="P178" t="s">
        <v>1626</v>
      </c>
      <c r="Q178" s="11"/>
      <c r="R178" s="9"/>
    </row>
    <row r="179" spans="1:18" x14ac:dyDescent="0.3">
      <c r="A179">
        <v>1625</v>
      </c>
      <c r="B179" s="1" t="s">
        <v>30</v>
      </c>
      <c r="C179" s="1" t="s">
        <v>14</v>
      </c>
      <c r="D179" s="1" t="s">
        <v>24</v>
      </c>
      <c r="E179" s="1" t="s">
        <v>25</v>
      </c>
      <c r="F179" s="1" t="s">
        <v>26</v>
      </c>
      <c r="G179" s="1" t="s">
        <v>41</v>
      </c>
      <c r="H179" s="1" t="s">
        <v>42</v>
      </c>
      <c r="I179" s="1" t="s">
        <v>1273</v>
      </c>
      <c r="J179">
        <v>675.96</v>
      </c>
      <c r="K179">
        <v>5</v>
      </c>
      <c r="L179">
        <v>0.2</v>
      </c>
      <c r="M179">
        <v>84.494999999999948</v>
      </c>
      <c r="N179">
        <v>67.595999999999961</v>
      </c>
      <c r="O179">
        <v>600</v>
      </c>
      <c r="P179" t="s">
        <v>1628</v>
      </c>
      <c r="Q179" s="11"/>
      <c r="R179" s="10"/>
    </row>
    <row r="180" spans="1:18" x14ac:dyDescent="0.3">
      <c r="A180">
        <v>146</v>
      </c>
      <c r="B180" s="1" t="s">
        <v>30</v>
      </c>
      <c r="C180" s="1" t="s">
        <v>14</v>
      </c>
      <c r="D180" s="1" t="s">
        <v>251</v>
      </c>
      <c r="E180" s="1" t="s">
        <v>25</v>
      </c>
      <c r="F180" s="1" t="s">
        <v>26</v>
      </c>
      <c r="G180" s="1" t="s">
        <v>27</v>
      </c>
      <c r="H180" s="1" t="s">
        <v>35</v>
      </c>
      <c r="I180" s="1" t="s">
        <v>171</v>
      </c>
      <c r="J180">
        <v>671.93</v>
      </c>
      <c r="K180">
        <v>7</v>
      </c>
      <c r="L180">
        <v>0</v>
      </c>
      <c r="M180">
        <v>20.157899999999998</v>
      </c>
      <c r="N180">
        <v>20.157899999999998</v>
      </c>
      <c r="O180">
        <v>1050</v>
      </c>
      <c r="P180" t="s">
        <v>1627</v>
      </c>
      <c r="Q180" s="11"/>
      <c r="R180" s="9"/>
    </row>
    <row r="181" spans="1:18" x14ac:dyDescent="0.3">
      <c r="A181">
        <v>1637</v>
      </c>
      <c r="B181" s="1" t="s">
        <v>30</v>
      </c>
      <c r="C181" s="1" t="s">
        <v>14</v>
      </c>
      <c r="D181" s="1" t="s">
        <v>1390</v>
      </c>
      <c r="E181" s="1" t="s">
        <v>186</v>
      </c>
      <c r="F181" s="1" t="s">
        <v>26</v>
      </c>
      <c r="G181" s="1" t="s">
        <v>27</v>
      </c>
      <c r="H181" s="1" t="s">
        <v>35</v>
      </c>
      <c r="I181" s="1" t="s">
        <v>1004</v>
      </c>
      <c r="J181">
        <v>669.08</v>
      </c>
      <c r="K181">
        <v>5</v>
      </c>
      <c r="L181">
        <v>0.2</v>
      </c>
      <c r="M181">
        <v>-167.27</v>
      </c>
      <c r="N181">
        <v>-133.816</v>
      </c>
      <c r="O181">
        <v>600</v>
      </c>
      <c r="P181" t="s">
        <v>1628</v>
      </c>
      <c r="Q181" s="11"/>
      <c r="R181" s="10"/>
    </row>
    <row r="182" spans="1:18" x14ac:dyDescent="0.3">
      <c r="A182">
        <v>530</v>
      </c>
      <c r="B182" s="1" t="s">
        <v>30</v>
      </c>
      <c r="C182" s="1" t="s">
        <v>14</v>
      </c>
      <c r="D182" s="1" t="s">
        <v>77</v>
      </c>
      <c r="E182" s="1" t="s">
        <v>78</v>
      </c>
      <c r="F182" s="1" t="s">
        <v>79</v>
      </c>
      <c r="G182" s="1" t="s">
        <v>27</v>
      </c>
      <c r="H182" s="1" t="s">
        <v>243</v>
      </c>
      <c r="I182" s="1" t="s">
        <v>670</v>
      </c>
      <c r="J182">
        <v>666.24800000000005</v>
      </c>
      <c r="K182">
        <v>1</v>
      </c>
      <c r="L182">
        <v>0.2</v>
      </c>
      <c r="M182">
        <v>-149.9058</v>
      </c>
      <c r="N182">
        <v>-119.92464000000001</v>
      </c>
      <c r="O182">
        <v>120</v>
      </c>
      <c r="P182" t="s">
        <v>1626</v>
      </c>
      <c r="Q182" s="11"/>
      <c r="R182" s="9"/>
    </row>
    <row r="183" spans="1:18" x14ac:dyDescent="0.3">
      <c r="A183">
        <v>17</v>
      </c>
      <c r="B183" s="1" t="s">
        <v>30</v>
      </c>
      <c r="C183" s="1" t="s">
        <v>14</v>
      </c>
      <c r="D183" s="1" t="s">
        <v>63</v>
      </c>
      <c r="E183" s="1" t="s">
        <v>64</v>
      </c>
      <c r="F183" s="1" t="s">
        <v>60</v>
      </c>
      <c r="G183" s="1" t="s">
        <v>27</v>
      </c>
      <c r="H183" s="1" t="s">
        <v>35</v>
      </c>
      <c r="I183" s="1" t="s">
        <v>65</v>
      </c>
      <c r="J183">
        <v>665.88</v>
      </c>
      <c r="K183">
        <v>6</v>
      </c>
      <c r="L183">
        <v>0</v>
      </c>
      <c r="M183">
        <v>13.317599999999999</v>
      </c>
      <c r="N183">
        <v>13.317599999999999</v>
      </c>
      <c r="O183">
        <v>900</v>
      </c>
      <c r="P183" t="s">
        <v>1628</v>
      </c>
      <c r="Q183" s="11"/>
      <c r="R183" s="10"/>
    </row>
    <row r="184" spans="1:18" x14ac:dyDescent="0.3">
      <c r="A184">
        <v>455</v>
      </c>
      <c r="B184" s="1" t="s">
        <v>30</v>
      </c>
      <c r="C184" s="1" t="s">
        <v>23</v>
      </c>
      <c r="D184" s="1" t="s">
        <v>320</v>
      </c>
      <c r="E184" s="1" t="s">
        <v>213</v>
      </c>
      <c r="F184" s="1" t="s">
        <v>79</v>
      </c>
      <c r="G184" s="1" t="s">
        <v>27</v>
      </c>
      <c r="H184" s="1" t="s">
        <v>35</v>
      </c>
      <c r="I184" s="1" t="s">
        <v>594</v>
      </c>
      <c r="J184">
        <v>665.40800000000002</v>
      </c>
      <c r="K184">
        <v>2</v>
      </c>
      <c r="L184">
        <v>0.2</v>
      </c>
      <c r="M184">
        <v>66.540799999999962</v>
      </c>
      <c r="N184">
        <v>53.232639999999975</v>
      </c>
      <c r="O184">
        <v>240</v>
      </c>
      <c r="P184" t="s">
        <v>1626</v>
      </c>
      <c r="Q184" s="11"/>
      <c r="R184" s="9"/>
    </row>
    <row r="185" spans="1:18" x14ac:dyDescent="0.3">
      <c r="A185">
        <v>1941</v>
      </c>
      <c r="B185" s="1" t="s">
        <v>30</v>
      </c>
      <c r="C185" s="1" t="s">
        <v>14</v>
      </c>
      <c r="D185" s="1" t="s">
        <v>1533</v>
      </c>
      <c r="E185" s="1" t="s">
        <v>197</v>
      </c>
      <c r="F185" s="1" t="s">
        <v>26</v>
      </c>
      <c r="G185" s="1" t="s">
        <v>18</v>
      </c>
      <c r="H185" s="1" t="s">
        <v>21</v>
      </c>
      <c r="I185" s="1" t="s">
        <v>281</v>
      </c>
      <c r="J185">
        <v>662.88</v>
      </c>
      <c r="K185">
        <v>3</v>
      </c>
      <c r="L185">
        <v>0.2</v>
      </c>
      <c r="M185">
        <v>74.573999999999955</v>
      </c>
      <c r="N185">
        <v>59.65919999999997</v>
      </c>
      <c r="O185">
        <v>360</v>
      </c>
      <c r="P185" t="s">
        <v>1626</v>
      </c>
      <c r="Q185" s="11"/>
      <c r="R185" s="10"/>
    </row>
    <row r="186" spans="1:18" x14ac:dyDescent="0.3">
      <c r="A186">
        <v>1931</v>
      </c>
      <c r="B186" s="1" t="s">
        <v>13</v>
      </c>
      <c r="C186" s="1" t="s">
        <v>57</v>
      </c>
      <c r="D186" s="1" t="s">
        <v>54</v>
      </c>
      <c r="E186" s="1" t="s">
        <v>55</v>
      </c>
      <c r="F186" s="1" t="s">
        <v>26</v>
      </c>
      <c r="G186" s="1" t="s">
        <v>41</v>
      </c>
      <c r="H186" s="1" t="s">
        <v>42</v>
      </c>
      <c r="I186" s="1" t="s">
        <v>1181</v>
      </c>
      <c r="J186">
        <v>659.97600000000011</v>
      </c>
      <c r="K186">
        <v>3</v>
      </c>
      <c r="L186">
        <v>0.2</v>
      </c>
      <c r="M186">
        <v>49.498199999999969</v>
      </c>
      <c r="N186">
        <v>39.598559999999978</v>
      </c>
      <c r="O186">
        <v>360</v>
      </c>
      <c r="P186" t="s">
        <v>1626</v>
      </c>
      <c r="Q186" s="11"/>
      <c r="R186" s="9"/>
    </row>
    <row r="187" spans="1:18" x14ac:dyDescent="0.3">
      <c r="A187">
        <v>1395</v>
      </c>
      <c r="B187" s="1" t="s">
        <v>30</v>
      </c>
      <c r="C187" s="1" t="s">
        <v>23</v>
      </c>
      <c r="D187" s="1" t="s">
        <v>196</v>
      </c>
      <c r="E187" s="1" t="s">
        <v>104</v>
      </c>
      <c r="F187" s="1" t="s">
        <v>60</v>
      </c>
      <c r="G187" s="1" t="s">
        <v>18</v>
      </c>
      <c r="H187" s="1" t="s">
        <v>33</v>
      </c>
      <c r="I187" s="1" t="s">
        <v>1264</v>
      </c>
      <c r="J187">
        <v>652.45000000000005</v>
      </c>
      <c r="K187">
        <v>5</v>
      </c>
      <c r="L187">
        <v>0.5</v>
      </c>
      <c r="M187">
        <v>-430.61700000000019</v>
      </c>
      <c r="N187">
        <v>-215.30850000000009</v>
      </c>
      <c r="O187">
        <v>375</v>
      </c>
      <c r="P187" t="s">
        <v>1626</v>
      </c>
      <c r="Q187" s="11"/>
      <c r="R187" s="10"/>
    </row>
    <row r="188" spans="1:18" x14ac:dyDescent="0.3">
      <c r="A188">
        <v>258</v>
      </c>
      <c r="B188" s="1" t="s">
        <v>30</v>
      </c>
      <c r="C188" s="1" t="s">
        <v>23</v>
      </c>
      <c r="D188" s="1" t="s">
        <v>142</v>
      </c>
      <c r="E188" s="1" t="s">
        <v>104</v>
      </c>
      <c r="F188" s="1" t="s">
        <v>60</v>
      </c>
      <c r="G188" s="1" t="s">
        <v>41</v>
      </c>
      <c r="H188" s="1" t="s">
        <v>42</v>
      </c>
      <c r="I188" s="1" t="s">
        <v>378</v>
      </c>
      <c r="J188">
        <v>647.904</v>
      </c>
      <c r="K188">
        <v>6</v>
      </c>
      <c r="L188">
        <v>0.2</v>
      </c>
      <c r="M188">
        <v>56.691599999999966</v>
      </c>
      <c r="N188">
        <v>45.353279999999977</v>
      </c>
      <c r="O188">
        <v>720</v>
      </c>
      <c r="P188" t="s">
        <v>1628</v>
      </c>
      <c r="Q188" s="11"/>
      <c r="R188" s="9"/>
    </row>
    <row r="189" spans="1:18" x14ac:dyDescent="0.3">
      <c r="A189">
        <v>360</v>
      </c>
      <c r="B189" s="1" t="s">
        <v>95</v>
      </c>
      <c r="C189" s="1" t="s">
        <v>23</v>
      </c>
      <c r="D189" s="1" t="s">
        <v>212</v>
      </c>
      <c r="E189" s="1" t="s">
        <v>487</v>
      </c>
      <c r="F189" s="1" t="s">
        <v>17</v>
      </c>
      <c r="G189" s="1" t="s">
        <v>27</v>
      </c>
      <c r="H189" s="1" t="s">
        <v>46</v>
      </c>
      <c r="I189" s="1" t="s">
        <v>488</v>
      </c>
      <c r="J189">
        <v>647.84</v>
      </c>
      <c r="K189">
        <v>8</v>
      </c>
      <c r="L189">
        <v>0</v>
      </c>
      <c r="M189">
        <v>168.4384</v>
      </c>
      <c r="N189">
        <v>168.4384</v>
      </c>
      <c r="O189">
        <v>1200</v>
      </c>
      <c r="P189" t="s">
        <v>1627</v>
      </c>
      <c r="Q189" s="11"/>
      <c r="R189" s="10"/>
    </row>
    <row r="190" spans="1:18" x14ac:dyDescent="0.3">
      <c r="A190">
        <v>543</v>
      </c>
      <c r="B190" s="1" t="s">
        <v>30</v>
      </c>
      <c r="C190" s="1" t="s">
        <v>14</v>
      </c>
      <c r="D190" s="1" t="s">
        <v>148</v>
      </c>
      <c r="E190" s="1" t="s">
        <v>213</v>
      </c>
      <c r="F190" s="1" t="s">
        <v>79</v>
      </c>
      <c r="G190" s="1" t="s">
        <v>27</v>
      </c>
      <c r="H190" s="1" t="s">
        <v>35</v>
      </c>
      <c r="I190" s="1" t="s">
        <v>630</v>
      </c>
      <c r="J190">
        <v>646.77600000000007</v>
      </c>
      <c r="K190">
        <v>9</v>
      </c>
      <c r="L190">
        <v>0.2</v>
      </c>
      <c r="M190">
        <v>-145.52460000000002</v>
      </c>
      <c r="N190">
        <v>-116.41968000000003</v>
      </c>
      <c r="O190">
        <v>1080</v>
      </c>
      <c r="P190" t="s">
        <v>1627</v>
      </c>
      <c r="Q190" s="11"/>
      <c r="R190" s="9"/>
    </row>
    <row r="191" spans="1:18" x14ac:dyDescent="0.3">
      <c r="A191">
        <v>766</v>
      </c>
      <c r="B191" s="1" t="s">
        <v>13</v>
      </c>
      <c r="C191" s="1" t="s">
        <v>23</v>
      </c>
      <c r="D191" s="1" t="s">
        <v>851</v>
      </c>
      <c r="E191" s="1" t="s">
        <v>297</v>
      </c>
      <c r="F191" s="1" t="s">
        <v>17</v>
      </c>
      <c r="G191" s="1" t="s">
        <v>41</v>
      </c>
      <c r="H191" s="1" t="s">
        <v>83</v>
      </c>
      <c r="I191" s="1" t="s">
        <v>853</v>
      </c>
      <c r="J191">
        <v>646.74</v>
      </c>
      <c r="K191">
        <v>6</v>
      </c>
      <c r="L191">
        <v>0</v>
      </c>
      <c r="M191">
        <v>258.69600000000003</v>
      </c>
      <c r="N191">
        <v>258.69600000000003</v>
      </c>
      <c r="O191">
        <v>900</v>
      </c>
      <c r="P191" t="s">
        <v>1628</v>
      </c>
      <c r="Q191" s="11"/>
      <c r="R191" s="10"/>
    </row>
    <row r="192" spans="1:18" x14ac:dyDescent="0.3">
      <c r="A192">
        <v>1147</v>
      </c>
      <c r="B192" s="1" t="s">
        <v>493</v>
      </c>
      <c r="C192" s="1" t="s">
        <v>14</v>
      </c>
      <c r="D192" s="1" t="s">
        <v>1115</v>
      </c>
      <c r="E192" s="1" t="s">
        <v>114</v>
      </c>
      <c r="F192" s="1" t="s">
        <v>60</v>
      </c>
      <c r="G192" s="1" t="s">
        <v>27</v>
      </c>
      <c r="H192" s="1" t="s">
        <v>46</v>
      </c>
      <c r="I192" s="1" t="s">
        <v>1116</v>
      </c>
      <c r="J192">
        <v>644.07600000000002</v>
      </c>
      <c r="K192">
        <v>2</v>
      </c>
      <c r="L192">
        <v>0.1</v>
      </c>
      <c r="M192">
        <v>107.34599999999996</v>
      </c>
      <c r="N192">
        <v>96.611399999999961</v>
      </c>
      <c r="O192">
        <v>270</v>
      </c>
      <c r="P192" t="s">
        <v>1626</v>
      </c>
      <c r="Q192" s="11"/>
      <c r="R192" s="9"/>
    </row>
    <row r="193" spans="1:18" x14ac:dyDescent="0.3">
      <c r="A193">
        <v>770</v>
      </c>
      <c r="B193" s="1" t="s">
        <v>30</v>
      </c>
      <c r="C193" s="1" t="s">
        <v>14</v>
      </c>
      <c r="D193" s="1" t="s">
        <v>436</v>
      </c>
      <c r="E193" s="1" t="s">
        <v>149</v>
      </c>
      <c r="F193" s="1" t="s">
        <v>17</v>
      </c>
      <c r="G193" s="1" t="s">
        <v>18</v>
      </c>
      <c r="H193" s="1" t="s">
        <v>21</v>
      </c>
      <c r="I193" s="1" t="s">
        <v>857</v>
      </c>
      <c r="J193">
        <v>641.96</v>
      </c>
      <c r="K193">
        <v>2</v>
      </c>
      <c r="L193">
        <v>0</v>
      </c>
      <c r="M193">
        <v>179.74880000000002</v>
      </c>
      <c r="N193">
        <v>179.74880000000002</v>
      </c>
      <c r="O193">
        <v>300</v>
      </c>
      <c r="P193" t="s">
        <v>1626</v>
      </c>
      <c r="Q193" s="11"/>
      <c r="R193" s="10"/>
    </row>
    <row r="194" spans="1:18" x14ac:dyDescent="0.3">
      <c r="A194">
        <v>193</v>
      </c>
      <c r="B194" s="1" t="s">
        <v>95</v>
      </c>
      <c r="C194" s="1" t="s">
        <v>57</v>
      </c>
      <c r="D194" s="1" t="s">
        <v>126</v>
      </c>
      <c r="E194" s="1" t="s">
        <v>127</v>
      </c>
      <c r="F194" s="1" t="s">
        <v>79</v>
      </c>
      <c r="G194" s="1" t="s">
        <v>18</v>
      </c>
      <c r="H194" s="1" t="s">
        <v>19</v>
      </c>
      <c r="I194" s="1" t="s">
        <v>100</v>
      </c>
      <c r="J194">
        <v>626.35200000000009</v>
      </c>
      <c r="K194">
        <v>3</v>
      </c>
      <c r="L194">
        <v>0.2</v>
      </c>
      <c r="M194">
        <v>46.976400000000012</v>
      </c>
      <c r="N194">
        <v>37.581120000000013</v>
      </c>
      <c r="O194">
        <v>360</v>
      </c>
      <c r="P194" t="s">
        <v>1626</v>
      </c>
      <c r="Q194" s="11"/>
      <c r="R194" s="9"/>
    </row>
    <row r="195" spans="1:18" x14ac:dyDescent="0.3">
      <c r="A195">
        <v>227</v>
      </c>
      <c r="B195" s="1" t="s">
        <v>30</v>
      </c>
      <c r="C195" s="1" t="s">
        <v>23</v>
      </c>
      <c r="D195" s="1" t="s">
        <v>348</v>
      </c>
      <c r="E195" s="1" t="s">
        <v>114</v>
      </c>
      <c r="F195" s="1" t="s">
        <v>60</v>
      </c>
      <c r="G195" s="1" t="s">
        <v>18</v>
      </c>
      <c r="H195" s="1" t="s">
        <v>33</v>
      </c>
      <c r="I195" s="1" t="s">
        <v>350</v>
      </c>
      <c r="J195">
        <v>622.44999999999993</v>
      </c>
      <c r="K195">
        <v>5</v>
      </c>
      <c r="L195">
        <v>0</v>
      </c>
      <c r="M195">
        <v>136.93899999999999</v>
      </c>
      <c r="N195">
        <v>136.93899999999999</v>
      </c>
      <c r="O195">
        <v>750</v>
      </c>
      <c r="P195" t="s">
        <v>1628</v>
      </c>
      <c r="Q195" s="11"/>
      <c r="R195" s="10"/>
    </row>
    <row r="196" spans="1:18" x14ac:dyDescent="0.3">
      <c r="A196">
        <v>233</v>
      </c>
      <c r="B196" s="1" t="s">
        <v>30</v>
      </c>
      <c r="C196" s="1" t="s">
        <v>57</v>
      </c>
      <c r="D196" s="1" t="s">
        <v>355</v>
      </c>
      <c r="E196" s="1" t="s">
        <v>32</v>
      </c>
      <c r="F196" s="1" t="s">
        <v>17</v>
      </c>
      <c r="G196" s="1" t="s">
        <v>18</v>
      </c>
      <c r="H196" s="1" t="s">
        <v>33</v>
      </c>
      <c r="I196" s="1" t="s">
        <v>357</v>
      </c>
      <c r="J196">
        <v>620.61450000000013</v>
      </c>
      <c r="K196">
        <v>3</v>
      </c>
      <c r="L196">
        <v>0.45</v>
      </c>
      <c r="M196">
        <v>-248.24579999999992</v>
      </c>
      <c r="N196">
        <v>-136.53518999999997</v>
      </c>
      <c r="O196">
        <v>247.50000000000003</v>
      </c>
      <c r="P196" t="s">
        <v>1626</v>
      </c>
      <c r="Q196" s="11"/>
      <c r="R196" s="9"/>
    </row>
    <row r="197" spans="1:18" x14ac:dyDescent="0.3">
      <c r="A197">
        <v>1119</v>
      </c>
      <c r="B197" s="1" t="s">
        <v>30</v>
      </c>
      <c r="C197" s="1" t="s">
        <v>14</v>
      </c>
      <c r="D197" s="1" t="s">
        <v>1098</v>
      </c>
      <c r="E197" s="1" t="s">
        <v>487</v>
      </c>
      <c r="F197" s="1" t="s">
        <v>17</v>
      </c>
      <c r="G197" s="1" t="s">
        <v>41</v>
      </c>
      <c r="H197" s="1" t="s">
        <v>83</v>
      </c>
      <c r="I197" s="1" t="s">
        <v>942</v>
      </c>
      <c r="J197">
        <v>619.94999999999993</v>
      </c>
      <c r="K197">
        <v>5</v>
      </c>
      <c r="L197">
        <v>0</v>
      </c>
      <c r="M197">
        <v>111.59099999999995</v>
      </c>
      <c r="N197">
        <v>111.59099999999995</v>
      </c>
      <c r="O197">
        <v>750</v>
      </c>
      <c r="P197" t="s">
        <v>1628</v>
      </c>
      <c r="Q197" s="11"/>
      <c r="R197" s="10"/>
    </row>
    <row r="198" spans="1:18" x14ac:dyDescent="0.3">
      <c r="A198">
        <v>236</v>
      </c>
      <c r="B198" s="1" t="s">
        <v>30</v>
      </c>
      <c r="C198" s="1" t="s">
        <v>57</v>
      </c>
      <c r="D198" s="1" t="s">
        <v>355</v>
      </c>
      <c r="E198" s="1" t="s">
        <v>32</v>
      </c>
      <c r="F198" s="1" t="s">
        <v>17</v>
      </c>
      <c r="G198" s="1" t="s">
        <v>41</v>
      </c>
      <c r="H198" s="1" t="s">
        <v>83</v>
      </c>
      <c r="I198" s="1" t="s">
        <v>359</v>
      </c>
      <c r="J198">
        <v>617.97600000000011</v>
      </c>
      <c r="K198">
        <v>3</v>
      </c>
      <c r="L198">
        <v>0.2</v>
      </c>
      <c r="M198">
        <v>-7.724700000000098</v>
      </c>
      <c r="N198">
        <v>-6.179760000000079</v>
      </c>
      <c r="O198">
        <v>360</v>
      </c>
      <c r="P198" t="s">
        <v>1626</v>
      </c>
      <c r="Q198" s="11"/>
      <c r="R198" s="9"/>
    </row>
    <row r="199" spans="1:18" x14ac:dyDescent="0.3">
      <c r="A199">
        <v>996</v>
      </c>
      <c r="B199" s="1" t="s">
        <v>30</v>
      </c>
      <c r="C199" s="1" t="s">
        <v>23</v>
      </c>
      <c r="D199" s="1" t="s">
        <v>1015</v>
      </c>
      <c r="E199" s="1" t="s">
        <v>149</v>
      </c>
      <c r="F199" s="1" t="s">
        <v>17</v>
      </c>
      <c r="G199" s="1" t="s">
        <v>41</v>
      </c>
      <c r="H199" s="1" t="s">
        <v>42</v>
      </c>
      <c r="I199" s="1" t="s">
        <v>1017</v>
      </c>
      <c r="J199">
        <v>617.97</v>
      </c>
      <c r="K199">
        <v>3</v>
      </c>
      <c r="L199">
        <v>0</v>
      </c>
      <c r="M199">
        <v>173.0316</v>
      </c>
      <c r="N199">
        <v>173.0316</v>
      </c>
      <c r="O199">
        <v>450</v>
      </c>
      <c r="P199" t="s">
        <v>1626</v>
      </c>
      <c r="Q199" s="11"/>
      <c r="R199" s="10"/>
    </row>
    <row r="200" spans="1:18" x14ac:dyDescent="0.3">
      <c r="A200">
        <v>126</v>
      </c>
      <c r="B200" s="1" t="s">
        <v>30</v>
      </c>
      <c r="C200" s="1" t="s">
        <v>14</v>
      </c>
      <c r="D200" s="1" t="s">
        <v>227</v>
      </c>
      <c r="E200" s="1" t="s">
        <v>104</v>
      </c>
      <c r="F200" s="1" t="s">
        <v>60</v>
      </c>
      <c r="G200" s="1" t="s">
        <v>18</v>
      </c>
      <c r="H200" s="1" t="s">
        <v>33</v>
      </c>
      <c r="I200" s="1" t="s">
        <v>228</v>
      </c>
      <c r="J200">
        <v>617.70000000000005</v>
      </c>
      <c r="K200">
        <v>6</v>
      </c>
      <c r="L200">
        <v>0.5</v>
      </c>
      <c r="M200">
        <v>-407.68200000000013</v>
      </c>
      <c r="N200">
        <v>-203.84100000000007</v>
      </c>
      <c r="O200">
        <v>450</v>
      </c>
      <c r="P200" t="s">
        <v>1626</v>
      </c>
      <c r="Q200" s="11"/>
      <c r="R200" s="9"/>
    </row>
    <row r="201" spans="1:18" x14ac:dyDescent="0.3">
      <c r="A201">
        <v>984</v>
      </c>
      <c r="B201" s="1" t="s">
        <v>13</v>
      </c>
      <c r="C201" s="1" t="s">
        <v>14</v>
      </c>
      <c r="D201" s="1" t="s">
        <v>557</v>
      </c>
      <c r="E201" s="1" t="s">
        <v>197</v>
      </c>
      <c r="F201" s="1" t="s">
        <v>26</v>
      </c>
      <c r="G201" s="1" t="s">
        <v>18</v>
      </c>
      <c r="H201" s="1" t="s">
        <v>21</v>
      </c>
      <c r="I201" s="1" t="s">
        <v>904</v>
      </c>
      <c r="J201">
        <v>603.91999999999996</v>
      </c>
      <c r="K201">
        <v>5</v>
      </c>
      <c r="L201">
        <v>0.2</v>
      </c>
      <c r="M201">
        <v>75.489999999999924</v>
      </c>
      <c r="N201">
        <v>60.391999999999939</v>
      </c>
      <c r="O201">
        <v>600</v>
      </c>
      <c r="P201" t="s">
        <v>1628</v>
      </c>
      <c r="Q201" s="11"/>
      <c r="R201" s="10"/>
    </row>
    <row r="202" spans="1:18" x14ac:dyDescent="0.3">
      <c r="A202">
        <v>1571</v>
      </c>
      <c r="B202" s="1" t="s">
        <v>95</v>
      </c>
      <c r="C202" s="1" t="s">
        <v>14</v>
      </c>
      <c r="D202" s="1" t="s">
        <v>24</v>
      </c>
      <c r="E202" s="1" t="s">
        <v>25</v>
      </c>
      <c r="F202" s="1" t="s">
        <v>26</v>
      </c>
      <c r="G202" s="1" t="s">
        <v>18</v>
      </c>
      <c r="H202" s="1" t="s">
        <v>21</v>
      </c>
      <c r="I202" s="1" t="s">
        <v>174</v>
      </c>
      <c r="J202">
        <v>603.91999999999996</v>
      </c>
      <c r="K202">
        <v>5</v>
      </c>
      <c r="L202">
        <v>0.2</v>
      </c>
      <c r="M202">
        <v>-67.941000000000003</v>
      </c>
      <c r="N202">
        <v>-54.352800000000002</v>
      </c>
      <c r="O202">
        <v>600</v>
      </c>
      <c r="P202" t="s">
        <v>1628</v>
      </c>
      <c r="Q202" s="11"/>
      <c r="R202" s="9"/>
    </row>
    <row r="203" spans="1:18" x14ac:dyDescent="0.3">
      <c r="A203">
        <v>1020</v>
      </c>
      <c r="B203" s="1" t="s">
        <v>30</v>
      </c>
      <c r="C203" s="1" t="s">
        <v>23</v>
      </c>
      <c r="D203" s="1" t="s">
        <v>126</v>
      </c>
      <c r="E203" s="1" t="s">
        <v>127</v>
      </c>
      <c r="F203" s="1" t="s">
        <v>79</v>
      </c>
      <c r="G203" s="1" t="s">
        <v>27</v>
      </c>
      <c r="H203" s="1" t="s">
        <v>35</v>
      </c>
      <c r="I203" s="1" t="s">
        <v>1031</v>
      </c>
      <c r="J203">
        <v>601.65</v>
      </c>
      <c r="K203">
        <v>5</v>
      </c>
      <c r="L203">
        <v>0</v>
      </c>
      <c r="M203">
        <v>156.42899999999997</v>
      </c>
      <c r="N203">
        <v>156.42899999999997</v>
      </c>
      <c r="O203">
        <v>750</v>
      </c>
      <c r="P203" t="s">
        <v>1628</v>
      </c>
      <c r="Q203" s="11"/>
      <c r="R203" s="10"/>
    </row>
    <row r="204" spans="1:18" x14ac:dyDescent="0.3">
      <c r="A204">
        <v>125</v>
      </c>
      <c r="B204" s="1" t="s">
        <v>13</v>
      </c>
      <c r="C204" s="1" t="s">
        <v>57</v>
      </c>
      <c r="D204" s="1" t="s">
        <v>93</v>
      </c>
      <c r="E204" s="1" t="s">
        <v>59</v>
      </c>
      <c r="F204" s="1" t="s">
        <v>60</v>
      </c>
      <c r="G204" s="1" t="s">
        <v>18</v>
      </c>
      <c r="H204" s="1" t="s">
        <v>21</v>
      </c>
      <c r="I204" s="1" t="s">
        <v>226</v>
      </c>
      <c r="J204">
        <v>600.55799999999999</v>
      </c>
      <c r="K204">
        <v>3</v>
      </c>
      <c r="L204">
        <v>0.3</v>
      </c>
      <c r="M204">
        <v>-8.5794000000000779</v>
      </c>
      <c r="N204">
        <v>-6.0055800000000543</v>
      </c>
      <c r="O204">
        <v>315</v>
      </c>
      <c r="P204" t="s">
        <v>1626</v>
      </c>
      <c r="Q204" s="11"/>
      <c r="R204" s="9"/>
    </row>
    <row r="205" spans="1:18" x14ac:dyDescent="0.3">
      <c r="A205">
        <v>1151</v>
      </c>
      <c r="B205" s="1" t="s">
        <v>493</v>
      </c>
      <c r="C205" s="1" t="s">
        <v>14</v>
      </c>
      <c r="D205" s="1" t="s">
        <v>1115</v>
      </c>
      <c r="E205" s="1" t="s">
        <v>114</v>
      </c>
      <c r="F205" s="1" t="s">
        <v>60</v>
      </c>
      <c r="G205" s="1" t="s">
        <v>41</v>
      </c>
      <c r="H205" s="1" t="s">
        <v>467</v>
      </c>
      <c r="I205" s="1" t="s">
        <v>1119</v>
      </c>
      <c r="J205">
        <v>599.98</v>
      </c>
      <c r="K205">
        <v>2</v>
      </c>
      <c r="L205">
        <v>0</v>
      </c>
      <c r="M205">
        <v>209.99299999999999</v>
      </c>
      <c r="N205">
        <v>209.99299999999999</v>
      </c>
      <c r="O205">
        <v>300</v>
      </c>
      <c r="P205" t="s">
        <v>1626</v>
      </c>
      <c r="Q205" s="11"/>
      <c r="R205" s="10"/>
    </row>
    <row r="206" spans="1:18" x14ac:dyDescent="0.3">
      <c r="A206">
        <v>981</v>
      </c>
      <c r="B206" s="1" t="s">
        <v>30</v>
      </c>
      <c r="C206" s="1" t="s">
        <v>14</v>
      </c>
      <c r="D206" s="1" t="s">
        <v>126</v>
      </c>
      <c r="E206" s="1" t="s">
        <v>127</v>
      </c>
      <c r="F206" s="1" t="s">
        <v>79</v>
      </c>
      <c r="G206" s="1" t="s">
        <v>18</v>
      </c>
      <c r="H206" s="1" t="s">
        <v>21</v>
      </c>
      <c r="I206" s="1" t="s">
        <v>872</v>
      </c>
      <c r="J206">
        <v>599.29200000000003</v>
      </c>
      <c r="K206">
        <v>6</v>
      </c>
      <c r="L206">
        <v>0.1</v>
      </c>
      <c r="M206">
        <v>93.223199999999977</v>
      </c>
      <c r="N206">
        <v>83.900879999999987</v>
      </c>
      <c r="O206">
        <v>810</v>
      </c>
      <c r="P206" t="s">
        <v>1628</v>
      </c>
      <c r="Q206" s="11"/>
      <c r="R206" s="9"/>
    </row>
    <row r="207" spans="1:18" x14ac:dyDescent="0.3">
      <c r="A207">
        <v>1913</v>
      </c>
      <c r="B207" s="1" t="s">
        <v>13</v>
      </c>
      <c r="C207" s="1" t="s">
        <v>23</v>
      </c>
      <c r="D207" s="1" t="s">
        <v>93</v>
      </c>
      <c r="E207" s="1" t="s">
        <v>59</v>
      </c>
      <c r="F207" s="1" t="s">
        <v>60</v>
      </c>
      <c r="G207" s="1" t="s">
        <v>41</v>
      </c>
      <c r="H207" s="1" t="s">
        <v>278</v>
      </c>
      <c r="I207" s="1" t="s">
        <v>1521</v>
      </c>
      <c r="J207">
        <v>597.13200000000006</v>
      </c>
      <c r="K207">
        <v>3</v>
      </c>
      <c r="L207">
        <v>0.4</v>
      </c>
      <c r="M207">
        <v>49.760999999999967</v>
      </c>
      <c r="N207">
        <v>29.856599999999979</v>
      </c>
      <c r="O207">
        <v>270</v>
      </c>
      <c r="P207" t="s">
        <v>1626</v>
      </c>
      <c r="Q207" s="11"/>
      <c r="R207" s="10"/>
    </row>
    <row r="208" spans="1:18" x14ac:dyDescent="0.3">
      <c r="A208">
        <v>1204</v>
      </c>
      <c r="B208" s="1" t="s">
        <v>30</v>
      </c>
      <c r="C208" s="1" t="s">
        <v>23</v>
      </c>
      <c r="D208" s="1" t="s">
        <v>322</v>
      </c>
      <c r="E208" s="1" t="s">
        <v>197</v>
      </c>
      <c r="F208" s="1" t="s">
        <v>26</v>
      </c>
      <c r="G208" s="1" t="s">
        <v>27</v>
      </c>
      <c r="H208" s="1" t="s">
        <v>35</v>
      </c>
      <c r="I208" s="1" t="s">
        <v>1154</v>
      </c>
      <c r="J208">
        <v>593.5680000000001</v>
      </c>
      <c r="K208">
        <v>2</v>
      </c>
      <c r="L208">
        <v>0.2</v>
      </c>
      <c r="M208">
        <v>0</v>
      </c>
      <c r="N208">
        <v>0</v>
      </c>
      <c r="O208">
        <v>240</v>
      </c>
      <c r="P208" t="s">
        <v>1626</v>
      </c>
      <c r="Q208" s="11"/>
      <c r="R208" s="9"/>
    </row>
    <row r="209" spans="1:18" x14ac:dyDescent="0.3">
      <c r="A209">
        <v>1370</v>
      </c>
      <c r="B209" s="1" t="s">
        <v>30</v>
      </c>
      <c r="C209" s="1" t="s">
        <v>14</v>
      </c>
      <c r="D209" s="1" t="s">
        <v>417</v>
      </c>
      <c r="E209" s="1" t="s">
        <v>197</v>
      </c>
      <c r="F209" s="1" t="s">
        <v>26</v>
      </c>
      <c r="G209" s="1" t="s">
        <v>18</v>
      </c>
      <c r="H209" s="1" t="s">
        <v>19</v>
      </c>
      <c r="I209" s="1" t="s">
        <v>307</v>
      </c>
      <c r="J209">
        <v>590.05800000000011</v>
      </c>
      <c r="K209">
        <v>7</v>
      </c>
      <c r="L209">
        <v>0.7</v>
      </c>
      <c r="M209">
        <v>-786.74400000000026</v>
      </c>
      <c r="N209">
        <v>-236.02320000000012</v>
      </c>
      <c r="O209">
        <v>315.00000000000006</v>
      </c>
      <c r="P209" t="s">
        <v>1626</v>
      </c>
      <c r="Q209" s="11"/>
      <c r="R209" s="10"/>
    </row>
    <row r="210" spans="1:18" x14ac:dyDescent="0.3">
      <c r="A210">
        <v>1317</v>
      </c>
      <c r="B210" s="1" t="s">
        <v>30</v>
      </c>
      <c r="C210" s="1" t="s">
        <v>23</v>
      </c>
      <c r="D210" s="1" t="s">
        <v>24</v>
      </c>
      <c r="E210" s="1" t="s">
        <v>25</v>
      </c>
      <c r="F210" s="1" t="s">
        <v>26</v>
      </c>
      <c r="G210" s="1" t="s">
        <v>27</v>
      </c>
      <c r="H210" s="1" t="s">
        <v>243</v>
      </c>
      <c r="I210" s="1" t="s">
        <v>604</v>
      </c>
      <c r="J210">
        <v>579.29999999999995</v>
      </c>
      <c r="K210">
        <v>5</v>
      </c>
      <c r="L210">
        <v>0</v>
      </c>
      <c r="M210">
        <v>28.964999999999961</v>
      </c>
      <c r="N210">
        <v>28.964999999999961</v>
      </c>
      <c r="O210">
        <v>750</v>
      </c>
      <c r="P210" t="s">
        <v>1628</v>
      </c>
      <c r="Q210" s="11"/>
      <c r="R210" s="9"/>
    </row>
    <row r="211" spans="1:18" x14ac:dyDescent="0.3">
      <c r="A211">
        <v>1212</v>
      </c>
      <c r="B211" s="1" t="s">
        <v>13</v>
      </c>
      <c r="C211" s="1" t="s">
        <v>23</v>
      </c>
      <c r="D211" s="1" t="s">
        <v>126</v>
      </c>
      <c r="E211" s="1" t="s">
        <v>127</v>
      </c>
      <c r="F211" s="1" t="s">
        <v>79</v>
      </c>
      <c r="G211" s="1" t="s">
        <v>18</v>
      </c>
      <c r="H211" s="1" t="s">
        <v>19</v>
      </c>
      <c r="I211" s="1" t="s">
        <v>338</v>
      </c>
      <c r="J211">
        <v>579.13599999999997</v>
      </c>
      <c r="K211">
        <v>4</v>
      </c>
      <c r="L211">
        <v>0.2</v>
      </c>
      <c r="M211">
        <v>21.717599999999948</v>
      </c>
      <c r="N211">
        <v>17.37407999999996</v>
      </c>
      <c r="O211">
        <v>480</v>
      </c>
      <c r="P211" t="s">
        <v>1626</v>
      </c>
      <c r="Q211" s="11"/>
      <c r="R211" s="10"/>
    </row>
    <row r="212" spans="1:18" x14ac:dyDescent="0.3">
      <c r="A212">
        <v>1319</v>
      </c>
      <c r="B212" s="1" t="s">
        <v>30</v>
      </c>
      <c r="C212" s="1" t="s">
        <v>23</v>
      </c>
      <c r="D212" s="1" t="s">
        <v>1221</v>
      </c>
      <c r="E212" s="1" t="s">
        <v>32</v>
      </c>
      <c r="F212" s="1" t="s">
        <v>17</v>
      </c>
      <c r="G212" s="1" t="s">
        <v>41</v>
      </c>
      <c r="H212" s="1" t="s">
        <v>42</v>
      </c>
      <c r="I212" s="1" t="s">
        <v>1185</v>
      </c>
      <c r="J212">
        <v>575.91999999999996</v>
      </c>
      <c r="K212">
        <v>2</v>
      </c>
      <c r="L212">
        <v>0.2</v>
      </c>
      <c r="M212">
        <v>71.989999999999981</v>
      </c>
      <c r="N212">
        <v>57.591999999999985</v>
      </c>
      <c r="O212">
        <v>240</v>
      </c>
      <c r="P212" t="s">
        <v>1626</v>
      </c>
      <c r="Q212" s="11"/>
      <c r="R212" s="9"/>
    </row>
    <row r="213" spans="1:18" x14ac:dyDescent="0.3">
      <c r="A213">
        <v>1301</v>
      </c>
      <c r="B213" s="1" t="s">
        <v>13</v>
      </c>
      <c r="C213" s="1" t="s">
        <v>14</v>
      </c>
      <c r="D213" s="1" t="s">
        <v>148</v>
      </c>
      <c r="E213" s="1" t="s">
        <v>149</v>
      </c>
      <c r="F213" s="1" t="s">
        <v>17</v>
      </c>
      <c r="G213" s="1" t="s">
        <v>18</v>
      </c>
      <c r="H213" s="1" t="s">
        <v>37</v>
      </c>
      <c r="I213" s="1" t="s">
        <v>98</v>
      </c>
      <c r="J213">
        <v>572.76</v>
      </c>
      <c r="K213">
        <v>6</v>
      </c>
      <c r="L213">
        <v>0</v>
      </c>
      <c r="M213">
        <v>166.10039999999995</v>
      </c>
      <c r="N213">
        <v>166.10039999999995</v>
      </c>
      <c r="O213">
        <v>900</v>
      </c>
      <c r="P213" t="s">
        <v>1628</v>
      </c>
      <c r="Q213" s="11"/>
      <c r="R213" s="10"/>
    </row>
    <row r="214" spans="1:18" x14ac:dyDescent="0.3">
      <c r="A214">
        <v>768</v>
      </c>
      <c r="B214" s="1" t="s">
        <v>13</v>
      </c>
      <c r="C214" s="1" t="s">
        <v>23</v>
      </c>
      <c r="D214" s="1" t="s">
        <v>851</v>
      </c>
      <c r="E214" s="1" t="s">
        <v>297</v>
      </c>
      <c r="F214" s="1" t="s">
        <v>17</v>
      </c>
      <c r="G214" s="1" t="s">
        <v>27</v>
      </c>
      <c r="H214" s="1" t="s">
        <v>35</v>
      </c>
      <c r="I214" s="1" t="s">
        <v>855</v>
      </c>
      <c r="J214">
        <v>572.58000000000004</v>
      </c>
      <c r="K214">
        <v>6</v>
      </c>
      <c r="L214">
        <v>0</v>
      </c>
      <c r="M214">
        <v>34.354799999999955</v>
      </c>
      <c r="N214">
        <v>34.354799999999955</v>
      </c>
      <c r="O214">
        <v>900</v>
      </c>
      <c r="P214" t="s">
        <v>1628</v>
      </c>
      <c r="Q214" s="11"/>
      <c r="R214" s="9"/>
    </row>
    <row r="215" spans="1:18" x14ac:dyDescent="0.3">
      <c r="A215">
        <v>747</v>
      </c>
      <c r="B215" s="1" t="s">
        <v>493</v>
      </c>
      <c r="C215" s="1" t="s">
        <v>23</v>
      </c>
      <c r="D215" s="1" t="s">
        <v>373</v>
      </c>
      <c r="E215" s="1" t="s">
        <v>25</v>
      </c>
      <c r="F215" s="1" t="s">
        <v>26</v>
      </c>
      <c r="G215" s="1" t="s">
        <v>18</v>
      </c>
      <c r="H215" s="1" t="s">
        <v>33</v>
      </c>
      <c r="I215" s="1" t="s">
        <v>366</v>
      </c>
      <c r="J215">
        <v>567.12</v>
      </c>
      <c r="K215">
        <v>10</v>
      </c>
      <c r="L215">
        <v>0.2</v>
      </c>
      <c r="M215">
        <v>-28.355999999999952</v>
      </c>
      <c r="N215">
        <v>-22.684799999999964</v>
      </c>
      <c r="O215">
        <v>1200</v>
      </c>
      <c r="P215" t="s">
        <v>1627</v>
      </c>
      <c r="Q215" s="11"/>
      <c r="R215" s="10"/>
    </row>
    <row r="216" spans="1:18" x14ac:dyDescent="0.3">
      <c r="A216">
        <v>1883</v>
      </c>
      <c r="B216" s="1" t="s">
        <v>493</v>
      </c>
      <c r="C216" s="1" t="s">
        <v>14</v>
      </c>
      <c r="D216" s="1" t="s">
        <v>126</v>
      </c>
      <c r="E216" s="1" t="s">
        <v>127</v>
      </c>
      <c r="F216" s="1" t="s">
        <v>79</v>
      </c>
      <c r="G216" s="1" t="s">
        <v>27</v>
      </c>
      <c r="H216" s="1" t="s">
        <v>35</v>
      </c>
      <c r="I216" s="1" t="s">
        <v>620</v>
      </c>
      <c r="J216">
        <v>563.4</v>
      </c>
      <c r="K216">
        <v>4</v>
      </c>
      <c r="L216">
        <v>0</v>
      </c>
      <c r="M216">
        <v>67.608000000000004</v>
      </c>
      <c r="N216">
        <v>67.608000000000004</v>
      </c>
      <c r="O216">
        <v>600</v>
      </c>
      <c r="P216" t="s">
        <v>1628</v>
      </c>
      <c r="Q216" s="11"/>
      <c r="R216" s="9"/>
    </row>
    <row r="217" spans="1:18" x14ac:dyDescent="0.3">
      <c r="A217">
        <v>1550</v>
      </c>
      <c r="B217" s="1" t="s">
        <v>95</v>
      </c>
      <c r="C217" s="1" t="s">
        <v>14</v>
      </c>
      <c r="D217" s="1" t="s">
        <v>126</v>
      </c>
      <c r="E217" s="1" t="s">
        <v>127</v>
      </c>
      <c r="F217" s="1" t="s">
        <v>79</v>
      </c>
      <c r="G217" s="1" t="s">
        <v>41</v>
      </c>
      <c r="H217" s="1" t="s">
        <v>467</v>
      </c>
      <c r="I217" s="1" t="s">
        <v>1166</v>
      </c>
      <c r="J217">
        <v>559.99200000000008</v>
      </c>
      <c r="K217">
        <v>1</v>
      </c>
      <c r="L217">
        <v>0.2</v>
      </c>
      <c r="M217">
        <v>174.99749999999997</v>
      </c>
      <c r="N217">
        <v>139.99799999999999</v>
      </c>
      <c r="O217">
        <v>120</v>
      </c>
      <c r="P217" t="s">
        <v>1626</v>
      </c>
      <c r="Q217" s="11"/>
      <c r="R217" s="10"/>
    </row>
    <row r="218" spans="1:18" x14ac:dyDescent="0.3">
      <c r="A218">
        <v>983</v>
      </c>
      <c r="B218" s="1" t="s">
        <v>13</v>
      </c>
      <c r="C218" s="1" t="s">
        <v>14</v>
      </c>
      <c r="D218" s="1" t="s">
        <v>557</v>
      </c>
      <c r="E218" s="1" t="s">
        <v>197</v>
      </c>
      <c r="F218" s="1" t="s">
        <v>26</v>
      </c>
      <c r="G218" s="1" t="s">
        <v>41</v>
      </c>
      <c r="H218" s="1" t="s">
        <v>42</v>
      </c>
      <c r="I218" s="1" t="s">
        <v>1009</v>
      </c>
      <c r="J218">
        <v>559.98400000000004</v>
      </c>
      <c r="K218">
        <v>2</v>
      </c>
      <c r="L218">
        <v>0.2</v>
      </c>
      <c r="M218">
        <v>55.998400000000032</v>
      </c>
      <c r="N218">
        <v>44.798720000000031</v>
      </c>
      <c r="O218">
        <v>240</v>
      </c>
      <c r="P218" t="s">
        <v>1626</v>
      </c>
      <c r="Q218" s="11"/>
      <c r="R218" s="9"/>
    </row>
    <row r="219" spans="1:18" x14ac:dyDescent="0.3">
      <c r="A219">
        <v>1753</v>
      </c>
      <c r="B219" s="1" t="s">
        <v>95</v>
      </c>
      <c r="C219" s="1" t="s">
        <v>23</v>
      </c>
      <c r="D219" s="1" t="s">
        <v>69</v>
      </c>
      <c r="E219" s="1" t="s">
        <v>25</v>
      </c>
      <c r="F219" s="1" t="s">
        <v>26</v>
      </c>
      <c r="G219" s="1" t="s">
        <v>27</v>
      </c>
      <c r="H219" s="1" t="s">
        <v>35</v>
      </c>
      <c r="I219" s="1" t="s">
        <v>1085</v>
      </c>
      <c r="J219">
        <v>559.62</v>
      </c>
      <c r="K219">
        <v>9</v>
      </c>
      <c r="L219">
        <v>0</v>
      </c>
      <c r="M219">
        <v>151.09740000000002</v>
      </c>
      <c r="N219">
        <v>151.09740000000002</v>
      </c>
      <c r="O219">
        <v>1350</v>
      </c>
      <c r="P219" t="s">
        <v>1627</v>
      </c>
      <c r="Q219" s="11"/>
      <c r="R219" s="10"/>
    </row>
    <row r="220" spans="1:18" x14ac:dyDescent="0.3">
      <c r="A220">
        <v>624</v>
      </c>
      <c r="B220" s="1" t="s">
        <v>30</v>
      </c>
      <c r="C220" s="1" t="s">
        <v>23</v>
      </c>
      <c r="D220" s="1" t="s">
        <v>743</v>
      </c>
      <c r="E220" s="1" t="s">
        <v>114</v>
      </c>
      <c r="F220" s="1" t="s">
        <v>60</v>
      </c>
      <c r="G220" s="1" t="s">
        <v>27</v>
      </c>
      <c r="H220" s="1" t="s">
        <v>46</v>
      </c>
      <c r="I220" s="1" t="s">
        <v>745</v>
      </c>
      <c r="J220">
        <v>555.21</v>
      </c>
      <c r="K220">
        <v>5</v>
      </c>
      <c r="L220">
        <v>0.1</v>
      </c>
      <c r="M220">
        <v>178.90100000000001</v>
      </c>
      <c r="N220">
        <v>161.01090000000002</v>
      </c>
      <c r="O220">
        <v>675</v>
      </c>
      <c r="P220" t="s">
        <v>1628</v>
      </c>
      <c r="Q220" s="11"/>
      <c r="R220" s="9"/>
    </row>
    <row r="221" spans="1:18" x14ac:dyDescent="0.3">
      <c r="A221">
        <v>1336</v>
      </c>
      <c r="B221" s="1" t="s">
        <v>30</v>
      </c>
      <c r="C221" s="1" t="s">
        <v>14</v>
      </c>
      <c r="D221" s="1" t="s">
        <v>1228</v>
      </c>
      <c r="E221" s="1" t="s">
        <v>302</v>
      </c>
      <c r="F221" s="1" t="s">
        <v>79</v>
      </c>
      <c r="G221" s="1" t="s">
        <v>27</v>
      </c>
      <c r="H221" s="1" t="s">
        <v>35</v>
      </c>
      <c r="I221" s="1" t="s">
        <v>1229</v>
      </c>
      <c r="J221">
        <v>552.55999999999995</v>
      </c>
      <c r="K221">
        <v>4</v>
      </c>
      <c r="L221">
        <v>0</v>
      </c>
      <c r="M221">
        <v>0</v>
      </c>
      <c r="N221">
        <v>0</v>
      </c>
      <c r="O221">
        <v>600</v>
      </c>
      <c r="P221" t="s">
        <v>1628</v>
      </c>
      <c r="Q221" s="11"/>
      <c r="R221" s="10"/>
    </row>
    <row r="222" spans="1:18" x14ac:dyDescent="0.3">
      <c r="A222">
        <v>1597</v>
      </c>
      <c r="B222" s="1" t="s">
        <v>95</v>
      </c>
      <c r="C222" s="1" t="s">
        <v>23</v>
      </c>
      <c r="D222" s="1" t="s">
        <v>126</v>
      </c>
      <c r="E222" s="1" t="s">
        <v>127</v>
      </c>
      <c r="F222" s="1" t="s">
        <v>79</v>
      </c>
      <c r="G222" s="1" t="s">
        <v>18</v>
      </c>
      <c r="H222" s="1" t="s">
        <v>37</v>
      </c>
      <c r="I222" s="1" t="s">
        <v>653</v>
      </c>
      <c r="J222">
        <v>547.30000000000007</v>
      </c>
      <c r="K222">
        <v>13</v>
      </c>
      <c r="L222">
        <v>0</v>
      </c>
      <c r="M222">
        <v>175.13599999999997</v>
      </c>
      <c r="N222">
        <v>175.13599999999997</v>
      </c>
      <c r="O222">
        <v>1950</v>
      </c>
      <c r="P222" t="s">
        <v>1627</v>
      </c>
      <c r="Q222" s="11"/>
      <c r="R222" s="9"/>
    </row>
    <row r="223" spans="1:18" x14ac:dyDescent="0.3">
      <c r="A223">
        <v>1978</v>
      </c>
      <c r="B223" s="1" t="s">
        <v>13</v>
      </c>
      <c r="C223" s="1" t="s">
        <v>23</v>
      </c>
      <c r="D223" s="1" t="s">
        <v>674</v>
      </c>
      <c r="E223" s="1" t="s">
        <v>164</v>
      </c>
      <c r="F223" s="1" t="s">
        <v>17</v>
      </c>
      <c r="G223" s="1" t="s">
        <v>18</v>
      </c>
      <c r="H223" s="1" t="s">
        <v>21</v>
      </c>
      <c r="I223" s="1" t="s">
        <v>1547</v>
      </c>
      <c r="J223">
        <v>545.88</v>
      </c>
      <c r="K223">
        <v>6</v>
      </c>
      <c r="L223">
        <v>0</v>
      </c>
      <c r="M223">
        <v>70.964399999999983</v>
      </c>
      <c r="N223">
        <v>70.964399999999983</v>
      </c>
      <c r="O223">
        <v>900</v>
      </c>
      <c r="P223" t="s">
        <v>1628</v>
      </c>
      <c r="Q223" s="11"/>
      <c r="R223" s="10"/>
    </row>
    <row r="224" spans="1:18" x14ac:dyDescent="0.3">
      <c r="A224">
        <v>778</v>
      </c>
      <c r="B224" s="1" t="s">
        <v>95</v>
      </c>
      <c r="C224" s="1" t="s">
        <v>57</v>
      </c>
      <c r="D224" s="1" t="s">
        <v>69</v>
      </c>
      <c r="E224" s="1" t="s">
        <v>25</v>
      </c>
      <c r="F224" s="1" t="s">
        <v>26</v>
      </c>
      <c r="G224" s="1" t="s">
        <v>18</v>
      </c>
      <c r="H224" s="1" t="s">
        <v>21</v>
      </c>
      <c r="I224" s="1" t="s">
        <v>863</v>
      </c>
      <c r="J224">
        <v>544.00800000000004</v>
      </c>
      <c r="K224">
        <v>3</v>
      </c>
      <c r="L224">
        <v>0.2</v>
      </c>
      <c r="M224">
        <v>40.800600000000003</v>
      </c>
      <c r="N224">
        <v>32.640480000000004</v>
      </c>
      <c r="O224">
        <v>360</v>
      </c>
      <c r="P224" t="s">
        <v>1626</v>
      </c>
      <c r="Q224" s="11"/>
      <c r="R224" s="9"/>
    </row>
    <row r="225" spans="1:18" x14ac:dyDescent="0.3">
      <c r="A225">
        <v>1201</v>
      </c>
      <c r="B225" s="1" t="s">
        <v>30</v>
      </c>
      <c r="C225" s="1" t="s">
        <v>23</v>
      </c>
      <c r="D225" s="1" t="s">
        <v>322</v>
      </c>
      <c r="E225" s="1" t="s">
        <v>197</v>
      </c>
      <c r="F225" s="1" t="s">
        <v>26</v>
      </c>
      <c r="G225" s="1" t="s">
        <v>18</v>
      </c>
      <c r="H225" s="1" t="s">
        <v>21</v>
      </c>
      <c r="I225" s="1" t="s">
        <v>863</v>
      </c>
      <c r="J225">
        <v>544.00800000000004</v>
      </c>
      <c r="K225">
        <v>3</v>
      </c>
      <c r="L225">
        <v>0.2</v>
      </c>
      <c r="M225">
        <v>40.800600000000003</v>
      </c>
      <c r="N225">
        <v>32.640480000000004</v>
      </c>
      <c r="O225">
        <v>360</v>
      </c>
      <c r="P225" t="s">
        <v>1626</v>
      </c>
      <c r="Q225" s="11"/>
      <c r="R225" s="10"/>
    </row>
    <row r="226" spans="1:18" x14ac:dyDescent="0.3">
      <c r="A226">
        <v>894</v>
      </c>
      <c r="B226" s="1" t="s">
        <v>95</v>
      </c>
      <c r="C226" s="1" t="s">
        <v>57</v>
      </c>
      <c r="D226" s="1" t="s">
        <v>348</v>
      </c>
      <c r="E226" s="1" t="s">
        <v>114</v>
      </c>
      <c r="F226" s="1" t="s">
        <v>60</v>
      </c>
      <c r="G226" s="1" t="s">
        <v>41</v>
      </c>
      <c r="H226" s="1" t="s">
        <v>42</v>
      </c>
      <c r="I226" s="1" t="s">
        <v>952</v>
      </c>
      <c r="J226">
        <v>543.91999999999996</v>
      </c>
      <c r="K226">
        <v>8</v>
      </c>
      <c r="L226">
        <v>0</v>
      </c>
      <c r="M226">
        <v>135.98000000000002</v>
      </c>
      <c r="N226">
        <v>135.98000000000002</v>
      </c>
      <c r="O226">
        <v>1200</v>
      </c>
      <c r="P226" t="s">
        <v>1627</v>
      </c>
      <c r="Q226" s="11"/>
      <c r="R226" s="9"/>
    </row>
    <row r="227" spans="1:18" x14ac:dyDescent="0.3">
      <c r="A227">
        <v>731</v>
      </c>
      <c r="B227" s="1" t="s">
        <v>95</v>
      </c>
      <c r="C227" s="1" t="s">
        <v>14</v>
      </c>
      <c r="D227" s="1" t="s">
        <v>829</v>
      </c>
      <c r="E227" s="1" t="s">
        <v>127</v>
      </c>
      <c r="F227" s="1" t="s">
        <v>79</v>
      </c>
      <c r="G227" s="1" t="s">
        <v>18</v>
      </c>
      <c r="H227" s="1" t="s">
        <v>21</v>
      </c>
      <c r="I227" s="1" t="s">
        <v>372</v>
      </c>
      <c r="J227">
        <v>542.64599999999996</v>
      </c>
      <c r="K227">
        <v>3</v>
      </c>
      <c r="L227">
        <v>0.1</v>
      </c>
      <c r="M227">
        <v>102.49980000000001</v>
      </c>
      <c r="N227">
        <v>92.249820000000014</v>
      </c>
      <c r="O227">
        <v>405</v>
      </c>
      <c r="P227" t="s">
        <v>1626</v>
      </c>
      <c r="Q227" s="11"/>
      <c r="R227" s="10"/>
    </row>
    <row r="228" spans="1:18" x14ac:dyDescent="0.3">
      <c r="A228">
        <v>945</v>
      </c>
      <c r="B228" s="1" t="s">
        <v>30</v>
      </c>
      <c r="C228" s="1" t="s">
        <v>14</v>
      </c>
      <c r="D228" s="1" t="s">
        <v>54</v>
      </c>
      <c r="E228" s="1" t="s">
        <v>55</v>
      </c>
      <c r="F228" s="1" t="s">
        <v>26</v>
      </c>
      <c r="G228" s="1" t="s">
        <v>27</v>
      </c>
      <c r="H228" s="1" t="s">
        <v>35</v>
      </c>
      <c r="I228" s="1" t="s">
        <v>988</v>
      </c>
      <c r="J228">
        <v>540.56999999999994</v>
      </c>
      <c r="K228">
        <v>3</v>
      </c>
      <c r="L228">
        <v>0</v>
      </c>
      <c r="M228">
        <v>140.54820000000001</v>
      </c>
      <c r="N228">
        <v>140.54820000000001</v>
      </c>
      <c r="O228">
        <v>450</v>
      </c>
      <c r="P228" t="s">
        <v>1626</v>
      </c>
      <c r="Q228" s="11"/>
      <c r="R228" s="9"/>
    </row>
    <row r="229" spans="1:18" x14ac:dyDescent="0.3">
      <c r="A229">
        <v>1259</v>
      </c>
      <c r="B229" s="1" t="s">
        <v>13</v>
      </c>
      <c r="C229" s="1" t="s">
        <v>57</v>
      </c>
      <c r="D229" s="1" t="s">
        <v>201</v>
      </c>
      <c r="E229" s="1" t="s">
        <v>51</v>
      </c>
      <c r="F229" s="1" t="s">
        <v>17</v>
      </c>
      <c r="G229" s="1" t="s">
        <v>27</v>
      </c>
      <c r="H229" s="1" t="s">
        <v>35</v>
      </c>
      <c r="I229" s="1" t="s">
        <v>1184</v>
      </c>
      <c r="J229">
        <v>540.048</v>
      </c>
      <c r="K229">
        <v>3</v>
      </c>
      <c r="L229">
        <v>0.2</v>
      </c>
      <c r="M229">
        <v>-47.254199999999997</v>
      </c>
      <c r="N229">
        <v>-37.803359999999998</v>
      </c>
      <c r="O229">
        <v>360</v>
      </c>
      <c r="P229" t="s">
        <v>1626</v>
      </c>
      <c r="Q229" s="11"/>
      <c r="R229" s="10"/>
    </row>
    <row r="230" spans="1:18" x14ac:dyDescent="0.3">
      <c r="A230">
        <v>1502</v>
      </c>
      <c r="B230" s="1" t="s">
        <v>30</v>
      </c>
      <c r="C230" s="1" t="s">
        <v>14</v>
      </c>
      <c r="D230" s="1" t="s">
        <v>476</v>
      </c>
      <c r="E230" s="1" t="s">
        <v>59</v>
      </c>
      <c r="F230" s="1" t="s">
        <v>60</v>
      </c>
      <c r="G230" s="1" t="s">
        <v>27</v>
      </c>
      <c r="H230" s="1" t="s">
        <v>35</v>
      </c>
      <c r="I230" s="1" t="s">
        <v>1184</v>
      </c>
      <c r="J230">
        <v>540.048</v>
      </c>
      <c r="K230">
        <v>3</v>
      </c>
      <c r="L230">
        <v>0.2</v>
      </c>
      <c r="M230">
        <v>-47.254199999999997</v>
      </c>
      <c r="N230">
        <v>-37.803359999999998</v>
      </c>
      <c r="O230">
        <v>360</v>
      </c>
      <c r="P230" t="s">
        <v>1626</v>
      </c>
      <c r="Q230" s="11"/>
      <c r="R230" s="9"/>
    </row>
    <row r="231" spans="1:18" x14ac:dyDescent="0.3">
      <c r="A231">
        <v>39</v>
      </c>
      <c r="B231" s="1" t="s">
        <v>30</v>
      </c>
      <c r="C231" s="1" t="s">
        <v>57</v>
      </c>
      <c r="D231" s="1" t="s">
        <v>93</v>
      </c>
      <c r="E231" s="1" t="s">
        <v>59</v>
      </c>
      <c r="F231" s="1" t="s">
        <v>60</v>
      </c>
      <c r="G231" s="1" t="s">
        <v>18</v>
      </c>
      <c r="H231" s="1" t="s">
        <v>19</v>
      </c>
      <c r="I231" s="1" t="s">
        <v>100</v>
      </c>
      <c r="J231">
        <v>532.39919999999995</v>
      </c>
      <c r="K231">
        <v>3</v>
      </c>
      <c r="L231">
        <v>0.32</v>
      </c>
      <c r="M231">
        <v>-46.976400000000012</v>
      </c>
      <c r="N231">
        <v>-31.943952000000007</v>
      </c>
      <c r="O231">
        <v>306</v>
      </c>
      <c r="P231" t="s">
        <v>1626</v>
      </c>
      <c r="Q231" s="11"/>
      <c r="R231" s="10"/>
    </row>
    <row r="232" spans="1:18" x14ac:dyDescent="0.3">
      <c r="A232">
        <v>625</v>
      </c>
      <c r="B232" s="1" t="s">
        <v>30</v>
      </c>
      <c r="C232" s="1" t="s">
        <v>23</v>
      </c>
      <c r="D232" s="1" t="s">
        <v>743</v>
      </c>
      <c r="E232" s="1" t="s">
        <v>114</v>
      </c>
      <c r="F232" s="1" t="s">
        <v>60</v>
      </c>
      <c r="G232" s="1" t="s">
        <v>27</v>
      </c>
      <c r="H232" s="1" t="s">
        <v>35</v>
      </c>
      <c r="I232" s="1" t="s">
        <v>746</v>
      </c>
      <c r="J232">
        <v>523.48</v>
      </c>
      <c r="K232">
        <v>4</v>
      </c>
      <c r="L232">
        <v>0</v>
      </c>
      <c r="M232">
        <v>130.87</v>
      </c>
      <c r="N232">
        <v>130.87</v>
      </c>
      <c r="O232">
        <v>600</v>
      </c>
      <c r="P232" t="s">
        <v>1628</v>
      </c>
      <c r="Q232" s="11"/>
      <c r="R232" s="9"/>
    </row>
    <row r="233" spans="1:18" x14ac:dyDescent="0.3">
      <c r="A233">
        <v>1627</v>
      </c>
      <c r="B233" s="1" t="s">
        <v>30</v>
      </c>
      <c r="C233" s="1" t="s">
        <v>57</v>
      </c>
      <c r="D233" s="1" t="s">
        <v>126</v>
      </c>
      <c r="E233" s="1" t="s">
        <v>127</v>
      </c>
      <c r="F233" s="1" t="s">
        <v>79</v>
      </c>
      <c r="G233" s="1" t="s">
        <v>27</v>
      </c>
      <c r="H233" s="1" t="s">
        <v>46</v>
      </c>
      <c r="I233" s="1" t="s">
        <v>767</v>
      </c>
      <c r="J233">
        <v>523.25</v>
      </c>
      <c r="K233">
        <v>5</v>
      </c>
      <c r="L233">
        <v>0</v>
      </c>
      <c r="M233">
        <v>141.27749999999997</v>
      </c>
      <c r="N233">
        <v>141.27749999999997</v>
      </c>
      <c r="O233">
        <v>750</v>
      </c>
      <c r="P233" t="s">
        <v>1628</v>
      </c>
      <c r="Q233" s="11"/>
      <c r="R233" s="10"/>
    </row>
    <row r="234" spans="1:18" x14ac:dyDescent="0.3">
      <c r="A234">
        <v>989</v>
      </c>
      <c r="B234" s="1" t="s">
        <v>30</v>
      </c>
      <c r="C234" s="1" t="s">
        <v>23</v>
      </c>
      <c r="D234" s="1" t="s">
        <v>587</v>
      </c>
      <c r="E234" s="1" t="s">
        <v>127</v>
      </c>
      <c r="F234" s="1" t="s">
        <v>79</v>
      </c>
      <c r="G234" s="1" t="s">
        <v>18</v>
      </c>
      <c r="H234" s="1" t="s">
        <v>37</v>
      </c>
      <c r="I234" s="1" t="s">
        <v>799</v>
      </c>
      <c r="J234">
        <v>520.05000000000007</v>
      </c>
      <c r="K234">
        <v>5</v>
      </c>
      <c r="L234">
        <v>0</v>
      </c>
      <c r="M234">
        <v>72.807000000000031</v>
      </c>
      <c r="N234">
        <v>72.807000000000031</v>
      </c>
      <c r="O234">
        <v>750</v>
      </c>
      <c r="P234" t="s">
        <v>1628</v>
      </c>
      <c r="Q234" s="11"/>
      <c r="R234" s="9"/>
    </row>
    <row r="235" spans="1:18" x14ac:dyDescent="0.3">
      <c r="A235">
        <v>1628</v>
      </c>
      <c r="B235" s="1" t="s">
        <v>30</v>
      </c>
      <c r="C235" s="1" t="s">
        <v>14</v>
      </c>
      <c r="D235" s="1" t="s">
        <v>1387</v>
      </c>
      <c r="E235" s="1" t="s">
        <v>297</v>
      </c>
      <c r="F235" s="1" t="s">
        <v>17</v>
      </c>
      <c r="G235" s="1" t="s">
        <v>18</v>
      </c>
      <c r="H235" s="1" t="s">
        <v>21</v>
      </c>
      <c r="I235" s="1" t="s">
        <v>1141</v>
      </c>
      <c r="J235">
        <v>517.5</v>
      </c>
      <c r="K235">
        <v>6</v>
      </c>
      <c r="L235">
        <v>0</v>
      </c>
      <c r="M235">
        <v>155.24999999999994</v>
      </c>
      <c r="N235">
        <v>155.24999999999994</v>
      </c>
      <c r="O235">
        <v>900</v>
      </c>
      <c r="P235" t="s">
        <v>1628</v>
      </c>
      <c r="Q235" s="11"/>
      <c r="R235" s="10"/>
    </row>
    <row r="236" spans="1:18" x14ac:dyDescent="0.3">
      <c r="A236">
        <v>948</v>
      </c>
      <c r="B236" s="1" t="s">
        <v>30</v>
      </c>
      <c r="C236" s="1" t="s">
        <v>57</v>
      </c>
      <c r="D236" s="1" t="s">
        <v>77</v>
      </c>
      <c r="E236" s="1" t="s">
        <v>78</v>
      </c>
      <c r="F236" s="1" t="s">
        <v>79</v>
      </c>
      <c r="G236" s="1" t="s">
        <v>18</v>
      </c>
      <c r="H236" s="1" t="s">
        <v>37</v>
      </c>
      <c r="I236" s="1" t="s">
        <v>991</v>
      </c>
      <c r="J236">
        <v>516.48800000000006</v>
      </c>
      <c r="K236">
        <v>7</v>
      </c>
      <c r="L236">
        <v>0.2</v>
      </c>
      <c r="M236">
        <v>-12.912200000000027</v>
      </c>
      <c r="N236">
        <v>-10.329760000000022</v>
      </c>
      <c r="O236">
        <v>840</v>
      </c>
      <c r="P236" t="s">
        <v>1628</v>
      </c>
      <c r="Q236" s="11"/>
      <c r="R236" s="9"/>
    </row>
    <row r="237" spans="1:18" x14ac:dyDescent="0.3">
      <c r="A237">
        <v>1700</v>
      </c>
      <c r="B237" s="1" t="s">
        <v>13</v>
      </c>
      <c r="C237" s="1" t="s">
        <v>14</v>
      </c>
      <c r="D237" s="1" t="s">
        <v>54</v>
      </c>
      <c r="E237" s="1" t="s">
        <v>55</v>
      </c>
      <c r="F237" s="1" t="s">
        <v>26</v>
      </c>
      <c r="G237" s="1" t="s">
        <v>18</v>
      </c>
      <c r="H237" s="1" t="s">
        <v>33</v>
      </c>
      <c r="I237" s="1" t="s">
        <v>1103</v>
      </c>
      <c r="J237">
        <v>515.88</v>
      </c>
      <c r="K237">
        <v>6</v>
      </c>
      <c r="L237">
        <v>0</v>
      </c>
      <c r="M237">
        <v>113.49359999999999</v>
      </c>
      <c r="N237">
        <v>113.49359999999999</v>
      </c>
      <c r="O237">
        <v>900</v>
      </c>
      <c r="P237" t="s">
        <v>1628</v>
      </c>
      <c r="Q237" s="11"/>
      <c r="R237" s="10"/>
    </row>
    <row r="238" spans="1:18" x14ac:dyDescent="0.3">
      <c r="A238">
        <v>486</v>
      </c>
      <c r="B238" s="1" t="s">
        <v>95</v>
      </c>
      <c r="C238" s="1" t="s">
        <v>57</v>
      </c>
      <c r="D238" s="1" t="s">
        <v>24</v>
      </c>
      <c r="E238" s="1" t="s">
        <v>25</v>
      </c>
      <c r="F238" s="1" t="s">
        <v>26</v>
      </c>
      <c r="G238" s="1" t="s">
        <v>18</v>
      </c>
      <c r="H238" s="1" t="s">
        <v>19</v>
      </c>
      <c r="I238" s="1" t="s">
        <v>624</v>
      </c>
      <c r="J238">
        <v>514.16499999999996</v>
      </c>
      <c r="K238">
        <v>5</v>
      </c>
      <c r="L238">
        <v>0.15</v>
      </c>
      <c r="M238">
        <v>-30.24499999999999</v>
      </c>
      <c r="N238">
        <v>-25.708249999999992</v>
      </c>
      <c r="O238">
        <v>637.5</v>
      </c>
      <c r="P238" t="s">
        <v>1628</v>
      </c>
      <c r="Q238" s="11"/>
      <c r="R238" s="9"/>
    </row>
    <row r="239" spans="1:18" x14ac:dyDescent="0.3">
      <c r="A239">
        <v>342</v>
      </c>
      <c r="B239" s="1" t="s">
        <v>13</v>
      </c>
      <c r="C239" s="1" t="s">
        <v>23</v>
      </c>
      <c r="D239" s="1" t="s">
        <v>77</v>
      </c>
      <c r="E239" s="1" t="s">
        <v>78</v>
      </c>
      <c r="F239" s="1" t="s">
        <v>79</v>
      </c>
      <c r="G239" s="1" t="s">
        <v>27</v>
      </c>
      <c r="H239" s="1" t="s">
        <v>44</v>
      </c>
      <c r="I239" s="1" t="s">
        <v>56</v>
      </c>
      <c r="J239">
        <v>509.97000000000008</v>
      </c>
      <c r="K239">
        <v>10</v>
      </c>
      <c r="L239">
        <v>0.7</v>
      </c>
      <c r="M239">
        <v>-407.97599999999989</v>
      </c>
      <c r="N239">
        <v>-122.39279999999998</v>
      </c>
      <c r="O239">
        <v>450.00000000000006</v>
      </c>
      <c r="P239" t="s">
        <v>1626</v>
      </c>
      <c r="Q239" s="11"/>
      <c r="R239" s="10"/>
    </row>
    <row r="240" spans="1:18" x14ac:dyDescent="0.3">
      <c r="A240">
        <v>1899</v>
      </c>
      <c r="B240" s="1" t="s">
        <v>13</v>
      </c>
      <c r="C240" s="1" t="s">
        <v>14</v>
      </c>
      <c r="D240" s="1" t="s">
        <v>537</v>
      </c>
      <c r="E240" s="1" t="s">
        <v>32</v>
      </c>
      <c r="F240" s="1" t="s">
        <v>17</v>
      </c>
      <c r="G240" s="1" t="s">
        <v>27</v>
      </c>
      <c r="H240" s="1" t="s">
        <v>44</v>
      </c>
      <c r="I240" s="1" t="s">
        <v>1513</v>
      </c>
      <c r="J240">
        <v>505.1760000000001</v>
      </c>
      <c r="K240">
        <v>4</v>
      </c>
      <c r="L240">
        <v>0.7</v>
      </c>
      <c r="M240">
        <v>-336.78399999999988</v>
      </c>
      <c r="N240">
        <v>-101.03519999999997</v>
      </c>
      <c r="O240">
        <v>180.00000000000003</v>
      </c>
      <c r="P240" t="s">
        <v>1626</v>
      </c>
      <c r="Q240" s="11"/>
      <c r="R240" s="9"/>
    </row>
    <row r="241" spans="1:18" x14ac:dyDescent="0.3">
      <c r="A241">
        <v>183</v>
      </c>
      <c r="B241" s="1" t="s">
        <v>13</v>
      </c>
      <c r="C241" s="1" t="s">
        <v>57</v>
      </c>
      <c r="D241" s="1" t="s">
        <v>296</v>
      </c>
      <c r="E241" s="1" t="s">
        <v>297</v>
      </c>
      <c r="F241" s="1" t="s">
        <v>17</v>
      </c>
      <c r="G241" s="1" t="s">
        <v>41</v>
      </c>
      <c r="H241" s="1" t="s">
        <v>42</v>
      </c>
      <c r="I241" s="1" t="s">
        <v>298</v>
      </c>
      <c r="J241">
        <v>503.96</v>
      </c>
      <c r="K241">
        <v>4</v>
      </c>
      <c r="L241">
        <v>0</v>
      </c>
      <c r="M241">
        <v>131.02960000000002</v>
      </c>
      <c r="N241">
        <v>131.02960000000002</v>
      </c>
      <c r="O241">
        <v>600</v>
      </c>
      <c r="P241" t="s">
        <v>1628</v>
      </c>
      <c r="Q241" s="11"/>
      <c r="R241" s="10"/>
    </row>
    <row r="242" spans="1:18" x14ac:dyDescent="0.3">
      <c r="A242">
        <v>970</v>
      </c>
      <c r="B242" s="1" t="s">
        <v>95</v>
      </c>
      <c r="C242" s="1" t="s">
        <v>57</v>
      </c>
      <c r="D242" s="1" t="s">
        <v>126</v>
      </c>
      <c r="E242" s="1" t="s">
        <v>127</v>
      </c>
      <c r="F242" s="1" t="s">
        <v>79</v>
      </c>
      <c r="G242" s="1" t="s">
        <v>27</v>
      </c>
      <c r="H242" s="1" t="s">
        <v>35</v>
      </c>
      <c r="I242" s="1" t="s">
        <v>1004</v>
      </c>
      <c r="J242">
        <v>501.81000000000006</v>
      </c>
      <c r="K242">
        <v>3</v>
      </c>
      <c r="L242">
        <v>0</v>
      </c>
      <c r="M242">
        <v>0</v>
      </c>
      <c r="N242">
        <v>0</v>
      </c>
      <c r="O242">
        <v>450</v>
      </c>
      <c r="P242" t="s">
        <v>1626</v>
      </c>
      <c r="Q242" s="11"/>
      <c r="R242" s="9"/>
    </row>
    <row r="243" spans="1:18" x14ac:dyDescent="0.3">
      <c r="A243">
        <v>1775</v>
      </c>
      <c r="B243" s="1" t="s">
        <v>30</v>
      </c>
      <c r="C243" s="1" t="s">
        <v>23</v>
      </c>
      <c r="D243" s="1" t="s">
        <v>1444</v>
      </c>
      <c r="E243" s="1" t="s">
        <v>948</v>
      </c>
      <c r="F243" s="1" t="s">
        <v>79</v>
      </c>
      <c r="G243" s="1" t="s">
        <v>27</v>
      </c>
      <c r="H243" s="1" t="s">
        <v>35</v>
      </c>
      <c r="I243" s="1" t="s">
        <v>1446</v>
      </c>
      <c r="J243">
        <v>497.61</v>
      </c>
      <c r="K243">
        <v>9</v>
      </c>
      <c r="L243">
        <v>0</v>
      </c>
      <c r="M243">
        <v>129.37860000000001</v>
      </c>
      <c r="N243">
        <v>129.37860000000001</v>
      </c>
      <c r="O243">
        <v>1350</v>
      </c>
      <c r="P243" t="s">
        <v>1627</v>
      </c>
      <c r="Q243" s="11"/>
      <c r="R243" s="10"/>
    </row>
    <row r="244" spans="1:18" x14ac:dyDescent="0.3">
      <c r="A244">
        <v>601</v>
      </c>
      <c r="B244" s="1" t="s">
        <v>30</v>
      </c>
      <c r="C244" s="1" t="s">
        <v>14</v>
      </c>
      <c r="D244" s="1" t="s">
        <v>77</v>
      </c>
      <c r="E244" s="1" t="s">
        <v>78</v>
      </c>
      <c r="F244" s="1" t="s">
        <v>79</v>
      </c>
      <c r="G244" s="1" t="s">
        <v>41</v>
      </c>
      <c r="H244" s="1" t="s">
        <v>42</v>
      </c>
      <c r="I244" s="1" t="s">
        <v>728</v>
      </c>
      <c r="J244">
        <v>494.37599999999998</v>
      </c>
      <c r="K244">
        <v>4</v>
      </c>
      <c r="L244">
        <v>0.4</v>
      </c>
      <c r="M244">
        <v>-115.35440000000006</v>
      </c>
      <c r="N244">
        <v>-69.212640000000036</v>
      </c>
      <c r="O244">
        <v>360</v>
      </c>
      <c r="P244" t="s">
        <v>1626</v>
      </c>
      <c r="Q244" s="11"/>
      <c r="R244" s="9"/>
    </row>
    <row r="245" spans="1:18" x14ac:dyDescent="0.3">
      <c r="A245">
        <v>363</v>
      </c>
      <c r="B245" s="1" t="s">
        <v>30</v>
      </c>
      <c r="C245" s="1" t="s">
        <v>14</v>
      </c>
      <c r="D245" s="1" t="s">
        <v>126</v>
      </c>
      <c r="E245" s="1" t="s">
        <v>127</v>
      </c>
      <c r="F245" s="1" t="s">
        <v>79</v>
      </c>
      <c r="G245" s="1" t="s">
        <v>18</v>
      </c>
      <c r="H245" s="1" t="s">
        <v>21</v>
      </c>
      <c r="I245" s="1" t="s">
        <v>490</v>
      </c>
      <c r="J245">
        <v>488.64600000000002</v>
      </c>
      <c r="K245">
        <v>3</v>
      </c>
      <c r="L245">
        <v>0.1</v>
      </c>
      <c r="M245">
        <v>86.870400000000004</v>
      </c>
      <c r="N245">
        <v>78.183360000000008</v>
      </c>
      <c r="O245">
        <v>405</v>
      </c>
      <c r="P245" t="s">
        <v>1626</v>
      </c>
      <c r="Q245" s="11"/>
      <c r="R245" s="10"/>
    </row>
    <row r="246" spans="1:18" x14ac:dyDescent="0.3">
      <c r="A246">
        <v>1896</v>
      </c>
      <c r="B246" s="1" t="s">
        <v>30</v>
      </c>
      <c r="C246" s="1" t="s">
        <v>14</v>
      </c>
      <c r="D246" s="1" t="s">
        <v>1510</v>
      </c>
      <c r="E246" s="1" t="s">
        <v>658</v>
      </c>
      <c r="F246" s="1" t="s">
        <v>26</v>
      </c>
      <c r="G246" s="1" t="s">
        <v>27</v>
      </c>
      <c r="H246" s="1" t="s">
        <v>44</v>
      </c>
      <c r="I246" s="1" t="s">
        <v>791</v>
      </c>
      <c r="J246">
        <v>487.98400000000004</v>
      </c>
      <c r="K246">
        <v>2</v>
      </c>
      <c r="L246">
        <v>0.2</v>
      </c>
      <c r="M246">
        <v>152.49499999999998</v>
      </c>
      <c r="N246">
        <v>121.99599999999998</v>
      </c>
      <c r="O246">
        <v>240</v>
      </c>
      <c r="P246" t="s">
        <v>1626</v>
      </c>
      <c r="Q246" s="11"/>
      <c r="R246" s="9"/>
    </row>
    <row r="247" spans="1:18" x14ac:dyDescent="0.3">
      <c r="A247">
        <v>1186</v>
      </c>
      <c r="B247" s="1" t="s">
        <v>30</v>
      </c>
      <c r="C247" s="1" t="s">
        <v>23</v>
      </c>
      <c r="D247" s="1" t="s">
        <v>54</v>
      </c>
      <c r="E247" s="1" t="s">
        <v>55</v>
      </c>
      <c r="F247" s="1" t="s">
        <v>26</v>
      </c>
      <c r="G247" s="1" t="s">
        <v>27</v>
      </c>
      <c r="H247" s="1" t="s">
        <v>35</v>
      </c>
      <c r="I247" s="1" t="s">
        <v>1146</v>
      </c>
      <c r="J247">
        <v>485.88</v>
      </c>
      <c r="K247">
        <v>6</v>
      </c>
      <c r="L247">
        <v>0</v>
      </c>
      <c r="M247">
        <v>9.7176000000000329</v>
      </c>
      <c r="N247">
        <v>9.7176000000000329</v>
      </c>
      <c r="O247">
        <v>900</v>
      </c>
      <c r="P247" t="s">
        <v>1628</v>
      </c>
      <c r="Q247" s="11"/>
      <c r="R247" s="10"/>
    </row>
    <row r="248" spans="1:18" x14ac:dyDescent="0.3">
      <c r="A248">
        <v>1390</v>
      </c>
      <c r="B248" s="1" t="s">
        <v>493</v>
      </c>
      <c r="C248" s="1" t="s">
        <v>57</v>
      </c>
      <c r="D248" s="1" t="s">
        <v>1259</v>
      </c>
      <c r="E248" s="1" t="s">
        <v>487</v>
      </c>
      <c r="F248" s="1" t="s">
        <v>17</v>
      </c>
      <c r="G248" s="1" t="s">
        <v>41</v>
      </c>
      <c r="H248" s="1" t="s">
        <v>42</v>
      </c>
      <c r="I248" s="1" t="s">
        <v>458</v>
      </c>
      <c r="J248">
        <v>484.83000000000004</v>
      </c>
      <c r="K248">
        <v>3</v>
      </c>
      <c r="L248">
        <v>0</v>
      </c>
      <c r="M248">
        <v>126.05580000000002</v>
      </c>
      <c r="N248">
        <v>126.05580000000002</v>
      </c>
      <c r="O248">
        <v>450</v>
      </c>
      <c r="P248" t="s">
        <v>1626</v>
      </c>
      <c r="Q248" s="11"/>
      <c r="R248" s="9"/>
    </row>
    <row r="249" spans="1:18" x14ac:dyDescent="0.3">
      <c r="A249">
        <v>1005</v>
      </c>
      <c r="B249" s="1" t="s">
        <v>30</v>
      </c>
      <c r="C249" s="1" t="s">
        <v>14</v>
      </c>
      <c r="D249" s="1" t="s">
        <v>1022</v>
      </c>
      <c r="E249" s="1" t="s">
        <v>25</v>
      </c>
      <c r="F249" s="1" t="s">
        <v>26</v>
      </c>
      <c r="G249" s="1" t="s">
        <v>27</v>
      </c>
      <c r="H249" s="1" t="s">
        <v>35</v>
      </c>
      <c r="I249" s="1" t="s">
        <v>1023</v>
      </c>
      <c r="J249">
        <v>484.65000000000003</v>
      </c>
      <c r="K249">
        <v>3</v>
      </c>
      <c r="L249">
        <v>0</v>
      </c>
      <c r="M249">
        <v>92.083500000000015</v>
      </c>
      <c r="N249">
        <v>92.083500000000015</v>
      </c>
      <c r="O249">
        <v>450</v>
      </c>
      <c r="P249" t="s">
        <v>1626</v>
      </c>
      <c r="Q249" s="11"/>
      <c r="R249" s="10"/>
    </row>
    <row r="250" spans="1:18" x14ac:dyDescent="0.3">
      <c r="A250">
        <v>387</v>
      </c>
      <c r="B250" s="1" t="s">
        <v>30</v>
      </c>
      <c r="C250" s="1" t="s">
        <v>23</v>
      </c>
      <c r="D250" s="1" t="s">
        <v>77</v>
      </c>
      <c r="E250" s="1" t="s">
        <v>78</v>
      </c>
      <c r="F250" s="1" t="s">
        <v>79</v>
      </c>
      <c r="G250" s="1" t="s">
        <v>41</v>
      </c>
      <c r="H250" s="1" t="s">
        <v>278</v>
      </c>
      <c r="I250" s="1" t="s">
        <v>517</v>
      </c>
      <c r="J250">
        <v>482.34000000000003</v>
      </c>
      <c r="K250">
        <v>4</v>
      </c>
      <c r="L250">
        <v>0.7</v>
      </c>
      <c r="M250">
        <v>-337.63799999999981</v>
      </c>
      <c r="N250">
        <v>-101.29139999999995</v>
      </c>
      <c r="O250">
        <v>180.00000000000003</v>
      </c>
      <c r="P250" t="s">
        <v>1626</v>
      </c>
      <c r="Q250" s="11"/>
      <c r="R250" s="9"/>
    </row>
    <row r="251" spans="1:18" x14ac:dyDescent="0.3">
      <c r="A251">
        <v>224</v>
      </c>
      <c r="B251" s="1" t="s">
        <v>95</v>
      </c>
      <c r="C251" s="1" t="s">
        <v>14</v>
      </c>
      <c r="D251" s="1" t="s">
        <v>342</v>
      </c>
      <c r="E251" s="1" t="s">
        <v>213</v>
      </c>
      <c r="F251" s="1" t="s">
        <v>79</v>
      </c>
      <c r="G251" s="1" t="s">
        <v>41</v>
      </c>
      <c r="H251" s="1" t="s">
        <v>278</v>
      </c>
      <c r="I251" s="1" t="s">
        <v>346</v>
      </c>
      <c r="J251">
        <v>479.98800000000006</v>
      </c>
      <c r="K251">
        <v>4</v>
      </c>
      <c r="L251">
        <v>0.7</v>
      </c>
      <c r="M251">
        <v>-383.99040000000002</v>
      </c>
      <c r="N251">
        <v>-115.19712000000003</v>
      </c>
      <c r="O251">
        <v>180.00000000000003</v>
      </c>
      <c r="P251" t="s">
        <v>1626</v>
      </c>
      <c r="Q251" s="11"/>
      <c r="R251" s="10"/>
    </row>
    <row r="252" spans="1:18" x14ac:dyDescent="0.3">
      <c r="A252">
        <v>686</v>
      </c>
      <c r="B252" s="1" t="s">
        <v>95</v>
      </c>
      <c r="C252" s="1" t="s">
        <v>14</v>
      </c>
      <c r="D252" s="1" t="s">
        <v>152</v>
      </c>
      <c r="E252" s="1" t="s">
        <v>562</v>
      </c>
      <c r="F252" s="1" t="s">
        <v>17</v>
      </c>
      <c r="G252" s="1" t="s">
        <v>41</v>
      </c>
      <c r="H252" s="1" t="s">
        <v>83</v>
      </c>
      <c r="I252" s="1" t="s">
        <v>502</v>
      </c>
      <c r="J252">
        <v>479.97</v>
      </c>
      <c r="K252">
        <v>3</v>
      </c>
      <c r="L252">
        <v>0</v>
      </c>
      <c r="M252">
        <v>163.18979999999999</v>
      </c>
      <c r="N252">
        <v>163.18979999999999</v>
      </c>
      <c r="O252">
        <v>450</v>
      </c>
      <c r="P252" t="s">
        <v>1626</v>
      </c>
      <c r="Q252" s="11"/>
      <c r="R252" s="9"/>
    </row>
    <row r="253" spans="1:18" x14ac:dyDescent="0.3">
      <c r="A253">
        <v>1983</v>
      </c>
      <c r="B253" s="1" t="s">
        <v>30</v>
      </c>
      <c r="C253" s="1" t="s">
        <v>14</v>
      </c>
      <c r="D253" s="1" t="s">
        <v>1549</v>
      </c>
      <c r="E253" s="1" t="s">
        <v>267</v>
      </c>
      <c r="F253" s="1" t="s">
        <v>60</v>
      </c>
      <c r="G253" s="1" t="s">
        <v>41</v>
      </c>
      <c r="H253" s="1" t="s">
        <v>42</v>
      </c>
      <c r="I253" s="1" t="s">
        <v>1550</v>
      </c>
      <c r="J253">
        <v>479.96</v>
      </c>
      <c r="K253">
        <v>4</v>
      </c>
      <c r="L253">
        <v>0</v>
      </c>
      <c r="M253">
        <v>134.3888</v>
      </c>
      <c r="N253">
        <v>134.3888</v>
      </c>
      <c r="O253">
        <v>600</v>
      </c>
      <c r="P253" t="s">
        <v>1628</v>
      </c>
      <c r="Q253" s="11"/>
      <c r="R253" s="10"/>
    </row>
    <row r="254" spans="1:18" x14ac:dyDescent="0.3">
      <c r="A254">
        <v>376</v>
      </c>
      <c r="B254" s="1" t="s">
        <v>30</v>
      </c>
      <c r="C254" s="1" t="s">
        <v>14</v>
      </c>
      <c r="D254" s="1" t="s">
        <v>501</v>
      </c>
      <c r="E254" s="1" t="s">
        <v>145</v>
      </c>
      <c r="F254" s="1" t="s">
        <v>26</v>
      </c>
      <c r="G254" s="1" t="s">
        <v>41</v>
      </c>
      <c r="H254" s="1" t="s">
        <v>83</v>
      </c>
      <c r="I254" s="1" t="s">
        <v>504</v>
      </c>
      <c r="J254">
        <v>479.04</v>
      </c>
      <c r="K254">
        <v>10</v>
      </c>
      <c r="L254">
        <v>0.2</v>
      </c>
      <c r="M254">
        <v>-29.940000000000012</v>
      </c>
      <c r="N254">
        <v>-23.952000000000012</v>
      </c>
      <c r="O254">
        <v>1200</v>
      </c>
      <c r="P254" t="s">
        <v>1627</v>
      </c>
      <c r="Q254" s="11"/>
      <c r="R254" s="9"/>
    </row>
    <row r="255" spans="1:18" x14ac:dyDescent="0.3">
      <c r="A255">
        <v>1904</v>
      </c>
      <c r="B255" s="1" t="s">
        <v>95</v>
      </c>
      <c r="C255" s="1" t="s">
        <v>23</v>
      </c>
      <c r="D255" s="1" t="s">
        <v>148</v>
      </c>
      <c r="E255" s="1" t="s">
        <v>186</v>
      </c>
      <c r="F255" s="1" t="s">
        <v>26</v>
      </c>
      <c r="G255" s="1" t="s">
        <v>18</v>
      </c>
      <c r="H255" s="1" t="s">
        <v>21</v>
      </c>
      <c r="I255" s="1" t="s">
        <v>1515</v>
      </c>
      <c r="J255">
        <v>478.48</v>
      </c>
      <c r="K255">
        <v>2</v>
      </c>
      <c r="L255">
        <v>0.2</v>
      </c>
      <c r="M255">
        <v>47.848000000000013</v>
      </c>
      <c r="N255">
        <v>38.278400000000012</v>
      </c>
      <c r="O255">
        <v>240</v>
      </c>
      <c r="P255" t="s">
        <v>1626</v>
      </c>
      <c r="Q255" s="11"/>
      <c r="R255" s="10"/>
    </row>
    <row r="256" spans="1:18" x14ac:dyDescent="0.3">
      <c r="A256">
        <v>582</v>
      </c>
      <c r="B256" s="1" t="s">
        <v>30</v>
      </c>
      <c r="C256" s="1" t="s">
        <v>14</v>
      </c>
      <c r="D256" s="1" t="s">
        <v>322</v>
      </c>
      <c r="E256" s="1" t="s">
        <v>197</v>
      </c>
      <c r="F256" s="1" t="s">
        <v>26</v>
      </c>
      <c r="G256" s="1" t="s">
        <v>41</v>
      </c>
      <c r="H256" s="1" t="s">
        <v>42</v>
      </c>
      <c r="I256" s="1" t="s">
        <v>97</v>
      </c>
      <c r="J256">
        <v>470.37600000000009</v>
      </c>
      <c r="K256">
        <v>3</v>
      </c>
      <c r="L256">
        <v>0.2</v>
      </c>
      <c r="M256">
        <v>52.917299999999955</v>
      </c>
      <c r="N256">
        <v>42.333839999999967</v>
      </c>
      <c r="O256">
        <v>360</v>
      </c>
      <c r="P256" t="s">
        <v>1626</v>
      </c>
      <c r="Q256" s="11"/>
      <c r="R256" s="9"/>
    </row>
    <row r="257" spans="1:18" x14ac:dyDescent="0.3">
      <c r="A257">
        <v>1877</v>
      </c>
      <c r="B257" s="1" t="s">
        <v>30</v>
      </c>
      <c r="C257" s="1" t="s">
        <v>14</v>
      </c>
      <c r="D257" s="1" t="s">
        <v>276</v>
      </c>
      <c r="E257" s="1" t="s">
        <v>59</v>
      </c>
      <c r="F257" s="1" t="s">
        <v>60</v>
      </c>
      <c r="G257" s="1" t="s">
        <v>41</v>
      </c>
      <c r="H257" s="1" t="s">
        <v>42</v>
      </c>
      <c r="I257" s="1" t="s">
        <v>675</v>
      </c>
      <c r="J257">
        <v>470.37600000000009</v>
      </c>
      <c r="K257">
        <v>3</v>
      </c>
      <c r="L257">
        <v>0.2</v>
      </c>
      <c r="M257">
        <v>47.037600000000026</v>
      </c>
      <c r="N257">
        <v>37.630080000000021</v>
      </c>
      <c r="O257">
        <v>360</v>
      </c>
      <c r="P257" t="s">
        <v>1626</v>
      </c>
      <c r="Q257" s="11"/>
      <c r="R257" s="10"/>
    </row>
    <row r="258" spans="1:18" x14ac:dyDescent="0.3">
      <c r="A258">
        <v>1447</v>
      </c>
      <c r="B258" s="1" t="s">
        <v>95</v>
      </c>
      <c r="C258" s="1" t="s">
        <v>57</v>
      </c>
      <c r="D258" s="1" t="s">
        <v>142</v>
      </c>
      <c r="E258" s="1" t="s">
        <v>104</v>
      </c>
      <c r="F258" s="1" t="s">
        <v>60</v>
      </c>
      <c r="G258" s="1" t="s">
        <v>18</v>
      </c>
      <c r="H258" s="1" t="s">
        <v>21</v>
      </c>
      <c r="I258" s="1" t="s">
        <v>1284</v>
      </c>
      <c r="J258">
        <v>470.30199999999996</v>
      </c>
      <c r="K258">
        <v>7</v>
      </c>
      <c r="L258">
        <v>0.3</v>
      </c>
      <c r="M258">
        <v>-87.341800000000035</v>
      </c>
      <c r="N258">
        <v>-61.139260000000021</v>
      </c>
      <c r="O258">
        <v>735</v>
      </c>
      <c r="P258" t="s">
        <v>1628</v>
      </c>
      <c r="Q258" s="11"/>
      <c r="R258" s="9"/>
    </row>
    <row r="259" spans="1:18" x14ac:dyDescent="0.3">
      <c r="A259">
        <v>541</v>
      </c>
      <c r="B259" s="1" t="s">
        <v>95</v>
      </c>
      <c r="C259" s="1" t="s">
        <v>14</v>
      </c>
      <c r="D259" s="1" t="s">
        <v>682</v>
      </c>
      <c r="E259" s="1" t="s">
        <v>64</v>
      </c>
      <c r="F259" s="1" t="s">
        <v>60</v>
      </c>
      <c r="G259" s="1" t="s">
        <v>41</v>
      </c>
      <c r="H259" s="1" t="s">
        <v>83</v>
      </c>
      <c r="I259" s="1" t="s">
        <v>683</v>
      </c>
      <c r="J259">
        <v>468.90000000000003</v>
      </c>
      <c r="K259">
        <v>6</v>
      </c>
      <c r="L259">
        <v>0</v>
      </c>
      <c r="M259">
        <v>206.31600000000006</v>
      </c>
      <c r="N259">
        <v>206.31600000000006</v>
      </c>
      <c r="O259">
        <v>900</v>
      </c>
      <c r="P259" t="s">
        <v>1628</v>
      </c>
      <c r="Q259" s="11"/>
      <c r="R259" s="10"/>
    </row>
    <row r="260" spans="1:18" x14ac:dyDescent="0.3">
      <c r="A260">
        <v>311</v>
      </c>
      <c r="B260" s="1" t="s">
        <v>13</v>
      </c>
      <c r="C260" s="1" t="s">
        <v>23</v>
      </c>
      <c r="D260" s="1" t="s">
        <v>438</v>
      </c>
      <c r="E260" s="1" t="s">
        <v>197</v>
      </c>
      <c r="F260" s="1" t="s">
        <v>26</v>
      </c>
      <c r="G260" s="1" t="s">
        <v>18</v>
      </c>
      <c r="H260" s="1" t="s">
        <v>21</v>
      </c>
      <c r="I260" s="1" t="s">
        <v>440</v>
      </c>
      <c r="J260">
        <v>466.76800000000003</v>
      </c>
      <c r="K260">
        <v>2</v>
      </c>
      <c r="L260">
        <v>0.2</v>
      </c>
      <c r="M260">
        <v>52.511399999999981</v>
      </c>
      <c r="N260">
        <v>42.009119999999989</v>
      </c>
      <c r="O260">
        <v>240</v>
      </c>
      <c r="P260" t="s">
        <v>1626</v>
      </c>
      <c r="Q260" s="11"/>
      <c r="R260" s="9"/>
    </row>
    <row r="261" spans="1:18" x14ac:dyDescent="0.3">
      <c r="A261">
        <v>1921</v>
      </c>
      <c r="B261" s="1" t="s">
        <v>95</v>
      </c>
      <c r="C261" s="1" t="s">
        <v>23</v>
      </c>
      <c r="D261" s="1" t="s">
        <v>1342</v>
      </c>
      <c r="E261" s="1" t="s">
        <v>127</v>
      </c>
      <c r="F261" s="1" t="s">
        <v>79</v>
      </c>
      <c r="G261" s="1" t="s">
        <v>18</v>
      </c>
      <c r="H261" s="1" t="s">
        <v>21</v>
      </c>
      <c r="I261" s="1" t="s">
        <v>1525</v>
      </c>
      <c r="J261">
        <v>462.56400000000002</v>
      </c>
      <c r="K261">
        <v>2</v>
      </c>
      <c r="L261">
        <v>0.1</v>
      </c>
      <c r="M261">
        <v>97.652399999999943</v>
      </c>
      <c r="N261">
        <v>87.887159999999952</v>
      </c>
      <c r="O261">
        <v>270</v>
      </c>
      <c r="P261" t="s">
        <v>1626</v>
      </c>
      <c r="Q261" s="11"/>
      <c r="R261" s="10"/>
    </row>
    <row r="262" spans="1:18" x14ac:dyDescent="0.3">
      <c r="A262">
        <v>664</v>
      </c>
      <c r="B262" s="1" t="s">
        <v>30</v>
      </c>
      <c r="C262" s="1" t="s">
        <v>23</v>
      </c>
      <c r="D262" s="1" t="s">
        <v>126</v>
      </c>
      <c r="E262" s="1" t="s">
        <v>127</v>
      </c>
      <c r="F262" s="1" t="s">
        <v>79</v>
      </c>
      <c r="G262" s="1" t="s">
        <v>27</v>
      </c>
      <c r="H262" s="1" t="s">
        <v>35</v>
      </c>
      <c r="I262" s="1" t="s">
        <v>334</v>
      </c>
      <c r="J262">
        <v>459.95</v>
      </c>
      <c r="K262">
        <v>5</v>
      </c>
      <c r="L262">
        <v>0</v>
      </c>
      <c r="M262">
        <v>18.397999999999968</v>
      </c>
      <c r="N262">
        <v>18.397999999999968</v>
      </c>
      <c r="O262">
        <v>750</v>
      </c>
      <c r="P262" t="s">
        <v>1628</v>
      </c>
      <c r="Q262" s="11"/>
      <c r="R262" s="9"/>
    </row>
    <row r="263" spans="1:18" x14ac:dyDescent="0.3">
      <c r="A263">
        <v>158</v>
      </c>
      <c r="B263" s="1" t="s">
        <v>13</v>
      </c>
      <c r="C263" s="1" t="s">
        <v>14</v>
      </c>
      <c r="D263" s="1" t="s">
        <v>54</v>
      </c>
      <c r="E263" s="1" t="s">
        <v>55</v>
      </c>
      <c r="F263" s="1" t="s">
        <v>26</v>
      </c>
      <c r="G263" s="1" t="s">
        <v>18</v>
      </c>
      <c r="H263" s="1" t="s">
        <v>21</v>
      </c>
      <c r="I263" s="1" t="s">
        <v>226</v>
      </c>
      <c r="J263">
        <v>457.56800000000004</v>
      </c>
      <c r="K263">
        <v>2</v>
      </c>
      <c r="L263">
        <v>0.2</v>
      </c>
      <c r="M263">
        <v>51.476399999999941</v>
      </c>
      <c r="N263">
        <v>41.181119999999957</v>
      </c>
      <c r="O263">
        <v>240</v>
      </c>
      <c r="P263" t="s">
        <v>1626</v>
      </c>
      <c r="Q263" s="11"/>
      <c r="R263" s="10"/>
    </row>
    <row r="264" spans="1:18" x14ac:dyDescent="0.3">
      <c r="A264">
        <v>1158</v>
      </c>
      <c r="B264" s="1" t="s">
        <v>95</v>
      </c>
      <c r="C264" s="1" t="s">
        <v>57</v>
      </c>
      <c r="D264" s="1" t="s">
        <v>1124</v>
      </c>
      <c r="E264" s="1" t="s">
        <v>149</v>
      </c>
      <c r="F264" s="1" t="s">
        <v>17</v>
      </c>
      <c r="G264" s="1" t="s">
        <v>18</v>
      </c>
      <c r="H264" s="1" t="s">
        <v>33</v>
      </c>
      <c r="I264" s="1" t="s">
        <v>515</v>
      </c>
      <c r="J264">
        <v>455.1</v>
      </c>
      <c r="K264">
        <v>2</v>
      </c>
      <c r="L264">
        <v>0</v>
      </c>
      <c r="M264">
        <v>100.12200000000001</v>
      </c>
      <c r="N264">
        <v>100.12200000000001</v>
      </c>
      <c r="O264">
        <v>300</v>
      </c>
      <c r="P264" t="s">
        <v>1626</v>
      </c>
      <c r="Q264" s="11"/>
      <c r="R264" s="9"/>
    </row>
    <row r="265" spans="1:18" x14ac:dyDescent="0.3">
      <c r="A265">
        <v>1718</v>
      </c>
      <c r="B265" s="1" t="s">
        <v>30</v>
      </c>
      <c r="C265" s="1" t="s">
        <v>14</v>
      </c>
      <c r="D265" s="1" t="s">
        <v>126</v>
      </c>
      <c r="E265" s="1" t="s">
        <v>127</v>
      </c>
      <c r="F265" s="1" t="s">
        <v>79</v>
      </c>
      <c r="G265" s="1" t="s">
        <v>27</v>
      </c>
      <c r="H265" s="1" t="s">
        <v>35</v>
      </c>
      <c r="I265" s="1" t="s">
        <v>158</v>
      </c>
      <c r="J265">
        <v>454.90000000000003</v>
      </c>
      <c r="K265">
        <v>5</v>
      </c>
      <c r="L265">
        <v>0</v>
      </c>
      <c r="M265">
        <v>0</v>
      </c>
      <c r="N265">
        <v>0</v>
      </c>
      <c r="O265">
        <v>750</v>
      </c>
      <c r="P265" t="s">
        <v>1628</v>
      </c>
      <c r="Q265" s="11"/>
      <c r="R265" s="10"/>
    </row>
    <row r="266" spans="1:18" x14ac:dyDescent="0.3">
      <c r="A266">
        <v>1566</v>
      </c>
      <c r="B266" s="1" t="s">
        <v>30</v>
      </c>
      <c r="C266" s="1" t="s">
        <v>57</v>
      </c>
      <c r="D266" s="1" t="s">
        <v>54</v>
      </c>
      <c r="E266" s="1" t="s">
        <v>55</v>
      </c>
      <c r="F266" s="1" t="s">
        <v>26</v>
      </c>
      <c r="G266" s="1" t="s">
        <v>41</v>
      </c>
      <c r="H266" s="1" t="s">
        <v>42</v>
      </c>
      <c r="I266" s="1" t="s">
        <v>1142</v>
      </c>
      <c r="J266">
        <v>453.57600000000002</v>
      </c>
      <c r="K266">
        <v>3</v>
      </c>
      <c r="L266">
        <v>0.2</v>
      </c>
      <c r="M266">
        <v>39.687899999999985</v>
      </c>
      <c r="N266">
        <v>31.750319999999988</v>
      </c>
      <c r="O266">
        <v>360</v>
      </c>
      <c r="P266" t="s">
        <v>1626</v>
      </c>
      <c r="Q266" s="11"/>
      <c r="R266" s="9"/>
    </row>
    <row r="267" spans="1:18" x14ac:dyDescent="0.3">
      <c r="A267">
        <v>1457</v>
      </c>
      <c r="B267" s="1" t="s">
        <v>30</v>
      </c>
      <c r="C267" s="1" t="s">
        <v>57</v>
      </c>
      <c r="D267" s="1" t="s">
        <v>212</v>
      </c>
      <c r="E267" s="1" t="s">
        <v>487</v>
      </c>
      <c r="F267" s="1" t="s">
        <v>17</v>
      </c>
      <c r="G267" s="1" t="s">
        <v>18</v>
      </c>
      <c r="H267" s="1" t="s">
        <v>33</v>
      </c>
      <c r="I267" s="1" t="s">
        <v>1293</v>
      </c>
      <c r="J267">
        <v>452.93999999999994</v>
      </c>
      <c r="K267">
        <v>3</v>
      </c>
      <c r="L267">
        <v>0</v>
      </c>
      <c r="M267">
        <v>67.940999999999974</v>
      </c>
      <c r="N267">
        <v>67.940999999999974</v>
      </c>
      <c r="O267">
        <v>450</v>
      </c>
      <c r="P267" t="s">
        <v>1626</v>
      </c>
      <c r="Q267" s="11"/>
      <c r="R267" s="10"/>
    </row>
    <row r="268" spans="1:18" x14ac:dyDescent="0.3">
      <c r="A268">
        <v>214</v>
      </c>
      <c r="B268" s="1" t="s">
        <v>30</v>
      </c>
      <c r="C268" s="1" t="s">
        <v>23</v>
      </c>
      <c r="D268" s="1" t="s">
        <v>336</v>
      </c>
      <c r="E268" s="1" t="s">
        <v>213</v>
      </c>
      <c r="F268" s="1" t="s">
        <v>79</v>
      </c>
      <c r="G268" s="1" t="s">
        <v>18</v>
      </c>
      <c r="H268" s="1" t="s">
        <v>19</v>
      </c>
      <c r="I268" s="1" t="s">
        <v>338</v>
      </c>
      <c r="J268">
        <v>452.45</v>
      </c>
      <c r="K268">
        <v>5</v>
      </c>
      <c r="L268">
        <v>0.5</v>
      </c>
      <c r="M268">
        <v>-244.32300000000006</v>
      </c>
      <c r="N268">
        <v>-122.16150000000003</v>
      </c>
      <c r="O268">
        <v>375</v>
      </c>
      <c r="P268" t="s">
        <v>1626</v>
      </c>
      <c r="Q268" s="11"/>
      <c r="R268" s="9"/>
    </row>
    <row r="269" spans="1:18" x14ac:dyDescent="0.3">
      <c r="A269">
        <v>570</v>
      </c>
      <c r="B269" s="1" t="s">
        <v>30</v>
      </c>
      <c r="C269" s="1" t="s">
        <v>23</v>
      </c>
      <c r="D269" s="1" t="s">
        <v>54</v>
      </c>
      <c r="E269" s="1" t="s">
        <v>55</v>
      </c>
      <c r="F269" s="1" t="s">
        <v>26</v>
      </c>
      <c r="G269" s="1" t="s">
        <v>18</v>
      </c>
      <c r="H269" s="1" t="s">
        <v>21</v>
      </c>
      <c r="I269" s="1" t="s">
        <v>707</v>
      </c>
      <c r="J269">
        <v>451.15199999999993</v>
      </c>
      <c r="K269">
        <v>3</v>
      </c>
      <c r="L269">
        <v>0.2</v>
      </c>
      <c r="M269">
        <v>0</v>
      </c>
      <c r="N269">
        <v>0</v>
      </c>
      <c r="O269">
        <v>360</v>
      </c>
      <c r="P269" t="s">
        <v>1626</v>
      </c>
      <c r="Q269" s="11"/>
      <c r="R269" s="10"/>
    </row>
    <row r="270" spans="1:18" x14ac:dyDescent="0.3">
      <c r="A270">
        <v>492</v>
      </c>
      <c r="B270" s="1" t="s">
        <v>30</v>
      </c>
      <c r="C270" s="1" t="s">
        <v>14</v>
      </c>
      <c r="D270" s="1" t="s">
        <v>175</v>
      </c>
      <c r="E270" s="1" t="s">
        <v>127</v>
      </c>
      <c r="F270" s="1" t="s">
        <v>79</v>
      </c>
      <c r="G270" s="1" t="s">
        <v>27</v>
      </c>
      <c r="H270" s="1" t="s">
        <v>35</v>
      </c>
      <c r="I270" s="1" t="s">
        <v>630</v>
      </c>
      <c r="J270">
        <v>449.15</v>
      </c>
      <c r="K270">
        <v>5</v>
      </c>
      <c r="L270">
        <v>0</v>
      </c>
      <c r="M270">
        <v>8.9829999999999899</v>
      </c>
      <c r="N270">
        <v>8.9829999999999899</v>
      </c>
      <c r="O270">
        <v>750</v>
      </c>
      <c r="P270" t="s">
        <v>1628</v>
      </c>
      <c r="Q270" s="11"/>
      <c r="R270" s="9"/>
    </row>
    <row r="271" spans="1:18" x14ac:dyDescent="0.3">
      <c r="A271">
        <v>1167</v>
      </c>
      <c r="B271" s="1" t="s">
        <v>493</v>
      </c>
      <c r="C271" s="1" t="s">
        <v>14</v>
      </c>
      <c r="D271" s="1" t="s">
        <v>54</v>
      </c>
      <c r="E271" s="1" t="s">
        <v>55</v>
      </c>
      <c r="F271" s="1" t="s">
        <v>26</v>
      </c>
      <c r="G271" s="1" t="s">
        <v>41</v>
      </c>
      <c r="H271" s="1" t="s">
        <v>83</v>
      </c>
      <c r="I271" s="1" t="s">
        <v>198</v>
      </c>
      <c r="J271">
        <v>447.93</v>
      </c>
      <c r="K271">
        <v>9</v>
      </c>
      <c r="L271">
        <v>0</v>
      </c>
      <c r="M271">
        <v>49.272299999999987</v>
      </c>
      <c r="N271">
        <v>49.272299999999987</v>
      </c>
      <c r="O271">
        <v>1350</v>
      </c>
      <c r="P271" t="s">
        <v>1627</v>
      </c>
      <c r="Q271" s="11"/>
      <c r="R271" s="10"/>
    </row>
    <row r="272" spans="1:18" x14ac:dyDescent="0.3">
      <c r="A272">
        <v>1098</v>
      </c>
      <c r="B272" s="1" t="s">
        <v>95</v>
      </c>
      <c r="C272" s="1" t="s">
        <v>23</v>
      </c>
      <c r="D272" s="1" t="s">
        <v>24</v>
      </c>
      <c r="E272" s="1" t="s">
        <v>25</v>
      </c>
      <c r="F272" s="1" t="s">
        <v>26</v>
      </c>
      <c r="G272" s="1" t="s">
        <v>18</v>
      </c>
      <c r="H272" s="1" t="s">
        <v>33</v>
      </c>
      <c r="I272" s="1" t="s">
        <v>1087</v>
      </c>
      <c r="J272">
        <v>447.84</v>
      </c>
      <c r="K272">
        <v>5</v>
      </c>
      <c r="L272">
        <v>0.2</v>
      </c>
      <c r="M272">
        <v>11.19599999999997</v>
      </c>
      <c r="N272">
        <v>8.9567999999999763</v>
      </c>
      <c r="O272">
        <v>600</v>
      </c>
      <c r="P272" t="s">
        <v>1628</v>
      </c>
      <c r="Q272" s="11"/>
      <c r="R272" s="9"/>
    </row>
    <row r="273" spans="1:18" x14ac:dyDescent="0.3">
      <c r="A273">
        <v>1377</v>
      </c>
      <c r="B273" s="1" t="s">
        <v>13</v>
      </c>
      <c r="C273" s="1" t="s">
        <v>14</v>
      </c>
      <c r="D273" s="1" t="s">
        <v>1253</v>
      </c>
      <c r="E273" s="1" t="s">
        <v>67</v>
      </c>
      <c r="F273" s="1" t="s">
        <v>26</v>
      </c>
      <c r="G273" s="1" t="s">
        <v>27</v>
      </c>
      <c r="H273" s="1" t="s">
        <v>52</v>
      </c>
      <c r="I273" s="1" t="s">
        <v>1255</v>
      </c>
      <c r="J273">
        <v>447.84</v>
      </c>
      <c r="K273">
        <v>8</v>
      </c>
      <c r="L273">
        <v>0</v>
      </c>
      <c r="M273">
        <v>219.44159999999999</v>
      </c>
      <c r="N273">
        <v>219.44159999999999</v>
      </c>
      <c r="O273">
        <v>1200</v>
      </c>
      <c r="P273" t="s">
        <v>1627</v>
      </c>
      <c r="Q273" s="11"/>
      <c r="R273" s="10"/>
    </row>
    <row r="274" spans="1:18" x14ac:dyDescent="0.3">
      <c r="A274">
        <v>937</v>
      </c>
      <c r="B274" s="1" t="s">
        <v>30</v>
      </c>
      <c r="C274" s="1" t="s">
        <v>57</v>
      </c>
      <c r="D274" s="1" t="s">
        <v>77</v>
      </c>
      <c r="E274" s="1" t="s">
        <v>78</v>
      </c>
      <c r="F274" s="1" t="s">
        <v>79</v>
      </c>
      <c r="G274" s="1" t="s">
        <v>27</v>
      </c>
      <c r="H274" s="1" t="s">
        <v>46</v>
      </c>
      <c r="I274" s="1" t="s">
        <v>250</v>
      </c>
      <c r="J274">
        <v>447.69600000000003</v>
      </c>
      <c r="K274">
        <v>2</v>
      </c>
      <c r="L274">
        <v>0.2</v>
      </c>
      <c r="M274">
        <v>33.577199999999976</v>
      </c>
      <c r="N274">
        <v>26.861759999999983</v>
      </c>
      <c r="O274">
        <v>240</v>
      </c>
      <c r="P274" t="s">
        <v>1626</v>
      </c>
      <c r="Q274" s="11"/>
      <c r="R274" s="9"/>
    </row>
    <row r="275" spans="1:18" x14ac:dyDescent="0.3">
      <c r="A275">
        <v>597</v>
      </c>
      <c r="B275" s="1" t="s">
        <v>30</v>
      </c>
      <c r="C275" s="1" t="s">
        <v>14</v>
      </c>
      <c r="D275" s="1" t="s">
        <v>373</v>
      </c>
      <c r="E275" s="1" t="s">
        <v>25</v>
      </c>
      <c r="F275" s="1" t="s">
        <v>26</v>
      </c>
      <c r="G275" s="1" t="s">
        <v>41</v>
      </c>
      <c r="H275" s="1" t="s">
        <v>42</v>
      </c>
      <c r="I275" s="1" t="s">
        <v>446</v>
      </c>
      <c r="J275">
        <v>445.96000000000004</v>
      </c>
      <c r="K275">
        <v>5</v>
      </c>
      <c r="L275">
        <v>0.2</v>
      </c>
      <c r="M275">
        <v>55.744999999999948</v>
      </c>
      <c r="N275">
        <v>44.595999999999961</v>
      </c>
      <c r="O275">
        <v>600</v>
      </c>
      <c r="P275" t="s">
        <v>1628</v>
      </c>
      <c r="Q275" s="11"/>
      <c r="R275" s="10"/>
    </row>
    <row r="276" spans="1:18" x14ac:dyDescent="0.3">
      <c r="A276">
        <v>206</v>
      </c>
      <c r="B276" s="1" t="s">
        <v>30</v>
      </c>
      <c r="C276" s="1" t="s">
        <v>14</v>
      </c>
      <c r="D276" s="1" t="s">
        <v>328</v>
      </c>
      <c r="E276" s="1" t="s">
        <v>25</v>
      </c>
      <c r="F276" s="1" t="s">
        <v>26</v>
      </c>
      <c r="G276" s="1" t="s">
        <v>41</v>
      </c>
      <c r="H276" s="1" t="s">
        <v>42</v>
      </c>
      <c r="I276" s="1" t="s">
        <v>329</v>
      </c>
      <c r="J276">
        <v>444.76800000000003</v>
      </c>
      <c r="K276">
        <v>4</v>
      </c>
      <c r="L276">
        <v>0.2</v>
      </c>
      <c r="M276">
        <v>44.476800000000026</v>
      </c>
      <c r="N276">
        <v>35.581440000000022</v>
      </c>
      <c r="O276">
        <v>480</v>
      </c>
      <c r="P276" t="s">
        <v>1626</v>
      </c>
      <c r="Q276" s="11"/>
      <c r="R276" s="9"/>
    </row>
    <row r="277" spans="1:18" x14ac:dyDescent="0.3">
      <c r="A277">
        <v>1745</v>
      </c>
      <c r="B277" s="1" t="s">
        <v>30</v>
      </c>
      <c r="C277" s="1" t="s">
        <v>14</v>
      </c>
      <c r="D277" s="1" t="s">
        <v>77</v>
      </c>
      <c r="E277" s="1" t="s">
        <v>78</v>
      </c>
      <c r="F277" s="1" t="s">
        <v>79</v>
      </c>
      <c r="G277" s="1" t="s">
        <v>41</v>
      </c>
      <c r="H277" s="1" t="s">
        <v>83</v>
      </c>
      <c r="I277" s="1" t="s">
        <v>771</v>
      </c>
      <c r="J277">
        <v>442.40000000000003</v>
      </c>
      <c r="K277">
        <v>7</v>
      </c>
      <c r="L277">
        <v>0.2</v>
      </c>
      <c r="M277">
        <v>-55.300000000000068</v>
      </c>
      <c r="N277">
        <v>-44.240000000000059</v>
      </c>
      <c r="O277">
        <v>840</v>
      </c>
      <c r="P277" t="s">
        <v>1628</v>
      </c>
      <c r="Q277" s="11"/>
      <c r="R277" s="10"/>
    </row>
    <row r="278" spans="1:18" x14ac:dyDescent="0.3">
      <c r="A278">
        <v>1638</v>
      </c>
      <c r="B278" s="1" t="s">
        <v>30</v>
      </c>
      <c r="C278" s="1" t="s">
        <v>14</v>
      </c>
      <c r="D278" s="1" t="s">
        <v>1390</v>
      </c>
      <c r="E278" s="1" t="s">
        <v>186</v>
      </c>
      <c r="F278" s="1" t="s">
        <v>26</v>
      </c>
      <c r="G278" s="1" t="s">
        <v>41</v>
      </c>
      <c r="H278" s="1" t="s">
        <v>42</v>
      </c>
      <c r="I278" s="1" t="s">
        <v>1391</v>
      </c>
      <c r="J278">
        <v>438.33600000000001</v>
      </c>
      <c r="K278">
        <v>4</v>
      </c>
      <c r="L278">
        <v>0.2</v>
      </c>
      <c r="M278">
        <v>-87.667200000000037</v>
      </c>
      <c r="N278">
        <v>-70.133760000000038</v>
      </c>
      <c r="O278">
        <v>480</v>
      </c>
      <c r="P278" t="s">
        <v>1626</v>
      </c>
      <c r="Q278" s="11"/>
      <c r="R278" s="9"/>
    </row>
    <row r="279" spans="1:18" x14ac:dyDescent="0.3">
      <c r="A279">
        <v>1725</v>
      </c>
      <c r="B279" s="1" t="s">
        <v>95</v>
      </c>
      <c r="C279" s="1" t="s">
        <v>14</v>
      </c>
      <c r="D279" s="1" t="s">
        <v>77</v>
      </c>
      <c r="E279" s="1" t="s">
        <v>78</v>
      </c>
      <c r="F279" s="1" t="s">
        <v>79</v>
      </c>
      <c r="G279" s="1" t="s">
        <v>27</v>
      </c>
      <c r="H279" s="1" t="s">
        <v>46</v>
      </c>
      <c r="I279" s="1" t="s">
        <v>1427</v>
      </c>
      <c r="J279">
        <v>434.35199999999998</v>
      </c>
      <c r="K279">
        <v>3</v>
      </c>
      <c r="L279">
        <v>0.2</v>
      </c>
      <c r="M279">
        <v>43.43519999999998</v>
      </c>
      <c r="N279">
        <v>34.748159999999984</v>
      </c>
      <c r="O279">
        <v>360</v>
      </c>
      <c r="P279" t="s">
        <v>1626</v>
      </c>
      <c r="Q279" s="11"/>
      <c r="R279" s="10"/>
    </row>
    <row r="280" spans="1:18" x14ac:dyDescent="0.3">
      <c r="A280">
        <v>1198</v>
      </c>
      <c r="B280" s="1" t="s">
        <v>30</v>
      </c>
      <c r="C280" s="1" t="s">
        <v>14</v>
      </c>
      <c r="D280" s="1" t="s">
        <v>93</v>
      </c>
      <c r="E280" s="1" t="s">
        <v>59</v>
      </c>
      <c r="F280" s="1" t="s">
        <v>60</v>
      </c>
      <c r="G280" s="1" t="s">
        <v>41</v>
      </c>
      <c r="H280" s="1" t="s">
        <v>83</v>
      </c>
      <c r="I280" s="1" t="s">
        <v>1152</v>
      </c>
      <c r="J280">
        <v>431.92800000000005</v>
      </c>
      <c r="K280">
        <v>9</v>
      </c>
      <c r="L280">
        <v>0.2</v>
      </c>
      <c r="M280">
        <v>64.789199999999951</v>
      </c>
      <c r="N280">
        <v>51.831359999999961</v>
      </c>
      <c r="O280">
        <v>1080</v>
      </c>
      <c r="P280" t="s">
        <v>1627</v>
      </c>
      <c r="Q280" s="11"/>
      <c r="R280" s="9"/>
    </row>
    <row r="281" spans="1:18" x14ac:dyDescent="0.3">
      <c r="A281">
        <v>1430</v>
      </c>
      <c r="B281" s="1" t="s">
        <v>13</v>
      </c>
      <c r="C281" s="1" t="s">
        <v>23</v>
      </c>
      <c r="D281" s="1" t="s">
        <v>923</v>
      </c>
      <c r="E281" s="1" t="s">
        <v>25</v>
      </c>
      <c r="F281" s="1" t="s">
        <v>26</v>
      </c>
      <c r="G281" s="1" t="s">
        <v>27</v>
      </c>
      <c r="H281" s="1" t="s">
        <v>28</v>
      </c>
      <c r="I281" s="1" t="s">
        <v>805</v>
      </c>
      <c r="J281">
        <v>427.42</v>
      </c>
      <c r="K281">
        <v>14</v>
      </c>
      <c r="L281">
        <v>0</v>
      </c>
      <c r="M281">
        <v>196.61320000000001</v>
      </c>
      <c r="N281">
        <v>196.61320000000001</v>
      </c>
      <c r="O281">
        <v>2100</v>
      </c>
      <c r="P281" t="s">
        <v>1630</v>
      </c>
      <c r="Q281" s="11"/>
      <c r="R281" s="10"/>
    </row>
    <row r="282" spans="1:18" x14ac:dyDescent="0.3">
      <c r="A282">
        <v>1306</v>
      </c>
      <c r="B282" s="1" t="s">
        <v>13</v>
      </c>
      <c r="C282" s="1" t="s">
        <v>14</v>
      </c>
      <c r="D282" s="1" t="s">
        <v>93</v>
      </c>
      <c r="E282" s="1" t="s">
        <v>59</v>
      </c>
      <c r="F282" s="1" t="s">
        <v>60</v>
      </c>
      <c r="G282" s="1" t="s">
        <v>41</v>
      </c>
      <c r="H282" s="1" t="s">
        <v>42</v>
      </c>
      <c r="I282" s="1" t="s">
        <v>1213</v>
      </c>
      <c r="J282">
        <v>419.94399999999996</v>
      </c>
      <c r="K282">
        <v>7</v>
      </c>
      <c r="L282">
        <v>0.2</v>
      </c>
      <c r="M282">
        <v>52.492999999999967</v>
      </c>
      <c r="N282">
        <v>41.994399999999978</v>
      </c>
      <c r="O282">
        <v>840</v>
      </c>
      <c r="P282" t="s">
        <v>1628</v>
      </c>
      <c r="Q282" s="11"/>
      <c r="R282" s="9"/>
    </row>
    <row r="283" spans="1:18" x14ac:dyDescent="0.3">
      <c r="A283">
        <v>239</v>
      </c>
      <c r="B283" s="1" t="s">
        <v>13</v>
      </c>
      <c r="C283" s="1" t="s">
        <v>14</v>
      </c>
      <c r="D283" s="1" t="s">
        <v>142</v>
      </c>
      <c r="E283" s="1" t="s">
        <v>104</v>
      </c>
      <c r="F283" s="1" t="s">
        <v>60</v>
      </c>
      <c r="G283" s="1" t="s">
        <v>18</v>
      </c>
      <c r="H283" s="1" t="s">
        <v>37</v>
      </c>
      <c r="I283" s="1" t="s">
        <v>363</v>
      </c>
      <c r="J283">
        <v>419.68000000000006</v>
      </c>
      <c r="K283">
        <v>5</v>
      </c>
      <c r="L283">
        <v>0.6</v>
      </c>
      <c r="M283">
        <v>-356.72799999999995</v>
      </c>
      <c r="N283">
        <v>-142.69119999999998</v>
      </c>
      <c r="O283">
        <v>300</v>
      </c>
      <c r="P283" t="s">
        <v>1626</v>
      </c>
      <c r="Q283" s="11"/>
      <c r="R283" s="10"/>
    </row>
    <row r="284" spans="1:18" x14ac:dyDescent="0.3">
      <c r="A284">
        <v>1404</v>
      </c>
      <c r="B284" s="1" t="s">
        <v>30</v>
      </c>
      <c r="C284" s="1" t="s">
        <v>57</v>
      </c>
      <c r="D284" s="1" t="s">
        <v>212</v>
      </c>
      <c r="E284" s="1" t="s">
        <v>213</v>
      </c>
      <c r="F284" s="1" t="s">
        <v>79</v>
      </c>
      <c r="G284" s="1" t="s">
        <v>27</v>
      </c>
      <c r="H284" s="1" t="s">
        <v>52</v>
      </c>
      <c r="I284" s="1" t="s">
        <v>1269</v>
      </c>
      <c r="J284">
        <v>419.4</v>
      </c>
      <c r="K284">
        <v>5</v>
      </c>
      <c r="L284">
        <v>0.2</v>
      </c>
      <c r="M284">
        <v>146.79</v>
      </c>
      <c r="N284">
        <v>117.432</v>
      </c>
      <c r="O284">
        <v>600</v>
      </c>
      <c r="P284" t="s">
        <v>1628</v>
      </c>
      <c r="Q284" s="11"/>
      <c r="R284" s="9"/>
    </row>
    <row r="285" spans="1:18" x14ac:dyDescent="0.3">
      <c r="A285">
        <v>1761</v>
      </c>
      <c r="B285" s="1" t="s">
        <v>30</v>
      </c>
      <c r="C285" s="1" t="s">
        <v>14</v>
      </c>
      <c r="D285" s="1" t="s">
        <v>373</v>
      </c>
      <c r="E285" s="1" t="s">
        <v>25</v>
      </c>
      <c r="F285" s="1" t="s">
        <v>26</v>
      </c>
      <c r="G285" s="1" t="s">
        <v>18</v>
      </c>
      <c r="H285" s="1" t="s">
        <v>19</v>
      </c>
      <c r="I285" s="1" t="s">
        <v>1438</v>
      </c>
      <c r="J285">
        <v>411.33199999999999</v>
      </c>
      <c r="K285">
        <v>4</v>
      </c>
      <c r="L285">
        <v>0.15</v>
      </c>
      <c r="M285">
        <v>-4.8391999999999769</v>
      </c>
      <c r="N285">
        <v>-4.1133199999999803</v>
      </c>
      <c r="O285">
        <v>510</v>
      </c>
      <c r="P285" t="s">
        <v>1628</v>
      </c>
      <c r="Q285" s="11"/>
      <c r="R285" s="10"/>
    </row>
    <row r="286" spans="1:18" x14ac:dyDescent="0.3">
      <c r="A286">
        <v>1890</v>
      </c>
      <c r="B286" s="1" t="s">
        <v>95</v>
      </c>
      <c r="C286" s="1" t="s">
        <v>14</v>
      </c>
      <c r="D286" s="1" t="s">
        <v>301</v>
      </c>
      <c r="E286" s="1" t="s">
        <v>213</v>
      </c>
      <c r="F286" s="1" t="s">
        <v>79</v>
      </c>
      <c r="G286" s="1" t="s">
        <v>18</v>
      </c>
      <c r="H286" s="1" t="s">
        <v>33</v>
      </c>
      <c r="I286" s="1" t="s">
        <v>515</v>
      </c>
      <c r="J286">
        <v>409.59000000000003</v>
      </c>
      <c r="K286">
        <v>3</v>
      </c>
      <c r="L286">
        <v>0.4</v>
      </c>
      <c r="M286">
        <v>-122.87700000000004</v>
      </c>
      <c r="N286">
        <v>-73.72620000000002</v>
      </c>
      <c r="O286">
        <v>270</v>
      </c>
      <c r="P286" t="s">
        <v>1626</v>
      </c>
      <c r="Q286" s="11"/>
      <c r="R286" s="9"/>
    </row>
    <row r="287" spans="1:18" x14ac:dyDescent="0.3">
      <c r="A287">
        <v>182</v>
      </c>
      <c r="B287" s="1" t="s">
        <v>13</v>
      </c>
      <c r="C287" s="1" t="s">
        <v>23</v>
      </c>
      <c r="D287" s="1" t="s">
        <v>163</v>
      </c>
      <c r="E287" s="1" t="s">
        <v>104</v>
      </c>
      <c r="F287" s="1" t="s">
        <v>60</v>
      </c>
      <c r="G287" s="1" t="s">
        <v>41</v>
      </c>
      <c r="H287" s="1" t="s">
        <v>83</v>
      </c>
      <c r="I287" s="1" t="s">
        <v>295</v>
      </c>
      <c r="J287">
        <v>408.74399999999997</v>
      </c>
      <c r="K287">
        <v>7</v>
      </c>
      <c r="L287">
        <v>0.2</v>
      </c>
      <c r="M287">
        <v>76.639499999999984</v>
      </c>
      <c r="N287">
        <v>61.311599999999991</v>
      </c>
      <c r="O287">
        <v>840</v>
      </c>
      <c r="P287" t="s">
        <v>1628</v>
      </c>
      <c r="Q287" s="11"/>
      <c r="R287" s="10"/>
    </row>
    <row r="288" spans="1:18" x14ac:dyDescent="0.3">
      <c r="A288">
        <v>431</v>
      </c>
      <c r="B288" s="1" t="s">
        <v>30</v>
      </c>
      <c r="C288" s="1" t="s">
        <v>57</v>
      </c>
      <c r="D288" s="1" t="s">
        <v>570</v>
      </c>
      <c r="E288" s="1" t="s">
        <v>51</v>
      </c>
      <c r="F288" s="1" t="s">
        <v>17</v>
      </c>
      <c r="G288" s="1" t="s">
        <v>41</v>
      </c>
      <c r="H288" s="1" t="s">
        <v>83</v>
      </c>
      <c r="I288" s="1" t="s">
        <v>295</v>
      </c>
      <c r="J288">
        <v>408.74399999999997</v>
      </c>
      <c r="K288">
        <v>7</v>
      </c>
      <c r="L288">
        <v>0.2</v>
      </c>
      <c r="M288">
        <v>76.639499999999984</v>
      </c>
      <c r="N288">
        <v>61.311599999999991</v>
      </c>
      <c r="O288">
        <v>840</v>
      </c>
      <c r="P288" t="s">
        <v>1628</v>
      </c>
      <c r="Q288" s="11"/>
      <c r="R288" s="9"/>
    </row>
    <row r="289" spans="1:18" x14ac:dyDescent="0.3">
      <c r="A289">
        <v>1972</v>
      </c>
      <c r="B289" s="1" t="s">
        <v>30</v>
      </c>
      <c r="C289" s="1" t="s">
        <v>57</v>
      </c>
      <c r="D289" s="1" t="s">
        <v>142</v>
      </c>
      <c r="E289" s="1" t="s">
        <v>104</v>
      </c>
      <c r="F289" s="1" t="s">
        <v>60</v>
      </c>
      <c r="G289" s="1" t="s">
        <v>41</v>
      </c>
      <c r="H289" s="1" t="s">
        <v>83</v>
      </c>
      <c r="I289" s="1" t="s">
        <v>295</v>
      </c>
      <c r="J289">
        <v>408.74399999999997</v>
      </c>
      <c r="K289">
        <v>7</v>
      </c>
      <c r="L289">
        <v>0.2</v>
      </c>
      <c r="M289">
        <v>76.639499999999984</v>
      </c>
      <c r="N289">
        <v>61.311599999999991</v>
      </c>
      <c r="O289">
        <v>840</v>
      </c>
      <c r="P289" t="s">
        <v>1628</v>
      </c>
      <c r="Q289" s="11"/>
      <c r="R289" s="10"/>
    </row>
    <row r="290" spans="1:18" x14ac:dyDescent="0.3">
      <c r="A290">
        <v>1412</v>
      </c>
      <c r="B290" s="1" t="s">
        <v>30</v>
      </c>
      <c r="C290" s="1" t="s">
        <v>23</v>
      </c>
      <c r="D290" s="1" t="s">
        <v>126</v>
      </c>
      <c r="E290" s="1" t="s">
        <v>127</v>
      </c>
      <c r="F290" s="1" t="s">
        <v>79</v>
      </c>
      <c r="G290" s="1" t="s">
        <v>18</v>
      </c>
      <c r="H290" s="1" t="s">
        <v>21</v>
      </c>
      <c r="I290" s="1" t="s">
        <v>863</v>
      </c>
      <c r="J290">
        <v>408.00599999999997</v>
      </c>
      <c r="K290">
        <v>2</v>
      </c>
      <c r="L290">
        <v>0.1</v>
      </c>
      <c r="M290">
        <v>72.534400000000005</v>
      </c>
      <c r="N290">
        <v>65.280960000000007</v>
      </c>
      <c r="O290">
        <v>270</v>
      </c>
      <c r="P290" t="s">
        <v>1626</v>
      </c>
      <c r="Q290" s="11"/>
      <c r="R290" s="9"/>
    </row>
    <row r="291" spans="1:18" x14ac:dyDescent="0.3">
      <c r="A291">
        <v>14</v>
      </c>
      <c r="B291" s="1" t="s">
        <v>30</v>
      </c>
      <c r="C291" s="1" t="s">
        <v>14</v>
      </c>
      <c r="D291" s="1" t="s">
        <v>54</v>
      </c>
      <c r="E291" s="1" t="s">
        <v>55</v>
      </c>
      <c r="F291" s="1" t="s">
        <v>26</v>
      </c>
      <c r="G291" s="1" t="s">
        <v>27</v>
      </c>
      <c r="H291" s="1" t="s">
        <v>44</v>
      </c>
      <c r="I291" s="1" t="s">
        <v>56</v>
      </c>
      <c r="J291">
        <v>407.97600000000006</v>
      </c>
      <c r="K291">
        <v>3</v>
      </c>
      <c r="L291">
        <v>0.2</v>
      </c>
      <c r="M291">
        <v>132.59219999999993</v>
      </c>
      <c r="N291">
        <v>106.07375999999995</v>
      </c>
      <c r="O291">
        <v>360</v>
      </c>
      <c r="P291" t="s">
        <v>1626</v>
      </c>
      <c r="Q291" s="11"/>
      <c r="R291" s="10"/>
    </row>
    <row r="292" spans="1:18" x14ac:dyDescent="0.3">
      <c r="A292">
        <v>924</v>
      </c>
      <c r="B292" s="1" t="s">
        <v>30</v>
      </c>
      <c r="C292" s="1" t="s">
        <v>14</v>
      </c>
      <c r="D292" s="1" t="s">
        <v>126</v>
      </c>
      <c r="E292" s="1" t="s">
        <v>127</v>
      </c>
      <c r="F292" s="1" t="s">
        <v>79</v>
      </c>
      <c r="G292" s="1" t="s">
        <v>27</v>
      </c>
      <c r="H292" s="1" t="s">
        <v>46</v>
      </c>
      <c r="I292" s="1" t="s">
        <v>973</v>
      </c>
      <c r="J292">
        <v>406.59999999999997</v>
      </c>
      <c r="K292">
        <v>5</v>
      </c>
      <c r="L292">
        <v>0</v>
      </c>
      <c r="M292">
        <v>113.84799999999998</v>
      </c>
      <c r="N292">
        <v>113.84799999999998</v>
      </c>
      <c r="O292">
        <v>750</v>
      </c>
      <c r="P292" t="s">
        <v>1628</v>
      </c>
      <c r="Q292" s="11"/>
      <c r="R292" s="9"/>
    </row>
    <row r="293" spans="1:18" x14ac:dyDescent="0.3">
      <c r="A293">
        <v>586</v>
      </c>
      <c r="B293" s="1" t="s">
        <v>30</v>
      </c>
      <c r="C293" s="1" t="s">
        <v>14</v>
      </c>
      <c r="D293" s="1" t="s">
        <v>322</v>
      </c>
      <c r="E293" s="1" t="s">
        <v>197</v>
      </c>
      <c r="F293" s="1" t="s">
        <v>26</v>
      </c>
      <c r="G293" s="1" t="s">
        <v>41</v>
      </c>
      <c r="H293" s="1" t="s">
        <v>42</v>
      </c>
      <c r="I293" s="1" t="s">
        <v>260</v>
      </c>
      <c r="J293">
        <v>406.36799999999999</v>
      </c>
      <c r="K293">
        <v>4</v>
      </c>
      <c r="L293">
        <v>0.2</v>
      </c>
      <c r="M293">
        <v>30.477599999999981</v>
      </c>
      <c r="N293">
        <v>24.382079999999988</v>
      </c>
      <c r="O293">
        <v>480</v>
      </c>
      <c r="P293" t="s">
        <v>1626</v>
      </c>
      <c r="Q293" s="11"/>
      <c r="R293" s="10"/>
    </row>
    <row r="294" spans="1:18" x14ac:dyDescent="0.3">
      <c r="A294">
        <v>729</v>
      </c>
      <c r="B294" s="1" t="s">
        <v>95</v>
      </c>
      <c r="C294" s="1" t="s">
        <v>14</v>
      </c>
      <c r="D294" s="1" t="s">
        <v>829</v>
      </c>
      <c r="E294" s="1" t="s">
        <v>127</v>
      </c>
      <c r="F294" s="1" t="s">
        <v>79</v>
      </c>
      <c r="G294" s="1" t="s">
        <v>18</v>
      </c>
      <c r="H294" s="1" t="s">
        <v>33</v>
      </c>
      <c r="I294" s="1" t="s">
        <v>831</v>
      </c>
      <c r="J294">
        <v>400.03199999999998</v>
      </c>
      <c r="K294">
        <v>2</v>
      </c>
      <c r="L294">
        <v>0.4</v>
      </c>
      <c r="M294">
        <v>-153.34560000000005</v>
      </c>
      <c r="N294">
        <v>-92.00736000000002</v>
      </c>
      <c r="O294">
        <v>180</v>
      </c>
      <c r="P294" t="s">
        <v>1626</v>
      </c>
      <c r="Q294" s="11"/>
      <c r="R294" s="9"/>
    </row>
    <row r="295" spans="1:18" x14ac:dyDescent="0.3">
      <c r="A295">
        <v>1379</v>
      </c>
      <c r="B295" s="1" t="s">
        <v>13</v>
      </c>
      <c r="C295" s="1" t="s">
        <v>14</v>
      </c>
      <c r="D295" s="1" t="s">
        <v>1253</v>
      </c>
      <c r="E295" s="1" t="s">
        <v>67</v>
      </c>
      <c r="F295" s="1" t="s">
        <v>26</v>
      </c>
      <c r="G295" s="1" t="s">
        <v>41</v>
      </c>
      <c r="H295" s="1" t="s">
        <v>42</v>
      </c>
      <c r="I295" s="1" t="s">
        <v>1257</v>
      </c>
      <c r="J295">
        <v>399.96000000000004</v>
      </c>
      <c r="K295">
        <v>5</v>
      </c>
      <c r="L295">
        <v>0.2</v>
      </c>
      <c r="M295">
        <v>34.996499999999969</v>
      </c>
      <c r="N295">
        <v>27.997199999999978</v>
      </c>
      <c r="O295">
        <v>600</v>
      </c>
      <c r="P295" t="s">
        <v>1628</v>
      </c>
      <c r="Q295" s="11"/>
      <c r="R295" s="10"/>
    </row>
    <row r="296" spans="1:18" x14ac:dyDescent="0.3">
      <c r="A296">
        <v>1682</v>
      </c>
      <c r="B296" s="1" t="s">
        <v>30</v>
      </c>
      <c r="C296" s="1" t="s">
        <v>23</v>
      </c>
      <c r="D296" s="1" t="s">
        <v>77</v>
      </c>
      <c r="E296" s="1" t="s">
        <v>78</v>
      </c>
      <c r="F296" s="1" t="s">
        <v>79</v>
      </c>
      <c r="G296" s="1" t="s">
        <v>41</v>
      </c>
      <c r="H296" s="1" t="s">
        <v>278</v>
      </c>
      <c r="I296" s="1" t="s">
        <v>1412</v>
      </c>
      <c r="J296">
        <v>399.54</v>
      </c>
      <c r="K296">
        <v>4</v>
      </c>
      <c r="L296">
        <v>0.7</v>
      </c>
      <c r="M296">
        <v>-559.35599999999988</v>
      </c>
      <c r="N296">
        <v>-167.80679999999998</v>
      </c>
      <c r="O296">
        <v>180.00000000000003</v>
      </c>
      <c r="P296" t="s">
        <v>1626</v>
      </c>
      <c r="Q296" s="11"/>
      <c r="R296" s="9"/>
    </row>
    <row r="297" spans="1:18" x14ac:dyDescent="0.3">
      <c r="A297">
        <v>1888</v>
      </c>
      <c r="B297" s="1" t="s">
        <v>95</v>
      </c>
      <c r="C297" s="1" t="s">
        <v>57</v>
      </c>
      <c r="D297" s="1" t="s">
        <v>825</v>
      </c>
      <c r="E297" s="1" t="s">
        <v>32</v>
      </c>
      <c r="F297" s="1" t="s">
        <v>17</v>
      </c>
      <c r="G297" s="1" t="s">
        <v>27</v>
      </c>
      <c r="H297" s="1" t="s">
        <v>44</v>
      </c>
      <c r="I297" s="1" t="s">
        <v>1173</v>
      </c>
      <c r="J297">
        <v>398.35200000000003</v>
      </c>
      <c r="K297">
        <v>8</v>
      </c>
      <c r="L297">
        <v>0.7</v>
      </c>
      <c r="M297">
        <v>-331.95999999999992</v>
      </c>
      <c r="N297">
        <v>-99.587999999999994</v>
      </c>
      <c r="O297">
        <v>360.00000000000006</v>
      </c>
      <c r="P297" t="s">
        <v>1626</v>
      </c>
      <c r="Q297" s="11"/>
      <c r="R297" s="10"/>
    </row>
    <row r="298" spans="1:18" x14ac:dyDescent="0.3">
      <c r="A298">
        <v>1243</v>
      </c>
      <c r="B298" s="1" t="s">
        <v>30</v>
      </c>
      <c r="C298" s="1" t="s">
        <v>14</v>
      </c>
      <c r="D298" s="1" t="s">
        <v>126</v>
      </c>
      <c r="E298" s="1" t="s">
        <v>127</v>
      </c>
      <c r="F298" s="1" t="s">
        <v>79</v>
      </c>
      <c r="G298" s="1" t="s">
        <v>27</v>
      </c>
      <c r="H298" s="1" t="s">
        <v>44</v>
      </c>
      <c r="I298" s="1" t="s">
        <v>1173</v>
      </c>
      <c r="J298">
        <v>398.35199999999998</v>
      </c>
      <c r="K298">
        <v>3</v>
      </c>
      <c r="L298">
        <v>0.2</v>
      </c>
      <c r="M298">
        <v>124.48499999999999</v>
      </c>
      <c r="N298">
        <v>99.587999999999994</v>
      </c>
      <c r="O298">
        <v>360</v>
      </c>
      <c r="P298" t="s">
        <v>1626</v>
      </c>
      <c r="Q298" s="11"/>
      <c r="R298" s="9"/>
    </row>
    <row r="299" spans="1:18" x14ac:dyDescent="0.3">
      <c r="A299">
        <v>178</v>
      </c>
      <c r="B299" s="1" t="s">
        <v>13</v>
      </c>
      <c r="C299" s="1" t="s">
        <v>14</v>
      </c>
      <c r="D299" s="1" t="s">
        <v>252</v>
      </c>
      <c r="E299" s="1" t="s">
        <v>213</v>
      </c>
      <c r="F299" s="1" t="s">
        <v>79</v>
      </c>
      <c r="G299" s="1" t="s">
        <v>18</v>
      </c>
      <c r="H299" s="1" t="s">
        <v>21</v>
      </c>
      <c r="I299" s="1" t="s">
        <v>291</v>
      </c>
      <c r="J299">
        <v>396.80200000000002</v>
      </c>
      <c r="K299">
        <v>7</v>
      </c>
      <c r="L299">
        <v>0.3</v>
      </c>
      <c r="M299">
        <v>-11.337199999999939</v>
      </c>
      <c r="N299">
        <v>-7.9360399999999567</v>
      </c>
      <c r="O299">
        <v>735</v>
      </c>
      <c r="P299" t="s">
        <v>1628</v>
      </c>
      <c r="Q299" s="11"/>
      <c r="R299" s="10"/>
    </row>
    <row r="300" spans="1:18" x14ac:dyDescent="0.3">
      <c r="A300">
        <v>1508</v>
      </c>
      <c r="B300" s="1" t="s">
        <v>30</v>
      </c>
      <c r="C300" s="1" t="s">
        <v>14</v>
      </c>
      <c r="D300" s="1" t="s">
        <v>212</v>
      </c>
      <c r="E300" s="1" t="s">
        <v>487</v>
      </c>
      <c r="F300" s="1" t="s">
        <v>17</v>
      </c>
      <c r="G300" s="1" t="s">
        <v>41</v>
      </c>
      <c r="H300" s="1" t="s">
        <v>278</v>
      </c>
      <c r="I300" s="1" t="s">
        <v>1322</v>
      </c>
      <c r="J300">
        <v>396</v>
      </c>
      <c r="K300">
        <v>4</v>
      </c>
      <c r="L300">
        <v>0</v>
      </c>
      <c r="M300">
        <v>190.07999999999998</v>
      </c>
      <c r="N300">
        <v>190.07999999999998</v>
      </c>
      <c r="O300">
        <v>600</v>
      </c>
      <c r="P300" t="s">
        <v>1628</v>
      </c>
      <c r="Q300" s="11"/>
      <c r="R300" s="9"/>
    </row>
    <row r="301" spans="1:18" x14ac:dyDescent="0.3">
      <c r="A301">
        <v>1878</v>
      </c>
      <c r="B301" s="1" t="s">
        <v>30</v>
      </c>
      <c r="C301" s="1" t="s">
        <v>14</v>
      </c>
      <c r="D301" s="1" t="s">
        <v>24</v>
      </c>
      <c r="E301" s="1" t="s">
        <v>25</v>
      </c>
      <c r="F301" s="1" t="s">
        <v>26</v>
      </c>
      <c r="G301" s="1" t="s">
        <v>18</v>
      </c>
      <c r="H301" s="1" t="s">
        <v>21</v>
      </c>
      <c r="I301" s="1" t="s">
        <v>1074</v>
      </c>
      <c r="J301">
        <v>393.56799999999998</v>
      </c>
      <c r="K301">
        <v>4</v>
      </c>
      <c r="L301">
        <v>0.2</v>
      </c>
      <c r="M301">
        <v>-44.276400000000024</v>
      </c>
      <c r="N301">
        <v>-35.421120000000023</v>
      </c>
      <c r="O301">
        <v>480</v>
      </c>
      <c r="P301" t="s">
        <v>1626</v>
      </c>
      <c r="Q301" s="11"/>
      <c r="R301" s="10"/>
    </row>
    <row r="302" spans="1:18" x14ac:dyDescent="0.3">
      <c r="A302">
        <v>947</v>
      </c>
      <c r="B302" s="1" t="s">
        <v>95</v>
      </c>
      <c r="C302" s="1" t="s">
        <v>14</v>
      </c>
      <c r="D302" s="1" t="s">
        <v>676</v>
      </c>
      <c r="E302" s="1" t="s">
        <v>145</v>
      </c>
      <c r="F302" s="1" t="s">
        <v>26</v>
      </c>
      <c r="G302" s="1" t="s">
        <v>18</v>
      </c>
      <c r="H302" s="1" t="s">
        <v>33</v>
      </c>
      <c r="I302" s="1" t="s">
        <v>990</v>
      </c>
      <c r="J302">
        <v>393.16500000000002</v>
      </c>
      <c r="K302">
        <v>3</v>
      </c>
      <c r="L302">
        <v>0.5</v>
      </c>
      <c r="M302">
        <v>-204.44580000000005</v>
      </c>
      <c r="N302">
        <v>-102.22290000000002</v>
      </c>
      <c r="O302">
        <v>225</v>
      </c>
      <c r="P302" t="s">
        <v>1626</v>
      </c>
      <c r="Q302" s="11"/>
      <c r="R302" s="9"/>
    </row>
    <row r="303" spans="1:18" x14ac:dyDescent="0.3">
      <c r="A303">
        <v>1410</v>
      </c>
      <c r="B303" s="1" t="s">
        <v>30</v>
      </c>
      <c r="C303" s="1" t="s">
        <v>14</v>
      </c>
      <c r="D303" s="1" t="s">
        <v>229</v>
      </c>
      <c r="E303" s="1" t="s">
        <v>145</v>
      </c>
      <c r="F303" s="1" t="s">
        <v>26</v>
      </c>
      <c r="G303" s="1" t="s">
        <v>18</v>
      </c>
      <c r="H303" s="1" t="s">
        <v>33</v>
      </c>
      <c r="I303" s="1" t="s">
        <v>990</v>
      </c>
      <c r="J303">
        <v>393.16500000000002</v>
      </c>
      <c r="K303">
        <v>3</v>
      </c>
      <c r="L303">
        <v>0.5</v>
      </c>
      <c r="M303">
        <v>-204.44580000000005</v>
      </c>
      <c r="N303">
        <v>-102.22290000000002</v>
      </c>
      <c r="O303">
        <v>225</v>
      </c>
      <c r="P303" t="s">
        <v>1626</v>
      </c>
      <c r="Q303" s="11"/>
      <c r="R303" s="10"/>
    </row>
    <row r="304" spans="1:18" x14ac:dyDescent="0.3">
      <c r="A304">
        <v>636</v>
      </c>
      <c r="B304" s="1" t="s">
        <v>13</v>
      </c>
      <c r="C304" s="1" t="s">
        <v>23</v>
      </c>
      <c r="D304" s="1" t="s">
        <v>754</v>
      </c>
      <c r="E304" s="1" t="s">
        <v>487</v>
      </c>
      <c r="F304" s="1" t="s">
        <v>17</v>
      </c>
      <c r="G304" s="1" t="s">
        <v>18</v>
      </c>
      <c r="H304" s="1" t="s">
        <v>21</v>
      </c>
      <c r="I304" s="1" t="s">
        <v>755</v>
      </c>
      <c r="J304">
        <v>392.93999999999994</v>
      </c>
      <c r="K304">
        <v>3</v>
      </c>
      <c r="L304">
        <v>0</v>
      </c>
      <c r="M304">
        <v>43.223399999999984</v>
      </c>
      <c r="N304">
        <v>43.223399999999984</v>
      </c>
      <c r="O304">
        <v>450</v>
      </c>
      <c r="P304" t="s">
        <v>1626</v>
      </c>
      <c r="Q304" s="11"/>
      <c r="R304" s="9"/>
    </row>
    <row r="305" spans="1:18" x14ac:dyDescent="0.3">
      <c r="A305">
        <v>230</v>
      </c>
      <c r="B305" s="1" t="s">
        <v>30</v>
      </c>
      <c r="C305" s="1" t="s">
        <v>14</v>
      </c>
      <c r="D305" s="1" t="s">
        <v>172</v>
      </c>
      <c r="E305" s="1" t="s">
        <v>155</v>
      </c>
      <c r="F305" s="1" t="s">
        <v>17</v>
      </c>
      <c r="G305" s="1" t="s">
        <v>18</v>
      </c>
      <c r="H305" s="1" t="s">
        <v>21</v>
      </c>
      <c r="I305" s="1" t="s">
        <v>353</v>
      </c>
      <c r="J305">
        <v>389.69600000000003</v>
      </c>
      <c r="K305">
        <v>8</v>
      </c>
      <c r="L305">
        <v>0.2</v>
      </c>
      <c r="M305">
        <v>43.840799999999973</v>
      </c>
      <c r="N305">
        <v>35.072639999999978</v>
      </c>
      <c r="O305">
        <v>960</v>
      </c>
      <c r="P305" t="s">
        <v>1628</v>
      </c>
      <c r="Q305" s="11"/>
      <c r="R305" s="10"/>
    </row>
    <row r="306" spans="1:18" x14ac:dyDescent="0.3">
      <c r="A306">
        <v>355</v>
      </c>
      <c r="B306" s="1" t="s">
        <v>30</v>
      </c>
      <c r="C306" s="1" t="s">
        <v>14</v>
      </c>
      <c r="D306" s="1" t="s">
        <v>126</v>
      </c>
      <c r="E306" s="1" t="s">
        <v>127</v>
      </c>
      <c r="F306" s="1" t="s">
        <v>79</v>
      </c>
      <c r="G306" s="1" t="s">
        <v>18</v>
      </c>
      <c r="H306" s="1" t="s">
        <v>19</v>
      </c>
      <c r="I306" s="1" t="s">
        <v>483</v>
      </c>
      <c r="J306">
        <v>388.70400000000006</v>
      </c>
      <c r="K306">
        <v>6</v>
      </c>
      <c r="L306">
        <v>0.2</v>
      </c>
      <c r="M306">
        <v>-4.8588000000000022</v>
      </c>
      <c r="N306">
        <v>-3.887040000000002</v>
      </c>
      <c r="O306">
        <v>720</v>
      </c>
      <c r="P306" t="s">
        <v>1628</v>
      </c>
      <c r="Q306" s="11"/>
      <c r="R306" s="9"/>
    </row>
    <row r="307" spans="1:18" x14ac:dyDescent="0.3">
      <c r="A307">
        <v>1275</v>
      </c>
      <c r="B307" s="1" t="s">
        <v>493</v>
      </c>
      <c r="C307" s="1" t="s">
        <v>14</v>
      </c>
      <c r="D307" s="1" t="s">
        <v>58</v>
      </c>
      <c r="E307" s="1" t="s">
        <v>59</v>
      </c>
      <c r="F307" s="1" t="s">
        <v>60</v>
      </c>
      <c r="G307" s="1" t="s">
        <v>18</v>
      </c>
      <c r="H307" s="1" t="s">
        <v>21</v>
      </c>
      <c r="I307" s="1" t="s">
        <v>1192</v>
      </c>
      <c r="J307">
        <v>388.42999999999995</v>
      </c>
      <c r="K307">
        <v>5</v>
      </c>
      <c r="L307">
        <v>0.3</v>
      </c>
      <c r="M307">
        <v>-88.783999999999978</v>
      </c>
      <c r="N307">
        <v>-62.14879999999998</v>
      </c>
      <c r="O307">
        <v>525</v>
      </c>
      <c r="P307" t="s">
        <v>1628</v>
      </c>
      <c r="Q307" s="11"/>
      <c r="R307" s="10"/>
    </row>
    <row r="308" spans="1:18" x14ac:dyDescent="0.3">
      <c r="A308">
        <v>1511</v>
      </c>
      <c r="B308" s="1" t="s">
        <v>30</v>
      </c>
      <c r="C308" s="1" t="s">
        <v>23</v>
      </c>
      <c r="D308" s="1" t="s">
        <v>1324</v>
      </c>
      <c r="E308" s="1" t="s">
        <v>25</v>
      </c>
      <c r="F308" s="1" t="s">
        <v>26</v>
      </c>
      <c r="G308" s="1" t="s">
        <v>27</v>
      </c>
      <c r="H308" s="1" t="s">
        <v>39</v>
      </c>
      <c r="I308" s="1" t="s">
        <v>435</v>
      </c>
      <c r="J308">
        <v>385.6</v>
      </c>
      <c r="K308">
        <v>8</v>
      </c>
      <c r="L308">
        <v>0</v>
      </c>
      <c r="M308">
        <v>111.82399999999996</v>
      </c>
      <c r="N308">
        <v>111.82399999999996</v>
      </c>
      <c r="O308">
        <v>1200</v>
      </c>
      <c r="P308" t="s">
        <v>1627</v>
      </c>
      <c r="Q308" s="11"/>
      <c r="R308" s="9"/>
    </row>
    <row r="309" spans="1:18" x14ac:dyDescent="0.3">
      <c r="A309">
        <v>148</v>
      </c>
      <c r="B309" s="1" t="s">
        <v>30</v>
      </c>
      <c r="C309" s="1" t="s">
        <v>23</v>
      </c>
      <c r="D309" s="1" t="s">
        <v>254</v>
      </c>
      <c r="E309" s="1" t="s">
        <v>64</v>
      </c>
      <c r="F309" s="1" t="s">
        <v>60</v>
      </c>
      <c r="G309" s="1" t="s">
        <v>41</v>
      </c>
      <c r="H309" s="1" t="s">
        <v>42</v>
      </c>
      <c r="I309" s="1" t="s">
        <v>255</v>
      </c>
      <c r="J309">
        <v>384.45000000000005</v>
      </c>
      <c r="K309">
        <v>11</v>
      </c>
      <c r="L309">
        <v>0</v>
      </c>
      <c r="M309">
        <v>103.80150000000003</v>
      </c>
      <c r="N309">
        <v>103.80150000000003</v>
      </c>
      <c r="O309">
        <v>1650</v>
      </c>
      <c r="P309" t="s">
        <v>1627</v>
      </c>
      <c r="Q309" s="11"/>
      <c r="R309" s="10"/>
    </row>
    <row r="310" spans="1:18" x14ac:dyDescent="0.3">
      <c r="A310">
        <v>418</v>
      </c>
      <c r="B310" s="1" t="s">
        <v>30</v>
      </c>
      <c r="C310" s="1" t="s">
        <v>14</v>
      </c>
      <c r="D310" s="1" t="s">
        <v>24</v>
      </c>
      <c r="E310" s="1" t="s">
        <v>25</v>
      </c>
      <c r="F310" s="1" t="s">
        <v>26</v>
      </c>
      <c r="G310" s="1" t="s">
        <v>18</v>
      </c>
      <c r="H310" s="1" t="s">
        <v>21</v>
      </c>
      <c r="I310" s="1" t="s">
        <v>552</v>
      </c>
      <c r="J310">
        <v>383.8</v>
      </c>
      <c r="K310">
        <v>5</v>
      </c>
      <c r="L310">
        <v>0.2</v>
      </c>
      <c r="M310">
        <v>38.379999999999981</v>
      </c>
      <c r="N310">
        <v>30.703999999999986</v>
      </c>
      <c r="O310">
        <v>600</v>
      </c>
      <c r="P310" t="s">
        <v>1628</v>
      </c>
      <c r="Q310" s="11"/>
      <c r="R310" s="9"/>
    </row>
    <row r="311" spans="1:18" x14ac:dyDescent="0.3">
      <c r="A311">
        <v>1882</v>
      </c>
      <c r="B311" s="1" t="s">
        <v>493</v>
      </c>
      <c r="C311" s="1" t="s">
        <v>14</v>
      </c>
      <c r="D311" s="1" t="s">
        <v>126</v>
      </c>
      <c r="E311" s="1" t="s">
        <v>127</v>
      </c>
      <c r="F311" s="1" t="s">
        <v>79</v>
      </c>
      <c r="G311" s="1" t="s">
        <v>18</v>
      </c>
      <c r="H311" s="1" t="s">
        <v>21</v>
      </c>
      <c r="I311" s="1" t="s">
        <v>143</v>
      </c>
      <c r="J311">
        <v>383.60700000000003</v>
      </c>
      <c r="K311">
        <v>7</v>
      </c>
      <c r="L311">
        <v>0.1</v>
      </c>
      <c r="M311">
        <v>63.934499999999971</v>
      </c>
      <c r="N311">
        <v>57.541049999999977</v>
      </c>
      <c r="O311">
        <v>945</v>
      </c>
      <c r="P311" t="s">
        <v>1628</v>
      </c>
      <c r="Q311" s="11"/>
      <c r="R311" s="10"/>
    </row>
    <row r="312" spans="1:18" x14ac:dyDescent="0.3">
      <c r="A312">
        <v>756</v>
      </c>
      <c r="B312" s="1" t="s">
        <v>30</v>
      </c>
      <c r="C312" s="1" t="s">
        <v>23</v>
      </c>
      <c r="D312" s="1" t="s">
        <v>574</v>
      </c>
      <c r="E312" s="1" t="s">
        <v>32</v>
      </c>
      <c r="F312" s="1" t="s">
        <v>17</v>
      </c>
      <c r="G312" s="1" t="s">
        <v>18</v>
      </c>
      <c r="H312" s="1" t="s">
        <v>33</v>
      </c>
      <c r="I312" s="1" t="s">
        <v>848</v>
      </c>
      <c r="J312">
        <v>383.43799999999999</v>
      </c>
      <c r="K312">
        <v>4</v>
      </c>
      <c r="L312">
        <v>0.45</v>
      </c>
      <c r="M312">
        <v>-167.3184</v>
      </c>
      <c r="N312">
        <v>-92.025120000000001</v>
      </c>
      <c r="O312">
        <v>330</v>
      </c>
      <c r="P312" t="s">
        <v>1626</v>
      </c>
      <c r="Q312" s="11"/>
      <c r="R312" s="9"/>
    </row>
    <row r="313" spans="1:18" x14ac:dyDescent="0.3">
      <c r="A313">
        <v>1581</v>
      </c>
      <c r="B313" s="1" t="s">
        <v>95</v>
      </c>
      <c r="C313" s="1" t="s">
        <v>14</v>
      </c>
      <c r="D313" s="1" t="s">
        <v>126</v>
      </c>
      <c r="E313" s="1" t="s">
        <v>127</v>
      </c>
      <c r="F313" s="1" t="s">
        <v>79</v>
      </c>
      <c r="G313" s="1" t="s">
        <v>18</v>
      </c>
      <c r="H313" s="1" t="s">
        <v>33</v>
      </c>
      <c r="I313" s="1" t="s">
        <v>366</v>
      </c>
      <c r="J313">
        <v>382.80599999999998</v>
      </c>
      <c r="K313">
        <v>9</v>
      </c>
      <c r="L313">
        <v>0.4</v>
      </c>
      <c r="M313">
        <v>-153.12239999999997</v>
      </c>
      <c r="N313">
        <v>-91.873439999999974</v>
      </c>
      <c r="O313">
        <v>810</v>
      </c>
      <c r="P313" t="s">
        <v>1628</v>
      </c>
      <c r="Q313" s="11"/>
      <c r="R313" s="10"/>
    </row>
    <row r="314" spans="1:18" x14ac:dyDescent="0.3">
      <c r="A314">
        <v>668</v>
      </c>
      <c r="B314" s="1" t="s">
        <v>13</v>
      </c>
      <c r="C314" s="1" t="s">
        <v>23</v>
      </c>
      <c r="D314" s="1" t="s">
        <v>325</v>
      </c>
      <c r="E314" s="1" t="s">
        <v>59</v>
      </c>
      <c r="F314" s="1" t="s">
        <v>60</v>
      </c>
      <c r="G314" s="1" t="s">
        <v>41</v>
      </c>
      <c r="H314" s="1" t="s">
        <v>42</v>
      </c>
      <c r="I314" s="1" t="s">
        <v>778</v>
      </c>
      <c r="J314">
        <v>381.57600000000002</v>
      </c>
      <c r="K314">
        <v>3</v>
      </c>
      <c r="L314">
        <v>0.2</v>
      </c>
      <c r="M314">
        <v>28.618200000000002</v>
      </c>
      <c r="N314">
        <v>22.894560000000002</v>
      </c>
      <c r="O314">
        <v>360</v>
      </c>
      <c r="P314" t="s">
        <v>1626</v>
      </c>
      <c r="Q314" s="11"/>
      <c r="R314" s="9"/>
    </row>
    <row r="315" spans="1:18" x14ac:dyDescent="0.3">
      <c r="A315">
        <v>1574</v>
      </c>
      <c r="B315" s="1" t="s">
        <v>95</v>
      </c>
      <c r="C315" s="1" t="s">
        <v>14</v>
      </c>
      <c r="D315" s="1" t="s">
        <v>24</v>
      </c>
      <c r="E315" s="1" t="s">
        <v>25</v>
      </c>
      <c r="F315" s="1" t="s">
        <v>26</v>
      </c>
      <c r="G315" s="1" t="s">
        <v>18</v>
      </c>
      <c r="H315" s="1" t="s">
        <v>21</v>
      </c>
      <c r="I315" s="1" t="s">
        <v>672</v>
      </c>
      <c r="J315">
        <v>381.44000000000005</v>
      </c>
      <c r="K315">
        <v>2</v>
      </c>
      <c r="L315">
        <v>0.2</v>
      </c>
      <c r="M315">
        <v>23.839999999999975</v>
      </c>
      <c r="N315">
        <v>19.071999999999981</v>
      </c>
      <c r="O315">
        <v>240</v>
      </c>
      <c r="P315" t="s">
        <v>1626</v>
      </c>
      <c r="Q315" s="11"/>
      <c r="R315" s="10"/>
    </row>
    <row r="316" spans="1:18" x14ac:dyDescent="0.3">
      <c r="A316">
        <v>542</v>
      </c>
      <c r="B316" s="1" t="s">
        <v>95</v>
      </c>
      <c r="C316" s="1" t="s">
        <v>23</v>
      </c>
      <c r="D316" s="1" t="s">
        <v>501</v>
      </c>
      <c r="E316" s="1" t="s">
        <v>145</v>
      </c>
      <c r="F316" s="1" t="s">
        <v>26</v>
      </c>
      <c r="G316" s="1" t="s">
        <v>41</v>
      </c>
      <c r="H316" s="1" t="s">
        <v>42</v>
      </c>
      <c r="I316" s="1" t="s">
        <v>684</v>
      </c>
      <c r="J316">
        <v>380.86400000000003</v>
      </c>
      <c r="K316">
        <v>8</v>
      </c>
      <c r="L316">
        <v>0.2</v>
      </c>
      <c r="M316">
        <v>38.086400000000026</v>
      </c>
      <c r="N316">
        <v>30.469120000000022</v>
      </c>
      <c r="O316">
        <v>960</v>
      </c>
      <c r="P316" t="s">
        <v>1628</v>
      </c>
      <c r="Q316" s="11"/>
      <c r="R316" s="9"/>
    </row>
    <row r="317" spans="1:18" x14ac:dyDescent="0.3">
      <c r="A317">
        <v>652</v>
      </c>
      <c r="B317" s="1" t="s">
        <v>30</v>
      </c>
      <c r="C317" s="1" t="s">
        <v>57</v>
      </c>
      <c r="D317" s="1" t="s">
        <v>126</v>
      </c>
      <c r="E317" s="1" t="s">
        <v>127</v>
      </c>
      <c r="F317" s="1" t="s">
        <v>79</v>
      </c>
      <c r="G317" s="1" t="s">
        <v>27</v>
      </c>
      <c r="H317" s="1" t="s">
        <v>52</v>
      </c>
      <c r="I317" s="1" t="s">
        <v>150</v>
      </c>
      <c r="J317">
        <v>379.4</v>
      </c>
      <c r="K317">
        <v>10</v>
      </c>
      <c r="L317">
        <v>0</v>
      </c>
      <c r="M317">
        <v>178.31799999999998</v>
      </c>
      <c r="N317">
        <v>178.31799999999998</v>
      </c>
      <c r="O317">
        <v>1500</v>
      </c>
      <c r="P317" t="s">
        <v>1627</v>
      </c>
      <c r="Q317" s="11"/>
      <c r="R317" s="10"/>
    </row>
    <row r="318" spans="1:18" x14ac:dyDescent="0.3">
      <c r="A318">
        <v>385</v>
      </c>
      <c r="B318" s="1" t="s">
        <v>30</v>
      </c>
      <c r="C318" s="1" t="s">
        <v>14</v>
      </c>
      <c r="D318" s="1" t="s">
        <v>514</v>
      </c>
      <c r="E318" s="1" t="s">
        <v>32</v>
      </c>
      <c r="F318" s="1" t="s">
        <v>17</v>
      </c>
      <c r="G318" s="1" t="s">
        <v>18</v>
      </c>
      <c r="H318" s="1" t="s">
        <v>33</v>
      </c>
      <c r="I318" s="1" t="s">
        <v>515</v>
      </c>
      <c r="J318">
        <v>375.45750000000004</v>
      </c>
      <c r="K318">
        <v>3</v>
      </c>
      <c r="L318">
        <v>0.45</v>
      </c>
      <c r="M318">
        <v>-157.00949999999997</v>
      </c>
      <c r="N318">
        <v>-86.35522499999999</v>
      </c>
      <c r="O318">
        <v>247.50000000000003</v>
      </c>
      <c r="P318" t="s">
        <v>1626</v>
      </c>
      <c r="Q318" s="11"/>
      <c r="R318" s="9"/>
    </row>
    <row r="319" spans="1:18" x14ac:dyDescent="0.3">
      <c r="A319">
        <v>566</v>
      </c>
      <c r="B319" s="1" t="s">
        <v>95</v>
      </c>
      <c r="C319" s="1" t="s">
        <v>14</v>
      </c>
      <c r="D319" s="1" t="s">
        <v>24</v>
      </c>
      <c r="E319" s="1" t="s">
        <v>25</v>
      </c>
      <c r="F319" s="1" t="s">
        <v>26</v>
      </c>
      <c r="G319" s="1" t="s">
        <v>41</v>
      </c>
      <c r="H319" s="1" t="s">
        <v>42</v>
      </c>
      <c r="I319" s="1" t="s">
        <v>703</v>
      </c>
      <c r="J319">
        <v>374.37600000000003</v>
      </c>
      <c r="K319">
        <v>3</v>
      </c>
      <c r="L319">
        <v>0.2</v>
      </c>
      <c r="M319">
        <v>46.796999999999983</v>
      </c>
      <c r="N319">
        <v>37.437599999999989</v>
      </c>
      <c r="O319">
        <v>360</v>
      </c>
      <c r="P319" t="s">
        <v>1626</v>
      </c>
      <c r="Q319" s="11"/>
      <c r="R319" s="10"/>
    </row>
    <row r="320" spans="1:18" x14ac:dyDescent="0.3">
      <c r="A320">
        <v>878</v>
      </c>
      <c r="B320" s="1" t="s">
        <v>30</v>
      </c>
      <c r="C320" s="1" t="s">
        <v>57</v>
      </c>
      <c r="D320" s="1" t="s">
        <v>50</v>
      </c>
      <c r="E320" s="1" t="s">
        <v>939</v>
      </c>
      <c r="F320" s="1" t="s">
        <v>79</v>
      </c>
      <c r="G320" s="1" t="s">
        <v>41</v>
      </c>
      <c r="H320" s="1" t="s">
        <v>83</v>
      </c>
      <c r="I320" s="1" t="s">
        <v>942</v>
      </c>
      <c r="J320">
        <v>371.96999999999997</v>
      </c>
      <c r="K320">
        <v>3</v>
      </c>
      <c r="L320">
        <v>0</v>
      </c>
      <c r="M320">
        <v>66.954599999999971</v>
      </c>
      <c r="N320">
        <v>66.954599999999971</v>
      </c>
      <c r="O320">
        <v>450</v>
      </c>
      <c r="P320" t="s">
        <v>1626</v>
      </c>
      <c r="Q320" s="11"/>
      <c r="R320" s="9"/>
    </row>
    <row r="321" spans="1:18" x14ac:dyDescent="0.3">
      <c r="A321">
        <v>41</v>
      </c>
      <c r="B321" s="1" t="s">
        <v>30</v>
      </c>
      <c r="C321" s="1" t="s">
        <v>57</v>
      </c>
      <c r="D321" s="1" t="s">
        <v>93</v>
      </c>
      <c r="E321" s="1" t="s">
        <v>59</v>
      </c>
      <c r="F321" s="1" t="s">
        <v>60</v>
      </c>
      <c r="G321" s="1" t="s">
        <v>41</v>
      </c>
      <c r="H321" s="1" t="s">
        <v>42</v>
      </c>
      <c r="I321" s="1" t="s">
        <v>102</v>
      </c>
      <c r="J321">
        <v>371.16800000000001</v>
      </c>
      <c r="K321">
        <v>4</v>
      </c>
      <c r="L321">
        <v>0.2</v>
      </c>
      <c r="M321">
        <v>41.756399999999957</v>
      </c>
      <c r="N321">
        <v>33.405119999999968</v>
      </c>
      <c r="O321">
        <v>480</v>
      </c>
      <c r="P321" t="s">
        <v>1626</v>
      </c>
      <c r="Q321" s="11"/>
      <c r="R321" s="10"/>
    </row>
    <row r="322" spans="1:18" x14ac:dyDescent="0.3">
      <c r="A322">
        <v>1866</v>
      </c>
      <c r="B322" s="1" t="s">
        <v>493</v>
      </c>
      <c r="C322" s="1" t="s">
        <v>23</v>
      </c>
      <c r="D322" s="1" t="s">
        <v>252</v>
      </c>
      <c r="E322" s="1" t="s">
        <v>213</v>
      </c>
      <c r="F322" s="1" t="s">
        <v>79</v>
      </c>
      <c r="G322" s="1" t="s">
        <v>41</v>
      </c>
      <c r="H322" s="1" t="s">
        <v>42</v>
      </c>
      <c r="I322" s="1" t="s">
        <v>1494</v>
      </c>
      <c r="J322">
        <v>370.78199999999998</v>
      </c>
      <c r="K322">
        <v>3</v>
      </c>
      <c r="L322">
        <v>0.4</v>
      </c>
      <c r="M322">
        <v>-92.695500000000038</v>
      </c>
      <c r="N322">
        <v>-55.617300000000021</v>
      </c>
      <c r="O322">
        <v>270</v>
      </c>
      <c r="P322" t="s">
        <v>1626</v>
      </c>
      <c r="Q322" s="11"/>
      <c r="R322" s="9"/>
    </row>
    <row r="323" spans="1:18" x14ac:dyDescent="0.3">
      <c r="A323">
        <v>704</v>
      </c>
      <c r="B323" s="1" t="s">
        <v>30</v>
      </c>
      <c r="C323" s="1" t="s">
        <v>14</v>
      </c>
      <c r="D323" s="1" t="s">
        <v>452</v>
      </c>
      <c r="E323" s="1" t="s">
        <v>25</v>
      </c>
      <c r="F323" s="1" t="s">
        <v>26</v>
      </c>
      <c r="G323" s="1" t="s">
        <v>18</v>
      </c>
      <c r="H323" s="1" t="s">
        <v>33</v>
      </c>
      <c r="I323" s="1" t="s">
        <v>809</v>
      </c>
      <c r="J323">
        <v>369.91200000000003</v>
      </c>
      <c r="K323">
        <v>3</v>
      </c>
      <c r="L323">
        <v>0.2</v>
      </c>
      <c r="M323">
        <v>-13.871700000000047</v>
      </c>
      <c r="N323">
        <v>-11.097360000000037</v>
      </c>
      <c r="O323">
        <v>360</v>
      </c>
      <c r="P323" t="s">
        <v>1626</v>
      </c>
      <c r="Q323" s="11"/>
      <c r="R323" s="10"/>
    </row>
    <row r="324" spans="1:18" x14ac:dyDescent="0.3">
      <c r="A324">
        <v>611</v>
      </c>
      <c r="B324" s="1" t="s">
        <v>95</v>
      </c>
      <c r="C324" s="1" t="s">
        <v>23</v>
      </c>
      <c r="D324" s="1" t="s">
        <v>325</v>
      </c>
      <c r="E324" s="1" t="s">
        <v>59</v>
      </c>
      <c r="F324" s="1" t="s">
        <v>60</v>
      </c>
      <c r="G324" s="1" t="s">
        <v>41</v>
      </c>
      <c r="H324" s="1" t="s">
        <v>42</v>
      </c>
      <c r="I324" s="1" t="s">
        <v>522</v>
      </c>
      <c r="J324">
        <v>369.57600000000002</v>
      </c>
      <c r="K324">
        <v>3</v>
      </c>
      <c r="L324">
        <v>0.2</v>
      </c>
      <c r="M324">
        <v>41.577299999999951</v>
      </c>
      <c r="N324">
        <v>33.261839999999964</v>
      </c>
      <c r="O324">
        <v>360</v>
      </c>
      <c r="P324" t="s">
        <v>1626</v>
      </c>
      <c r="Q324" s="11"/>
      <c r="R324" s="9"/>
    </row>
    <row r="325" spans="1:18" x14ac:dyDescent="0.3">
      <c r="A325">
        <v>1778</v>
      </c>
      <c r="B325" s="1" t="s">
        <v>30</v>
      </c>
      <c r="C325" s="1" t="s">
        <v>14</v>
      </c>
      <c r="D325" s="1" t="s">
        <v>24</v>
      </c>
      <c r="E325" s="1" t="s">
        <v>25</v>
      </c>
      <c r="F325" s="1" t="s">
        <v>26</v>
      </c>
      <c r="G325" s="1" t="s">
        <v>27</v>
      </c>
      <c r="H325" s="1" t="s">
        <v>52</v>
      </c>
      <c r="I325" s="1" t="s">
        <v>1448</v>
      </c>
      <c r="J325">
        <v>368.91</v>
      </c>
      <c r="K325">
        <v>9</v>
      </c>
      <c r="L325">
        <v>0</v>
      </c>
      <c r="M325">
        <v>180.76590000000002</v>
      </c>
      <c r="N325">
        <v>180.76590000000002</v>
      </c>
      <c r="O325">
        <v>1350</v>
      </c>
      <c r="P325" t="s">
        <v>1627</v>
      </c>
      <c r="Q325" s="11"/>
      <c r="R325" s="10"/>
    </row>
    <row r="326" spans="1:18" x14ac:dyDescent="0.3">
      <c r="A326">
        <v>1426</v>
      </c>
      <c r="B326" s="1" t="s">
        <v>30</v>
      </c>
      <c r="C326" s="1" t="s">
        <v>23</v>
      </c>
      <c r="D326" s="1" t="s">
        <v>676</v>
      </c>
      <c r="E326" s="1" t="s">
        <v>145</v>
      </c>
      <c r="F326" s="1" t="s">
        <v>26</v>
      </c>
      <c r="G326" s="1" t="s">
        <v>27</v>
      </c>
      <c r="H326" s="1" t="s">
        <v>35</v>
      </c>
      <c r="I326" s="1" t="s">
        <v>612</v>
      </c>
      <c r="J326">
        <v>363.64800000000002</v>
      </c>
      <c r="K326">
        <v>4</v>
      </c>
      <c r="L326">
        <v>0.2</v>
      </c>
      <c r="M326">
        <v>-86.366400000000027</v>
      </c>
      <c r="N326">
        <v>-69.093120000000027</v>
      </c>
      <c r="O326">
        <v>480</v>
      </c>
      <c r="P326" t="s">
        <v>1626</v>
      </c>
      <c r="Q326" s="11"/>
      <c r="R326" s="9"/>
    </row>
    <row r="327" spans="1:18" x14ac:dyDescent="0.3">
      <c r="A327">
        <v>1160</v>
      </c>
      <c r="B327" s="1" t="s">
        <v>30</v>
      </c>
      <c r="C327" s="1" t="s">
        <v>14</v>
      </c>
      <c r="D327" s="1" t="s">
        <v>181</v>
      </c>
      <c r="E327" s="1" t="s">
        <v>110</v>
      </c>
      <c r="F327" s="1" t="s">
        <v>60</v>
      </c>
      <c r="G327" s="1" t="s">
        <v>27</v>
      </c>
      <c r="H327" s="1" t="s">
        <v>46</v>
      </c>
      <c r="I327" s="1" t="s">
        <v>1128</v>
      </c>
      <c r="J327">
        <v>362.94</v>
      </c>
      <c r="K327">
        <v>3</v>
      </c>
      <c r="L327">
        <v>0</v>
      </c>
      <c r="M327">
        <v>90.735000000000014</v>
      </c>
      <c r="N327">
        <v>90.735000000000014</v>
      </c>
      <c r="O327">
        <v>450</v>
      </c>
      <c r="P327" t="s">
        <v>1626</v>
      </c>
      <c r="Q327" s="11"/>
      <c r="R327" s="10"/>
    </row>
    <row r="328" spans="1:18" x14ac:dyDescent="0.3">
      <c r="A328">
        <v>1085</v>
      </c>
      <c r="B328" s="1" t="s">
        <v>30</v>
      </c>
      <c r="C328" s="1" t="s">
        <v>14</v>
      </c>
      <c r="D328" s="1" t="s">
        <v>1075</v>
      </c>
      <c r="E328" s="1" t="s">
        <v>127</v>
      </c>
      <c r="F328" s="1" t="s">
        <v>79</v>
      </c>
      <c r="G328" s="1" t="s">
        <v>27</v>
      </c>
      <c r="H328" s="1" t="s">
        <v>35</v>
      </c>
      <c r="I328" s="1" t="s">
        <v>394</v>
      </c>
      <c r="J328">
        <v>362.92</v>
      </c>
      <c r="K328">
        <v>2</v>
      </c>
      <c r="L328">
        <v>0</v>
      </c>
      <c r="M328">
        <v>105.24679999999995</v>
      </c>
      <c r="N328">
        <v>105.24679999999995</v>
      </c>
      <c r="O328">
        <v>300</v>
      </c>
      <c r="P328" t="s">
        <v>1626</v>
      </c>
      <c r="Q328" s="11"/>
      <c r="R328" s="9"/>
    </row>
    <row r="329" spans="1:18" x14ac:dyDescent="0.3">
      <c r="A329">
        <v>1848</v>
      </c>
      <c r="B329" s="1" t="s">
        <v>493</v>
      </c>
      <c r="C329" s="1" t="s">
        <v>23</v>
      </c>
      <c r="D329" s="1" t="s">
        <v>24</v>
      </c>
      <c r="E329" s="1" t="s">
        <v>25</v>
      </c>
      <c r="F329" s="1" t="s">
        <v>26</v>
      </c>
      <c r="G329" s="1" t="s">
        <v>18</v>
      </c>
      <c r="H329" s="1" t="s">
        <v>21</v>
      </c>
      <c r="I329" s="1" t="s">
        <v>449</v>
      </c>
      <c r="J329">
        <v>362.35199999999998</v>
      </c>
      <c r="K329">
        <v>3</v>
      </c>
      <c r="L329">
        <v>0.2</v>
      </c>
      <c r="M329">
        <v>27.176400000000015</v>
      </c>
      <c r="N329">
        <v>21.741120000000013</v>
      </c>
      <c r="O329">
        <v>360</v>
      </c>
      <c r="P329" t="s">
        <v>1626</v>
      </c>
      <c r="Q329" s="11"/>
      <c r="R329" s="10"/>
    </row>
    <row r="330" spans="1:18" x14ac:dyDescent="0.3">
      <c r="A330">
        <v>254</v>
      </c>
      <c r="B330" s="1" t="s">
        <v>95</v>
      </c>
      <c r="C330" s="1" t="s">
        <v>14</v>
      </c>
      <c r="D330" s="1" t="s">
        <v>126</v>
      </c>
      <c r="E330" s="1" t="s">
        <v>127</v>
      </c>
      <c r="F330" s="1" t="s">
        <v>79</v>
      </c>
      <c r="G330" s="1" t="s">
        <v>27</v>
      </c>
      <c r="H330" s="1" t="s">
        <v>88</v>
      </c>
      <c r="I330" s="1" t="s">
        <v>376</v>
      </c>
      <c r="J330">
        <v>361.92</v>
      </c>
      <c r="K330">
        <v>4</v>
      </c>
      <c r="L330">
        <v>0</v>
      </c>
      <c r="M330">
        <v>162.864</v>
      </c>
      <c r="N330">
        <v>162.864</v>
      </c>
      <c r="O330">
        <v>600</v>
      </c>
      <c r="P330" t="s">
        <v>1628</v>
      </c>
      <c r="Q330" s="11"/>
      <c r="R330" s="9"/>
    </row>
    <row r="331" spans="1:18" x14ac:dyDescent="0.3">
      <c r="A331">
        <v>1756</v>
      </c>
      <c r="B331" s="1" t="s">
        <v>13</v>
      </c>
      <c r="C331" s="1" t="s">
        <v>57</v>
      </c>
      <c r="D331" s="1" t="s">
        <v>58</v>
      </c>
      <c r="E331" s="1" t="s">
        <v>59</v>
      </c>
      <c r="F331" s="1" t="s">
        <v>60</v>
      </c>
      <c r="G331" s="1" t="s">
        <v>27</v>
      </c>
      <c r="H331" s="1" t="s">
        <v>52</v>
      </c>
      <c r="I331" s="1" t="s">
        <v>1104</v>
      </c>
      <c r="J331">
        <v>360.71199999999999</v>
      </c>
      <c r="K331">
        <v>11</v>
      </c>
      <c r="L331">
        <v>0.2</v>
      </c>
      <c r="M331">
        <v>130.75810000000001</v>
      </c>
      <c r="N331">
        <v>104.60648000000002</v>
      </c>
      <c r="O331">
        <v>1320</v>
      </c>
      <c r="P331" t="s">
        <v>1627</v>
      </c>
      <c r="Q331" s="11"/>
      <c r="R331" s="10"/>
    </row>
    <row r="332" spans="1:18" x14ac:dyDescent="0.3">
      <c r="A332">
        <v>321</v>
      </c>
      <c r="B332" s="1" t="s">
        <v>30</v>
      </c>
      <c r="C332" s="1" t="s">
        <v>57</v>
      </c>
      <c r="D332" s="1" t="s">
        <v>126</v>
      </c>
      <c r="E332" s="1" t="s">
        <v>127</v>
      </c>
      <c r="F332" s="1" t="s">
        <v>79</v>
      </c>
      <c r="G332" s="1" t="s">
        <v>41</v>
      </c>
      <c r="H332" s="1" t="s">
        <v>83</v>
      </c>
      <c r="I332" s="1" t="s">
        <v>451</v>
      </c>
      <c r="J332">
        <v>360</v>
      </c>
      <c r="K332">
        <v>4</v>
      </c>
      <c r="L332">
        <v>0</v>
      </c>
      <c r="M332">
        <v>129.6</v>
      </c>
      <c r="N332">
        <v>129.6</v>
      </c>
      <c r="O332">
        <v>600</v>
      </c>
      <c r="P332" t="s">
        <v>1628</v>
      </c>
      <c r="Q332" s="11"/>
      <c r="R332" s="9"/>
    </row>
    <row r="333" spans="1:18" x14ac:dyDescent="0.3">
      <c r="A333">
        <v>748</v>
      </c>
      <c r="B333" s="1" t="s">
        <v>493</v>
      </c>
      <c r="C333" s="1" t="s">
        <v>23</v>
      </c>
      <c r="D333" s="1" t="s">
        <v>373</v>
      </c>
      <c r="E333" s="1" t="s">
        <v>25</v>
      </c>
      <c r="F333" s="1" t="s">
        <v>26</v>
      </c>
      <c r="G333" s="1" t="s">
        <v>27</v>
      </c>
      <c r="H333" s="1" t="s">
        <v>35</v>
      </c>
      <c r="I333" s="1" t="s">
        <v>630</v>
      </c>
      <c r="J333">
        <v>359.32</v>
      </c>
      <c r="K333">
        <v>4</v>
      </c>
      <c r="L333">
        <v>0</v>
      </c>
      <c r="M333">
        <v>7.1863999999999919</v>
      </c>
      <c r="N333">
        <v>7.1863999999999919</v>
      </c>
      <c r="O333">
        <v>600</v>
      </c>
      <c r="P333" t="s">
        <v>1628</v>
      </c>
      <c r="Q333" s="11"/>
      <c r="R333" s="10"/>
    </row>
    <row r="334" spans="1:18" x14ac:dyDescent="0.3">
      <c r="A334">
        <v>1595</v>
      </c>
      <c r="B334" s="1" t="s">
        <v>95</v>
      </c>
      <c r="C334" s="1" t="s">
        <v>57</v>
      </c>
      <c r="D334" s="1" t="s">
        <v>524</v>
      </c>
      <c r="E334" s="1" t="s">
        <v>104</v>
      </c>
      <c r="F334" s="1" t="s">
        <v>60</v>
      </c>
      <c r="G334" s="1" t="s">
        <v>18</v>
      </c>
      <c r="H334" s="1" t="s">
        <v>19</v>
      </c>
      <c r="I334" s="1" t="s">
        <v>1368</v>
      </c>
      <c r="J334">
        <v>359.05799999999994</v>
      </c>
      <c r="K334">
        <v>3</v>
      </c>
      <c r="L334">
        <v>0.3</v>
      </c>
      <c r="M334">
        <v>-35.905799999999999</v>
      </c>
      <c r="N334">
        <v>-25.134059999999998</v>
      </c>
      <c r="O334">
        <v>315</v>
      </c>
      <c r="P334" t="s">
        <v>1626</v>
      </c>
      <c r="Q334" s="11"/>
      <c r="R334" s="9"/>
    </row>
    <row r="335" spans="1:18" x14ac:dyDescent="0.3">
      <c r="A335">
        <v>1724</v>
      </c>
      <c r="B335" s="1" t="s">
        <v>30</v>
      </c>
      <c r="C335" s="1" t="s">
        <v>14</v>
      </c>
      <c r="D335" s="1" t="s">
        <v>142</v>
      </c>
      <c r="E335" s="1" t="s">
        <v>104</v>
      </c>
      <c r="F335" s="1" t="s">
        <v>60</v>
      </c>
      <c r="G335" s="1" t="s">
        <v>18</v>
      </c>
      <c r="H335" s="1" t="s">
        <v>19</v>
      </c>
      <c r="I335" s="1" t="s">
        <v>1426</v>
      </c>
      <c r="J335">
        <v>359.05799999999994</v>
      </c>
      <c r="K335">
        <v>3</v>
      </c>
      <c r="L335">
        <v>0.3</v>
      </c>
      <c r="M335">
        <v>-71.811600000000027</v>
      </c>
      <c r="N335">
        <v>-50.268120000000017</v>
      </c>
      <c r="O335">
        <v>315</v>
      </c>
      <c r="P335" t="s">
        <v>1626</v>
      </c>
      <c r="Q335" s="11"/>
      <c r="R335" s="10"/>
    </row>
    <row r="336" spans="1:18" x14ac:dyDescent="0.3">
      <c r="A336">
        <v>1095</v>
      </c>
      <c r="B336" s="1" t="s">
        <v>30</v>
      </c>
      <c r="C336" s="1" t="s">
        <v>57</v>
      </c>
      <c r="D336" s="1" t="s">
        <v>1083</v>
      </c>
      <c r="E336" s="1" t="s">
        <v>948</v>
      </c>
      <c r="F336" s="1" t="s">
        <v>79</v>
      </c>
      <c r="G336" s="1" t="s">
        <v>27</v>
      </c>
      <c r="H336" s="1" t="s">
        <v>46</v>
      </c>
      <c r="I336" s="1" t="s">
        <v>283</v>
      </c>
      <c r="J336">
        <v>355.96</v>
      </c>
      <c r="K336">
        <v>2</v>
      </c>
      <c r="L336">
        <v>0</v>
      </c>
      <c r="M336">
        <v>103.22839999999997</v>
      </c>
      <c r="N336">
        <v>103.22839999999997</v>
      </c>
      <c r="O336">
        <v>300</v>
      </c>
      <c r="P336" t="s">
        <v>1626</v>
      </c>
      <c r="Q336" s="11"/>
      <c r="R336" s="9"/>
    </row>
    <row r="337" spans="1:18" x14ac:dyDescent="0.3">
      <c r="A337">
        <v>803</v>
      </c>
      <c r="B337" s="1" t="s">
        <v>13</v>
      </c>
      <c r="C337" s="1" t="s">
        <v>23</v>
      </c>
      <c r="D337" s="1" t="s">
        <v>126</v>
      </c>
      <c r="E337" s="1" t="s">
        <v>127</v>
      </c>
      <c r="F337" s="1" t="s">
        <v>79</v>
      </c>
      <c r="G337" s="1" t="s">
        <v>27</v>
      </c>
      <c r="H337" s="1" t="s">
        <v>46</v>
      </c>
      <c r="I337" s="1" t="s">
        <v>880</v>
      </c>
      <c r="J337">
        <v>355.32</v>
      </c>
      <c r="K337">
        <v>9</v>
      </c>
      <c r="L337">
        <v>0</v>
      </c>
      <c r="M337">
        <v>99.48960000000001</v>
      </c>
      <c r="N337">
        <v>99.48960000000001</v>
      </c>
      <c r="O337">
        <v>1350</v>
      </c>
      <c r="P337" t="s">
        <v>1627</v>
      </c>
      <c r="Q337" s="11"/>
      <c r="R337" s="10"/>
    </row>
    <row r="338" spans="1:18" x14ac:dyDescent="0.3">
      <c r="A338">
        <v>1565</v>
      </c>
      <c r="B338" s="1" t="s">
        <v>493</v>
      </c>
      <c r="C338" s="1" t="s">
        <v>14</v>
      </c>
      <c r="D338" s="1" t="s">
        <v>172</v>
      </c>
      <c r="E338" s="1" t="s">
        <v>173</v>
      </c>
      <c r="F338" s="1" t="s">
        <v>17</v>
      </c>
      <c r="G338" s="1" t="s">
        <v>27</v>
      </c>
      <c r="H338" s="1" t="s">
        <v>35</v>
      </c>
      <c r="I338" s="1" t="s">
        <v>1351</v>
      </c>
      <c r="J338">
        <v>354.90000000000003</v>
      </c>
      <c r="K338">
        <v>5</v>
      </c>
      <c r="L338">
        <v>0</v>
      </c>
      <c r="M338">
        <v>17.744999999999962</v>
      </c>
      <c r="N338">
        <v>17.744999999999962</v>
      </c>
      <c r="O338">
        <v>750</v>
      </c>
      <c r="P338" t="s">
        <v>1628</v>
      </c>
      <c r="Q338" s="11"/>
      <c r="R338" s="9"/>
    </row>
    <row r="339" spans="1:18" x14ac:dyDescent="0.3">
      <c r="A339">
        <v>912</v>
      </c>
      <c r="B339" s="1" t="s">
        <v>30</v>
      </c>
      <c r="C339" s="1" t="s">
        <v>57</v>
      </c>
      <c r="D339" s="1" t="s">
        <v>152</v>
      </c>
      <c r="E339" s="1" t="s">
        <v>114</v>
      </c>
      <c r="F339" s="1" t="s">
        <v>60</v>
      </c>
      <c r="G339" s="1" t="s">
        <v>27</v>
      </c>
      <c r="H339" s="1" t="s">
        <v>35</v>
      </c>
      <c r="I339" s="1" t="s">
        <v>966</v>
      </c>
      <c r="J339">
        <v>352.38</v>
      </c>
      <c r="K339">
        <v>2</v>
      </c>
      <c r="L339">
        <v>0</v>
      </c>
      <c r="M339">
        <v>81.047399999999982</v>
      </c>
      <c r="N339">
        <v>81.047399999999982</v>
      </c>
      <c r="O339">
        <v>300</v>
      </c>
      <c r="P339" t="s">
        <v>1626</v>
      </c>
      <c r="Q339" s="11"/>
      <c r="R339" s="10"/>
    </row>
    <row r="340" spans="1:18" x14ac:dyDescent="0.3">
      <c r="A340">
        <v>788</v>
      </c>
      <c r="B340" s="1" t="s">
        <v>30</v>
      </c>
      <c r="C340" s="1" t="s">
        <v>14</v>
      </c>
      <c r="D340" s="1" t="s">
        <v>868</v>
      </c>
      <c r="E340" s="1" t="s">
        <v>25</v>
      </c>
      <c r="F340" s="1" t="s">
        <v>26</v>
      </c>
      <c r="G340" s="1" t="s">
        <v>18</v>
      </c>
      <c r="H340" s="1" t="s">
        <v>21</v>
      </c>
      <c r="I340" s="1" t="s">
        <v>870</v>
      </c>
      <c r="J340">
        <v>348.92800000000005</v>
      </c>
      <c r="K340">
        <v>2</v>
      </c>
      <c r="L340">
        <v>0.2</v>
      </c>
      <c r="M340">
        <v>34.89279999999998</v>
      </c>
      <c r="N340">
        <v>27.914239999999985</v>
      </c>
      <c r="O340">
        <v>240</v>
      </c>
      <c r="P340" t="s">
        <v>1626</v>
      </c>
      <c r="Q340" s="11"/>
      <c r="R340" s="9"/>
    </row>
    <row r="341" spans="1:18" x14ac:dyDescent="0.3">
      <c r="A341">
        <v>1384</v>
      </c>
      <c r="B341" s="1" t="s">
        <v>493</v>
      </c>
      <c r="C341" s="1" t="s">
        <v>57</v>
      </c>
      <c r="D341" s="1" t="s">
        <v>1259</v>
      </c>
      <c r="E341" s="1" t="s">
        <v>487</v>
      </c>
      <c r="F341" s="1" t="s">
        <v>17</v>
      </c>
      <c r="G341" s="1" t="s">
        <v>27</v>
      </c>
      <c r="H341" s="1" t="s">
        <v>52</v>
      </c>
      <c r="I341" s="1" t="s">
        <v>1260</v>
      </c>
      <c r="J341">
        <v>348.84</v>
      </c>
      <c r="K341">
        <v>9</v>
      </c>
      <c r="L341">
        <v>0</v>
      </c>
      <c r="M341">
        <v>170.9316</v>
      </c>
      <c r="N341">
        <v>170.9316</v>
      </c>
      <c r="O341">
        <v>1350</v>
      </c>
      <c r="P341" t="s">
        <v>1627</v>
      </c>
      <c r="Q341" s="11"/>
      <c r="R341" s="10"/>
    </row>
    <row r="342" spans="1:18" x14ac:dyDescent="0.3">
      <c r="A342">
        <v>1096</v>
      </c>
      <c r="B342" s="1" t="s">
        <v>30</v>
      </c>
      <c r="C342" s="1" t="s">
        <v>57</v>
      </c>
      <c r="D342" s="1" t="s">
        <v>201</v>
      </c>
      <c r="E342" s="1" t="s">
        <v>51</v>
      </c>
      <c r="F342" s="1" t="s">
        <v>17</v>
      </c>
      <c r="G342" s="1" t="s">
        <v>27</v>
      </c>
      <c r="H342" s="1" t="s">
        <v>35</v>
      </c>
      <c r="I342" s="1" t="s">
        <v>1085</v>
      </c>
      <c r="J342">
        <v>348.20799999999997</v>
      </c>
      <c r="K342">
        <v>7</v>
      </c>
      <c r="L342">
        <v>0.2</v>
      </c>
      <c r="M342">
        <v>30.468200000000024</v>
      </c>
      <c r="N342">
        <v>24.37456000000002</v>
      </c>
      <c r="O342">
        <v>840</v>
      </c>
      <c r="P342" t="s">
        <v>1628</v>
      </c>
      <c r="Q342" s="11"/>
      <c r="R342" s="9"/>
    </row>
    <row r="343" spans="1:18" x14ac:dyDescent="0.3">
      <c r="A343">
        <v>1797</v>
      </c>
      <c r="B343" s="1" t="s">
        <v>95</v>
      </c>
      <c r="C343" s="1" t="s">
        <v>57</v>
      </c>
      <c r="D343" s="1" t="s">
        <v>126</v>
      </c>
      <c r="E343" s="1" t="s">
        <v>127</v>
      </c>
      <c r="F343" s="1" t="s">
        <v>79</v>
      </c>
      <c r="G343" s="1" t="s">
        <v>41</v>
      </c>
      <c r="H343" s="1" t="s">
        <v>42</v>
      </c>
      <c r="I343" s="1" t="s">
        <v>1457</v>
      </c>
      <c r="J343">
        <v>347.96999999999997</v>
      </c>
      <c r="K343">
        <v>3</v>
      </c>
      <c r="L343">
        <v>0</v>
      </c>
      <c r="M343">
        <v>100.91129999999997</v>
      </c>
      <c r="N343">
        <v>100.91129999999997</v>
      </c>
      <c r="O343">
        <v>450</v>
      </c>
      <c r="P343" t="s">
        <v>1626</v>
      </c>
      <c r="Q343" s="11"/>
      <c r="R343" s="10"/>
    </row>
    <row r="344" spans="1:18" x14ac:dyDescent="0.3">
      <c r="A344">
        <v>1130</v>
      </c>
      <c r="B344" s="1" t="s">
        <v>30</v>
      </c>
      <c r="C344" s="1" t="s">
        <v>14</v>
      </c>
      <c r="D344" s="1" t="s">
        <v>148</v>
      </c>
      <c r="E344" s="1" t="s">
        <v>149</v>
      </c>
      <c r="F344" s="1" t="s">
        <v>17</v>
      </c>
      <c r="G344" s="1" t="s">
        <v>18</v>
      </c>
      <c r="H344" s="1" t="s">
        <v>33</v>
      </c>
      <c r="I344" s="1" t="s">
        <v>1103</v>
      </c>
      <c r="J344">
        <v>343.92</v>
      </c>
      <c r="K344">
        <v>4</v>
      </c>
      <c r="L344">
        <v>0</v>
      </c>
      <c r="M344">
        <v>75.662399999999991</v>
      </c>
      <c r="N344">
        <v>75.662399999999991</v>
      </c>
      <c r="O344">
        <v>600</v>
      </c>
      <c r="P344" t="s">
        <v>1628</v>
      </c>
      <c r="Q344" s="11"/>
      <c r="R344" s="9"/>
    </row>
    <row r="345" spans="1:18" x14ac:dyDescent="0.3">
      <c r="A345">
        <v>1393</v>
      </c>
      <c r="B345" s="1" t="s">
        <v>493</v>
      </c>
      <c r="C345" s="1" t="s">
        <v>57</v>
      </c>
      <c r="D345" s="1" t="s">
        <v>1259</v>
      </c>
      <c r="E345" s="1" t="s">
        <v>487</v>
      </c>
      <c r="F345" s="1" t="s">
        <v>17</v>
      </c>
      <c r="G345" s="1" t="s">
        <v>27</v>
      </c>
      <c r="H345" s="1" t="s">
        <v>52</v>
      </c>
      <c r="I345" s="1" t="s">
        <v>140</v>
      </c>
      <c r="J345">
        <v>342.37</v>
      </c>
      <c r="K345">
        <v>7</v>
      </c>
      <c r="L345">
        <v>0</v>
      </c>
      <c r="M345">
        <v>160.91389999999998</v>
      </c>
      <c r="N345">
        <v>160.91389999999998</v>
      </c>
      <c r="O345">
        <v>1050</v>
      </c>
      <c r="P345" t="s">
        <v>1627</v>
      </c>
      <c r="Q345" s="11"/>
      <c r="R345" s="10"/>
    </row>
    <row r="346" spans="1:18" x14ac:dyDescent="0.3">
      <c r="A346">
        <v>472</v>
      </c>
      <c r="B346" s="1" t="s">
        <v>13</v>
      </c>
      <c r="C346" s="1" t="s">
        <v>14</v>
      </c>
      <c r="D346" s="1" t="s">
        <v>69</v>
      </c>
      <c r="E346" s="1" t="s">
        <v>25</v>
      </c>
      <c r="F346" s="1" t="s">
        <v>26</v>
      </c>
      <c r="G346" s="1" t="s">
        <v>27</v>
      </c>
      <c r="H346" s="1" t="s">
        <v>35</v>
      </c>
      <c r="I346" s="1" t="s">
        <v>612</v>
      </c>
      <c r="J346">
        <v>340.92</v>
      </c>
      <c r="K346">
        <v>3</v>
      </c>
      <c r="L346">
        <v>0</v>
      </c>
      <c r="M346">
        <v>3.4091999999999842</v>
      </c>
      <c r="N346">
        <v>3.4091999999999842</v>
      </c>
      <c r="O346">
        <v>450</v>
      </c>
      <c r="P346" t="s">
        <v>1626</v>
      </c>
      <c r="Q346" s="11"/>
      <c r="R346" s="9"/>
    </row>
    <row r="347" spans="1:18" x14ac:dyDescent="0.3">
      <c r="A347">
        <v>174</v>
      </c>
      <c r="B347" s="1" t="s">
        <v>30</v>
      </c>
      <c r="C347" s="1" t="s">
        <v>14</v>
      </c>
      <c r="D347" s="1" t="s">
        <v>24</v>
      </c>
      <c r="E347" s="1" t="s">
        <v>25</v>
      </c>
      <c r="F347" s="1" t="s">
        <v>26</v>
      </c>
      <c r="G347" s="1" t="s">
        <v>18</v>
      </c>
      <c r="H347" s="1" t="s">
        <v>21</v>
      </c>
      <c r="I347" s="1" t="s">
        <v>287</v>
      </c>
      <c r="J347">
        <v>340.14400000000006</v>
      </c>
      <c r="K347">
        <v>7</v>
      </c>
      <c r="L347">
        <v>0.2</v>
      </c>
      <c r="M347">
        <v>21.259</v>
      </c>
      <c r="N347">
        <v>17.007200000000001</v>
      </c>
      <c r="O347">
        <v>840</v>
      </c>
      <c r="P347" t="s">
        <v>1628</v>
      </c>
      <c r="Q347" s="11"/>
      <c r="R347" s="10"/>
    </row>
    <row r="348" spans="1:18" x14ac:dyDescent="0.3">
      <c r="A348">
        <v>110</v>
      </c>
      <c r="B348" s="1" t="s">
        <v>30</v>
      </c>
      <c r="C348" s="1" t="s">
        <v>57</v>
      </c>
      <c r="D348" s="1" t="s">
        <v>205</v>
      </c>
      <c r="E348" s="1" t="s">
        <v>104</v>
      </c>
      <c r="F348" s="1" t="s">
        <v>60</v>
      </c>
      <c r="G348" s="1" t="s">
        <v>41</v>
      </c>
      <c r="H348" s="1" t="s">
        <v>83</v>
      </c>
      <c r="I348" s="1" t="s">
        <v>206</v>
      </c>
      <c r="J348">
        <v>339.96000000000004</v>
      </c>
      <c r="K348">
        <v>5</v>
      </c>
      <c r="L348">
        <v>0.2</v>
      </c>
      <c r="M348">
        <v>67.991999999999962</v>
      </c>
      <c r="N348">
        <v>54.393599999999971</v>
      </c>
      <c r="O348">
        <v>600</v>
      </c>
      <c r="P348" t="s">
        <v>1628</v>
      </c>
      <c r="Q348" s="11"/>
      <c r="R348" s="9"/>
    </row>
    <row r="349" spans="1:18" x14ac:dyDescent="0.3">
      <c r="A349">
        <v>1205</v>
      </c>
      <c r="B349" s="1" t="s">
        <v>30</v>
      </c>
      <c r="C349" s="1" t="s">
        <v>23</v>
      </c>
      <c r="D349" s="1" t="s">
        <v>322</v>
      </c>
      <c r="E349" s="1" t="s">
        <v>197</v>
      </c>
      <c r="F349" s="1" t="s">
        <v>26</v>
      </c>
      <c r="G349" s="1" t="s">
        <v>27</v>
      </c>
      <c r="H349" s="1" t="s">
        <v>35</v>
      </c>
      <c r="I349" s="1" t="s">
        <v>620</v>
      </c>
      <c r="J349">
        <v>338.04</v>
      </c>
      <c r="K349">
        <v>3</v>
      </c>
      <c r="L349">
        <v>0.2</v>
      </c>
      <c r="M349">
        <v>-33.804000000000002</v>
      </c>
      <c r="N349">
        <v>-27.043200000000002</v>
      </c>
      <c r="O349">
        <v>360</v>
      </c>
      <c r="P349" t="s">
        <v>1626</v>
      </c>
      <c r="Q349" s="11"/>
      <c r="R349" s="10"/>
    </row>
    <row r="350" spans="1:18" x14ac:dyDescent="0.3">
      <c r="A350">
        <v>1733</v>
      </c>
      <c r="B350" s="1" t="s">
        <v>30</v>
      </c>
      <c r="C350" s="1" t="s">
        <v>14</v>
      </c>
      <c r="D350" s="1" t="s">
        <v>325</v>
      </c>
      <c r="E350" s="1" t="s">
        <v>59</v>
      </c>
      <c r="F350" s="1" t="s">
        <v>60</v>
      </c>
      <c r="G350" s="1" t="s">
        <v>27</v>
      </c>
      <c r="H350" s="1" t="s">
        <v>35</v>
      </c>
      <c r="I350" s="1" t="s">
        <v>620</v>
      </c>
      <c r="J350">
        <v>338.04</v>
      </c>
      <c r="K350">
        <v>3</v>
      </c>
      <c r="L350">
        <v>0.2</v>
      </c>
      <c r="M350">
        <v>-33.804000000000002</v>
      </c>
      <c r="N350">
        <v>-27.043200000000002</v>
      </c>
      <c r="O350">
        <v>360</v>
      </c>
      <c r="P350" t="s">
        <v>1626</v>
      </c>
      <c r="Q350" s="11"/>
      <c r="R350" s="9"/>
    </row>
    <row r="351" spans="1:18" x14ac:dyDescent="0.3">
      <c r="A351">
        <v>987</v>
      </c>
      <c r="B351" s="1" t="s">
        <v>30</v>
      </c>
      <c r="C351" s="1" t="s">
        <v>57</v>
      </c>
      <c r="D351" s="1" t="s">
        <v>251</v>
      </c>
      <c r="E351" s="1" t="s">
        <v>59</v>
      </c>
      <c r="F351" s="1" t="s">
        <v>60</v>
      </c>
      <c r="G351" s="1" t="s">
        <v>41</v>
      </c>
      <c r="H351" s="1" t="s">
        <v>278</v>
      </c>
      <c r="I351" s="1" t="s">
        <v>1011</v>
      </c>
      <c r="J351">
        <v>336.51</v>
      </c>
      <c r="K351">
        <v>3</v>
      </c>
      <c r="L351">
        <v>0.4</v>
      </c>
      <c r="M351">
        <v>44.867999999999967</v>
      </c>
      <c r="N351">
        <v>26.920799999999979</v>
      </c>
      <c r="O351">
        <v>270</v>
      </c>
      <c r="P351" t="s">
        <v>1626</v>
      </c>
      <c r="Q351" s="11"/>
      <c r="R351" s="10"/>
    </row>
    <row r="352" spans="1:18" x14ac:dyDescent="0.3">
      <c r="A352">
        <v>822</v>
      </c>
      <c r="B352" s="1" t="s">
        <v>30</v>
      </c>
      <c r="C352" s="1" t="s">
        <v>14</v>
      </c>
      <c r="D352" s="1" t="s">
        <v>77</v>
      </c>
      <c r="E352" s="1" t="s">
        <v>78</v>
      </c>
      <c r="F352" s="1" t="s">
        <v>79</v>
      </c>
      <c r="G352" s="1" t="s">
        <v>27</v>
      </c>
      <c r="H352" s="1" t="s">
        <v>52</v>
      </c>
      <c r="I352" s="1" t="s">
        <v>897</v>
      </c>
      <c r="J352">
        <v>335.52</v>
      </c>
      <c r="K352">
        <v>4</v>
      </c>
      <c r="L352">
        <v>0.2</v>
      </c>
      <c r="M352">
        <v>117.43199999999999</v>
      </c>
      <c r="N352">
        <v>93.945599999999999</v>
      </c>
      <c r="O352">
        <v>480</v>
      </c>
      <c r="P352" t="s">
        <v>1626</v>
      </c>
      <c r="Q352" s="11"/>
      <c r="R352" s="9"/>
    </row>
    <row r="353" spans="1:18" x14ac:dyDescent="0.3">
      <c r="A353">
        <v>1547</v>
      </c>
      <c r="B353" s="1" t="s">
        <v>30</v>
      </c>
      <c r="C353" s="1" t="s">
        <v>23</v>
      </c>
      <c r="D353" s="1" t="s">
        <v>276</v>
      </c>
      <c r="E353" s="1" t="s">
        <v>59</v>
      </c>
      <c r="F353" s="1" t="s">
        <v>60</v>
      </c>
      <c r="G353" s="1" t="s">
        <v>27</v>
      </c>
      <c r="H353" s="1" t="s">
        <v>52</v>
      </c>
      <c r="I353" s="1" t="s">
        <v>1202</v>
      </c>
      <c r="J353">
        <v>335.52</v>
      </c>
      <c r="K353">
        <v>4</v>
      </c>
      <c r="L353">
        <v>0.2</v>
      </c>
      <c r="M353">
        <v>117.43199999999999</v>
      </c>
      <c r="N353">
        <v>93.945599999999999</v>
      </c>
      <c r="O353">
        <v>480</v>
      </c>
      <c r="P353" t="s">
        <v>1626</v>
      </c>
      <c r="Q353" s="11"/>
      <c r="R353" s="10"/>
    </row>
    <row r="354" spans="1:18" x14ac:dyDescent="0.3">
      <c r="A354">
        <v>1414</v>
      </c>
      <c r="B354" s="1" t="s">
        <v>30</v>
      </c>
      <c r="C354" s="1" t="s">
        <v>14</v>
      </c>
      <c r="D354" s="1" t="s">
        <v>126</v>
      </c>
      <c r="E354" s="1" t="s">
        <v>127</v>
      </c>
      <c r="F354" s="1" t="s">
        <v>79</v>
      </c>
      <c r="G354" s="1" t="s">
        <v>27</v>
      </c>
      <c r="H354" s="1" t="s">
        <v>44</v>
      </c>
      <c r="I354" s="1" t="s">
        <v>1271</v>
      </c>
      <c r="J354">
        <v>334.76800000000003</v>
      </c>
      <c r="K354">
        <v>7</v>
      </c>
      <c r="L354">
        <v>0.2</v>
      </c>
      <c r="M354">
        <v>108.79959999999997</v>
      </c>
      <c r="N354">
        <v>87.039679999999976</v>
      </c>
      <c r="O354">
        <v>840</v>
      </c>
      <c r="P354" t="s">
        <v>1628</v>
      </c>
      <c r="Q354" s="11"/>
      <c r="R354" s="9"/>
    </row>
    <row r="355" spans="1:18" x14ac:dyDescent="0.3">
      <c r="A355">
        <v>792</v>
      </c>
      <c r="B355" s="1" t="s">
        <v>30</v>
      </c>
      <c r="C355" s="1" t="s">
        <v>14</v>
      </c>
      <c r="D355" s="1" t="s">
        <v>553</v>
      </c>
      <c r="E355" s="1" t="s">
        <v>149</v>
      </c>
      <c r="F355" s="1" t="s">
        <v>17</v>
      </c>
      <c r="G355" s="1" t="s">
        <v>18</v>
      </c>
      <c r="H355" s="1" t="s">
        <v>21</v>
      </c>
      <c r="I355" s="1" t="s">
        <v>872</v>
      </c>
      <c r="J355">
        <v>332.94</v>
      </c>
      <c r="K355">
        <v>3</v>
      </c>
      <c r="L355">
        <v>0</v>
      </c>
      <c r="M355">
        <v>79.905599999999993</v>
      </c>
      <c r="N355">
        <v>79.905599999999993</v>
      </c>
      <c r="O355">
        <v>450</v>
      </c>
      <c r="P355" t="s">
        <v>1626</v>
      </c>
      <c r="Q355" s="11"/>
      <c r="R355" s="10"/>
    </row>
    <row r="356" spans="1:18" x14ac:dyDescent="0.3">
      <c r="A356">
        <v>642</v>
      </c>
      <c r="B356" s="1" t="s">
        <v>13</v>
      </c>
      <c r="C356" s="1" t="s">
        <v>14</v>
      </c>
      <c r="D356" s="1" t="s">
        <v>761</v>
      </c>
      <c r="E356" s="1" t="s">
        <v>25</v>
      </c>
      <c r="F356" s="1" t="s">
        <v>26</v>
      </c>
      <c r="G356" s="1" t="s">
        <v>27</v>
      </c>
      <c r="H356" s="1" t="s">
        <v>35</v>
      </c>
      <c r="I356" s="1" t="s">
        <v>762</v>
      </c>
      <c r="J356">
        <v>330.4</v>
      </c>
      <c r="K356">
        <v>2</v>
      </c>
      <c r="L356">
        <v>0</v>
      </c>
      <c r="M356">
        <v>85.903999999999996</v>
      </c>
      <c r="N356">
        <v>85.903999999999996</v>
      </c>
      <c r="O356">
        <v>300</v>
      </c>
      <c r="P356" t="s">
        <v>1626</v>
      </c>
      <c r="Q356" s="11"/>
      <c r="R356" s="9"/>
    </row>
    <row r="357" spans="1:18" x14ac:dyDescent="0.3">
      <c r="A357">
        <v>265</v>
      </c>
      <c r="B357" s="1" t="s">
        <v>30</v>
      </c>
      <c r="C357" s="1" t="s">
        <v>14</v>
      </c>
      <c r="D357" s="1" t="s">
        <v>142</v>
      </c>
      <c r="E357" s="1" t="s">
        <v>104</v>
      </c>
      <c r="F357" s="1" t="s">
        <v>60</v>
      </c>
      <c r="G357" s="1" t="s">
        <v>41</v>
      </c>
      <c r="H357" s="1" t="s">
        <v>42</v>
      </c>
      <c r="I357" s="1" t="s">
        <v>384</v>
      </c>
      <c r="J357">
        <v>328.22399999999999</v>
      </c>
      <c r="K357">
        <v>4</v>
      </c>
      <c r="L357">
        <v>0.2</v>
      </c>
      <c r="M357">
        <v>28.7196</v>
      </c>
      <c r="N357">
        <v>22.975680000000001</v>
      </c>
      <c r="O357">
        <v>480</v>
      </c>
      <c r="P357" t="s">
        <v>1626</v>
      </c>
      <c r="Q357" s="11"/>
      <c r="R357" s="10"/>
    </row>
    <row r="358" spans="1:18" x14ac:dyDescent="0.3">
      <c r="A358">
        <v>598</v>
      </c>
      <c r="B358" s="1" t="s">
        <v>30</v>
      </c>
      <c r="C358" s="1" t="s">
        <v>14</v>
      </c>
      <c r="D358" s="1" t="s">
        <v>373</v>
      </c>
      <c r="E358" s="1" t="s">
        <v>25</v>
      </c>
      <c r="F358" s="1" t="s">
        <v>26</v>
      </c>
      <c r="G358" s="1" t="s">
        <v>18</v>
      </c>
      <c r="H358" s="1" t="s">
        <v>37</v>
      </c>
      <c r="I358" s="1" t="s">
        <v>725</v>
      </c>
      <c r="J358">
        <v>327.76</v>
      </c>
      <c r="K358">
        <v>8</v>
      </c>
      <c r="L358">
        <v>0</v>
      </c>
      <c r="M358">
        <v>91.772800000000018</v>
      </c>
      <c r="N358">
        <v>91.772800000000018</v>
      </c>
      <c r="O358">
        <v>1200</v>
      </c>
      <c r="P358" t="s">
        <v>1627</v>
      </c>
      <c r="Q358" s="11"/>
      <c r="R358" s="9"/>
    </row>
    <row r="359" spans="1:18" x14ac:dyDescent="0.3">
      <c r="A359">
        <v>903</v>
      </c>
      <c r="B359" s="1" t="s">
        <v>95</v>
      </c>
      <c r="C359" s="1" t="s">
        <v>14</v>
      </c>
      <c r="D359" s="1" t="s">
        <v>142</v>
      </c>
      <c r="E359" s="1" t="s">
        <v>104</v>
      </c>
      <c r="F359" s="1" t="s">
        <v>60</v>
      </c>
      <c r="G359" s="1" t="s">
        <v>41</v>
      </c>
      <c r="H359" s="1" t="s">
        <v>42</v>
      </c>
      <c r="I359" s="1" t="s">
        <v>269</v>
      </c>
      <c r="J359">
        <v>323.97600000000006</v>
      </c>
      <c r="K359">
        <v>3</v>
      </c>
      <c r="L359">
        <v>0.2</v>
      </c>
      <c r="M359">
        <v>20.248499999999993</v>
      </c>
      <c r="N359">
        <v>16.198799999999995</v>
      </c>
      <c r="O359">
        <v>360</v>
      </c>
      <c r="P359" t="s">
        <v>1626</v>
      </c>
      <c r="Q359" s="11"/>
      <c r="R359" s="10"/>
    </row>
    <row r="360" spans="1:18" x14ac:dyDescent="0.3">
      <c r="A360">
        <v>907</v>
      </c>
      <c r="B360" s="1" t="s">
        <v>30</v>
      </c>
      <c r="C360" s="1" t="s">
        <v>14</v>
      </c>
      <c r="D360" s="1" t="s">
        <v>126</v>
      </c>
      <c r="E360" s="1" t="s">
        <v>127</v>
      </c>
      <c r="F360" s="1" t="s">
        <v>79</v>
      </c>
      <c r="G360" s="1" t="s">
        <v>18</v>
      </c>
      <c r="H360" s="1" t="s">
        <v>19</v>
      </c>
      <c r="I360" s="1" t="s">
        <v>961</v>
      </c>
      <c r="J360">
        <v>323.13600000000002</v>
      </c>
      <c r="K360">
        <v>4</v>
      </c>
      <c r="L360">
        <v>0.2</v>
      </c>
      <c r="M360">
        <v>12.117599999999968</v>
      </c>
      <c r="N360">
        <v>9.6940799999999747</v>
      </c>
      <c r="O360">
        <v>480</v>
      </c>
      <c r="P360" t="s">
        <v>1626</v>
      </c>
      <c r="Q360" s="11"/>
      <c r="R360" s="9"/>
    </row>
    <row r="361" spans="1:18" x14ac:dyDescent="0.3">
      <c r="A361">
        <v>876</v>
      </c>
      <c r="B361" s="1" t="s">
        <v>30</v>
      </c>
      <c r="C361" s="1" t="s">
        <v>57</v>
      </c>
      <c r="D361" s="1" t="s">
        <v>50</v>
      </c>
      <c r="E361" s="1" t="s">
        <v>939</v>
      </c>
      <c r="F361" s="1" t="s">
        <v>79</v>
      </c>
      <c r="G361" s="1" t="s">
        <v>18</v>
      </c>
      <c r="H361" s="1" t="s">
        <v>37</v>
      </c>
      <c r="I361" s="1" t="s">
        <v>358</v>
      </c>
      <c r="J361">
        <v>322.59000000000003</v>
      </c>
      <c r="K361">
        <v>3</v>
      </c>
      <c r="L361">
        <v>0</v>
      </c>
      <c r="M361">
        <v>64.518000000000001</v>
      </c>
      <c r="N361">
        <v>64.518000000000001</v>
      </c>
      <c r="O361">
        <v>450</v>
      </c>
      <c r="P361" t="s">
        <v>1626</v>
      </c>
      <c r="Q361" s="11"/>
      <c r="R361" s="10"/>
    </row>
    <row r="362" spans="1:18" x14ac:dyDescent="0.3">
      <c r="A362">
        <v>250</v>
      </c>
      <c r="B362" s="1" t="s">
        <v>13</v>
      </c>
      <c r="C362" s="1" t="s">
        <v>14</v>
      </c>
      <c r="D362" s="1" t="s">
        <v>69</v>
      </c>
      <c r="E362" s="1" t="s">
        <v>25</v>
      </c>
      <c r="F362" s="1" t="s">
        <v>26</v>
      </c>
      <c r="G362" s="1" t="s">
        <v>18</v>
      </c>
      <c r="H362" s="1" t="s">
        <v>21</v>
      </c>
      <c r="I362" s="1" t="s">
        <v>372</v>
      </c>
      <c r="J362">
        <v>321.56799999999998</v>
      </c>
      <c r="K362">
        <v>2</v>
      </c>
      <c r="L362">
        <v>0.2</v>
      </c>
      <c r="M362">
        <v>28.137200000000007</v>
      </c>
      <c r="N362">
        <v>22.509760000000007</v>
      </c>
      <c r="O362">
        <v>240</v>
      </c>
      <c r="P362" t="s">
        <v>1626</v>
      </c>
      <c r="Q362" s="11"/>
      <c r="R362" s="9"/>
    </row>
    <row r="363" spans="1:18" x14ac:dyDescent="0.3">
      <c r="A363">
        <v>961</v>
      </c>
      <c r="B363" s="1" t="s">
        <v>30</v>
      </c>
      <c r="C363" s="1" t="s">
        <v>23</v>
      </c>
      <c r="D363" s="1" t="s">
        <v>69</v>
      </c>
      <c r="E363" s="1" t="s">
        <v>25</v>
      </c>
      <c r="F363" s="1" t="s">
        <v>26</v>
      </c>
      <c r="G363" s="1" t="s">
        <v>18</v>
      </c>
      <c r="H363" s="1" t="s">
        <v>21</v>
      </c>
      <c r="I363" s="1" t="s">
        <v>372</v>
      </c>
      <c r="J363">
        <v>321.56799999999998</v>
      </c>
      <c r="K363">
        <v>2</v>
      </c>
      <c r="L363">
        <v>0.2</v>
      </c>
      <c r="M363">
        <v>28.137200000000007</v>
      </c>
      <c r="N363">
        <v>22.509760000000007</v>
      </c>
      <c r="O363">
        <v>240</v>
      </c>
      <c r="P363" t="s">
        <v>1626</v>
      </c>
      <c r="Q363" s="11"/>
      <c r="R363" s="10"/>
    </row>
    <row r="364" spans="1:18" x14ac:dyDescent="0.3">
      <c r="A364">
        <v>1984</v>
      </c>
      <c r="B364" s="1" t="s">
        <v>13</v>
      </c>
      <c r="C364" s="1" t="s">
        <v>23</v>
      </c>
      <c r="D364" s="1" t="s">
        <v>385</v>
      </c>
      <c r="E364" s="1" t="s">
        <v>25</v>
      </c>
      <c r="F364" s="1" t="s">
        <v>26</v>
      </c>
      <c r="G364" s="1" t="s">
        <v>27</v>
      </c>
      <c r="H364" s="1" t="s">
        <v>46</v>
      </c>
      <c r="I364" s="1" t="s">
        <v>889</v>
      </c>
      <c r="J364">
        <v>320.88</v>
      </c>
      <c r="K364">
        <v>6</v>
      </c>
      <c r="L364">
        <v>0</v>
      </c>
      <c r="M364">
        <v>93.055199999999957</v>
      </c>
      <c r="N364">
        <v>93.055199999999957</v>
      </c>
      <c r="O364">
        <v>900</v>
      </c>
      <c r="P364" t="s">
        <v>1628</v>
      </c>
      <c r="Q364" s="11"/>
      <c r="R364" s="9"/>
    </row>
    <row r="365" spans="1:18" x14ac:dyDescent="0.3">
      <c r="A365">
        <v>58</v>
      </c>
      <c r="B365" s="1" t="s">
        <v>95</v>
      </c>
      <c r="C365" s="1" t="s">
        <v>14</v>
      </c>
      <c r="D365" s="1" t="s">
        <v>131</v>
      </c>
      <c r="E365" s="1" t="s">
        <v>127</v>
      </c>
      <c r="F365" s="1" t="s">
        <v>79</v>
      </c>
      <c r="G365" s="1" t="s">
        <v>18</v>
      </c>
      <c r="H365" s="1" t="s">
        <v>21</v>
      </c>
      <c r="I365" s="1" t="s">
        <v>134</v>
      </c>
      <c r="J365">
        <v>319.41000000000003</v>
      </c>
      <c r="K365">
        <v>5</v>
      </c>
      <c r="L365">
        <v>0.1</v>
      </c>
      <c r="M365">
        <v>7.0980000000000061</v>
      </c>
      <c r="N365">
        <v>6.3882000000000057</v>
      </c>
      <c r="O365">
        <v>675</v>
      </c>
      <c r="P365" t="s">
        <v>1628</v>
      </c>
      <c r="Q365" s="11"/>
      <c r="R365" s="10"/>
    </row>
    <row r="366" spans="1:18" x14ac:dyDescent="0.3">
      <c r="A366">
        <v>651</v>
      </c>
      <c r="B366" s="1" t="s">
        <v>13</v>
      </c>
      <c r="C366" s="1" t="s">
        <v>23</v>
      </c>
      <c r="D366" s="1" t="s">
        <v>770</v>
      </c>
      <c r="E366" s="1" t="s">
        <v>55</v>
      </c>
      <c r="F366" s="1" t="s">
        <v>26</v>
      </c>
      <c r="G366" s="1" t="s">
        <v>41</v>
      </c>
      <c r="H366" s="1" t="s">
        <v>83</v>
      </c>
      <c r="I366" s="1" t="s">
        <v>771</v>
      </c>
      <c r="J366">
        <v>316</v>
      </c>
      <c r="K366">
        <v>4</v>
      </c>
      <c r="L366">
        <v>0</v>
      </c>
      <c r="M366">
        <v>31.599999999999966</v>
      </c>
      <c r="N366">
        <v>31.599999999999966</v>
      </c>
      <c r="O366">
        <v>600</v>
      </c>
      <c r="P366" t="s">
        <v>1628</v>
      </c>
      <c r="Q366" s="11"/>
      <c r="R366" s="9"/>
    </row>
    <row r="367" spans="1:18" x14ac:dyDescent="0.3">
      <c r="A367">
        <v>438</v>
      </c>
      <c r="B367" s="1" t="s">
        <v>13</v>
      </c>
      <c r="C367" s="1" t="s">
        <v>57</v>
      </c>
      <c r="D367" s="1" t="s">
        <v>142</v>
      </c>
      <c r="E367" s="1" t="s">
        <v>104</v>
      </c>
      <c r="F367" s="1" t="s">
        <v>60</v>
      </c>
      <c r="G367" s="1" t="s">
        <v>27</v>
      </c>
      <c r="H367" s="1" t="s">
        <v>52</v>
      </c>
      <c r="I367" s="1" t="s">
        <v>546</v>
      </c>
      <c r="J367">
        <v>313.488</v>
      </c>
      <c r="K367">
        <v>7</v>
      </c>
      <c r="L367">
        <v>0.2</v>
      </c>
      <c r="M367">
        <v>113.63939999999998</v>
      </c>
      <c r="N367">
        <v>90.911519999999996</v>
      </c>
      <c r="O367">
        <v>840</v>
      </c>
      <c r="P367" t="s">
        <v>1628</v>
      </c>
      <c r="Q367" s="11"/>
      <c r="R367" s="10"/>
    </row>
    <row r="368" spans="1:18" x14ac:dyDescent="0.3">
      <c r="A368">
        <v>769</v>
      </c>
      <c r="B368" s="1" t="s">
        <v>30</v>
      </c>
      <c r="C368" s="1" t="s">
        <v>23</v>
      </c>
      <c r="D368" s="1" t="s">
        <v>445</v>
      </c>
      <c r="E368" s="1" t="s">
        <v>32</v>
      </c>
      <c r="F368" s="1" t="s">
        <v>17</v>
      </c>
      <c r="G368" s="1" t="s">
        <v>18</v>
      </c>
      <c r="H368" s="1" t="s">
        <v>37</v>
      </c>
      <c r="I368" s="1" t="s">
        <v>856</v>
      </c>
      <c r="J368">
        <v>310.88000000000005</v>
      </c>
      <c r="K368">
        <v>2</v>
      </c>
      <c r="L368">
        <v>0.2</v>
      </c>
      <c r="M368">
        <v>23.315999999999988</v>
      </c>
      <c r="N368">
        <v>18.652799999999992</v>
      </c>
      <c r="O368">
        <v>240</v>
      </c>
      <c r="P368" t="s">
        <v>1626</v>
      </c>
      <c r="Q368" s="11"/>
      <c r="R368" s="9"/>
    </row>
    <row r="369" spans="1:18" x14ac:dyDescent="0.3">
      <c r="A369">
        <v>1689</v>
      </c>
      <c r="B369" s="1" t="s">
        <v>95</v>
      </c>
      <c r="C369" s="1" t="s">
        <v>14</v>
      </c>
      <c r="D369" s="1" t="s">
        <v>77</v>
      </c>
      <c r="E369" s="1" t="s">
        <v>78</v>
      </c>
      <c r="F369" s="1" t="s">
        <v>79</v>
      </c>
      <c r="G369" s="1" t="s">
        <v>18</v>
      </c>
      <c r="H369" s="1" t="s">
        <v>37</v>
      </c>
      <c r="I369" s="1" t="s">
        <v>856</v>
      </c>
      <c r="J369">
        <v>310.88000000000005</v>
      </c>
      <c r="K369">
        <v>2</v>
      </c>
      <c r="L369">
        <v>0.2</v>
      </c>
      <c r="M369">
        <v>23.315999999999988</v>
      </c>
      <c r="N369">
        <v>18.652799999999992</v>
      </c>
      <c r="O369">
        <v>240</v>
      </c>
      <c r="P369" t="s">
        <v>1626</v>
      </c>
      <c r="Q369" s="11"/>
      <c r="R369" s="10"/>
    </row>
    <row r="370" spans="1:18" x14ac:dyDescent="0.3">
      <c r="A370">
        <v>1363</v>
      </c>
      <c r="B370" s="1" t="s">
        <v>30</v>
      </c>
      <c r="C370" s="1" t="s">
        <v>23</v>
      </c>
      <c r="D370" s="1" t="s">
        <v>77</v>
      </c>
      <c r="E370" s="1" t="s">
        <v>78</v>
      </c>
      <c r="F370" s="1" t="s">
        <v>79</v>
      </c>
      <c r="G370" s="1" t="s">
        <v>41</v>
      </c>
      <c r="H370" s="1" t="s">
        <v>42</v>
      </c>
      <c r="I370" s="1" t="s">
        <v>1245</v>
      </c>
      <c r="J370">
        <v>309.57600000000002</v>
      </c>
      <c r="K370">
        <v>4</v>
      </c>
      <c r="L370">
        <v>0.4</v>
      </c>
      <c r="M370">
        <v>-56.755600000000015</v>
      </c>
      <c r="N370">
        <v>-34.053360000000005</v>
      </c>
      <c r="O370">
        <v>360</v>
      </c>
      <c r="P370" t="s">
        <v>1626</v>
      </c>
      <c r="Q370" s="11"/>
      <c r="R370" s="9"/>
    </row>
    <row r="371" spans="1:18" x14ac:dyDescent="0.3">
      <c r="A371">
        <v>714</v>
      </c>
      <c r="B371" s="1" t="s">
        <v>30</v>
      </c>
      <c r="C371" s="1" t="s">
        <v>23</v>
      </c>
      <c r="D371" s="1" t="s">
        <v>816</v>
      </c>
      <c r="E371" s="1" t="s">
        <v>127</v>
      </c>
      <c r="F371" s="1" t="s">
        <v>79</v>
      </c>
      <c r="G371" s="1" t="s">
        <v>41</v>
      </c>
      <c r="H371" s="1" t="s">
        <v>42</v>
      </c>
      <c r="I371" s="1" t="s">
        <v>522</v>
      </c>
      <c r="J371">
        <v>307.98</v>
      </c>
      <c r="K371">
        <v>2</v>
      </c>
      <c r="L371">
        <v>0</v>
      </c>
      <c r="M371">
        <v>89.314199999999971</v>
      </c>
      <c r="N371">
        <v>89.314199999999971</v>
      </c>
      <c r="O371">
        <v>300</v>
      </c>
      <c r="P371" t="s">
        <v>1626</v>
      </c>
      <c r="Q371" s="11"/>
      <c r="R371" s="10"/>
    </row>
    <row r="372" spans="1:18" x14ac:dyDescent="0.3">
      <c r="A372">
        <v>1580</v>
      </c>
      <c r="B372" s="1" t="s">
        <v>95</v>
      </c>
      <c r="C372" s="1" t="s">
        <v>14</v>
      </c>
      <c r="D372" s="1" t="s">
        <v>126</v>
      </c>
      <c r="E372" s="1" t="s">
        <v>127</v>
      </c>
      <c r="F372" s="1" t="s">
        <v>79</v>
      </c>
      <c r="G372" s="1" t="s">
        <v>41</v>
      </c>
      <c r="H372" s="1" t="s">
        <v>42</v>
      </c>
      <c r="I372" s="1" t="s">
        <v>522</v>
      </c>
      <c r="J372">
        <v>307.98</v>
      </c>
      <c r="K372">
        <v>2</v>
      </c>
      <c r="L372">
        <v>0</v>
      </c>
      <c r="M372">
        <v>89.314199999999971</v>
      </c>
      <c r="N372">
        <v>89.314199999999971</v>
      </c>
      <c r="O372">
        <v>300</v>
      </c>
      <c r="P372" t="s">
        <v>1626</v>
      </c>
      <c r="Q372" s="11"/>
      <c r="R372" s="9"/>
    </row>
    <row r="373" spans="1:18" x14ac:dyDescent="0.3">
      <c r="A373">
        <v>1715</v>
      </c>
      <c r="B373" s="1" t="s">
        <v>30</v>
      </c>
      <c r="C373" s="1" t="s">
        <v>14</v>
      </c>
      <c r="D373" s="1" t="s">
        <v>69</v>
      </c>
      <c r="E373" s="1" t="s">
        <v>25</v>
      </c>
      <c r="F373" s="1" t="s">
        <v>26</v>
      </c>
      <c r="G373" s="1" t="s">
        <v>18</v>
      </c>
      <c r="H373" s="1" t="s">
        <v>19</v>
      </c>
      <c r="I373" s="1" t="s">
        <v>1423</v>
      </c>
      <c r="J373">
        <v>307.666</v>
      </c>
      <c r="K373">
        <v>2</v>
      </c>
      <c r="L373">
        <v>0.15</v>
      </c>
      <c r="M373">
        <v>-14.478399999999979</v>
      </c>
      <c r="N373">
        <v>-12.306639999999982</v>
      </c>
      <c r="O373">
        <v>255</v>
      </c>
      <c r="P373" t="s">
        <v>1626</v>
      </c>
      <c r="Q373" s="11"/>
      <c r="R373" s="10"/>
    </row>
    <row r="374" spans="1:18" x14ac:dyDescent="0.3">
      <c r="A374">
        <v>416</v>
      </c>
      <c r="B374" s="1" t="s">
        <v>30</v>
      </c>
      <c r="C374" s="1" t="s">
        <v>23</v>
      </c>
      <c r="D374" s="1" t="s">
        <v>54</v>
      </c>
      <c r="E374" s="1" t="s">
        <v>55</v>
      </c>
      <c r="F374" s="1" t="s">
        <v>26</v>
      </c>
      <c r="G374" s="1" t="s">
        <v>18</v>
      </c>
      <c r="H374" s="1" t="s">
        <v>21</v>
      </c>
      <c r="I374" s="1" t="s">
        <v>419</v>
      </c>
      <c r="J374">
        <v>307.13600000000002</v>
      </c>
      <c r="K374">
        <v>4</v>
      </c>
      <c r="L374">
        <v>0.2</v>
      </c>
      <c r="M374">
        <v>26.874400000000023</v>
      </c>
      <c r="N374">
        <v>21.499520000000018</v>
      </c>
      <c r="O374">
        <v>480</v>
      </c>
      <c r="P374" t="s">
        <v>1626</v>
      </c>
      <c r="Q374" s="11"/>
      <c r="R374" s="9"/>
    </row>
    <row r="375" spans="1:18" x14ac:dyDescent="0.3">
      <c r="A375">
        <v>219</v>
      </c>
      <c r="B375" s="1" t="s">
        <v>30</v>
      </c>
      <c r="C375" s="1" t="s">
        <v>14</v>
      </c>
      <c r="D375" s="1" t="s">
        <v>24</v>
      </c>
      <c r="E375" s="1" t="s">
        <v>25</v>
      </c>
      <c r="F375" s="1" t="s">
        <v>26</v>
      </c>
      <c r="G375" s="1" t="s">
        <v>41</v>
      </c>
      <c r="H375" s="1" t="s">
        <v>42</v>
      </c>
      <c r="I375" s="1" t="s">
        <v>341</v>
      </c>
      <c r="J375">
        <v>302.37599999999998</v>
      </c>
      <c r="K375">
        <v>3</v>
      </c>
      <c r="L375">
        <v>0.2</v>
      </c>
      <c r="M375">
        <v>22.678200000000018</v>
      </c>
      <c r="N375">
        <v>18.142560000000014</v>
      </c>
      <c r="O375">
        <v>360</v>
      </c>
      <c r="P375" t="s">
        <v>1626</v>
      </c>
      <c r="Q375" s="11"/>
      <c r="R375" s="10"/>
    </row>
    <row r="376" spans="1:18" x14ac:dyDescent="0.3">
      <c r="A376">
        <v>650</v>
      </c>
      <c r="B376" s="1" t="s">
        <v>13</v>
      </c>
      <c r="C376" s="1" t="s">
        <v>23</v>
      </c>
      <c r="D376" s="1" t="s">
        <v>770</v>
      </c>
      <c r="E376" s="1" t="s">
        <v>55</v>
      </c>
      <c r="F376" s="1" t="s">
        <v>26</v>
      </c>
      <c r="G376" s="1" t="s">
        <v>41</v>
      </c>
      <c r="H376" s="1" t="s">
        <v>42</v>
      </c>
      <c r="I376" s="1" t="s">
        <v>298</v>
      </c>
      <c r="J376">
        <v>302.37599999999998</v>
      </c>
      <c r="K376">
        <v>3</v>
      </c>
      <c r="L376">
        <v>0.2</v>
      </c>
      <c r="M376">
        <v>22.678200000000018</v>
      </c>
      <c r="N376">
        <v>18.142560000000014</v>
      </c>
      <c r="O376">
        <v>360</v>
      </c>
      <c r="P376" t="s">
        <v>1626</v>
      </c>
      <c r="Q376" s="11"/>
      <c r="R376" s="9"/>
    </row>
    <row r="377" spans="1:18" x14ac:dyDescent="0.3">
      <c r="A377">
        <v>1879</v>
      </c>
      <c r="B377" s="1" t="s">
        <v>30</v>
      </c>
      <c r="C377" s="1" t="s">
        <v>14</v>
      </c>
      <c r="D377" s="1" t="s">
        <v>24</v>
      </c>
      <c r="E377" s="1" t="s">
        <v>25</v>
      </c>
      <c r="F377" s="1" t="s">
        <v>26</v>
      </c>
      <c r="G377" s="1" t="s">
        <v>41</v>
      </c>
      <c r="H377" s="1" t="s">
        <v>42</v>
      </c>
      <c r="I377" s="1" t="s">
        <v>341</v>
      </c>
      <c r="J377">
        <v>302.37599999999998</v>
      </c>
      <c r="K377">
        <v>3</v>
      </c>
      <c r="L377">
        <v>0.2</v>
      </c>
      <c r="M377">
        <v>22.678200000000018</v>
      </c>
      <c r="N377">
        <v>18.142560000000014</v>
      </c>
      <c r="O377">
        <v>360</v>
      </c>
      <c r="P377" t="s">
        <v>1626</v>
      </c>
      <c r="Q377" s="11"/>
      <c r="R377" s="10"/>
    </row>
    <row r="378" spans="1:18" x14ac:dyDescent="0.3">
      <c r="A378">
        <v>86</v>
      </c>
      <c r="B378" s="1" t="s">
        <v>13</v>
      </c>
      <c r="C378" s="1" t="s">
        <v>14</v>
      </c>
      <c r="D378" s="1" t="s">
        <v>172</v>
      </c>
      <c r="E378" s="1" t="s">
        <v>173</v>
      </c>
      <c r="F378" s="1" t="s">
        <v>17</v>
      </c>
      <c r="G378" s="1" t="s">
        <v>18</v>
      </c>
      <c r="H378" s="1" t="s">
        <v>21</v>
      </c>
      <c r="I378" s="1" t="s">
        <v>174</v>
      </c>
      <c r="J378">
        <v>301.95999999999998</v>
      </c>
      <c r="K378">
        <v>2</v>
      </c>
      <c r="L378">
        <v>0</v>
      </c>
      <c r="M378">
        <v>33.215599999999995</v>
      </c>
      <c r="N378">
        <v>33.215599999999995</v>
      </c>
      <c r="O378">
        <v>300</v>
      </c>
      <c r="P378" t="s">
        <v>1626</v>
      </c>
      <c r="Q378" s="11"/>
      <c r="R378" s="9"/>
    </row>
    <row r="379" spans="1:18" x14ac:dyDescent="0.3">
      <c r="A379">
        <v>623</v>
      </c>
      <c r="B379" s="1" t="s">
        <v>30</v>
      </c>
      <c r="C379" s="1" t="s">
        <v>23</v>
      </c>
      <c r="D379" s="1" t="s">
        <v>743</v>
      </c>
      <c r="E379" s="1" t="s">
        <v>114</v>
      </c>
      <c r="F379" s="1" t="s">
        <v>60</v>
      </c>
      <c r="G379" s="1" t="s">
        <v>18</v>
      </c>
      <c r="H379" s="1" t="s">
        <v>21</v>
      </c>
      <c r="I379" s="1" t="s">
        <v>744</v>
      </c>
      <c r="J379">
        <v>301.95999999999998</v>
      </c>
      <c r="K379">
        <v>2</v>
      </c>
      <c r="L379">
        <v>0</v>
      </c>
      <c r="M379">
        <v>87.568399999999968</v>
      </c>
      <c r="N379">
        <v>87.568399999999968</v>
      </c>
      <c r="O379">
        <v>300</v>
      </c>
      <c r="P379" t="s">
        <v>1626</v>
      </c>
      <c r="Q379" s="11"/>
      <c r="R379" s="10"/>
    </row>
    <row r="380" spans="1:18" x14ac:dyDescent="0.3">
      <c r="A380">
        <v>830</v>
      </c>
      <c r="B380" s="1" t="s">
        <v>13</v>
      </c>
      <c r="C380" s="1" t="s">
        <v>14</v>
      </c>
      <c r="D380" s="1" t="s">
        <v>903</v>
      </c>
      <c r="E380" s="1" t="s">
        <v>16</v>
      </c>
      <c r="F380" s="1" t="s">
        <v>17</v>
      </c>
      <c r="G380" s="1" t="s">
        <v>18</v>
      </c>
      <c r="H380" s="1" t="s">
        <v>21</v>
      </c>
      <c r="I380" s="1" t="s">
        <v>904</v>
      </c>
      <c r="J380">
        <v>301.95999999999998</v>
      </c>
      <c r="K380">
        <v>2</v>
      </c>
      <c r="L380">
        <v>0</v>
      </c>
      <c r="M380">
        <v>90.587999999999965</v>
      </c>
      <c r="N380">
        <v>90.587999999999965</v>
      </c>
      <c r="O380">
        <v>300</v>
      </c>
      <c r="P380" t="s">
        <v>1626</v>
      </c>
      <c r="Q380" s="11"/>
      <c r="R380" s="9"/>
    </row>
    <row r="381" spans="1:18" x14ac:dyDescent="0.3">
      <c r="A381">
        <v>1355</v>
      </c>
      <c r="B381" s="1" t="s">
        <v>30</v>
      </c>
      <c r="C381" s="1" t="s">
        <v>23</v>
      </c>
      <c r="D381" s="1" t="s">
        <v>69</v>
      </c>
      <c r="E381" s="1" t="s">
        <v>25</v>
      </c>
      <c r="F381" s="1" t="s">
        <v>26</v>
      </c>
      <c r="G381" s="1" t="s">
        <v>18</v>
      </c>
      <c r="H381" s="1" t="s">
        <v>33</v>
      </c>
      <c r="I381" s="1" t="s">
        <v>357</v>
      </c>
      <c r="J381">
        <v>300.904</v>
      </c>
      <c r="K381">
        <v>1</v>
      </c>
      <c r="L381">
        <v>0.2</v>
      </c>
      <c r="M381">
        <v>11.283900000000017</v>
      </c>
      <c r="N381">
        <v>9.0271200000000142</v>
      </c>
      <c r="O381">
        <v>120</v>
      </c>
      <c r="P381" t="s">
        <v>1626</v>
      </c>
      <c r="Q381" s="11"/>
      <c r="R381" s="10"/>
    </row>
    <row r="382" spans="1:18" x14ac:dyDescent="0.3">
      <c r="A382">
        <v>633</v>
      </c>
      <c r="B382" s="1" t="s">
        <v>13</v>
      </c>
      <c r="C382" s="1" t="s">
        <v>14</v>
      </c>
      <c r="D382" s="1" t="s">
        <v>196</v>
      </c>
      <c r="E382" s="1" t="s">
        <v>197</v>
      </c>
      <c r="F382" s="1" t="s">
        <v>26</v>
      </c>
      <c r="G382" s="1" t="s">
        <v>41</v>
      </c>
      <c r="H382" s="1" t="s">
        <v>42</v>
      </c>
      <c r="I382" s="1" t="s">
        <v>752</v>
      </c>
      <c r="J382">
        <v>300.76799999999997</v>
      </c>
      <c r="K382">
        <v>4</v>
      </c>
      <c r="L382">
        <v>0.2</v>
      </c>
      <c r="M382">
        <v>30.076800000000006</v>
      </c>
      <c r="N382">
        <v>24.061440000000005</v>
      </c>
      <c r="O382">
        <v>480</v>
      </c>
      <c r="P382" t="s">
        <v>1626</v>
      </c>
      <c r="Q382" s="11"/>
      <c r="R382" s="9"/>
    </row>
    <row r="383" spans="1:18" x14ac:dyDescent="0.3">
      <c r="A383">
        <v>294</v>
      </c>
      <c r="B383" s="1" t="s">
        <v>95</v>
      </c>
      <c r="C383" s="1" t="s">
        <v>23</v>
      </c>
      <c r="D383" s="1" t="s">
        <v>417</v>
      </c>
      <c r="E383" s="1" t="s">
        <v>197</v>
      </c>
      <c r="F383" s="1" t="s">
        <v>26</v>
      </c>
      <c r="G383" s="1" t="s">
        <v>18</v>
      </c>
      <c r="H383" s="1" t="s">
        <v>37</v>
      </c>
      <c r="I383" s="1" t="s">
        <v>418</v>
      </c>
      <c r="J383">
        <v>300.416</v>
      </c>
      <c r="K383">
        <v>8</v>
      </c>
      <c r="L383">
        <v>0.2</v>
      </c>
      <c r="M383">
        <v>78.859200000000001</v>
      </c>
      <c r="N383">
        <v>63.087360000000004</v>
      </c>
      <c r="O383">
        <v>960</v>
      </c>
      <c r="P383" t="s">
        <v>1628</v>
      </c>
      <c r="Q383" s="11"/>
      <c r="R383" s="10"/>
    </row>
    <row r="384" spans="1:18" x14ac:dyDescent="0.3">
      <c r="A384">
        <v>715</v>
      </c>
      <c r="B384" s="1" t="s">
        <v>30</v>
      </c>
      <c r="C384" s="1" t="s">
        <v>23</v>
      </c>
      <c r="D384" s="1" t="s">
        <v>816</v>
      </c>
      <c r="E384" s="1" t="s">
        <v>127</v>
      </c>
      <c r="F384" s="1" t="s">
        <v>79</v>
      </c>
      <c r="G384" s="1" t="s">
        <v>41</v>
      </c>
      <c r="H384" s="1" t="s">
        <v>83</v>
      </c>
      <c r="I384" s="1" t="s">
        <v>818</v>
      </c>
      <c r="J384">
        <v>299.96999999999997</v>
      </c>
      <c r="K384">
        <v>3</v>
      </c>
      <c r="L384">
        <v>0</v>
      </c>
      <c r="M384">
        <v>113.98860000000001</v>
      </c>
      <c r="N384">
        <v>113.98860000000001</v>
      </c>
      <c r="O384">
        <v>450</v>
      </c>
      <c r="P384" t="s">
        <v>1626</v>
      </c>
      <c r="Q384" s="11"/>
      <c r="R384" s="9"/>
    </row>
    <row r="385" spans="1:18" x14ac:dyDescent="0.3">
      <c r="A385">
        <v>1919</v>
      </c>
      <c r="B385" s="1" t="s">
        <v>13</v>
      </c>
      <c r="C385" s="1" t="s">
        <v>57</v>
      </c>
      <c r="D385" s="1" t="s">
        <v>348</v>
      </c>
      <c r="E385" s="1" t="s">
        <v>114</v>
      </c>
      <c r="F385" s="1" t="s">
        <v>60</v>
      </c>
      <c r="G385" s="1" t="s">
        <v>41</v>
      </c>
      <c r="H385" s="1" t="s">
        <v>42</v>
      </c>
      <c r="I385" s="1" t="s">
        <v>1523</v>
      </c>
      <c r="J385">
        <v>299.89999999999998</v>
      </c>
      <c r="K385">
        <v>2</v>
      </c>
      <c r="L385">
        <v>0</v>
      </c>
      <c r="M385">
        <v>74.974999999999994</v>
      </c>
      <c r="N385">
        <v>74.974999999999994</v>
      </c>
      <c r="O385">
        <v>300</v>
      </c>
      <c r="P385" t="s">
        <v>1626</v>
      </c>
      <c r="Q385" s="11"/>
      <c r="R385" s="10"/>
    </row>
    <row r="386" spans="1:18" x14ac:dyDescent="0.3">
      <c r="A386">
        <v>1665</v>
      </c>
      <c r="B386" s="1" t="s">
        <v>13</v>
      </c>
      <c r="C386" s="1" t="s">
        <v>14</v>
      </c>
      <c r="D386" s="1" t="s">
        <v>325</v>
      </c>
      <c r="E386" s="1" t="s">
        <v>59</v>
      </c>
      <c r="F386" s="1" t="s">
        <v>60</v>
      </c>
      <c r="G386" s="1" t="s">
        <v>41</v>
      </c>
      <c r="H386" s="1" t="s">
        <v>83</v>
      </c>
      <c r="I386" s="1" t="s">
        <v>942</v>
      </c>
      <c r="J386">
        <v>297.57600000000002</v>
      </c>
      <c r="K386">
        <v>3</v>
      </c>
      <c r="L386">
        <v>0.2</v>
      </c>
      <c r="M386">
        <v>-7.4394000000000347</v>
      </c>
      <c r="N386">
        <v>-5.9515200000000279</v>
      </c>
      <c r="O386">
        <v>360</v>
      </c>
      <c r="P386" t="s">
        <v>1626</v>
      </c>
      <c r="Q386" s="11"/>
      <c r="R386" s="9"/>
    </row>
    <row r="387" spans="1:18" x14ac:dyDescent="0.3">
      <c r="A387">
        <v>1961</v>
      </c>
      <c r="B387" s="1" t="s">
        <v>13</v>
      </c>
      <c r="C387" s="1" t="s">
        <v>14</v>
      </c>
      <c r="D387" s="1" t="s">
        <v>148</v>
      </c>
      <c r="E387" s="1" t="s">
        <v>249</v>
      </c>
      <c r="F387" s="1" t="s">
        <v>60</v>
      </c>
      <c r="G387" s="1" t="s">
        <v>41</v>
      </c>
      <c r="H387" s="1" t="s">
        <v>83</v>
      </c>
      <c r="I387" s="1" t="s">
        <v>1406</v>
      </c>
      <c r="J387">
        <v>296.84999999999997</v>
      </c>
      <c r="K387">
        <v>5</v>
      </c>
      <c r="L387">
        <v>0</v>
      </c>
      <c r="M387">
        <v>53.432999999999993</v>
      </c>
      <c r="N387">
        <v>53.432999999999993</v>
      </c>
      <c r="O387">
        <v>750</v>
      </c>
      <c r="P387" t="s">
        <v>1628</v>
      </c>
      <c r="Q387" s="11"/>
      <c r="R387" s="10"/>
    </row>
    <row r="388" spans="1:18" x14ac:dyDescent="0.3">
      <c r="A388">
        <v>723</v>
      </c>
      <c r="B388" s="1" t="s">
        <v>30</v>
      </c>
      <c r="C388" s="1" t="s">
        <v>23</v>
      </c>
      <c r="D388" s="1" t="s">
        <v>348</v>
      </c>
      <c r="E388" s="1" t="s">
        <v>114</v>
      </c>
      <c r="F388" s="1" t="s">
        <v>60</v>
      </c>
      <c r="G388" s="1" t="s">
        <v>27</v>
      </c>
      <c r="H388" s="1" t="s">
        <v>35</v>
      </c>
      <c r="I388" s="1" t="s">
        <v>823</v>
      </c>
      <c r="J388">
        <v>296.37</v>
      </c>
      <c r="K388">
        <v>3</v>
      </c>
      <c r="L388">
        <v>0</v>
      </c>
      <c r="M388">
        <v>80.019899999999993</v>
      </c>
      <c r="N388">
        <v>80.019899999999993</v>
      </c>
      <c r="O388">
        <v>450</v>
      </c>
      <c r="P388" t="s">
        <v>1626</v>
      </c>
      <c r="Q388" s="11"/>
      <c r="R388" s="9"/>
    </row>
    <row r="389" spans="1:18" x14ac:dyDescent="0.3">
      <c r="A389">
        <v>588</v>
      </c>
      <c r="B389" s="1" t="s">
        <v>30</v>
      </c>
      <c r="C389" s="1" t="s">
        <v>14</v>
      </c>
      <c r="D389" s="1" t="s">
        <v>553</v>
      </c>
      <c r="E389" s="1" t="s">
        <v>16</v>
      </c>
      <c r="F389" s="1" t="s">
        <v>17</v>
      </c>
      <c r="G389" s="1" t="s">
        <v>27</v>
      </c>
      <c r="H389" s="1" t="s">
        <v>28</v>
      </c>
      <c r="I389" s="1" t="s">
        <v>717</v>
      </c>
      <c r="J389">
        <v>294.93</v>
      </c>
      <c r="K389">
        <v>3</v>
      </c>
      <c r="L389">
        <v>0</v>
      </c>
      <c r="M389">
        <v>144.51570000000001</v>
      </c>
      <c r="N389">
        <v>144.51570000000001</v>
      </c>
      <c r="O389">
        <v>450</v>
      </c>
      <c r="P389" t="s">
        <v>1626</v>
      </c>
      <c r="Q389" s="11"/>
      <c r="R389" s="10"/>
    </row>
    <row r="390" spans="1:18" x14ac:dyDescent="0.3">
      <c r="A390">
        <v>1996</v>
      </c>
      <c r="B390" s="1" t="s">
        <v>13</v>
      </c>
      <c r="C390" s="1" t="s">
        <v>14</v>
      </c>
      <c r="D390" s="1" t="s">
        <v>93</v>
      </c>
      <c r="E390" s="1" t="s">
        <v>59</v>
      </c>
      <c r="F390" s="1" t="s">
        <v>60</v>
      </c>
      <c r="G390" s="1" t="s">
        <v>27</v>
      </c>
      <c r="H390" s="1" t="s">
        <v>46</v>
      </c>
      <c r="I390" s="1" t="s">
        <v>1556</v>
      </c>
      <c r="J390">
        <v>294.61999999999995</v>
      </c>
      <c r="K390">
        <v>5</v>
      </c>
      <c r="L390">
        <v>0.8</v>
      </c>
      <c r="M390">
        <v>-766.01199999999994</v>
      </c>
      <c r="N390">
        <v>-153.20239999999995</v>
      </c>
      <c r="O390">
        <v>149.99999999999997</v>
      </c>
      <c r="P390" t="s">
        <v>1626</v>
      </c>
      <c r="Q390" s="11"/>
      <c r="R390" s="9"/>
    </row>
    <row r="391" spans="1:18" x14ac:dyDescent="0.3">
      <c r="A391">
        <v>1763</v>
      </c>
      <c r="B391" s="1" t="s">
        <v>30</v>
      </c>
      <c r="C391" s="1" t="s">
        <v>14</v>
      </c>
      <c r="D391" s="1" t="s">
        <v>373</v>
      </c>
      <c r="E391" s="1" t="s">
        <v>25</v>
      </c>
      <c r="F391" s="1" t="s">
        <v>26</v>
      </c>
      <c r="G391" s="1" t="s">
        <v>18</v>
      </c>
      <c r="H391" s="1" t="s">
        <v>19</v>
      </c>
      <c r="I391" s="1" t="s">
        <v>1440</v>
      </c>
      <c r="J391">
        <v>293.19900000000001</v>
      </c>
      <c r="K391">
        <v>3</v>
      </c>
      <c r="L391">
        <v>0.15</v>
      </c>
      <c r="M391">
        <v>-20.696400000000025</v>
      </c>
      <c r="N391">
        <v>-17.591940000000022</v>
      </c>
      <c r="O391">
        <v>382.5</v>
      </c>
      <c r="P391" t="s">
        <v>1626</v>
      </c>
      <c r="Q391" s="11"/>
      <c r="R391" s="10"/>
    </row>
    <row r="392" spans="1:18" x14ac:dyDescent="0.3">
      <c r="A392">
        <v>1268</v>
      </c>
      <c r="B392" s="1" t="s">
        <v>30</v>
      </c>
      <c r="C392" s="1" t="s">
        <v>23</v>
      </c>
      <c r="D392" s="1" t="s">
        <v>24</v>
      </c>
      <c r="E392" s="1" t="s">
        <v>25</v>
      </c>
      <c r="F392" s="1" t="s">
        <v>26</v>
      </c>
      <c r="G392" s="1" t="s">
        <v>18</v>
      </c>
      <c r="H392" s="1" t="s">
        <v>21</v>
      </c>
      <c r="I392" s="1" t="s">
        <v>143</v>
      </c>
      <c r="J392">
        <v>292.27200000000005</v>
      </c>
      <c r="K392">
        <v>6</v>
      </c>
      <c r="L392">
        <v>0.2</v>
      </c>
      <c r="M392">
        <v>18.266999999999967</v>
      </c>
      <c r="N392">
        <v>14.613599999999975</v>
      </c>
      <c r="O392">
        <v>720</v>
      </c>
      <c r="P392" t="s">
        <v>1628</v>
      </c>
      <c r="Q392" s="11"/>
      <c r="R392" s="9"/>
    </row>
    <row r="393" spans="1:18" x14ac:dyDescent="0.3">
      <c r="A393">
        <v>432</v>
      </c>
      <c r="B393" s="1" t="s">
        <v>30</v>
      </c>
      <c r="C393" s="1" t="s">
        <v>57</v>
      </c>
      <c r="D393" s="1" t="s">
        <v>570</v>
      </c>
      <c r="E393" s="1" t="s">
        <v>51</v>
      </c>
      <c r="F393" s="1" t="s">
        <v>17</v>
      </c>
      <c r="G393" s="1" t="s">
        <v>41</v>
      </c>
      <c r="H393" s="1" t="s">
        <v>83</v>
      </c>
      <c r="I393" s="1" t="s">
        <v>295</v>
      </c>
      <c r="J393">
        <v>291.95999999999998</v>
      </c>
      <c r="K393">
        <v>5</v>
      </c>
      <c r="L393">
        <v>0.2</v>
      </c>
      <c r="M393">
        <v>54.742499999999978</v>
      </c>
      <c r="N393">
        <v>43.793999999999983</v>
      </c>
      <c r="O393">
        <v>600</v>
      </c>
      <c r="P393" t="s">
        <v>1628</v>
      </c>
      <c r="Q393" s="11"/>
      <c r="R393" s="10"/>
    </row>
    <row r="394" spans="1:18" x14ac:dyDescent="0.3">
      <c r="A394">
        <v>1970</v>
      </c>
      <c r="B394" s="1" t="s">
        <v>30</v>
      </c>
      <c r="C394" s="1" t="s">
        <v>14</v>
      </c>
      <c r="D394" s="1" t="s">
        <v>1460</v>
      </c>
      <c r="E394" s="1" t="s">
        <v>267</v>
      </c>
      <c r="F394" s="1" t="s">
        <v>60</v>
      </c>
      <c r="G394" s="1" t="s">
        <v>41</v>
      </c>
      <c r="H394" s="1" t="s">
        <v>83</v>
      </c>
      <c r="I394" s="1" t="s">
        <v>295</v>
      </c>
      <c r="J394">
        <v>291.95999999999998</v>
      </c>
      <c r="K394">
        <v>4</v>
      </c>
      <c r="L394">
        <v>0</v>
      </c>
      <c r="M394">
        <v>102.18599999999998</v>
      </c>
      <c r="N394">
        <v>102.18599999999998</v>
      </c>
      <c r="O394">
        <v>600</v>
      </c>
      <c r="P394" t="s">
        <v>1628</v>
      </c>
      <c r="Q394" s="11"/>
      <c r="R394" s="9"/>
    </row>
    <row r="395" spans="1:18" x14ac:dyDescent="0.3">
      <c r="A395">
        <v>327</v>
      </c>
      <c r="B395" s="1" t="s">
        <v>95</v>
      </c>
      <c r="C395" s="1" t="s">
        <v>14</v>
      </c>
      <c r="D395" s="1" t="s">
        <v>77</v>
      </c>
      <c r="E395" s="1" t="s">
        <v>78</v>
      </c>
      <c r="F395" s="1" t="s">
        <v>79</v>
      </c>
      <c r="G395" s="1" t="s">
        <v>41</v>
      </c>
      <c r="H395" s="1" t="s">
        <v>42</v>
      </c>
      <c r="I395" s="1" t="s">
        <v>458</v>
      </c>
      <c r="J395">
        <v>290.89800000000002</v>
      </c>
      <c r="K395">
        <v>3</v>
      </c>
      <c r="L395">
        <v>0.4</v>
      </c>
      <c r="M395">
        <v>-67.876199999999997</v>
      </c>
      <c r="N395">
        <v>-40.725719999999995</v>
      </c>
      <c r="O395">
        <v>270</v>
      </c>
      <c r="P395" t="s">
        <v>1626</v>
      </c>
      <c r="Q395" s="11"/>
      <c r="R395" s="10"/>
    </row>
    <row r="396" spans="1:18" x14ac:dyDescent="0.3">
      <c r="A396">
        <v>1611</v>
      </c>
      <c r="B396" s="1" t="s">
        <v>30</v>
      </c>
      <c r="C396" s="1" t="s">
        <v>23</v>
      </c>
      <c r="D396" s="1" t="s">
        <v>24</v>
      </c>
      <c r="E396" s="1" t="s">
        <v>25</v>
      </c>
      <c r="F396" s="1" t="s">
        <v>26</v>
      </c>
      <c r="G396" s="1" t="s">
        <v>18</v>
      </c>
      <c r="H396" s="1" t="s">
        <v>19</v>
      </c>
      <c r="I396" s="1" t="s">
        <v>1368</v>
      </c>
      <c r="J396">
        <v>290.666</v>
      </c>
      <c r="K396">
        <v>2</v>
      </c>
      <c r="L396">
        <v>0.15</v>
      </c>
      <c r="M396">
        <v>27.356800000000007</v>
      </c>
      <c r="N396">
        <v>23.253280000000004</v>
      </c>
      <c r="O396">
        <v>255</v>
      </c>
      <c r="P396" t="s">
        <v>1626</v>
      </c>
      <c r="Q396" s="11"/>
      <c r="R396" s="9"/>
    </row>
    <row r="397" spans="1:18" x14ac:dyDescent="0.3">
      <c r="A397">
        <v>308</v>
      </c>
      <c r="B397" s="1" t="s">
        <v>30</v>
      </c>
      <c r="C397" s="1" t="s">
        <v>57</v>
      </c>
      <c r="D397" s="1" t="s">
        <v>433</v>
      </c>
      <c r="E397" s="1" t="s">
        <v>316</v>
      </c>
      <c r="F397" s="1" t="s">
        <v>79</v>
      </c>
      <c r="G397" s="1" t="s">
        <v>27</v>
      </c>
      <c r="H397" s="1" t="s">
        <v>39</v>
      </c>
      <c r="I397" s="1" t="s">
        <v>435</v>
      </c>
      <c r="J397">
        <v>289.20000000000005</v>
      </c>
      <c r="K397">
        <v>6</v>
      </c>
      <c r="L397">
        <v>0</v>
      </c>
      <c r="M397">
        <v>83.867999999999967</v>
      </c>
      <c r="N397">
        <v>83.867999999999967</v>
      </c>
      <c r="O397">
        <v>900</v>
      </c>
      <c r="P397" t="s">
        <v>1628</v>
      </c>
      <c r="Q397" s="11"/>
      <c r="R397" s="10"/>
    </row>
    <row r="398" spans="1:18" x14ac:dyDescent="0.3">
      <c r="A398">
        <v>1305</v>
      </c>
      <c r="B398" s="1" t="s">
        <v>30</v>
      </c>
      <c r="C398" s="1" t="s">
        <v>14</v>
      </c>
      <c r="D398" s="1" t="s">
        <v>212</v>
      </c>
      <c r="E398" s="1" t="s">
        <v>487</v>
      </c>
      <c r="F398" s="1" t="s">
        <v>17</v>
      </c>
      <c r="G398" s="1" t="s">
        <v>41</v>
      </c>
      <c r="H398" s="1" t="s">
        <v>42</v>
      </c>
      <c r="I398" s="1" t="s">
        <v>906</v>
      </c>
      <c r="J398">
        <v>287.96999999999997</v>
      </c>
      <c r="K398">
        <v>3</v>
      </c>
      <c r="L398">
        <v>0</v>
      </c>
      <c r="M398">
        <v>77.751899999999992</v>
      </c>
      <c r="N398">
        <v>77.751899999999992</v>
      </c>
      <c r="O398">
        <v>450</v>
      </c>
      <c r="P398" t="s">
        <v>1626</v>
      </c>
      <c r="Q398" s="11"/>
      <c r="R398" s="9"/>
    </row>
    <row r="399" spans="1:18" x14ac:dyDescent="0.3">
      <c r="A399">
        <v>848</v>
      </c>
      <c r="B399" s="1" t="s">
        <v>30</v>
      </c>
      <c r="C399" s="1" t="s">
        <v>14</v>
      </c>
      <c r="D399" s="1" t="s">
        <v>557</v>
      </c>
      <c r="E399" s="1" t="s">
        <v>16</v>
      </c>
      <c r="F399" s="1" t="s">
        <v>17</v>
      </c>
      <c r="G399" s="1" t="s">
        <v>18</v>
      </c>
      <c r="H399" s="1" t="s">
        <v>21</v>
      </c>
      <c r="I399" s="1" t="s">
        <v>419</v>
      </c>
      <c r="J399">
        <v>287.94</v>
      </c>
      <c r="K399">
        <v>3</v>
      </c>
      <c r="L399">
        <v>0</v>
      </c>
      <c r="M399">
        <v>77.743800000000022</v>
      </c>
      <c r="N399">
        <v>77.743800000000022</v>
      </c>
      <c r="O399">
        <v>450</v>
      </c>
      <c r="P399" t="s">
        <v>1626</v>
      </c>
      <c r="Q399" s="11"/>
      <c r="R399" s="10"/>
    </row>
    <row r="400" spans="1:18" x14ac:dyDescent="0.3">
      <c r="A400">
        <v>427</v>
      </c>
      <c r="B400" s="1" t="s">
        <v>13</v>
      </c>
      <c r="C400" s="1" t="s">
        <v>23</v>
      </c>
      <c r="D400" s="1" t="s">
        <v>564</v>
      </c>
      <c r="E400" s="1" t="s">
        <v>114</v>
      </c>
      <c r="F400" s="1" t="s">
        <v>60</v>
      </c>
      <c r="G400" s="1" t="s">
        <v>27</v>
      </c>
      <c r="H400" s="1" t="s">
        <v>44</v>
      </c>
      <c r="I400" s="1" t="s">
        <v>566</v>
      </c>
      <c r="J400">
        <v>287.92</v>
      </c>
      <c r="K400">
        <v>8</v>
      </c>
      <c r="L400">
        <v>0</v>
      </c>
      <c r="M400">
        <v>138.20160000000001</v>
      </c>
      <c r="N400">
        <v>138.20160000000001</v>
      </c>
      <c r="O400">
        <v>1200</v>
      </c>
      <c r="P400" t="s">
        <v>1627</v>
      </c>
      <c r="Q400" s="11"/>
      <c r="R400" s="9"/>
    </row>
    <row r="401" spans="1:18" x14ac:dyDescent="0.3">
      <c r="A401">
        <v>1137</v>
      </c>
      <c r="B401" s="1" t="s">
        <v>13</v>
      </c>
      <c r="C401" s="1" t="s">
        <v>23</v>
      </c>
      <c r="D401" s="1" t="s">
        <v>1109</v>
      </c>
      <c r="E401" s="1" t="s">
        <v>121</v>
      </c>
      <c r="F401" s="1" t="s">
        <v>60</v>
      </c>
      <c r="G401" s="1" t="s">
        <v>27</v>
      </c>
      <c r="H401" s="1" t="s">
        <v>88</v>
      </c>
      <c r="I401" s="1" t="s">
        <v>1110</v>
      </c>
      <c r="J401">
        <v>287.52</v>
      </c>
      <c r="K401">
        <v>8</v>
      </c>
      <c r="L401">
        <v>0</v>
      </c>
      <c r="M401">
        <v>129.38399999999999</v>
      </c>
      <c r="N401">
        <v>129.38399999999999</v>
      </c>
      <c r="O401">
        <v>1200</v>
      </c>
      <c r="P401" t="s">
        <v>1627</v>
      </c>
      <c r="Q401" s="11"/>
      <c r="R401" s="10"/>
    </row>
    <row r="402" spans="1:18" x14ac:dyDescent="0.3">
      <c r="A402">
        <v>1302</v>
      </c>
      <c r="B402" s="1" t="s">
        <v>13</v>
      </c>
      <c r="C402" s="1" t="s">
        <v>14</v>
      </c>
      <c r="D402" s="1" t="s">
        <v>148</v>
      </c>
      <c r="E402" s="1" t="s">
        <v>149</v>
      </c>
      <c r="F402" s="1" t="s">
        <v>17</v>
      </c>
      <c r="G402" s="1" t="s">
        <v>18</v>
      </c>
      <c r="H402" s="1" t="s">
        <v>37</v>
      </c>
      <c r="I402" s="1" t="s">
        <v>98</v>
      </c>
      <c r="J402">
        <v>286.38</v>
      </c>
      <c r="K402">
        <v>3</v>
      </c>
      <c r="L402">
        <v>0</v>
      </c>
      <c r="M402">
        <v>83.050199999999975</v>
      </c>
      <c r="N402">
        <v>83.050199999999975</v>
      </c>
      <c r="O402">
        <v>450</v>
      </c>
      <c r="P402" t="s">
        <v>1626</v>
      </c>
      <c r="Q402" s="11"/>
      <c r="R402" s="9"/>
    </row>
    <row r="403" spans="1:18" x14ac:dyDescent="0.3">
      <c r="A403">
        <v>1965</v>
      </c>
      <c r="B403" s="1" t="s">
        <v>13</v>
      </c>
      <c r="C403" s="1" t="s">
        <v>14</v>
      </c>
      <c r="D403" s="1" t="s">
        <v>148</v>
      </c>
      <c r="E403" s="1" t="s">
        <v>249</v>
      </c>
      <c r="F403" s="1" t="s">
        <v>60</v>
      </c>
      <c r="G403" s="1" t="s">
        <v>27</v>
      </c>
      <c r="H403" s="1" t="s">
        <v>35</v>
      </c>
      <c r="I403" s="1" t="s">
        <v>855</v>
      </c>
      <c r="J403">
        <v>286.29000000000002</v>
      </c>
      <c r="K403">
        <v>3</v>
      </c>
      <c r="L403">
        <v>0</v>
      </c>
      <c r="M403">
        <v>17.177399999999977</v>
      </c>
      <c r="N403">
        <v>17.177399999999977</v>
      </c>
      <c r="O403">
        <v>450</v>
      </c>
      <c r="P403" t="s">
        <v>1626</v>
      </c>
      <c r="Q403" s="11"/>
      <c r="R403" s="10"/>
    </row>
    <row r="404" spans="1:18" x14ac:dyDescent="0.3">
      <c r="A404">
        <v>1322</v>
      </c>
      <c r="B404" s="1" t="s">
        <v>30</v>
      </c>
      <c r="C404" s="1" t="s">
        <v>14</v>
      </c>
      <c r="D404" s="1" t="s">
        <v>391</v>
      </c>
      <c r="E404" s="1" t="s">
        <v>213</v>
      </c>
      <c r="F404" s="1" t="s">
        <v>79</v>
      </c>
      <c r="G404" s="1" t="s">
        <v>27</v>
      </c>
      <c r="H404" s="1" t="s">
        <v>35</v>
      </c>
      <c r="I404" s="1" t="s">
        <v>729</v>
      </c>
      <c r="J404">
        <v>285.55200000000002</v>
      </c>
      <c r="K404">
        <v>2</v>
      </c>
      <c r="L404">
        <v>0.2</v>
      </c>
      <c r="M404">
        <v>35.69399999999996</v>
      </c>
      <c r="N404">
        <v>28.555199999999971</v>
      </c>
      <c r="O404">
        <v>240</v>
      </c>
      <c r="P404" t="s">
        <v>1626</v>
      </c>
      <c r="Q404" s="11"/>
      <c r="R404" s="9"/>
    </row>
    <row r="405" spans="1:18" x14ac:dyDescent="0.3">
      <c r="A405">
        <v>691</v>
      </c>
      <c r="B405" s="1" t="s">
        <v>13</v>
      </c>
      <c r="C405" s="1" t="s">
        <v>14</v>
      </c>
      <c r="D405" s="1" t="s">
        <v>798</v>
      </c>
      <c r="E405" s="1" t="s">
        <v>149</v>
      </c>
      <c r="F405" s="1" t="s">
        <v>17</v>
      </c>
      <c r="G405" s="1" t="s">
        <v>41</v>
      </c>
      <c r="H405" s="1" t="s">
        <v>42</v>
      </c>
      <c r="I405" s="1" t="s">
        <v>49</v>
      </c>
      <c r="J405">
        <v>284.82</v>
      </c>
      <c r="K405">
        <v>1</v>
      </c>
      <c r="L405">
        <v>0</v>
      </c>
      <c r="M405">
        <v>74.053200000000004</v>
      </c>
      <c r="N405">
        <v>74.053200000000004</v>
      </c>
      <c r="O405">
        <v>150</v>
      </c>
      <c r="P405" t="s">
        <v>1626</v>
      </c>
      <c r="Q405" s="11"/>
      <c r="R405" s="10"/>
    </row>
    <row r="406" spans="1:18" x14ac:dyDescent="0.3">
      <c r="A406">
        <v>454</v>
      </c>
      <c r="B406" s="1" t="s">
        <v>30</v>
      </c>
      <c r="C406" s="1" t="s">
        <v>23</v>
      </c>
      <c r="D406" s="1" t="s">
        <v>320</v>
      </c>
      <c r="E406" s="1" t="s">
        <v>213</v>
      </c>
      <c r="F406" s="1" t="s">
        <v>79</v>
      </c>
      <c r="G406" s="1" t="s">
        <v>18</v>
      </c>
      <c r="H406" s="1" t="s">
        <v>33</v>
      </c>
      <c r="I406" s="1" t="s">
        <v>48</v>
      </c>
      <c r="J406">
        <v>284.36399999999998</v>
      </c>
      <c r="K406">
        <v>2</v>
      </c>
      <c r="L406">
        <v>0.4</v>
      </c>
      <c r="M406">
        <v>-75.830400000000054</v>
      </c>
      <c r="N406">
        <v>-45.498240000000031</v>
      </c>
      <c r="O406">
        <v>180</v>
      </c>
      <c r="P406" t="s">
        <v>1626</v>
      </c>
      <c r="Q406" s="11"/>
      <c r="R406" s="9"/>
    </row>
    <row r="407" spans="1:18" x14ac:dyDescent="0.3">
      <c r="A407">
        <v>540</v>
      </c>
      <c r="B407" s="1" t="s">
        <v>30</v>
      </c>
      <c r="C407" s="1" t="s">
        <v>14</v>
      </c>
      <c r="D407" s="1" t="s">
        <v>15</v>
      </c>
      <c r="E407" s="1" t="s">
        <v>16</v>
      </c>
      <c r="F407" s="1" t="s">
        <v>17</v>
      </c>
      <c r="G407" s="1" t="s">
        <v>18</v>
      </c>
      <c r="H407" s="1" t="s">
        <v>21</v>
      </c>
      <c r="I407" s="1" t="s">
        <v>681</v>
      </c>
      <c r="J407">
        <v>283.92</v>
      </c>
      <c r="K407">
        <v>4</v>
      </c>
      <c r="L407">
        <v>0</v>
      </c>
      <c r="M407">
        <v>70.980000000000018</v>
      </c>
      <c r="N407">
        <v>70.980000000000018</v>
      </c>
      <c r="O407">
        <v>600</v>
      </c>
      <c r="P407" t="s">
        <v>1628</v>
      </c>
      <c r="Q407" s="11"/>
      <c r="R407" s="10"/>
    </row>
    <row r="408" spans="1:18" x14ac:dyDescent="0.3">
      <c r="A408">
        <v>800</v>
      </c>
      <c r="B408" s="1" t="s">
        <v>30</v>
      </c>
      <c r="C408" s="1" t="s">
        <v>14</v>
      </c>
      <c r="D408" s="1" t="s">
        <v>878</v>
      </c>
      <c r="E408" s="1" t="s">
        <v>25</v>
      </c>
      <c r="F408" s="1" t="s">
        <v>26</v>
      </c>
      <c r="G408" s="1" t="s">
        <v>18</v>
      </c>
      <c r="H408" s="1" t="s">
        <v>21</v>
      </c>
      <c r="I408" s="1" t="s">
        <v>681</v>
      </c>
      <c r="J408">
        <v>283.92</v>
      </c>
      <c r="K408">
        <v>5</v>
      </c>
      <c r="L408">
        <v>0.2</v>
      </c>
      <c r="M408">
        <v>17.745000000000019</v>
      </c>
      <c r="N408">
        <v>14.196000000000016</v>
      </c>
      <c r="O408">
        <v>600</v>
      </c>
      <c r="P408" t="s">
        <v>1628</v>
      </c>
      <c r="Q408" s="11"/>
      <c r="R408" s="9"/>
    </row>
    <row r="409" spans="1:18" x14ac:dyDescent="0.3">
      <c r="A409">
        <v>1053</v>
      </c>
      <c r="B409" s="1" t="s">
        <v>95</v>
      </c>
      <c r="C409" s="1" t="s">
        <v>23</v>
      </c>
      <c r="D409" s="1" t="s">
        <v>77</v>
      </c>
      <c r="E409" s="1" t="s">
        <v>78</v>
      </c>
      <c r="F409" s="1" t="s">
        <v>79</v>
      </c>
      <c r="G409" s="1" t="s">
        <v>18</v>
      </c>
      <c r="H409" s="1" t="s">
        <v>37</v>
      </c>
      <c r="I409" s="1" t="s">
        <v>1057</v>
      </c>
      <c r="J409">
        <v>282.88800000000003</v>
      </c>
      <c r="K409">
        <v>9</v>
      </c>
      <c r="L409">
        <v>0.2</v>
      </c>
      <c r="M409">
        <v>56.577599999999961</v>
      </c>
      <c r="N409">
        <v>45.262079999999969</v>
      </c>
      <c r="O409">
        <v>1080</v>
      </c>
      <c r="P409" t="s">
        <v>1627</v>
      </c>
      <c r="Q409" s="11"/>
      <c r="R409" s="10"/>
    </row>
    <row r="410" spans="1:18" x14ac:dyDescent="0.3">
      <c r="A410">
        <v>1967</v>
      </c>
      <c r="B410" s="1" t="s">
        <v>30</v>
      </c>
      <c r="C410" s="1" t="s">
        <v>14</v>
      </c>
      <c r="D410" s="1" t="s">
        <v>1542</v>
      </c>
      <c r="E410" s="1" t="s">
        <v>316</v>
      </c>
      <c r="F410" s="1" t="s">
        <v>79</v>
      </c>
      <c r="G410" s="1" t="s">
        <v>41</v>
      </c>
      <c r="H410" s="1" t="s">
        <v>42</v>
      </c>
      <c r="I410" s="1" t="s">
        <v>752</v>
      </c>
      <c r="J410">
        <v>281.96999999999997</v>
      </c>
      <c r="K410">
        <v>3</v>
      </c>
      <c r="L410">
        <v>0</v>
      </c>
      <c r="M410">
        <v>78.951599999999999</v>
      </c>
      <c r="N410">
        <v>78.951599999999999</v>
      </c>
      <c r="O410">
        <v>450</v>
      </c>
      <c r="P410" t="s">
        <v>1626</v>
      </c>
      <c r="Q410" s="11"/>
      <c r="R410" s="9"/>
    </row>
    <row r="411" spans="1:18" x14ac:dyDescent="0.3">
      <c r="A411">
        <v>1357</v>
      </c>
      <c r="B411" s="1" t="s">
        <v>493</v>
      </c>
      <c r="C411" s="1" t="s">
        <v>14</v>
      </c>
      <c r="D411" s="1" t="s">
        <v>93</v>
      </c>
      <c r="E411" s="1" t="s">
        <v>59</v>
      </c>
      <c r="F411" s="1" t="s">
        <v>60</v>
      </c>
      <c r="G411" s="1" t="s">
        <v>27</v>
      </c>
      <c r="H411" s="1" t="s">
        <v>35</v>
      </c>
      <c r="I411" s="1" t="s">
        <v>1190</v>
      </c>
      <c r="J411">
        <v>281.42400000000004</v>
      </c>
      <c r="K411">
        <v>11</v>
      </c>
      <c r="L411">
        <v>0.2</v>
      </c>
      <c r="M411">
        <v>-35.178000000000004</v>
      </c>
      <c r="N411">
        <v>-28.142400000000006</v>
      </c>
      <c r="O411">
        <v>1320</v>
      </c>
      <c r="P411" t="s">
        <v>1627</v>
      </c>
      <c r="Q411" s="11"/>
      <c r="R411" s="10"/>
    </row>
    <row r="412" spans="1:18" x14ac:dyDescent="0.3">
      <c r="A412">
        <v>713</v>
      </c>
      <c r="B412" s="1" t="s">
        <v>30</v>
      </c>
      <c r="C412" s="1" t="s">
        <v>23</v>
      </c>
      <c r="D412" s="1" t="s">
        <v>816</v>
      </c>
      <c r="E412" s="1" t="s">
        <v>127</v>
      </c>
      <c r="F412" s="1" t="s">
        <v>79</v>
      </c>
      <c r="G412" s="1" t="s">
        <v>27</v>
      </c>
      <c r="H412" s="1" t="s">
        <v>46</v>
      </c>
      <c r="I412" s="1" t="s">
        <v>817</v>
      </c>
      <c r="J412">
        <v>281.34000000000003</v>
      </c>
      <c r="K412">
        <v>6</v>
      </c>
      <c r="L412">
        <v>0</v>
      </c>
      <c r="M412">
        <v>109.72260000000001</v>
      </c>
      <c r="N412">
        <v>109.72260000000001</v>
      </c>
      <c r="O412">
        <v>900</v>
      </c>
      <c r="P412" t="s">
        <v>1628</v>
      </c>
      <c r="Q412" s="11"/>
      <c r="R412" s="9"/>
    </row>
    <row r="413" spans="1:18" x14ac:dyDescent="0.3">
      <c r="A413">
        <v>871</v>
      </c>
      <c r="B413" s="1" t="s">
        <v>95</v>
      </c>
      <c r="C413" s="1" t="s">
        <v>57</v>
      </c>
      <c r="D413" s="1" t="s">
        <v>77</v>
      </c>
      <c r="E413" s="1" t="s">
        <v>78</v>
      </c>
      <c r="F413" s="1" t="s">
        <v>79</v>
      </c>
      <c r="G413" s="1" t="s">
        <v>41</v>
      </c>
      <c r="H413" s="1" t="s">
        <v>42</v>
      </c>
      <c r="I413" s="1" t="s">
        <v>703</v>
      </c>
      <c r="J413">
        <v>280.78200000000004</v>
      </c>
      <c r="K413">
        <v>3</v>
      </c>
      <c r="L413">
        <v>0.4</v>
      </c>
      <c r="M413">
        <v>-46.797000000000025</v>
      </c>
      <c r="N413">
        <v>-28.078200000000013</v>
      </c>
      <c r="O413">
        <v>270</v>
      </c>
      <c r="P413" t="s">
        <v>1626</v>
      </c>
      <c r="Q413" s="11"/>
      <c r="R413" s="10"/>
    </row>
    <row r="414" spans="1:18" x14ac:dyDescent="0.3">
      <c r="A414">
        <v>487</v>
      </c>
      <c r="B414" s="1" t="s">
        <v>95</v>
      </c>
      <c r="C414" s="1" t="s">
        <v>57</v>
      </c>
      <c r="D414" s="1" t="s">
        <v>24</v>
      </c>
      <c r="E414" s="1" t="s">
        <v>25</v>
      </c>
      <c r="F414" s="1" t="s">
        <v>26</v>
      </c>
      <c r="G414" s="1" t="s">
        <v>41</v>
      </c>
      <c r="H414" s="1" t="s">
        <v>42</v>
      </c>
      <c r="I414" s="1" t="s">
        <v>625</v>
      </c>
      <c r="J414">
        <v>279.95999999999998</v>
      </c>
      <c r="K414">
        <v>5</v>
      </c>
      <c r="L414">
        <v>0.2</v>
      </c>
      <c r="M414">
        <v>17.497500000000016</v>
      </c>
      <c r="N414">
        <v>13.998000000000014</v>
      </c>
      <c r="O414">
        <v>600</v>
      </c>
      <c r="P414" t="s">
        <v>1628</v>
      </c>
      <c r="Q414" s="11"/>
      <c r="R414" s="9"/>
    </row>
    <row r="415" spans="1:18" x14ac:dyDescent="0.3">
      <c r="A415">
        <v>1118</v>
      </c>
      <c r="B415" s="1" t="s">
        <v>30</v>
      </c>
      <c r="C415" s="1" t="s">
        <v>14</v>
      </c>
      <c r="D415" s="1" t="s">
        <v>1098</v>
      </c>
      <c r="E415" s="1" t="s">
        <v>487</v>
      </c>
      <c r="F415" s="1" t="s">
        <v>17</v>
      </c>
      <c r="G415" s="1" t="s">
        <v>27</v>
      </c>
      <c r="H415" s="1" t="s">
        <v>52</v>
      </c>
      <c r="I415" s="1" t="s">
        <v>546</v>
      </c>
      <c r="J415">
        <v>279.89999999999998</v>
      </c>
      <c r="K415">
        <v>5</v>
      </c>
      <c r="L415">
        <v>0</v>
      </c>
      <c r="M415">
        <v>137.15100000000001</v>
      </c>
      <c r="N415">
        <v>137.15100000000001</v>
      </c>
      <c r="O415">
        <v>750</v>
      </c>
      <c r="P415" t="s">
        <v>1628</v>
      </c>
      <c r="Q415" s="11"/>
      <c r="R415" s="10"/>
    </row>
    <row r="416" spans="1:18" x14ac:dyDescent="0.3">
      <c r="A416">
        <v>1281</v>
      </c>
      <c r="B416" s="1" t="s">
        <v>95</v>
      </c>
      <c r="C416" s="1" t="s">
        <v>14</v>
      </c>
      <c r="D416" s="1" t="s">
        <v>1198</v>
      </c>
      <c r="E416" s="1" t="s">
        <v>209</v>
      </c>
      <c r="F416" s="1" t="s">
        <v>60</v>
      </c>
      <c r="G416" s="1" t="s">
        <v>41</v>
      </c>
      <c r="H416" s="1" t="s">
        <v>42</v>
      </c>
      <c r="I416" s="1" t="s">
        <v>1199</v>
      </c>
      <c r="J416">
        <v>278.39999999999998</v>
      </c>
      <c r="K416">
        <v>3</v>
      </c>
      <c r="L416">
        <v>0</v>
      </c>
      <c r="M416">
        <v>80.735999999999976</v>
      </c>
      <c r="N416">
        <v>80.735999999999976</v>
      </c>
      <c r="O416">
        <v>450</v>
      </c>
      <c r="P416" t="s">
        <v>1626</v>
      </c>
      <c r="Q416" s="11"/>
      <c r="R416" s="9"/>
    </row>
    <row r="417" spans="1:18" x14ac:dyDescent="0.3">
      <c r="A417">
        <v>1976</v>
      </c>
      <c r="B417" s="1" t="s">
        <v>13</v>
      </c>
      <c r="C417" s="1" t="s">
        <v>23</v>
      </c>
      <c r="D417" s="1" t="s">
        <v>674</v>
      </c>
      <c r="E417" s="1" t="s">
        <v>164</v>
      </c>
      <c r="F417" s="1" t="s">
        <v>17</v>
      </c>
      <c r="G417" s="1" t="s">
        <v>27</v>
      </c>
      <c r="H417" s="1" t="s">
        <v>35</v>
      </c>
      <c r="I417" s="1" t="s">
        <v>334</v>
      </c>
      <c r="J417">
        <v>275.96999999999997</v>
      </c>
      <c r="K417">
        <v>3</v>
      </c>
      <c r="L417">
        <v>0</v>
      </c>
      <c r="M417">
        <v>11.038799999999981</v>
      </c>
      <c r="N417">
        <v>11.038799999999981</v>
      </c>
      <c r="O417">
        <v>450</v>
      </c>
      <c r="P417" t="s">
        <v>1626</v>
      </c>
      <c r="Q417" s="11"/>
      <c r="R417" s="10"/>
    </row>
    <row r="418" spans="1:18" x14ac:dyDescent="0.3">
      <c r="A418">
        <v>320</v>
      </c>
      <c r="B418" s="1" t="s">
        <v>30</v>
      </c>
      <c r="C418" s="1" t="s">
        <v>57</v>
      </c>
      <c r="D418" s="1" t="s">
        <v>126</v>
      </c>
      <c r="E418" s="1" t="s">
        <v>127</v>
      </c>
      <c r="F418" s="1" t="s">
        <v>79</v>
      </c>
      <c r="G418" s="1" t="s">
        <v>41</v>
      </c>
      <c r="H418" s="1" t="s">
        <v>42</v>
      </c>
      <c r="I418" s="1" t="s">
        <v>105</v>
      </c>
      <c r="J418">
        <v>275.94</v>
      </c>
      <c r="K418">
        <v>6</v>
      </c>
      <c r="L418">
        <v>0</v>
      </c>
      <c r="M418">
        <v>80.022599999999997</v>
      </c>
      <c r="N418">
        <v>80.022599999999997</v>
      </c>
      <c r="O418">
        <v>900</v>
      </c>
      <c r="P418" t="s">
        <v>1628</v>
      </c>
      <c r="Q418" s="11"/>
      <c r="R418" s="9"/>
    </row>
    <row r="419" spans="1:18" x14ac:dyDescent="0.3">
      <c r="A419">
        <v>167</v>
      </c>
      <c r="B419" s="1" t="s">
        <v>30</v>
      </c>
      <c r="C419" s="1" t="s">
        <v>14</v>
      </c>
      <c r="D419" s="1" t="s">
        <v>276</v>
      </c>
      <c r="E419" s="1" t="s">
        <v>59</v>
      </c>
      <c r="F419" s="1" t="s">
        <v>60</v>
      </c>
      <c r="G419" s="1" t="s">
        <v>27</v>
      </c>
      <c r="H419" s="1" t="s">
        <v>35</v>
      </c>
      <c r="I419" s="1" t="s">
        <v>280</v>
      </c>
      <c r="J419">
        <v>275.928</v>
      </c>
      <c r="K419">
        <v>3</v>
      </c>
      <c r="L419">
        <v>0.2</v>
      </c>
      <c r="M419">
        <v>-58.634699999999995</v>
      </c>
      <c r="N419">
        <v>-46.907759999999996</v>
      </c>
      <c r="O419">
        <v>360</v>
      </c>
      <c r="P419" t="s">
        <v>1626</v>
      </c>
      <c r="Q419" s="11"/>
      <c r="R419" s="10"/>
    </row>
    <row r="420" spans="1:18" x14ac:dyDescent="0.3">
      <c r="A420">
        <v>1912</v>
      </c>
      <c r="B420" s="1" t="s">
        <v>13</v>
      </c>
      <c r="C420" s="1" t="s">
        <v>23</v>
      </c>
      <c r="D420" s="1" t="s">
        <v>93</v>
      </c>
      <c r="E420" s="1" t="s">
        <v>59</v>
      </c>
      <c r="F420" s="1" t="s">
        <v>60</v>
      </c>
      <c r="G420" s="1" t="s">
        <v>27</v>
      </c>
      <c r="H420" s="1" t="s">
        <v>52</v>
      </c>
      <c r="I420" s="1" t="s">
        <v>1520</v>
      </c>
      <c r="J420">
        <v>273.89600000000002</v>
      </c>
      <c r="K420">
        <v>7</v>
      </c>
      <c r="L420">
        <v>0.2</v>
      </c>
      <c r="M420">
        <v>92.43989999999998</v>
      </c>
      <c r="N420">
        <v>73.951919999999987</v>
      </c>
      <c r="O420">
        <v>840</v>
      </c>
      <c r="P420" t="s">
        <v>1628</v>
      </c>
      <c r="Q420" s="11"/>
      <c r="R420" s="9"/>
    </row>
    <row r="421" spans="1:18" x14ac:dyDescent="0.3">
      <c r="A421">
        <v>1169</v>
      </c>
      <c r="B421" s="1" t="s">
        <v>13</v>
      </c>
      <c r="C421" s="1" t="s">
        <v>14</v>
      </c>
      <c r="D421" s="1" t="s">
        <v>126</v>
      </c>
      <c r="E421" s="1" t="s">
        <v>127</v>
      </c>
      <c r="F421" s="1" t="s">
        <v>79</v>
      </c>
      <c r="G421" s="1" t="s">
        <v>27</v>
      </c>
      <c r="H421" s="1" t="s">
        <v>35</v>
      </c>
      <c r="I421" s="1" t="s">
        <v>158</v>
      </c>
      <c r="J421">
        <v>272.94</v>
      </c>
      <c r="K421">
        <v>3</v>
      </c>
      <c r="L421">
        <v>0</v>
      </c>
      <c r="M421">
        <v>0</v>
      </c>
      <c r="N421">
        <v>0</v>
      </c>
      <c r="O421">
        <v>450</v>
      </c>
      <c r="P421" t="s">
        <v>1626</v>
      </c>
      <c r="Q421" s="11"/>
      <c r="R421" s="10"/>
    </row>
    <row r="422" spans="1:18" x14ac:dyDescent="0.3">
      <c r="A422">
        <v>1873</v>
      </c>
      <c r="B422" s="1" t="s">
        <v>30</v>
      </c>
      <c r="C422" s="1" t="s">
        <v>23</v>
      </c>
      <c r="D422" s="1" t="s">
        <v>69</v>
      </c>
      <c r="E422" s="1" t="s">
        <v>25</v>
      </c>
      <c r="F422" s="1" t="s">
        <v>26</v>
      </c>
      <c r="G422" s="1" t="s">
        <v>18</v>
      </c>
      <c r="H422" s="1" t="s">
        <v>33</v>
      </c>
      <c r="I422" s="1" t="s">
        <v>1498</v>
      </c>
      <c r="J422">
        <v>272.84800000000001</v>
      </c>
      <c r="K422">
        <v>1</v>
      </c>
      <c r="L422">
        <v>0.2</v>
      </c>
      <c r="M422">
        <v>27.284800000000004</v>
      </c>
      <c r="N422">
        <v>21.827840000000005</v>
      </c>
      <c r="O422">
        <v>120</v>
      </c>
      <c r="P422" t="s">
        <v>1626</v>
      </c>
      <c r="Q422" s="11"/>
      <c r="R422" s="9"/>
    </row>
    <row r="423" spans="1:18" x14ac:dyDescent="0.3">
      <c r="A423">
        <v>741</v>
      </c>
      <c r="B423" s="1" t="s">
        <v>30</v>
      </c>
      <c r="C423" s="1" t="s">
        <v>57</v>
      </c>
      <c r="D423" s="1" t="s">
        <v>103</v>
      </c>
      <c r="E423" s="1" t="s">
        <v>104</v>
      </c>
      <c r="F423" s="1" t="s">
        <v>60</v>
      </c>
      <c r="G423" s="1" t="s">
        <v>27</v>
      </c>
      <c r="H423" s="1" t="s">
        <v>35</v>
      </c>
      <c r="I423" s="1" t="s">
        <v>612</v>
      </c>
      <c r="J423">
        <v>272.73599999999999</v>
      </c>
      <c r="K423">
        <v>3</v>
      </c>
      <c r="L423">
        <v>0.2</v>
      </c>
      <c r="M423">
        <v>-64.774800000000013</v>
      </c>
      <c r="N423">
        <v>-51.819840000000013</v>
      </c>
      <c r="O423">
        <v>360</v>
      </c>
      <c r="P423" t="s">
        <v>1626</v>
      </c>
      <c r="Q423" s="11"/>
      <c r="R423" s="10"/>
    </row>
    <row r="424" spans="1:18" x14ac:dyDescent="0.3">
      <c r="A424">
        <v>1932</v>
      </c>
      <c r="B424" s="1" t="s">
        <v>13</v>
      </c>
      <c r="C424" s="1" t="s">
        <v>14</v>
      </c>
      <c r="D424" s="1" t="s">
        <v>258</v>
      </c>
      <c r="E424" s="1" t="s">
        <v>145</v>
      </c>
      <c r="F424" s="1" t="s">
        <v>26</v>
      </c>
      <c r="G424" s="1" t="s">
        <v>41</v>
      </c>
      <c r="H424" s="1" t="s">
        <v>42</v>
      </c>
      <c r="I424" s="1" t="s">
        <v>1530</v>
      </c>
      <c r="J424">
        <v>271.99200000000002</v>
      </c>
      <c r="K424">
        <v>1</v>
      </c>
      <c r="L424">
        <v>0.2</v>
      </c>
      <c r="M424">
        <v>23.799300000000002</v>
      </c>
      <c r="N424">
        <v>19.039440000000003</v>
      </c>
      <c r="O424">
        <v>120</v>
      </c>
      <c r="P424" t="s">
        <v>1626</v>
      </c>
      <c r="Q424" s="11"/>
      <c r="R424" s="9"/>
    </row>
    <row r="425" spans="1:18" x14ac:dyDescent="0.3">
      <c r="A425">
        <v>1206</v>
      </c>
      <c r="B425" s="1" t="s">
        <v>95</v>
      </c>
      <c r="C425" s="1" t="s">
        <v>14</v>
      </c>
      <c r="D425" s="1" t="s">
        <v>201</v>
      </c>
      <c r="E425" s="1" t="s">
        <v>51</v>
      </c>
      <c r="F425" s="1" t="s">
        <v>17</v>
      </c>
      <c r="G425" s="1" t="s">
        <v>41</v>
      </c>
      <c r="H425" s="1" t="s">
        <v>42</v>
      </c>
      <c r="I425" s="1" t="s">
        <v>952</v>
      </c>
      <c r="J425">
        <v>271.95999999999998</v>
      </c>
      <c r="K425">
        <v>5</v>
      </c>
      <c r="L425">
        <v>0.2</v>
      </c>
      <c r="M425">
        <v>16.997500000000016</v>
      </c>
      <c r="N425">
        <v>13.598000000000013</v>
      </c>
      <c r="O425">
        <v>600</v>
      </c>
      <c r="P425" t="s">
        <v>1628</v>
      </c>
      <c r="Q425" s="11"/>
      <c r="R425" s="10"/>
    </row>
    <row r="426" spans="1:18" x14ac:dyDescent="0.3">
      <c r="A426">
        <v>836</v>
      </c>
      <c r="B426" s="1" t="s">
        <v>30</v>
      </c>
      <c r="C426" s="1" t="s">
        <v>23</v>
      </c>
      <c r="D426" s="1" t="s">
        <v>355</v>
      </c>
      <c r="E426" s="1" t="s">
        <v>32</v>
      </c>
      <c r="F426" s="1" t="s">
        <v>17</v>
      </c>
      <c r="G426" s="1" t="s">
        <v>41</v>
      </c>
      <c r="H426" s="1" t="s">
        <v>278</v>
      </c>
      <c r="I426" s="1" t="s">
        <v>910</v>
      </c>
      <c r="J426">
        <v>265.47500000000002</v>
      </c>
      <c r="K426">
        <v>1</v>
      </c>
      <c r="L426">
        <v>0.5</v>
      </c>
      <c r="M426">
        <v>-111.49950000000007</v>
      </c>
      <c r="N426">
        <v>-55.749750000000034</v>
      </c>
      <c r="O426">
        <v>75</v>
      </c>
      <c r="P426" t="s">
        <v>1629</v>
      </c>
      <c r="Q426" s="11"/>
      <c r="R426" s="9"/>
    </row>
    <row r="427" spans="1:18" x14ac:dyDescent="0.3">
      <c r="A427">
        <v>1425</v>
      </c>
      <c r="B427" s="1" t="s">
        <v>30</v>
      </c>
      <c r="C427" s="1" t="s">
        <v>23</v>
      </c>
      <c r="D427" s="1" t="s">
        <v>676</v>
      </c>
      <c r="E427" s="1" t="s">
        <v>145</v>
      </c>
      <c r="F427" s="1" t="s">
        <v>26</v>
      </c>
      <c r="G427" s="1" t="s">
        <v>41</v>
      </c>
      <c r="H427" s="1" t="s">
        <v>42</v>
      </c>
      <c r="I427" s="1" t="s">
        <v>1276</v>
      </c>
      <c r="J427">
        <v>263.96000000000004</v>
      </c>
      <c r="K427">
        <v>5</v>
      </c>
      <c r="L427">
        <v>0.2</v>
      </c>
      <c r="M427">
        <v>23.096500000000006</v>
      </c>
      <c r="N427">
        <v>18.477200000000007</v>
      </c>
      <c r="O427">
        <v>600</v>
      </c>
      <c r="P427" t="s">
        <v>1628</v>
      </c>
      <c r="Q427" s="11"/>
      <c r="R427" s="10"/>
    </row>
    <row r="428" spans="1:18" x14ac:dyDescent="0.3">
      <c r="A428">
        <v>450</v>
      </c>
      <c r="B428" s="1" t="s">
        <v>13</v>
      </c>
      <c r="C428" s="1" t="s">
        <v>14</v>
      </c>
      <c r="D428" s="1" t="s">
        <v>587</v>
      </c>
      <c r="E428" s="1" t="s">
        <v>127</v>
      </c>
      <c r="F428" s="1" t="s">
        <v>79</v>
      </c>
      <c r="G428" s="1" t="s">
        <v>27</v>
      </c>
      <c r="H428" s="1" t="s">
        <v>39</v>
      </c>
      <c r="I428" s="1" t="s">
        <v>590</v>
      </c>
      <c r="J428">
        <v>263.88</v>
      </c>
      <c r="K428">
        <v>6</v>
      </c>
      <c r="L428">
        <v>0</v>
      </c>
      <c r="M428">
        <v>71.247600000000006</v>
      </c>
      <c r="N428">
        <v>71.247600000000006</v>
      </c>
      <c r="O428">
        <v>900</v>
      </c>
      <c r="P428" t="s">
        <v>1628</v>
      </c>
      <c r="Q428" s="11"/>
      <c r="R428" s="9"/>
    </row>
    <row r="429" spans="1:18" x14ac:dyDescent="0.3">
      <c r="A429">
        <v>1438</v>
      </c>
      <c r="B429" s="1" t="s">
        <v>493</v>
      </c>
      <c r="C429" s="1" t="s">
        <v>14</v>
      </c>
      <c r="D429" s="1" t="s">
        <v>607</v>
      </c>
      <c r="E429" s="1" t="s">
        <v>59</v>
      </c>
      <c r="F429" s="1" t="s">
        <v>60</v>
      </c>
      <c r="G429" s="1" t="s">
        <v>41</v>
      </c>
      <c r="H429" s="1" t="s">
        <v>83</v>
      </c>
      <c r="I429" s="1" t="s">
        <v>1282</v>
      </c>
      <c r="J429">
        <v>263.88</v>
      </c>
      <c r="K429">
        <v>3</v>
      </c>
      <c r="L429">
        <v>0.2</v>
      </c>
      <c r="M429">
        <v>42.880500000000012</v>
      </c>
      <c r="N429">
        <v>34.304400000000008</v>
      </c>
      <c r="O429">
        <v>360</v>
      </c>
      <c r="P429" t="s">
        <v>1626</v>
      </c>
      <c r="Q429" s="11"/>
      <c r="R429" s="10"/>
    </row>
    <row r="430" spans="1:18" x14ac:dyDescent="0.3">
      <c r="A430">
        <v>1832</v>
      </c>
      <c r="B430" s="1" t="s">
        <v>493</v>
      </c>
      <c r="C430" s="1" t="s">
        <v>57</v>
      </c>
      <c r="D430" s="1" t="s">
        <v>1476</v>
      </c>
      <c r="E430" s="1" t="s">
        <v>267</v>
      </c>
      <c r="F430" s="1" t="s">
        <v>60</v>
      </c>
      <c r="G430" s="1" t="s">
        <v>18</v>
      </c>
      <c r="H430" s="1" t="s">
        <v>33</v>
      </c>
      <c r="I430" s="1" t="s">
        <v>990</v>
      </c>
      <c r="J430">
        <v>262.11</v>
      </c>
      <c r="K430">
        <v>1</v>
      </c>
      <c r="L430">
        <v>0</v>
      </c>
      <c r="M430">
        <v>62.906399999999991</v>
      </c>
      <c r="N430">
        <v>62.906399999999991</v>
      </c>
      <c r="O430">
        <v>150</v>
      </c>
      <c r="P430" t="s">
        <v>1626</v>
      </c>
      <c r="Q430" s="11"/>
      <c r="R430" s="9"/>
    </row>
    <row r="431" spans="1:18" x14ac:dyDescent="0.3">
      <c r="A431">
        <v>1</v>
      </c>
      <c r="B431" s="1" t="s">
        <v>13</v>
      </c>
      <c r="C431" s="1" t="s">
        <v>14</v>
      </c>
      <c r="D431" s="1" t="s">
        <v>15</v>
      </c>
      <c r="E431" s="1" t="s">
        <v>16</v>
      </c>
      <c r="F431" s="1" t="s">
        <v>17</v>
      </c>
      <c r="G431" s="1" t="s">
        <v>18</v>
      </c>
      <c r="H431" s="1" t="s">
        <v>19</v>
      </c>
      <c r="I431" s="1" t="s">
        <v>20</v>
      </c>
      <c r="J431">
        <v>261.95999999999998</v>
      </c>
      <c r="K431">
        <v>2</v>
      </c>
      <c r="L431">
        <v>0</v>
      </c>
      <c r="M431">
        <v>41.913600000000002</v>
      </c>
      <c r="N431">
        <v>41.913600000000002</v>
      </c>
      <c r="O431">
        <v>300</v>
      </c>
      <c r="P431" t="s">
        <v>1626</v>
      </c>
      <c r="Q431" s="11"/>
      <c r="R431" s="10"/>
    </row>
    <row r="432" spans="1:18" x14ac:dyDescent="0.3">
      <c r="A432">
        <v>1180</v>
      </c>
      <c r="B432" s="1" t="s">
        <v>13</v>
      </c>
      <c r="C432" s="1" t="s">
        <v>57</v>
      </c>
      <c r="D432" s="1" t="s">
        <v>93</v>
      </c>
      <c r="E432" s="1" t="s">
        <v>59</v>
      </c>
      <c r="F432" s="1" t="s">
        <v>60</v>
      </c>
      <c r="G432" s="1" t="s">
        <v>41</v>
      </c>
      <c r="H432" s="1" t="s">
        <v>83</v>
      </c>
      <c r="I432" s="1" t="s">
        <v>853</v>
      </c>
      <c r="J432">
        <v>258.69600000000003</v>
      </c>
      <c r="K432">
        <v>3</v>
      </c>
      <c r="L432">
        <v>0.2</v>
      </c>
      <c r="M432">
        <v>64.674000000000007</v>
      </c>
      <c r="N432">
        <v>51.739200000000011</v>
      </c>
      <c r="O432">
        <v>360</v>
      </c>
      <c r="P432" t="s">
        <v>1626</v>
      </c>
      <c r="Q432" s="11"/>
      <c r="R432" s="9"/>
    </row>
    <row r="433" spans="1:18" x14ac:dyDescent="0.3">
      <c r="A433">
        <v>1219</v>
      </c>
      <c r="B433" s="1" t="s">
        <v>30</v>
      </c>
      <c r="C433" s="1" t="s">
        <v>23</v>
      </c>
      <c r="D433" s="1" t="s">
        <v>77</v>
      </c>
      <c r="E433" s="1" t="s">
        <v>78</v>
      </c>
      <c r="F433" s="1" t="s">
        <v>79</v>
      </c>
      <c r="G433" s="1" t="s">
        <v>41</v>
      </c>
      <c r="H433" s="1" t="s">
        <v>83</v>
      </c>
      <c r="I433" s="1" t="s">
        <v>853</v>
      </c>
      <c r="J433">
        <v>258.69600000000003</v>
      </c>
      <c r="K433">
        <v>3</v>
      </c>
      <c r="L433">
        <v>0.2</v>
      </c>
      <c r="M433">
        <v>64.674000000000007</v>
      </c>
      <c r="N433">
        <v>51.739200000000011</v>
      </c>
      <c r="O433">
        <v>360</v>
      </c>
      <c r="P433" t="s">
        <v>1626</v>
      </c>
      <c r="Q433" s="11"/>
      <c r="R433" s="10"/>
    </row>
    <row r="434" spans="1:18" x14ac:dyDescent="0.3">
      <c r="A434">
        <v>1351</v>
      </c>
      <c r="B434" s="1" t="s">
        <v>13</v>
      </c>
      <c r="C434" s="1" t="s">
        <v>14</v>
      </c>
      <c r="D434" s="1" t="s">
        <v>841</v>
      </c>
      <c r="E434" s="1" t="s">
        <v>104</v>
      </c>
      <c r="F434" s="1" t="s">
        <v>60</v>
      </c>
      <c r="G434" s="1" t="s">
        <v>18</v>
      </c>
      <c r="H434" s="1" t="s">
        <v>21</v>
      </c>
      <c r="I434" s="1" t="s">
        <v>1074</v>
      </c>
      <c r="J434">
        <v>258.279</v>
      </c>
      <c r="K434">
        <v>3</v>
      </c>
      <c r="L434">
        <v>0.3</v>
      </c>
      <c r="M434">
        <v>-70.104300000000023</v>
      </c>
      <c r="N434">
        <v>-49.073010000000011</v>
      </c>
      <c r="O434">
        <v>315</v>
      </c>
      <c r="P434" t="s">
        <v>1626</v>
      </c>
      <c r="Q434" s="11"/>
      <c r="R434" s="9"/>
    </row>
    <row r="435" spans="1:18" x14ac:dyDescent="0.3">
      <c r="A435">
        <v>235</v>
      </c>
      <c r="B435" s="1" t="s">
        <v>30</v>
      </c>
      <c r="C435" s="1" t="s">
        <v>57</v>
      </c>
      <c r="D435" s="1" t="s">
        <v>355</v>
      </c>
      <c r="E435" s="1" t="s">
        <v>32</v>
      </c>
      <c r="F435" s="1" t="s">
        <v>17</v>
      </c>
      <c r="G435" s="1" t="s">
        <v>18</v>
      </c>
      <c r="H435" s="1" t="s">
        <v>37</v>
      </c>
      <c r="I435" s="1" t="s">
        <v>358</v>
      </c>
      <c r="J435">
        <v>258.072</v>
      </c>
      <c r="K435">
        <v>3</v>
      </c>
      <c r="L435">
        <v>0.2</v>
      </c>
      <c r="M435">
        <v>0</v>
      </c>
      <c r="N435">
        <v>0</v>
      </c>
      <c r="O435">
        <v>360</v>
      </c>
      <c r="P435" t="s">
        <v>1626</v>
      </c>
      <c r="Q435" s="11"/>
      <c r="R435" s="10"/>
    </row>
    <row r="436" spans="1:18" x14ac:dyDescent="0.3">
      <c r="A436">
        <v>1861</v>
      </c>
      <c r="B436" s="1" t="s">
        <v>95</v>
      </c>
      <c r="C436" s="1" t="s">
        <v>14</v>
      </c>
      <c r="D436" s="1" t="s">
        <v>126</v>
      </c>
      <c r="E436" s="1" t="s">
        <v>127</v>
      </c>
      <c r="F436" s="1" t="s">
        <v>79</v>
      </c>
      <c r="G436" s="1" t="s">
        <v>18</v>
      </c>
      <c r="H436" s="1" t="s">
        <v>19</v>
      </c>
      <c r="I436" s="1" t="s">
        <v>1492</v>
      </c>
      <c r="J436">
        <v>257.56799999999998</v>
      </c>
      <c r="K436">
        <v>2</v>
      </c>
      <c r="L436">
        <v>0.2</v>
      </c>
      <c r="M436">
        <v>-28.976400000000012</v>
      </c>
      <c r="N436">
        <v>-23.181120000000011</v>
      </c>
      <c r="O436">
        <v>240</v>
      </c>
      <c r="P436" t="s">
        <v>1626</v>
      </c>
      <c r="Q436" s="11"/>
      <c r="R436" s="9"/>
    </row>
    <row r="437" spans="1:18" x14ac:dyDescent="0.3">
      <c r="A437">
        <v>292</v>
      </c>
      <c r="B437" s="1" t="s">
        <v>13</v>
      </c>
      <c r="C437" s="1" t="s">
        <v>57</v>
      </c>
      <c r="D437" s="1" t="s">
        <v>212</v>
      </c>
      <c r="E437" s="1" t="s">
        <v>213</v>
      </c>
      <c r="F437" s="1" t="s">
        <v>79</v>
      </c>
      <c r="G437" s="1" t="s">
        <v>41</v>
      </c>
      <c r="H437" s="1" t="s">
        <v>83</v>
      </c>
      <c r="I437" s="1" t="s">
        <v>415</v>
      </c>
      <c r="J437">
        <v>255.98400000000004</v>
      </c>
      <c r="K437">
        <v>2</v>
      </c>
      <c r="L437">
        <v>0.2</v>
      </c>
      <c r="M437">
        <v>54.396600000000007</v>
      </c>
      <c r="N437">
        <v>43.517280000000007</v>
      </c>
      <c r="O437">
        <v>240</v>
      </c>
      <c r="P437" t="s">
        <v>1626</v>
      </c>
      <c r="Q437" s="11"/>
      <c r="R437" s="10"/>
    </row>
    <row r="438" spans="1:18" x14ac:dyDescent="0.3">
      <c r="A438">
        <v>1468</v>
      </c>
      <c r="B438" s="1" t="s">
        <v>493</v>
      </c>
      <c r="C438" s="1" t="s">
        <v>57</v>
      </c>
      <c r="D438" s="1" t="s">
        <v>574</v>
      </c>
      <c r="E438" s="1" t="s">
        <v>32</v>
      </c>
      <c r="F438" s="1" t="s">
        <v>17</v>
      </c>
      <c r="G438" s="1" t="s">
        <v>41</v>
      </c>
      <c r="H438" s="1" t="s">
        <v>83</v>
      </c>
      <c r="I438" s="1" t="s">
        <v>898</v>
      </c>
      <c r="J438">
        <v>255.96799999999999</v>
      </c>
      <c r="K438">
        <v>4</v>
      </c>
      <c r="L438">
        <v>0.2</v>
      </c>
      <c r="M438">
        <v>31.995999999999974</v>
      </c>
      <c r="N438">
        <v>25.59679999999998</v>
      </c>
      <c r="O438">
        <v>480</v>
      </c>
      <c r="P438" t="s">
        <v>1626</v>
      </c>
      <c r="Q438" s="11"/>
      <c r="R438" s="9"/>
    </row>
    <row r="439" spans="1:18" x14ac:dyDescent="0.3">
      <c r="A439">
        <v>1723</v>
      </c>
      <c r="B439" s="1" t="s">
        <v>30</v>
      </c>
      <c r="C439" s="1" t="s">
        <v>14</v>
      </c>
      <c r="D439" s="1" t="s">
        <v>142</v>
      </c>
      <c r="E439" s="1" t="s">
        <v>104</v>
      </c>
      <c r="F439" s="1" t="s">
        <v>60</v>
      </c>
      <c r="G439" s="1" t="s">
        <v>41</v>
      </c>
      <c r="H439" s="1" t="s">
        <v>83</v>
      </c>
      <c r="I439" s="1" t="s">
        <v>1425</v>
      </c>
      <c r="J439">
        <v>255.96799999999999</v>
      </c>
      <c r="K439">
        <v>4</v>
      </c>
      <c r="L439">
        <v>0.2</v>
      </c>
      <c r="M439">
        <v>51.193599999999996</v>
      </c>
      <c r="N439">
        <v>40.954880000000003</v>
      </c>
      <c r="O439">
        <v>480</v>
      </c>
      <c r="P439" t="s">
        <v>1626</v>
      </c>
      <c r="Q439" s="11"/>
      <c r="R439" s="10"/>
    </row>
    <row r="440" spans="1:18" x14ac:dyDescent="0.3">
      <c r="A440">
        <v>1222</v>
      </c>
      <c r="B440" s="1" t="s">
        <v>30</v>
      </c>
      <c r="C440" s="1" t="s">
        <v>57</v>
      </c>
      <c r="D440" s="1" t="s">
        <v>24</v>
      </c>
      <c r="E440" s="1" t="s">
        <v>25</v>
      </c>
      <c r="F440" s="1" t="s">
        <v>26</v>
      </c>
      <c r="G440" s="1" t="s">
        <v>41</v>
      </c>
      <c r="H440" s="1" t="s">
        <v>42</v>
      </c>
      <c r="I440" s="1" t="s">
        <v>1160</v>
      </c>
      <c r="J440">
        <v>255.93600000000004</v>
      </c>
      <c r="K440">
        <v>8</v>
      </c>
      <c r="L440">
        <v>0.2</v>
      </c>
      <c r="M440">
        <v>28.792799999999971</v>
      </c>
      <c r="N440">
        <v>23.034239999999979</v>
      </c>
      <c r="O440">
        <v>960</v>
      </c>
      <c r="P440" t="s">
        <v>1628</v>
      </c>
      <c r="Q440" s="11"/>
      <c r="R440" s="9"/>
    </row>
    <row r="441" spans="1:18" x14ac:dyDescent="0.3">
      <c r="A441">
        <v>498</v>
      </c>
      <c r="B441" s="1" t="s">
        <v>30</v>
      </c>
      <c r="C441" s="1" t="s">
        <v>14</v>
      </c>
      <c r="D441" s="1" t="s">
        <v>637</v>
      </c>
      <c r="E441" s="1" t="s">
        <v>25</v>
      </c>
      <c r="F441" s="1" t="s">
        <v>26</v>
      </c>
      <c r="G441" s="1" t="s">
        <v>18</v>
      </c>
      <c r="H441" s="1" t="s">
        <v>37</v>
      </c>
      <c r="I441" s="1" t="s">
        <v>639</v>
      </c>
      <c r="J441">
        <v>255.76</v>
      </c>
      <c r="K441">
        <v>4</v>
      </c>
      <c r="L441">
        <v>0</v>
      </c>
      <c r="M441">
        <v>81.843199999999996</v>
      </c>
      <c r="N441">
        <v>81.843199999999996</v>
      </c>
      <c r="O441">
        <v>600</v>
      </c>
      <c r="P441" t="s">
        <v>1628</v>
      </c>
      <c r="Q441" s="11"/>
      <c r="R441" s="10"/>
    </row>
    <row r="442" spans="1:18" x14ac:dyDescent="0.3">
      <c r="A442">
        <v>1260</v>
      </c>
      <c r="B442" s="1" t="s">
        <v>13</v>
      </c>
      <c r="C442" s="1" t="s">
        <v>57</v>
      </c>
      <c r="D442" s="1" t="s">
        <v>201</v>
      </c>
      <c r="E442" s="1" t="s">
        <v>51</v>
      </c>
      <c r="F442" s="1" t="s">
        <v>17</v>
      </c>
      <c r="G442" s="1" t="s">
        <v>41</v>
      </c>
      <c r="H442" s="1" t="s">
        <v>83</v>
      </c>
      <c r="I442" s="1" t="s">
        <v>386</v>
      </c>
      <c r="J442">
        <v>255.68000000000004</v>
      </c>
      <c r="K442">
        <v>8</v>
      </c>
      <c r="L442">
        <v>0.2</v>
      </c>
      <c r="M442">
        <v>76.704000000000008</v>
      </c>
      <c r="N442">
        <v>61.363200000000006</v>
      </c>
      <c r="O442">
        <v>960</v>
      </c>
      <c r="P442" t="s">
        <v>1628</v>
      </c>
      <c r="Q442" s="11"/>
      <c r="R442" s="9"/>
    </row>
    <row r="443" spans="1:18" x14ac:dyDescent="0.3">
      <c r="A443">
        <v>1248</v>
      </c>
      <c r="B443" s="1" t="s">
        <v>13</v>
      </c>
      <c r="C443" s="1" t="s">
        <v>14</v>
      </c>
      <c r="D443" s="1" t="s">
        <v>1176</v>
      </c>
      <c r="E443" s="1" t="s">
        <v>25</v>
      </c>
      <c r="F443" s="1" t="s">
        <v>26</v>
      </c>
      <c r="G443" s="1" t="s">
        <v>18</v>
      </c>
      <c r="H443" s="1" t="s">
        <v>19</v>
      </c>
      <c r="I443" s="1" t="s">
        <v>1178</v>
      </c>
      <c r="J443">
        <v>254.97449999999998</v>
      </c>
      <c r="K443">
        <v>3</v>
      </c>
      <c r="L443">
        <v>0.15</v>
      </c>
      <c r="M443">
        <v>11.998799999999989</v>
      </c>
      <c r="N443">
        <v>10.19897999999999</v>
      </c>
      <c r="O443">
        <v>382.5</v>
      </c>
      <c r="P443" t="s">
        <v>1626</v>
      </c>
      <c r="Q443" s="11"/>
      <c r="R443" s="10"/>
    </row>
    <row r="444" spans="1:18" x14ac:dyDescent="0.3">
      <c r="A444">
        <v>468</v>
      </c>
      <c r="B444" s="1" t="s">
        <v>30</v>
      </c>
      <c r="C444" s="1" t="s">
        <v>57</v>
      </c>
      <c r="D444" s="1" t="s">
        <v>606</v>
      </c>
      <c r="E444" s="1" t="s">
        <v>104</v>
      </c>
      <c r="F444" s="1" t="s">
        <v>60</v>
      </c>
      <c r="G444" s="1" t="s">
        <v>18</v>
      </c>
      <c r="H444" s="1" t="s">
        <v>37</v>
      </c>
      <c r="I444" s="1" t="s">
        <v>420</v>
      </c>
      <c r="J444">
        <v>254.74400000000003</v>
      </c>
      <c r="K444">
        <v>7</v>
      </c>
      <c r="L444">
        <v>0.6</v>
      </c>
      <c r="M444">
        <v>-312.06139999999994</v>
      </c>
      <c r="N444">
        <v>-124.82455999999998</v>
      </c>
      <c r="O444">
        <v>420</v>
      </c>
      <c r="P444" t="s">
        <v>1626</v>
      </c>
      <c r="Q444" s="11"/>
      <c r="R444" s="9"/>
    </row>
    <row r="445" spans="1:18" x14ac:dyDescent="0.3">
      <c r="A445">
        <v>1046</v>
      </c>
      <c r="B445" s="1" t="s">
        <v>30</v>
      </c>
      <c r="C445" s="1" t="s">
        <v>57</v>
      </c>
      <c r="D445" s="1" t="s">
        <v>1053</v>
      </c>
      <c r="E445" s="1" t="s">
        <v>104</v>
      </c>
      <c r="F445" s="1" t="s">
        <v>60</v>
      </c>
      <c r="G445" s="1" t="s">
        <v>18</v>
      </c>
      <c r="H445" s="1" t="s">
        <v>21</v>
      </c>
      <c r="I445" s="1" t="s">
        <v>1054</v>
      </c>
      <c r="J445">
        <v>254.60399999999998</v>
      </c>
      <c r="K445">
        <v>14</v>
      </c>
      <c r="L445">
        <v>0.3</v>
      </c>
      <c r="M445">
        <v>-18.185999999999993</v>
      </c>
      <c r="N445">
        <v>-12.730199999999995</v>
      </c>
      <c r="O445">
        <v>1470</v>
      </c>
      <c r="P445" t="s">
        <v>1627</v>
      </c>
      <c r="Q445" s="11"/>
      <c r="R445" s="10"/>
    </row>
    <row r="446" spans="1:18" x14ac:dyDescent="0.3">
      <c r="A446">
        <v>1949</v>
      </c>
      <c r="B446" s="1" t="s">
        <v>30</v>
      </c>
      <c r="C446" s="1" t="s">
        <v>23</v>
      </c>
      <c r="D446" s="1" t="s">
        <v>126</v>
      </c>
      <c r="E446" s="1" t="s">
        <v>127</v>
      </c>
      <c r="F446" s="1" t="s">
        <v>79</v>
      </c>
      <c r="G446" s="1" t="s">
        <v>18</v>
      </c>
      <c r="H446" s="1" t="s">
        <v>33</v>
      </c>
      <c r="I446" s="1" t="s">
        <v>602</v>
      </c>
      <c r="J446">
        <v>254.52599999999998</v>
      </c>
      <c r="K446">
        <v>1</v>
      </c>
      <c r="L446">
        <v>0.4</v>
      </c>
      <c r="M446">
        <v>-93.3262</v>
      </c>
      <c r="N446">
        <v>-55.995719999999999</v>
      </c>
      <c r="O446">
        <v>90</v>
      </c>
      <c r="P446" t="s">
        <v>1629</v>
      </c>
      <c r="Q446" s="11"/>
      <c r="R446" s="9"/>
    </row>
    <row r="447" spans="1:18" x14ac:dyDescent="0.3">
      <c r="A447">
        <v>1808</v>
      </c>
      <c r="B447" s="1" t="s">
        <v>95</v>
      </c>
      <c r="C447" s="1" t="s">
        <v>23</v>
      </c>
      <c r="D447" s="1" t="s">
        <v>24</v>
      </c>
      <c r="E447" s="1" t="s">
        <v>25</v>
      </c>
      <c r="F447" s="1" t="s">
        <v>26</v>
      </c>
      <c r="G447" s="1" t="s">
        <v>41</v>
      </c>
      <c r="H447" s="1" t="s">
        <v>83</v>
      </c>
      <c r="I447" s="1" t="s">
        <v>685</v>
      </c>
      <c r="J447">
        <v>254.24</v>
      </c>
      <c r="K447">
        <v>7</v>
      </c>
      <c r="L447">
        <v>0</v>
      </c>
      <c r="M447">
        <v>76.271999999999977</v>
      </c>
      <c r="N447">
        <v>76.271999999999977</v>
      </c>
      <c r="O447">
        <v>1050</v>
      </c>
      <c r="P447" t="s">
        <v>1627</v>
      </c>
      <c r="Q447" s="11"/>
      <c r="R447" s="10"/>
    </row>
    <row r="448" spans="1:18" x14ac:dyDescent="0.3">
      <c r="A448">
        <v>287</v>
      </c>
      <c r="B448" s="1" t="s">
        <v>13</v>
      </c>
      <c r="C448" s="1" t="s">
        <v>23</v>
      </c>
      <c r="D448" s="1" t="s">
        <v>410</v>
      </c>
      <c r="E448" s="1" t="s">
        <v>32</v>
      </c>
      <c r="F448" s="1" t="s">
        <v>17</v>
      </c>
      <c r="G448" s="1" t="s">
        <v>27</v>
      </c>
      <c r="H448" s="1" t="s">
        <v>44</v>
      </c>
      <c r="I448" s="1" t="s">
        <v>411</v>
      </c>
      <c r="J448">
        <v>254.05800000000002</v>
      </c>
      <c r="K448">
        <v>7</v>
      </c>
      <c r="L448">
        <v>0.7</v>
      </c>
      <c r="M448">
        <v>-169.3719999999999</v>
      </c>
      <c r="N448">
        <v>-50.811599999999977</v>
      </c>
      <c r="O448">
        <v>315.00000000000006</v>
      </c>
      <c r="P448" t="s">
        <v>1626</v>
      </c>
      <c r="Q448" s="11"/>
      <c r="R448" s="9"/>
    </row>
    <row r="449" spans="1:18" x14ac:dyDescent="0.3">
      <c r="A449">
        <v>927</v>
      </c>
      <c r="B449" s="1" t="s">
        <v>95</v>
      </c>
      <c r="C449" s="1" t="s">
        <v>14</v>
      </c>
      <c r="D449" s="1" t="s">
        <v>77</v>
      </c>
      <c r="E449" s="1" t="s">
        <v>78</v>
      </c>
      <c r="F449" s="1" t="s">
        <v>79</v>
      </c>
      <c r="G449" s="1" t="s">
        <v>41</v>
      </c>
      <c r="H449" s="1" t="s">
        <v>83</v>
      </c>
      <c r="I449" s="1" t="s">
        <v>975</v>
      </c>
      <c r="J449">
        <v>252.00000000000003</v>
      </c>
      <c r="K449">
        <v>5</v>
      </c>
      <c r="L449">
        <v>0.2</v>
      </c>
      <c r="M449">
        <v>53.550000000000004</v>
      </c>
      <c r="N449">
        <v>42.84</v>
      </c>
      <c r="O449">
        <v>600</v>
      </c>
      <c r="P449" t="s">
        <v>1628</v>
      </c>
      <c r="Q449" s="11"/>
      <c r="R449" s="10"/>
    </row>
    <row r="450" spans="1:18" x14ac:dyDescent="0.3">
      <c r="A450">
        <v>1402</v>
      </c>
      <c r="B450" s="1" t="s">
        <v>30</v>
      </c>
      <c r="C450" s="1" t="s">
        <v>57</v>
      </c>
      <c r="D450" s="1" t="s">
        <v>718</v>
      </c>
      <c r="E450" s="1" t="s">
        <v>149</v>
      </c>
      <c r="F450" s="1" t="s">
        <v>17</v>
      </c>
      <c r="G450" s="1" t="s">
        <v>27</v>
      </c>
      <c r="H450" s="1" t="s">
        <v>88</v>
      </c>
      <c r="I450" s="1" t="s">
        <v>775</v>
      </c>
      <c r="J450">
        <v>251.79000000000002</v>
      </c>
      <c r="K450">
        <v>3</v>
      </c>
      <c r="L450">
        <v>0</v>
      </c>
      <c r="M450">
        <v>118.34129999999999</v>
      </c>
      <c r="N450">
        <v>118.34129999999999</v>
      </c>
      <c r="O450">
        <v>450</v>
      </c>
      <c r="P450" t="s">
        <v>1626</v>
      </c>
      <c r="Q450" s="11"/>
      <c r="R450" s="9"/>
    </row>
    <row r="451" spans="1:18" x14ac:dyDescent="0.3">
      <c r="A451">
        <v>1284</v>
      </c>
      <c r="B451" s="1" t="s">
        <v>95</v>
      </c>
      <c r="C451" s="1" t="s">
        <v>14</v>
      </c>
      <c r="D451" s="1" t="s">
        <v>574</v>
      </c>
      <c r="E451" s="1" t="s">
        <v>32</v>
      </c>
      <c r="F451" s="1" t="s">
        <v>17</v>
      </c>
      <c r="G451" s="1" t="s">
        <v>27</v>
      </c>
      <c r="H451" s="1" t="s">
        <v>52</v>
      </c>
      <c r="I451" s="1" t="s">
        <v>1202</v>
      </c>
      <c r="J451">
        <v>251.64</v>
      </c>
      <c r="K451">
        <v>3</v>
      </c>
      <c r="L451">
        <v>0.2</v>
      </c>
      <c r="M451">
        <v>88.073999999999984</v>
      </c>
      <c r="N451">
        <v>70.459199999999996</v>
      </c>
      <c r="O451">
        <v>360</v>
      </c>
      <c r="P451" t="s">
        <v>1626</v>
      </c>
      <c r="Q451" s="11"/>
      <c r="R451" s="10"/>
    </row>
    <row r="452" spans="1:18" x14ac:dyDescent="0.3">
      <c r="A452">
        <v>324</v>
      </c>
      <c r="B452" s="1" t="s">
        <v>30</v>
      </c>
      <c r="C452" s="1" t="s">
        <v>23</v>
      </c>
      <c r="D452" s="1" t="s">
        <v>454</v>
      </c>
      <c r="E452" s="1" t="s">
        <v>25</v>
      </c>
      <c r="F452" s="1" t="s">
        <v>26</v>
      </c>
      <c r="G452" s="1" t="s">
        <v>27</v>
      </c>
      <c r="H452" s="1" t="s">
        <v>44</v>
      </c>
      <c r="I452" s="1" t="s">
        <v>421</v>
      </c>
      <c r="J452">
        <v>251.52</v>
      </c>
      <c r="K452">
        <v>6</v>
      </c>
      <c r="L452">
        <v>0.2</v>
      </c>
      <c r="M452">
        <v>81.744</v>
      </c>
      <c r="N452">
        <v>65.395200000000003</v>
      </c>
      <c r="O452">
        <v>720</v>
      </c>
      <c r="P452" t="s">
        <v>1628</v>
      </c>
      <c r="Q452" s="11"/>
      <c r="R452" s="9"/>
    </row>
    <row r="453" spans="1:18" x14ac:dyDescent="0.3">
      <c r="A453">
        <v>549</v>
      </c>
      <c r="B453" s="1" t="s">
        <v>13</v>
      </c>
      <c r="C453" s="1" t="s">
        <v>23</v>
      </c>
      <c r="D453" s="1" t="s">
        <v>142</v>
      </c>
      <c r="E453" s="1" t="s">
        <v>104</v>
      </c>
      <c r="F453" s="1" t="s">
        <v>60</v>
      </c>
      <c r="G453" s="1" t="s">
        <v>27</v>
      </c>
      <c r="H453" s="1" t="s">
        <v>35</v>
      </c>
      <c r="I453" s="1" t="s">
        <v>132</v>
      </c>
      <c r="J453">
        <v>250.27199999999999</v>
      </c>
      <c r="K453">
        <v>9</v>
      </c>
      <c r="L453">
        <v>0.2</v>
      </c>
      <c r="M453">
        <v>15.641999999999982</v>
      </c>
      <c r="N453">
        <v>12.513599999999986</v>
      </c>
      <c r="O453">
        <v>1080</v>
      </c>
      <c r="P453" t="s">
        <v>1627</v>
      </c>
      <c r="Q453" s="11"/>
      <c r="R453" s="10"/>
    </row>
    <row r="454" spans="1:18" x14ac:dyDescent="0.3">
      <c r="A454">
        <v>1221</v>
      </c>
      <c r="B454" s="1" t="s">
        <v>30</v>
      </c>
      <c r="C454" s="1" t="s">
        <v>57</v>
      </c>
      <c r="D454" s="1" t="s">
        <v>24</v>
      </c>
      <c r="E454" s="1" t="s">
        <v>25</v>
      </c>
      <c r="F454" s="1" t="s">
        <v>26</v>
      </c>
      <c r="G454" s="1" t="s">
        <v>27</v>
      </c>
      <c r="H454" s="1" t="s">
        <v>35</v>
      </c>
      <c r="I454" s="1" t="s">
        <v>68</v>
      </c>
      <c r="J454">
        <v>249.75</v>
      </c>
      <c r="K454">
        <v>9</v>
      </c>
      <c r="L454">
        <v>0</v>
      </c>
      <c r="M454">
        <v>44.954999999999977</v>
      </c>
      <c r="N454">
        <v>44.954999999999977</v>
      </c>
      <c r="O454">
        <v>1350</v>
      </c>
      <c r="P454" t="s">
        <v>1627</v>
      </c>
      <c r="Q454" s="11"/>
      <c r="R454" s="9"/>
    </row>
    <row r="455" spans="1:18" x14ac:dyDescent="0.3">
      <c r="A455">
        <v>436</v>
      </c>
      <c r="B455" s="1" t="s">
        <v>30</v>
      </c>
      <c r="C455" s="1" t="s">
        <v>14</v>
      </c>
      <c r="D455" s="1" t="s">
        <v>574</v>
      </c>
      <c r="E455" s="1" t="s">
        <v>32</v>
      </c>
      <c r="F455" s="1" t="s">
        <v>17</v>
      </c>
      <c r="G455" s="1" t="s">
        <v>41</v>
      </c>
      <c r="H455" s="1" t="s">
        <v>83</v>
      </c>
      <c r="I455" s="1" t="s">
        <v>576</v>
      </c>
      <c r="J455">
        <v>247.8</v>
      </c>
      <c r="K455">
        <v>5</v>
      </c>
      <c r="L455">
        <v>0.2</v>
      </c>
      <c r="M455">
        <v>-18.584999999999994</v>
      </c>
      <c r="N455">
        <v>-14.867999999999995</v>
      </c>
      <c r="O455">
        <v>600</v>
      </c>
      <c r="P455" t="s">
        <v>1628</v>
      </c>
      <c r="Q455" s="11"/>
      <c r="R455" s="10"/>
    </row>
    <row r="456" spans="1:18" x14ac:dyDescent="0.3">
      <c r="A456">
        <v>1589</v>
      </c>
      <c r="B456" s="1" t="s">
        <v>95</v>
      </c>
      <c r="C456" s="1" t="s">
        <v>14</v>
      </c>
      <c r="D456" s="1" t="s">
        <v>126</v>
      </c>
      <c r="E456" s="1" t="s">
        <v>127</v>
      </c>
      <c r="F456" s="1" t="s">
        <v>79</v>
      </c>
      <c r="G456" s="1" t="s">
        <v>41</v>
      </c>
      <c r="H456" s="1" t="s">
        <v>83</v>
      </c>
      <c r="I456" s="1" t="s">
        <v>576</v>
      </c>
      <c r="J456">
        <v>247.8</v>
      </c>
      <c r="K456">
        <v>4</v>
      </c>
      <c r="L456">
        <v>0</v>
      </c>
      <c r="M456">
        <v>34.692000000000007</v>
      </c>
      <c r="N456">
        <v>34.692000000000007</v>
      </c>
      <c r="O456">
        <v>600</v>
      </c>
      <c r="P456" t="s">
        <v>1628</v>
      </c>
      <c r="Q456" s="11"/>
      <c r="R456" s="9"/>
    </row>
    <row r="457" spans="1:18" x14ac:dyDescent="0.3">
      <c r="A457">
        <v>1525</v>
      </c>
      <c r="B457" s="1" t="s">
        <v>30</v>
      </c>
      <c r="C457" s="1" t="s">
        <v>14</v>
      </c>
      <c r="D457" s="1" t="s">
        <v>501</v>
      </c>
      <c r="E457" s="1" t="s">
        <v>145</v>
      </c>
      <c r="F457" s="1" t="s">
        <v>26</v>
      </c>
      <c r="G457" s="1" t="s">
        <v>27</v>
      </c>
      <c r="H457" s="1" t="s">
        <v>35</v>
      </c>
      <c r="I457" s="1" t="s">
        <v>377</v>
      </c>
      <c r="J457">
        <v>247.10399999999998</v>
      </c>
      <c r="K457">
        <v>6</v>
      </c>
      <c r="L457">
        <v>0.2</v>
      </c>
      <c r="M457">
        <v>-58.68719999999999</v>
      </c>
      <c r="N457">
        <v>-46.949759999999998</v>
      </c>
      <c r="O457">
        <v>720</v>
      </c>
      <c r="P457" t="s">
        <v>1628</v>
      </c>
      <c r="Q457" s="11"/>
      <c r="R457" s="10"/>
    </row>
    <row r="458" spans="1:18" x14ac:dyDescent="0.3">
      <c r="A458">
        <v>392</v>
      </c>
      <c r="B458" s="1" t="s">
        <v>13</v>
      </c>
      <c r="C458" s="1" t="s">
        <v>14</v>
      </c>
      <c r="D458" s="1" t="s">
        <v>521</v>
      </c>
      <c r="E458" s="1" t="s">
        <v>55</v>
      </c>
      <c r="F458" s="1" t="s">
        <v>26</v>
      </c>
      <c r="G458" s="1" t="s">
        <v>41</v>
      </c>
      <c r="H458" s="1" t="s">
        <v>42</v>
      </c>
      <c r="I458" s="1" t="s">
        <v>522</v>
      </c>
      <c r="J458">
        <v>246.38400000000001</v>
      </c>
      <c r="K458">
        <v>2</v>
      </c>
      <c r="L458">
        <v>0.2</v>
      </c>
      <c r="M458">
        <v>27.718199999999968</v>
      </c>
      <c r="N458">
        <v>22.174559999999975</v>
      </c>
      <c r="O458">
        <v>240</v>
      </c>
      <c r="P458" t="s">
        <v>1626</v>
      </c>
      <c r="Q458" s="11"/>
      <c r="R458" s="9"/>
    </row>
    <row r="459" spans="1:18" x14ac:dyDescent="0.3">
      <c r="A459">
        <v>1935</v>
      </c>
      <c r="B459" s="1" t="s">
        <v>30</v>
      </c>
      <c r="C459" s="1" t="s">
        <v>23</v>
      </c>
      <c r="D459" s="1" t="s">
        <v>69</v>
      </c>
      <c r="E459" s="1" t="s">
        <v>25</v>
      </c>
      <c r="F459" s="1" t="s">
        <v>26</v>
      </c>
      <c r="G459" s="1" t="s">
        <v>27</v>
      </c>
      <c r="H459" s="1" t="s">
        <v>52</v>
      </c>
      <c r="I459" s="1" t="s">
        <v>1489</v>
      </c>
      <c r="J459">
        <v>244.54999999999998</v>
      </c>
      <c r="K459">
        <v>5</v>
      </c>
      <c r="L459">
        <v>0</v>
      </c>
      <c r="M459">
        <v>114.93849999999998</v>
      </c>
      <c r="N459">
        <v>114.93849999999998</v>
      </c>
      <c r="O459">
        <v>750</v>
      </c>
      <c r="P459" t="s">
        <v>1628</v>
      </c>
      <c r="Q459" s="11"/>
      <c r="R459" s="10"/>
    </row>
    <row r="460" spans="1:18" x14ac:dyDescent="0.3">
      <c r="A460">
        <v>1462</v>
      </c>
      <c r="B460" s="1" t="s">
        <v>30</v>
      </c>
      <c r="C460" s="1" t="s">
        <v>14</v>
      </c>
      <c r="D460" s="1" t="s">
        <v>1298</v>
      </c>
      <c r="E460" s="1" t="s">
        <v>316</v>
      </c>
      <c r="F460" s="1" t="s">
        <v>79</v>
      </c>
      <c r="G460" s="1" t="s">
        <v>18</v>
      </c>
      <c r="H460" s="1" t="s">
        <v>33</v>
      </c>
      <c r="I460" s="1" t="s">
        <v>848</v>
      </c>
      <c r="J460">
        <v>244.00599999999997</v>
      </c>
      <c r="K460">
        <v>2</v>
      </c>
      <c r="L460">
        <v>0.3</v>
      </c>
      <c r="M460">
        <v>-31.372200000000007</v>
      </c>
      <c r="N460">
        <v>-21.960540000000002</v>
      </c>
      <c r="O460">
        <v>210</v>
      </c>
      <c r="P460" t="s">
        <v>1626</v>
      </c>
      <c r="Q460" s="11"/>
      <c r="R460" s="9"/>
    </row>
    <row r="461" spans="1:18" x14ac:dyDescent="0.3">
      <c r="A461">
        <v>128</v>
      </c>
      <c r="B461" s="1" t="s">
        <v>30</v>
      </c>
      <c r="C461" s="1" t="s">
        <v>14</v>
      </c>
      <c r="D461" s="1" t="s">
        <v>229</v>
      </c>
      <c r="E461" s="1" t="s">
        <v>145</v>
      </c>
      <c r="F461" s="1" t="s">
        <v>26</v>
      </c>
      <c r="G461" s="1" t="s">
        <v>27</v>
      </c>
      <c r="H461" s="1" t="s">
        <v>35</v>
      </c>
      <c r="I461" s="1" t="s">
        <v>231</v>
      </c>
      <c r="J461">
        <v>243.99200000000002</v>
      </c>
      <c r="K461">
        <v>7</v>
      </c>
      <c r="L461">
        <v>0.2</v>
      </c>
      <c r="M461">
        <v>30.498999999999981</v>
      </c>
      <c r="N461">
        <v>24.399199999999986</v>
      </c>
      <c r="O461">
        <v>840</v>
      </c>
      <c r="P461" t="s">
        <v>1628</v>
      </c>
      <c r="Q461" s="11"/>
      <c r="R461" s="10"/>
    </row>
    <row r="462" spans="1:18" x14ac:dyDescent="0.3">
      <c r="A462">
        <v>631</v>
      </c>
      <c r="B462" s="1" t="s">
        <v>13</v>
      </c>
      <c r="C462" s="1" t="s">
        <v>14</v>
      </c>
      <c r="D462" s="1" t="s">
        <v>196</v>
      </c>
      <c r="E462" s="1" t="s">
        <v>197</v>
      </c>
      <c r="F462" s="1" t="s">
        <v>26</v>
      </c>
      <c r="G462" s="1" t="s">
        <v>27</v>
      </c>
      <c r="H462" s="1" t="s">
        <v>35</v>
      </c>
      <c r="I462" s="1" t="s">
        <v>750</v>
      </c>
      <c r="J462">
        <v>243.38400000000001</v>
      </c>
      <c r="K462">
        <v>3</v>
      </c>
      <c r="L462">
        <v>0.2</v>
      </c>
      <c r="M462">
        <v>-51.719100000000012</v>
      </c>
      <c r="N462">
        <v>-41.375280000000011</v>
      </c>
      <c r="O462">
        <v>360</v>
      </c>
      <c r="P462" t="s">
        <v>1626</v>
      </c>
      <c r="Q462" s="11"/>
      <c r="R462" s="9"/>
    </row>
    <row r="463" spans="1:18" x14ac:dyDescent="0.3">
      <c r="A463">
        <v>445</v>
      </c>
      <c r="B463" s="1" t="s">
        <v>13</v>
      </c>
      <c r="C463" s="1" t="s">
        <v>14</v>
      </c>
      <c r="D463" s="1" t="s">
        <v>348</v>
      </c>
      <c r="E463" s="1" t="s">
        <v>114</v>
      </c>
      <c r="F463" s="1" t="s">
        <v>60</v>
      </c>
      <c r="G463" s="1" t="s">
        <v>18</v>
      </c>
      <c r="H463" s="1" t="s">
        <v>21</v>
      </c>
      <c r="I463" s="1" t="s">
        <v>584</v>
      </c>
      <c r="J463">
        <v>242.94</v>
      </c>
      <c r="K463">
        <v>3</v>
      </c>
      <c r="L463">
        <v>0</v>
      </c>
      <c r="M463">
        <v>29.152800000000013</v>
      </c>
      <c r="N463">
        <v>29.152800000000013</v>
      </c>
      <c r="O463">
        <v>450</v>
      </c>
      <c r="P463" t="s">
        <v>1626</v>
      </c>
      <c r="Q463" s="11"/>
      <c r="R463" s="10"/>
    </row>
    <row r="464" spans="1:18" x14ac:dyDescent="0.3">
      <c r="A464">
        <v>733</v>
      </c>
      <c r="B464" s="1" t="s">
        <v>30</v>
      </c>
      <c r="C464" s="1" t="s">
        <v>57</v>
      </c>
      <c r="D464" s="1" t="s">
        <v>54</v>
      </c>
      <c r="E464" s="1" t="s">
        <v>55</v>
      </c>
      <c r="F464" s="1" t="s">
        <v>26</v>
      </c>
      <c r="G464" s="1" t="s">
        <v>27</v>
      </c>
      <c r="H464" s="1" t="s">
        <v>35</v>
      </c>
      <c r="I464" s="1" t="s">
        <v>663</v>
      </c>
      <c r="J464">
        <v>242.94</v>
      </c>
      <c r="K464">
        <v>3</v>
      </c>
      <c r="L464">
        <v>0</v>
      </c>
      <c r="M464">
        <v>9.7175999999999902</v>
      </c>
      <c r="N464">
        <v>9.7175999999999902</v>
      </c>
      <c r="O464">
        <v>450</v>
      </c>
      <c r="P464" t="s">
        <v>1626</v>
      </c>
      <c r="Q464" s="11"/>
      <c r="R464" s="9"/>
    </row>
    <row r="465" spans="1:18" x14ac:dyDescent="0.3">
      <c r="A465">
        <v>855</v>
      </c>
      <c r="B465" s="1" t="s">
        <v>30</v>
      </c>
      <c r="C465" s="1" t="s">
        <v>14</v>
      </c>
      <c r="D465" s="1" t="s">
        <v>126</v>
      </c>
      <c r="E465" s="1" t="s">
        <v>127</v>
      </c>
      <c r="F465" s="1" t="s">
        <v>79</v>
      </c>
      <c r="G465" s="1" t="s">
        <v>27</v>
      </c>
      <c r="H465" s="1" t="s">
        <v>35</v>
      </c>
      <c r="I465" s="1" t="s">
        <v>663</v>
      </c>
      <c r="J465">
        <v>242.94</v>
      </c>
      <c r="K465">
        <v>3</v>
      </c>
      <c r="L465">
        <v>0</v>
      </c>
      <c r="M465">
        <v>9.7175999999999902</v>
      </c>
      <c r="N465">
        <v>9.7175999999999902</v>
      </c>
      <c r="O465">
        <v>450</v>
      </c>
      <c r="P465" t="s">
        <v>1626</v>
      </c>
      <c r="Q465" s="11"/>
      <c r="R465" s="10"/>
    </row>
    <row r="466" spans="1:18" x14ac:dyDescent="0.3">
      <c r="A466">
        <v>1717</v>
      </c>
      <c r="B466" s="1" t="s">
        <v>30</v>
      </c>
      <c r="C466" s="1" t="s">
        <v>14</v>
      </c>
      <c r="D466" s="1" t="s">
        <v>126</v>
      </c>
      <c r="E466" s="1" t="s">
        <v>127</v>
      </c>
      <c r="F466" s="1" t="s">
        <v>79</v>
      </c>
      <c r="G466" s="1" t="s">
        <v>27</v>
      </c>
      <c r="H466" s="1" t="s">
        <v>46</v>
      </c>
      <c r="I466" s="1" t="s">
        <v>748</v>
      </c>
      <c r="J466">
        <v>242.89999999999998</v>
      </c>
      <c r="K466">
        <v>5</v>
      </c>
      <c r="L466">
        <v>0</v>
      </c>
      <c r="M466">
        <v>70.440999999999974</v>
      </c>
      <c r="N466">
        <v>70.440999999999974</v>
      </c>
      <c r="O466">
        <v>750</v>
      </c>
      <c r="P466" t="s">
        <v>1628</v>
      </c>
      <c r="Q466" s="11"/>
      <c r="R466" s="9"/>
    </row>
    <row r="467" spans="1:18" x14ac:dyDescent="0.3">
      <c r="A467">
        <v>1541</v>
      </c>
      <c r="B467" s="1" t="s">
        <v>13</v>
      </c>
      <c r="C467" s="1" t="s">
        <v>14</v>
      </c>
      <c r="D467" s="1" t="s">
        <v>1341</v>
      </c>
      <c r="E467" s="1" t="s">
        <v>478</v>
      </c>
      <c r="F467" s="1" t="s">
        <v>79</v>
      </c>
      <c r="G467" s="1" t="s">
        <v>27</v>
      </c>
      <c r="H467" s="1" t="s">
        <v>44</v>
      </c>
      <c r="I467" s="1" t="s">
        <v>1297</v>
      </c>
      <c r="J467">
        <v>242.48000000000002</v>
      </c>
      <c r="K467">
        <v>7</v>
      </c>
      <c r="L467">
        <v>0</v>
      </c>
      <c r="M467">
        <v>116.39039999999999</v>
      </c>
      <c r="N467">
        <v>116.39039999999999</v>
      </c>
      <c r="O467">
        <v>1050</v>
      </c>
      <c r="P467" t="s">
        <v>1627</v>
      </c>
      <c r="Q467" s="11"/>
      <c r="R467" s="10"/>
    </row>
    <row r="468" spans="1:18" x14ac:dyDescent="0.3">
      <c r="A468">
        <v>499</v>
      </c>
      <c r="B468" s="1" t="s">
        <v>30</v>
      </c>
      <c r="C468" s="1" t="s">
        <v>14</v>
      </c>
      <c r="D468" s="1" t="s">
        <v>637</v>
      </c>
      <c r="E468" s="1" t="s">
        <v>25</v>
      </c>
      <c r="F468" s="1" t="s">
        <v>26</v>
      </c>
      <c r="G468" s="1" t="s">
        <v>18</v>
      </c>
      <c r="H468" s="1" t="s">
        <v>21</v>
      </c>
      <c r="I468" s="1" t="s">
        <v>449</v>
      </c>
      <c r="J468">
        <v>241.56799999999998</v>
      </c>
      <c r="K468">
        <v>2</v>
      </c>
      <c r="L468">
        <v>0.2</v>
      </c>
      <c r="M468">
        <v>18.11760000000001</v>
      </c>
      <c r="N468">
        <v>14.494080000000009</v>
      </c>
      <c r="O468">
        <v>240</v>
      </c>
      <c r="P468" t="s">
        <v>1626</v>
      </c>
      <c r="Q468" s="11"/>
      <c r="R468" s="9"/>
    </row>
    <row r="469" spans="1:18" x14ac:dyDescent="0.3">
      <c r="A469">
        <v>1387</v>
      </c>
      <c r="B469" s="1" t="s">
        <v>493</v>
      </c>
      <c r="C469" s="1" t="s">
        <v>57</v>
      </c>
      <c r="D469" s="1" t="s">
        <v>1259</v>
      </c>
      <c r="E469" s="1" t="s">
        <v>487</v>
      </c>
      <c r="F469" s="1" t="s">
        <v>17</v>
      </c>
      <c r="G469" s="1" t="s">
        <v>18</v>
      </c>
      <c r="H469" s="1" t="s">
        <v>19</v>
      </c>
      <c r="I469" s="1" t="s">
        <v>797</v>
      </c>
      <c r="J469">
        <v>239.98</v>
      </c>
      <c r="K469">
        <v>2</v>
      </c>
      <c r="L469">
        <v>0</v>
      </c>
      <c r="M469">
        <v>52.795599999999979</v>
      </c>
      <c r="N469">
        <v>52.795599999999979</v>
      </c>
      <c r="O469">
        <v>300</v>
      </c>
      <c r="P469" t="s">
        <v>1626</v>
      </c>
      <c r="Q469" s="11"/>
      <c r="R469" s="10"/>
    </row>
    <row r="470" spans="1:18" x14ac:dyDescent="0.3">
      <c r="A470">
        <v>823</v>
      </c>
      <c r="B470" s="1" t="s">
        <v>30</v>
      </c>
      <c r="C470" s="1" t="s">
        <v>14</v>
      </c>
      <c r="D470" s="1" t="s">
        <v>423</v>
      </c>
      <c r="E470" s="1" t="s">
        <v>316</v>
      </c>
      <c r="F470" s="1" t="s">
        <v>79</v>
      </c>
      <c r="G470" s="1" t="s">
        <v>41</v>
      </c>
      <c r="H470" s="1" t="s">
        <v>83</v>
      </c>
      <c r="I470" s="1" t="s">
        <v>898</v>
      </c>
      <c r="J470">
        <v>239.96999999999997</v>
      </c>
      <c r="K470">
        <v>3</v>
      </c>
      <c r="L470">
        <v>0</v>
      </c>
      <c r="M470">
        <v>71.990999999999985</v>
      </c>
      <c r="N470">
        <v>71.990999999999985</v>
      </c>
      <c r="O470">
        <v>450</v>
      </c>
      <c r="P470" t="s">
        <v>1626</v>
      </c>
      <c r="Q470" s="11"/>
      <c r="R470" s="9"/>
    </row>
    <row r="471" spans="1:18" x14ac:dyDescent="0.3">
      <c r="A471">
        <v>1415</v>
      </c>
      <c r="B471" s="1" t="s">
        <v>13</v>
      </c>
      <c r="C471" s="1" t="s">
        <v>57</v>
      </c>
      <c r="D471" s="1" t="s">
        <v>637</v>
      </c>
      <c r="E471" s="1" t="s">
        <v>25</v>
      </c>
      <c r="F471" s="1" t="s">
        <v>26</v>
      </c>
      <c r="G471" s="1" t="s">
        <v>41</v>
      </c>
      <c r="H471" s="1" t="s">
        <v>83</v>
      </c>
      <c r="I471" s="1" t="s">
        <v>1193</v>
      </c>
      <c r="J471">
        <v>239.96999999999997</v>
      </c>
      <c r="K471">
        <v>3</v>
      </c>
      <c r="L471">
        <v>0</v>
      </c>
      <c r="M471">
        <v>26.39670000000001</v>
      </c>
      <c r="N471">
        <v>26.39670000000001</v>
      </c>
      <c r="O471">
        <v>450</v>
      </c>
      <c r="P471" t="s">
        <v>1626</v>
      </c>
      <c r="Q471" s="11"/>
      <c r="R471" s="10"/>
    </row>
    <row r="472" spans="1:18" x14ac:dyDescent="0.3">
      <c r="A472">
        <v>1366</v>
      </c>
      <c r="B472" s="1" t="s">
        <v>95</v>
      </c>
      <c r="C472" s="1" t="s">
        <v>23</v>
      </c>
      <c r="D472" s="1" t="s">
        <v>501</v>
      </c>
      <c r="E472" s="1" t="s">
        <v>145</v>
      </c>
      <c r="F472" s="1" t="s">
        <v>26</v>
      </c>
      <c r="G472" s="1" t="s">
        <v>41</v>
      </c>
      <c r="H472" s="1" t="s">
        <v>83</v>
      </c>
      <c r="I472" s="1" t="s">
        <v>1247</v>
      </c>
      <c r="J472">
        <v>239.95200000000003</v>
      </c>
      <c r="K472">
        <v>6</v>
      </c>
      <c r="L472">
        <v>0.2</v>
      </c>
      <c r="M472">
        <v>-35.992800000000038</v>
      </c>
      <c r="N472">
        <v>-28.79424000000003</v>
      </c>
      <c r="O472">
        <v>720</v>
      </c>
      <c r="P472" t="s">
        <v>1628</v>
      </c>
      <c r="Q472" s="11"/>
      <c r="R472" s="9"/>
    </row>
    <row r="473" spans="1:18" x14ac:dyDescent="0.3">
      <c r="A473">
        <v>285</v>
      </c>
      <c r="B473" s="1" t="s">
        <v>30</v>
      </c>
      <c r="C473" s="1" t="s">
        <v>14</v>
      </c>
      <c r="D473" s="1" t="s">
        <v>185</v>
      </c>
      <c r="E473" s="1" t="s">
        <v>186</v>
      </c>
      <c r="F473" s="1" t="s">
        <v>26</v>
      </c>
      <c r="G473" s="1" t="s">
        <v>41</v>
      </c>
      <c r="H473" s="1" t="s">
        <v>83</v>
      </c>
      <c r="I473" s="1" t="s">
        <v>408</v>
      </c>
      <c r="J473">
        <v>239.80000000000004</v>
      </c>
      <c r="K473">
        <v>5</v>
      </c>
      <c r="L473">
        <v>0.2</v>
      </c>
      <c r="M473">
        <v>47.959999999999987</v>
      </c>
      <c r="N473">
        <v>38.367999999999988</v>
      </c>
      <c r="O473">
        <v>600</v>
      </c>
      <c r="P473" t="s">
        <v>1628</v>
      </c>
      <c r="Q473" s="11"/>
      <c r="R473" s="10"/>
    </row>
    <row r="474" spans="1:18" x14ac:dyDescent="0.3">
      <c r="A474">
        <v>104</v>
      </c>
      <c r="B474" s="1" t="s">
        <v>30</v>
      </c>
      <c r="C474" s="1" t="s">
        <v>14</v>
      </c>
      <c r="D474" s="1" t="s">
        <v>196</v>
      </c>
      <c r="E474" s="1" t="s">
        <v>197</v>
      </c>
      <c r="F474" s="1" t="s">
        <v>26</v>
      </c>
      <c r="G474" s="1" t="s">
        <v>41</v>
      </c>
      <c r="H474" s="1" t="s">
        <v>83</v>
      </c>
      <c r="I474" s="1" t="s">
        <v>198</v>
      </c>
      <c r="J474">
        <v>238.89600000000002</v>
      </c>
      <c r="K474">
        <v>6</v>
      </c>
      <c r="L474">
        <v>0.2</v>
      </c>
      <c r="M474">
        <v>-26.875800000000012</v>
      </c>
      <c r="N474">
        <v>-21.500640000000011</v>
      </c>
      <c r="O474">
        <v>720</v>
      </c>
      <c r="P474" t="s">
        <v>1628</v>
      </c>
      <c r="Q474" s="11"/>
      <c r="R474" s="9"/>
    </row>
    <row r="475" spans="1:18" x14ac:dyDescent="0.3">
      <c r="A475">
        <v>130</v>
      </c>
      <c r="B475" s="1" t="s">
        <v>13</v>
      </c>
      <c r="C475" s="1" t="s">
        <v>57</v>
      </c>
      <c r="D475" s="1" t="s">
        <v>24</v>
      </c>
      <c r="E475" s="1" t="s">
        <v>25</v>
      </c>
      <c r="F475" s="1" t="s">
        <v>26</v>
      </c>
      <c r="G475" s="1" t="s">
        <v>18</v>
      </c>
      <c r="H475" s="1" t="s">
        <v>37</v>
      </c>
      <c r="I475" s="1" t="s">
        <v>233</v>
      </c>
      <c r="J475">
        <v>238.56</v>
      </c>
      <c r="K475">
        <v>3</v>
      </c>
      <c r="L475">
        <v>0</v>
      </c>
      <c r="M475">
        <v>26.241599999999977</v>
      </c>
      <c r="N475">
        <v>26.241599999999977</v>
      </c>
      <c r="O475">
        <v>450</v>
      </c>
      <c r="P475" t="s">
        <v>1626</v>
      </c>
      <c r="Q475" s="11"/>
      <c r="R475" s="10"/>
    </row>
    <row r="476" spans="1:18" x14ac:dyDescent="0.3">
      <c r="A476">
        <v>1956</v>
      </c>
      <c r="B476" s="1" t="s">
        <v>30</v>
      </c>
      <c r="C476" s="1" t="s">
        <v>23</v>
      </c>
      <c r="D476" s="1" t="s">
        <v>126</v>
      </c>
      <c r="E476" s="1" t="s">
        <v>127</v>
      </c>
      <c r="F476" s="1" t="s">
        <v>79</v>
      </c>
      <c r="G476" s="1" t="s">
        <v>41</v>
      </c>
      <c r="H476" s="1" t="s">
        <v>83</v>
      </c>
      <c r="I476" s="1" t="s">
        <v>1537</v>
      </c>
      <c r="J476">
        <v>238</v>
      </c>
      <c r="K476">
        <v>2</v>
      </c>
      <c r="L476">
        <v>0</v>
      </c>
      <c r="M476">
        <v>38.080000000000013</v>
      </c>
      <c r="N476">
        <v>38.080000000000013</v>
      </c>
      <c r="O476">
        <v>300</v>
      </c>
      <c r="P476" t="s">
        <v>1626</v>
      </c>
      <c r="Q476" s="11"/>
      <c r="R476" s="9"/>
    </row>
    <row r="477" spans="1:18" x14ac:dyDescent="0.3">
      <c r="A477">
        <v>635</v>
      </c>
      <c r="B477" s="1" t="s">
        <v>13</v>
      </c>
      <c r="C477" s="1" t="s">
        <v>14</v>
      </c>
      <c r="D477" s="1" t="s">
        <v>537</v>
      </c>
      <c r="E477" s="1" t="s">
        <v>32</v>
      </c>
      <c r="F477" s="1" t="s">
        <v>17</v>
      </c>
      <c r="G477" s="1" t="s">
        <v>27</v>
      </c>
      <c r="H477" s="1" t="s">
        <v>28</v>
      </c>
      <c r="I477" s="1" t="s">
        <v>717</v>
      </c>
      <c r="J477">
        <v>235.94400000000002</v>
      </c>
      <c r="K477">
        <v>3</v>
      </c>
      <c r="L477">
        <v>0.2</v>
      </c>
      <c r="M477">
        <v>85.529700000000005</v>
      </c>
      <c r="N477">
        <v>68.423760000000001</v>
      </c>
      <c r="O477">
        <v>360</v>
      </c>
      <c r="P477" t="s">
        <v>1626</v>
      </c>
      <c r="Q477" s="11"/>
      <c r="R477" s="10"/>
    </row>
    <row r="478" spans="1:18" x14ac:dyDescent="0.3">
      <c r="A478">
        <v>232</v>
      </c>
      <c r="B478" s="1" t="s">
        <v>30</v>
      </c>
      <c r="C478" s="1" t="s">
        <v>57</v>
      </c>
      <c r="D478" s="1" t="s">
        <v>355</v>
      </c>
      <c r="E478" s="1" t="s">
        <v>32</v>
      </c>
      <c r="F478" s="1" t="s">
        <v>17</v>
      </c>
      <c r="G478" s="1" t="s">
        <v>18</v>
      </c>
      <c r="H478" s="1" t="s">
        <v>33</v>
      </c>
      <c r="I478" s="1" t="s">
        <v>356</v>
      </c>
      <c r="J478">
        <v>233.86</v>
      </c>
      <c r="K478">
        <v>2</v>
      </c>
      <c r="L478">
        <v>0.45</v>
      </c>
      <c r="M478">
        <v>-102.04800000000003</v>
      </c>
      <c r="N478">
        <v>-56.126400000000018</v>
      </c>
      <c r="O478">
        <v>165</v>
      </c>
      <c r="P478" t="s">
        <v>1626</v>
      </c>
      <c r="Q478" s="11"/>
      <c r="R478" s="9"/>
    </row>
    <row r="479" spans="1:18" x14ac:dyDescent="0.3">
      <c r="A479">
        <v>85</v>
      </c>
      <c r="B479" s="1" t="s">
        <v>95</v>
      </c>
      <c r="C479" s="1" t="s">
        <v>57</v>
      </c>
      <c r="D479" s="1" t="s">
        <v>142</v>
      </c>
      <c r="E479" s="1" t="s">
        <v>104</v>
      </c>
      <c r="F479" s="1" t="s">
        <v>60</v>
      </c>
      <c r="G479" s="1" t="s">
        <v>27</v>
      </c>
      <c r="H479" s="1" t="s">
        <v>35</v>
      </c>
      <c r="I479" s="1" t="s">
        <v>171</v>
      </c>
      <c r="J479">
        <v>230.376</v>
      </c>
      <c r="K479">
        <v>3</v>
      </c>
      <c r="L479">
        <v>0.2</v>
      </c>
      <c r="M479">
        <v>-48.954900000000002</v>
      </c>
      <c r="N479">
        <v>-39.163920000000005</v>
      </c>
      <c r="O479">
        <v>360</v>
      </c>
      <c r="P479" t="s">
        <v>1626</v>
      </c>
      <c r="Q479" s="11"/>
      <c r="R479" s="10"/>
    </row>
    <row r="480" spans="1:18" x14ac:dyDescent="0.3">
      <c r="A480">
        <v>295</v>
      </c>
      <c r="B480" s="1" t="s">
        <v>95</v>
      </c>
      <c r="C480" s="1" t="s">
        <v>23</v>
      </c>
      <c r="D480" s="1" t="s">
        <v>417</v>
      </c>
      <c r="E480" s="1" t="s">
        <v>197</v>
      </c>
      <c r="F480" s="1" t="s">
        <v>26</v>
      </c>
      <c r="G480" s="1" t="s">
        <v>18</v>
      </c>
      <c r="H480" s="1" t="s">
        <v>21</v>
      </c>
      <c r="I480" s="1" t="s">
        <v>419</v>
      </c>
      <c r="J480">
        <v>230.35200000000003</v>
      </c>
      <c r="K480">
        <v>3</v>
      </c>
      <c r="L480">
        <v>0.2</v>
      </c>
      <c r="M480">
        <v>20.155800000000013</v>
      </c>
      <c r="N480">
        <v>16.12464000000001</v>
      </c>
      <c r="O480">
        <v>360</v>
      </c>
      <c r="P480" t="s">
        <v>1626</v>
      </c>
      <c r="Q480" s="11"/>
      <c r="R480" s="9"/>
    </row>
    <row r="481" spans="1:18" x14ac:dyDescent="0.3">
      <c r="A481">
        <v>3</v>
      </c>
      <c r="B481" s="1" t="s">
        <v>13</v>
      </c>
      <c r="C481" s="1" t="s">
        <v>23</v>
      </c>
      <c r="D481" s="1" t="s">
        <v>24</v>
      </c>
      <c r="E481" s="1" t="s">
        <v>25</v>
      </c>
      <c r="F481" s="1" t="s">
        <v>26</v>
      </c>
      <c r="G481" s="1" t="s">
        <v>27</v>
      </c>
      <c r="H481" s="1" t="s">
        <v>28</v>
      </c>
      <c r="I481" s="1" t="s">
        <v>29</v>
      </c>
      <c r="J481">
        <v>229.09834529529579</v>
      </c>
      <c r="K481">
        <v>2</v>
      </c>
      <c r="L481">
        <v>0</v>
      </c>
      <c r="M481">
        <v>6.8713999999999995</v>
      </c>
      <c r="N481">
        <v>6.8713999999999995</v>
      </c>
      <c r="O481">
        <v>300</v>
      </c>
      <c r="P481" t="s">
        <v>1626</v>
      </c>
      <c r="Q481" s="11"/>
      <c r="R481" s="10"/>
    </row>
    <row r="482" spans="1:18" x14ac:dyDescent="0.3">
      <c r="A482">
        <v>122</v>
      </c>
      <c r="B482" s="1" t="s">
        <v>95</v>
      </c>
      <c r="C482" s="1" t="s">
        <v>14</v>
      </c>
      <c r="D482" s="1" t="s">
        <v>221</v>
      </c>
      <c r="E482" s="1" t="s">
        <v>117</v>
      </c>
      <c r="F482" s="1" t="s">
        <v>79</v>
      </c>
      <c r="G482" s="1" t="s">
        <v>27</v>
      </c>
      <c r="H482" s="1" t="s">
        <v>35</v>
      </c>
      <c r="I482" s="1" t="s">
        <v>223</v>
      </c>
      <c r="J482">
        <v>226.56</v>
      </c>
      <c r="K482">
        <v>6</v>
      </c>
      <c r="L482">
        <v>0</v>
      </c>
      <c r="M482">
        <v>63.436800000000005</v>
      </c>
      <c r="N482">
        <v>63.436800000000005</v>
      </c>
      <c r="O482">
        <v>900</v>
      </c>
      <c r="P482" t="s">
        <v>1628</v>
      </c>
      <c r="Q482" s="11"/>
      <c r="R482" s="9"/>
    </row>
    <row r="483" spans="1:18" x14ac:dyDescent="0.3">
      <c r="A483">
        <v>1192</v>
      </c>
      <c r="B483" s="1" t="s">
        <v>13</v>
      </c>
      <c r="C483" s="1" t="s">
        <v>57</v>
      </c>
      <c r="D483" s="1" t="s">
        <v>24</v>
      </c>
      <c r="E483" s="1" t="s">
        <v>25</v>
      </c>
      <c r="F483" s="1" t="s">
        <v>26</v>
      </c>
      <c r="G483" s="1" t="s">
        <v>27</v>
      </c>
      <c r="H483" s="1" t="s">
        <v>52</v>
      </c>
      <c r="I483" s="1" t="s">
        <v>546</v>
      </c>
      <c r="J483">
        <v>223.92</v>
      </c>
      <c r="K483">
        <v>4</v>
      </c>
      <c r="L483">
        <v>0</v>
      </c>
      <c r="M483">
        <v>109.7208</v>
      </c>
      <c r="N483">
        <v>109.7208</v>
      </c>
      <c r="O483">
        <v>600</v>
      </c>
      <c r="P483" t="s">
        <v>1628</v>
      </c>
      <c r="Q483" s="11"/>
      <c r="R483" s="10"/>
    </row>
    <row r="484" spans="1:18" x14ac:dyDescent="0.3">
      <c r="A484">
        <v>1501</v>
      </c>
      <c r="B484" s="1" t="s">
        <v>30</v>
      </c>
      <c r="C484" s="1" t="s">
        <v>14</v>
      </c>
      <c r="D484" s="1" t="s">
        <v>476</v>
      </c>
      <c r="E484" s="1" t="s">
        <v>59</v>
      </c>
      <c r="F484" s="1" t="s">
        <v>60</v>
      </c>
      <c r="G484" s="1" t="s">
        <v>27</v>
      </c>
      <c r="H484" s="1" t="s">
        <v>52</v>
      </c>
      <c r="I484" s="1" t="s">
        <v>1319</v>
      </c>
      <c r="J484">
        <v>223.05600000000001</v>
      </c>
      <c r="K484">
        <v>9</v>
      </c>
      <c r="L484">
        <v>0.2</v>
      </c>
      <c r="M484">
        <v>69.704999999999984</v>
      </c>
      <c r="N484">
        <v>55.763999999999989</v>
      </c>
      <c r="O484">
        <v>1080</v>
      </c>
      <c r="P484" t="s">
        <v>1627</v>
      </c>
      <c r="Q484" s="11"/>
      <c r="R484" s="9"/>
    </row>
    <row r="485" spans="1:18" x14ac:dyDescent="0.3">
      <c r="A485">
        <v>473</v>
      </c>
      <c r="B485" s="1" t="s">
        <v>13</v>
      </c>
      <c r="C485" s="1" t="s">
        <v>14</v>
      </c>
      <c r="D485" s="1" t="s">
        <v>69</v>
      </c>
      <c r="E485" s="1" t="s">
        <v>25</v>
      </c>
      <c r="F485" s="1" t="s">
        <v>26</v>
      </c>
      <c r="G485" s="1" t="s">
        <v>18</v>
      </c>
      <c r="H485" s="1" t="s">
        <v>19</v>
      </c>
      <c r="I485" s="1" t="s">
        <v>613</v>
      </c>
      <c r="J485">
        <v>222.66599999999997</v>
      </c>
      <c r="K485">
        <v>2</v>
      </c>
      <c r="L485">
        <v>0.15</v>
      </c>
      <c r="M485">
        <v>10.478399999999979</v>
      </c>
      <c r="N485">
        <v>8.9066399999999817</v>
      </c>
      <c r="O485">
        <v>255</v>
      </c>
      <c r="P485" t="s">
        <v>1626</v>
      </c>
      <c r="Q485" s="11"/>
      <c r="R485" s="10"/>
    </row>
    <row r="486" spans="1:18" x14ac:dyDescent="0.3">
      <c r="A486">
        <v>260</v>
      </c>
      <c r="B486" s="1" t="s">
        <v>13</v>
      </c>
      <c r="C486" s="1" t="s">
        <v>14</v>
      </c>
      <c r="D486" s="1" t="s">
        <v>126</v>
      </c>
      <c r="E486" s="1" t="s">
        <v>127</v>
      </c>
      <c r="F486" s="1" t="s">
        <v>79</v>
      </c>
      <c r="G486" s="1" t="s">
        <v>27</v>
      </c>
      <c r="H486" s="1" t="s">
        <v>35</v>
      </c>
      <c r="I486" s="1" t="s">
        <v>380</v>
      </c>
      <c r="J486">
        <v>221.54999999999998</v>
      </c>
      <c r="K486">
        <v>3</v>
      </c>
      <c r="L486">
        <v>0</v>
      </c>
      <c r="M486">
        <v>6.6465000000000174</v>
      </c>
      <c r="N486">
        <v>6.6465000000000174</v>
      </c>
      <c r="O486">
        <v>450</v>
      </c>
      <c r="P486" t="s">
        <v>1626</v>
      </c>
      <c r="Q486" s="11"/>
      <c r="R486" s="9"/>
    </row>
    <row r="487" spans="1:18" x14ac:dyDescent="0.3">
      <c r="A487">
        <v>1356</v>
      </c>
      <c r="B487" s="1" t="s">
        <v>493</v>
      </c>
      <c r="C487" s="1" t="s">
        <v>14</v>
      </c>
      <c r="D487" s="1" t="s">
        <v>93</v>
      </c>
      <c r="E487" s="1" t="s">
        <v>59</v>
      </c>
      <c r="F487" s="1" t="s">
        <v>60</v>
      </c>
      <c r="G487" s="1" t="s">
        <v>27</v>
      </c>
      <c r="H487" s="1" t="s">
        <v>35</v>
      </c>
      <c r="I487" s="1" t="s">
        <v>334</v>
      </c>
      <c r="J487">
        <v>220.77600000000001</v>
      </c>
      <c r="K487">
        <v>3</v>
      </c>
      <c r="L487">
        <v>0.2</v>
      </c>
      <c r="M487">
        <v>-44.155200000000022</v>
      </c>
      <c r="N487">
        <v>-35.32416000000002</v>
      </c>
      <c r="O487">
        <v>360</v>
      </c>
      <c r="P487" t="s">
        <v>1626</v>
      </c>
      <c r="Q487" s="11"/>
      <c r="R487" s="10"/>
    </row>
    <row r="488" spans="1:18" x14ac:dyDescent="0.3">
      <c r="A488">
        <v>1431</v>
      </c>
      <c r="B488" s="1" t="s">
        <v>30</v>
      </c>
      <c r="C488" s="1" t="s">
        <v>14</v>
      </c>
      <c r="D488" s="1" t="s">
        <v>212</v>
      </c>
      <c r="E488" s="1" t="s">
        <v>213</v>
      </c>
      <c r="F488" s="1" t="s">
        <v>79</v>
      </c>
      <c r="G488" s="1" t="s">
        <v>41</v>
      </c>
      <c r="H488" s="1" t="s">
        <v>42</v>
      </c>
      <c r="I488" s="1" t="s">
        <v>732</v>
      </c>
      <c r="J488">
        <v>220.75200000000001</v>
      </c>
      <c r="K488">
        <v>8</v>
      </c>
      <c r="L488">
        <v>0.4</v>
      </c>
      <c r="M488">
        <v>-40.47120000000001</v>
      </c>
      <c r="N488">
        <v>-24.282720000000005</v>
      </c>
      <c r="O488">
        <v>720</v>
      </c>
      <c r="P488" t="s">
        <v>1628</v>
      </c>
      <c r="Q488" s="11"/>
      <c r="R488" s="9"/>
    </row>
    <row r="489" spans="1:18" x14ac:dyDescent="0.3">
      <c r="A489">
        <v>1784</v>
      </c>
      <c r="B489" s="1" t="s">
        <v>30</v>
      </c>
      <c r="C489" s="1" t="s">
        <v>23</v>
      </c>
      <c r="D489" s="1" t="s">
        <v>892</v>
      </c>
      <c r="E489" s="1" t="s">
        <v>64</v>
      </c>
      <c r="F489" s="1" t="s">
        <v>60</v>
      </c>
      <c r="G489" s="1" t="s">
        <v>27</v>
      </c>
      <c r="H489" s="1" t="s">
        <v>52</v>
      </c>
      <c r="I489" s="1" t="s">
        <v>1399</v>
      </c>
      <c r="J489">
        <v>219.84</v>
      </c>
      <c r="K489">
        <v>4</v>
      </c>
      <c r="L489">
        <v>0</v>
      </c>
      <c r="M489">
        <v>107.7216</v>
      </c>
      <c r="N489">
        <v>107.7216</v>
      </c>
      <c r="O489">
        <v>600</v>
      </c>
      <c r="P489" t="s">
        <v>1628</v>
      </c>
      <c r="Q489" s="11"/>
      <c r="R489" s="10"/>
    </row>
    <row r="490" spans="1:18" x14ac:dyDescent="0.3">
      <c r="A490">
        <v>1093</v>
      </c>
      <c r="B490" s="1" t="s">
        <v>30</v>
      </c>
      <c r="C490" s="1" t="s">
        <v>14</v>
      </c>
      <c r="D490" s="1" t="s">
        <v>373</v>
      </c>
      <c r="E490" s="1" t="s">
        <v>25</v>
      </c>
      <c r="F490" s="1" t="s">
        <v>26</v>
      </c>
      <c r="G490" s="1" t="s">
        <v>41</v>
      </c>
      <c r="H490" s="1" t="s">
        <v>42</v>
      </c>
      <c r="I490" s="1" t="s">
        <v>1082</v>
      </c>
      <c r="J490">
        <v>219.18400000000003</v>
      </c>
      <c r="K490">
        <v>2</v>
      </c>
      <c r="L490">
        <v>0.2</v>
      </c>
      <c r="M490">
        <v>19.178600000000003</v>
      </c>
      <c r="N490">
        <v>15.342880000000003</v>
      </c>
      <c r="O490">
        <v>240</v>
      </c>
      <c r="P490" t="s">
        <v>1626</v>
      </c>
      <c r="Q490" s="11"/>
      <c r="R490" s="9"/>
    </row>
    <row r="491" spans="1:18" x14ac:dyDescent="0.3">
      <c r="A491">
        <v>304</v>
      </c>
      <c r="B491" s="1" t="s">
        <v>30</v>
      </c>
      <c r="C491" s="1" t="s">
        <v>14</v>
      </c>
      <c r="D491" s="1" t="s">
        <v>142</v>
      </c>
      <c r="E491" s="1" t="s">
        <v>104</v>
      </c>
      <c r="F491" s="1" t="s">
        <v>60</v>
      </c>
      <c r="G491" s="1" t="s">
        <v>18</v>
      </c>
      <c r="H491" s="1" t="s">
        <v>33</v>
      </c>
      <c r="I491" s="1" t="s">
        <v>429</v>
      </c>
      <c r="J491">
        <v>219.07500000000002</v>
      </c>
      <c r="K491">
        <v>3</v>
      </c>
      <c r="L491">
        <v>0.5</v>
      </c>
      <c r="M491">
        <v>-131.44500000000005</v>
      </c>
      <c r="N491">
        <v>-65.722500000000025</v>
      </c>
      <c r="O491">
        <v>225</v>
      </c>
      <c r="P491" t="s">
        <v>1626</v>
      </c>
      <c r="Q491" s="11"/>
      <c r="R491" s="10"/>
    </row>
    <row r="492" spans="1:18" x14ac:dyDescent="0.3">
      <c r="A492">
        <v>202</v>
      </c>
      <c r="B492" s="1" t="s">
        <v>95</v>
      </c>
      <c r="C492" s="1" t="s">
        <v>14</v>
      </c>
      <c r="D492" s="1" t="s">
        <v>322</v>
      </c>
      <c r="E492" s="1" t="s">
        <v>197</v>
      </c>
      <c r="F492" s="1" t="s">
        <v>26</v>
      </c>
      <c r="G492" s="1" t="s">
        <v>18</v>
      </c>
      <c r="H492" s="1" t="s">
        <v>33</v>
      </c>
      <c r="I492" s="1" t="s">
        <v>323</v>
      </c>
      <c r="J492">
        <v>218.75</v>
      </c>
      <c r="K492">
        <v>2</v>
      </c>
      <c r="L492">
        <v>0.5</v>
      </c>
      <c r="M492">
        <v>-161.875</v>
      </c>
      <c r="N492">
        <v>-80.9375</v>
      </c>
      <c r="O492">
        <v>150</v>
      </c>
      <c r="P492" t="s">
        <v>1626</v>
      </c>
      <c r="Q492" s="11"/>
      <c r="R492" s="9"/>
    </row>
    <row r="493" spans="1:18" x14ac:dyDescent="0.3">
      <c r="A493">
        <v>296</v>
      </c>
      <c r="B493" s="1" t="s">
        <v>95</v>
      </c>
      <c r="C493" s="1" t="s">
        <v>23</v>
      </c>
      <c r="D493" s="1" t="s">
        <v>417</v>
      </c>
      <c r="E493" s="1" t="s">
        <v>197</v>
      </c>
      <c r="F493" s="1" t="s">
        <v>26</v>
      </c>
      <c r="G493" s="1" t="s">
        <v>18</v>
      </c>
      <c r="H493" s="1" t="s">
        <v>37</v>
      </c>
      <c r="I493" s="1" t="s">
        <v>420</v>
      </c>
      <c r="J493">
        <v>218.35200000000003</v>
      </c>
      <c r="K493">
        <v>3</v>
      </c>
      <c r="L493">
        <v>0.2</v>
      </c>
      <c r="M493">
        <v>-24.564599999999999</v>
      </c>
      <c r="N493">
        <v>-19.651679999999999</v>
      </c>
      <c r="O493">
        <v>360</v>
      </c>
      <c r="P493" t="s">
        <v>1626</v>
      </c>
      <c r="Q493" s="11"/>
      <c r="R493" s="10"/>
    </row>
    <row r="494" spans="1:18" x14ac:dyDescent="0.3">
      <c r="A494">
        <v>1884</v>
      </c>
      <c r="B494" s="1" t="s">
        <v>30</v>
      </c>
      <c r="C494" s="1" t="s">
        <v>57</v>
      </c>
      <c r="D494" s="1" t="s">
        <v>77</v>
      </c>
      <c r="E494" s="1" t="s">
        <v>78</v>
      </c>
      <c r="F494" s="1" t="s">
        <v>79</v>
      </c>
      <c r="G494" s="1" t="s">
        <v>27</v>
      </c>
      <c r="H494" s="1" t="s">
        <v>52</v>
      </c>
      <c r="I494" s="1" t="s">
        <v>1260</v>
      </c>
      <c r="J494">
        <v>217.05599999999998</v>
      </c>
      <c r="K494">
        <v>7</v>
      </c>
      <c r="L494">
        <v>0.2</v>
      </c>
      <c r="M494">
        <v>78.6828</v>
      </c>
      <c r="N494">
        <v>62.946240000000003</v>
      </c>
      <c r="O494">
        <v>840</v>
      </c>
      <c r="P494" t="s">
        <v>1628</v>
      </c>
      <c r="Q494" s="11"/>
      <c r="R494" s="9"/>
    </row>
    <row r="495" spans="1:18" x14ac:dyDescent="0.3">
      <c r="A495">
        <v>802</v>
      </c>
      <c r="B495" s="1" t="s">
        <v>95</v>
      </c>
      <c r="C495" s="1" t="s">
        <v>23</v>
      </c>
      <c r="D495" s="1" t="s">
        <v>373</v>
      </c>
      <c r="E495" s="1" t="s">
        <v>25</v>
      </c>
      <c r="F495" s="1" t="s">
        <v>26</v>
      </c>
      <c r="G495" s="1" t="s">
        <v>41</v>
      </c>
      <c r="H495" s="1" t="s">
        <v>42</v>
      </c>
      <c r="I495" s="1" t="s">
        <v>378</v>
      </c>
      <c r="J495">
        <v>215.96799999999999</v>
      </c>
      <c r="K495">
        <v>2</v>
      </c>
      <c r="L495">
        <v>0.2</v>
      </c>
      <c r="M495">
        <v>18.897199999999991</v>
      </c>
      <c r="N495">
        <v>15.117759999999993</v>
      </c>
      <c r="O495">
        <v>240</v>
      </c>
      <c r="P495" t="s">
        <v>1626</v>
      </c>
      <c r="Q495" s="11"/>
      <c r="R495" s="10"/>
    </row>
    <row r="496" spans="1:18" x14ac:dyDescent="0.3">
      <c r="A496">
        <v>1799</v>
      </c>
      <c r="B496" s="1" t="s">
        <v>30</v>
      </c>
      <c r="C496" s="1" t="s">
        <v>14</v>
      </c>
      <c r="D496" s="1" t="s">
        <v>261</v>
      </c>
      <c r="E496" s="1" t="s">
        <v>25</v>
      </c>
      <c r="F496" s="1" t="s">
        <v>26</v>
      </c>
      <c r="G496" s="1" t="s">
        <v>18</v>
      </c>
      <c r="H496" s="1" t="s">
        <v>37</v>
      </c>
      <c r="I496" s="1" t="s">
        <v>691</v>
      </c>
      <c r="J496">
        <v>215.65</v>
      </c>
      <c r="K496">
        <v>5</v>
      </c>
      <c r="L496">
        <v>0</v>
      </c>
      <c r="M496">
        <v>73.320999999999998</v>
      </c>
      <c r="N496">
        <v>73.320999999999998</v>
      </c>
      <c r="O496">
        <v>750</v>
      </c>
      <c r="P496" t="s">
        <v>1628</v>
      </c>
      <c r="Q496" s="11"/>
      <c r="R496" s="9"/>
    </row>
    <row r="497" spans="1:18" x14ac:dyDescent="0.3">
      <c r="A497">
        <v>812</v>
      </c>
      <c r="B497" s="1" t="s">
        <v>95</v>
      </c>
      <c r="C497" s="1" t="s">
        <v>14</v>
      </c>
      <c r="D497" s="1" t="s">
        <v>887</v>
      </c>
      <c r="E497" s="1" t="s">
        <v>55</v>
      </c>
      <c r="F497" s="1" t="s">
        <v>26</v>
      </c>
      <c r="G497" s="1" t="s">
        <v>27</v>
      </c>
      <c r="H497" s="1" t="s">
        <v>46</v>
      </c>
      <c r="I497" s="1" t="s">
        <v>889</v>
      </c>
      <c r="J497">
        <v>213.92</v>
      </c>
      <c r="K497">
        <v>4</v>
      </c>
      <c r="L497">
        <v>0</v>
      </c>
      <c r="M497">
        <v>62.036799999999971</v>
      </c>
      <c r="N497">
        <v>62.036799999999971</v>
      </c>
      <c r="O497">
        <v>600</v>
      </c>
      <c r="P497" t="s">
        <v>1628</v>
      </c>
      <c r="Q497" s="11"/>
      <c r="R497" s="10"/>
    </row>
    <row r="498" spans="1:18" x14ac:dyDescent="0.3">
      <c r="A498">
        <v>20</v>
      </c>
      <c r="B498" s="1" t="s">
        <v>13</v>
      </c>
      <c r="C498" s="1" t="s">
        <v>14</v>
      </c>
      <c r="D498" s="1" t="s">
        <v>69</v>
      </c>
      <c r="E498" s="1" t="s">
        <v>25</v>
      </c>
      <c r="F498" s="1" t="s">
        <v>26</v>
      </c>
      <c r="G498" s="1" t="s">
        <v>41</v>
      </c>
      <c r="H498" s="1" t="s">
        <v>42</v>
      </c>
      <c r="I498" s="1" t="s">
        <v>71</v>
      </c>
      <c r="J498">
        <v>213.48000000000002</v>
      </c>
      <c r="K498">
        <v>3</v>
      </c>
      <c r="L498">
        <v>0.2</v>
      </c>
      <c r="M498">
        <v>16.010999999999981</v>
      </c>
      <c r="N498">
        <v>12.808799999999986</v>
      </c>
      <c r="O498">
        <v>360</v>
      </c>
      <c r="P498" t="s">
        <v>1626</v>
      </c>
      <c r="Q498" s="11"/>
      <c r="R498" s="9"/>
    </row>
    <row r="499" spans="1:18" x14ac:dyDescent="0.3">
      <c r="A499">
        <v>67</v>
      </c>
      <c r="B499" s="1" t="s">
        <v>30</v>
      </c>
      <c r="C499" s="1" t="s">
        <v>57</v>
      </c>
      <c r="D499" s="1" t="s">
        <v>142</v>
      </c>
      <c r="E499" s="1" t="s">
        <v>104</v>
      </c>
      <c r="F499" s="1" t="s">
        <v>60</v>
      </c>
      <c r="G499" s="1" t="s">
        <v>18</v>
      </c>
      <c r="H499" s="1" t="s">
        <v>21</v>
      </c>
      <c r="I499" s="1" t="s">
        <v>143</v>
      </c>
      <c r="J499">
        <v>213.11499999999998</v>
      </c>
      <c r="K499">
        <v>5</v>
      </c>
      <c r="L499">
        <v>0.3</v>
      </c>
      <c r="M499">
        <v>-15.222500000000011</v>
      </c>
      <c r="N499">
        <v>-10.655750000000006</v>
      </c>
      <c r="O499">
        <v>525</v>
      </c>
      <c r="P499" t="s">
        <v>1628</v>
      </c>
      <c r="Q499" s="11"/>
      <c r="R499" s="10"/>
    </row>
    <row r="500" spans="1:18" x14ac:dyDescent="0.3">
      <c r="A500">
        <v>1534</v>
      </c>
      <c r="B500" s="1" t="s">
        <v>30</v>
      </c>
      <c r="C500" s="1" t="s">
        <v>23</v>
      </c>
      <c r="D500" s="1" t="s">
        <v>126</v>
      </c>
      <c r="E500" s="1" t="s">
        <v>127</v>
      </c>
      <c r="F500" s="1" t="s">
        <v>79</v>
      </c>
      <c r="G500" s="1" t="s">
        <v>27</v>
      </c>
      <c r="H500" s="1" t="s">
        <v>35</v>
      </c>
      <c r="I500" s="1" t="s">
        <v>1336</v>
      </c>
      <c r="J500">
        <v>212.88</v>
      </c>
      <c r="K500">
        <v>6</v>
      </c>
      <c r="L500">
        <v>0</v>
      </c>
      <c r="M500">
        <v>0</v>
      </c>
      <c r="N500">
        <v>0</v>
      </c>
      <c r="O500">
        <v>900</v>
      </c>
      <c r="P500" t="s">
        <v>1628</v>
      </c>
      <c r="Q500" s="11"/>
      <c r="R500" s="9"/>
    </row>
    <row r="501" spans="1:18" x14ac:dyDescent="0.3">
      <c r="A501">
        <v>40</v>
      </c>
      <c r="B501" s="1" t="s">
        <v>30</v>
      </c>
      <c r="C501" s="1" t="s">
        <v>57</v>
      </c>
      <c r="D501" s="1" t="s">
        <v>93</v>
      </c>
      <c r="E501" s="1" t="s">
        <v>59</v>
      </c>
      <c r="F501" s="1" t="s">
        <v>60</v>
      </c>
      <c r="G501" s="1" t="s">
        <v>18</v>
      </c>
      <c r="H501" s="1" t="s">
        <v>21</v>
      </c>
      <c r="I501" s="1" t="s">
        <v>101</v>
      </c>
      <c r="J501">
        <v>212.05799999999999</v>
      </c>
      <c r="K501">
        <v>3</v>
      </c>
      <c r="L501">
        <v>0.3</v>
      </c>
      <c r="M501">
        <v>-15.146999999999991</v>
      </c>
      <c r="N501">
        <v>-10.602899999999993</v>
      </c>
      <c r="O501">
        <v>315</v>
      </c>
      <c r="P501" t="s">
        <v>1626</v>
      </c>
      <c r="Q501" s="11"/>
      <c r="R501" s="10"/>
    </row>
    <row r="502" spans="1:18" x14ac:dyDescent="0.3">
      <c r="A502">
        <v>47</v>
      </c>
      <c r="B502" s="1" t="s">
        <v>13</v>
      </c>
      <c r="C502" s="1" t="s">
        <v>14</v>
      </c>
      <c r="D502" s="1" t="s">
        <v>113</v>
      </c>
      <c r="E502" s="1" t="s">
        <v>114</v>
      </c>
      <c r="F502" s="1" t="s">
        <v>60</v>
      </c>
      <c r="G502" s="1" t="s">
        <v>27</v>
      </c>
      <c r="H502" s="1" t="s">
        <v>35</v>
      </c>
      <c r="I502" s="1" t="s">
        <v>115</v>
      </c>
      <c r="J502">
        <v>211.96</v>
      </c>
      <c r="K502">
        <v>4</v>
      </c>
      <c r="L502">
        <v>0</v>
      </c>
      <c r="M502">
        <v>8.4783999999999935</v>
      </c>
      <c r="N502">
        <v>8.4783999999999935</v>
      </c>
      <c r="O502">
        <v>600</v>
      </c>
      <c r="P502" t="s">
        <v>1628</v>
      </c>
      <c r="Q502" s="11"/>
      <c r="R502" s="9"/>
    </row>
    <row r="503" spans="1:18" x14ac:dyDescent="0.3">
      <c r="A503">
        <v>366</v>
      </c>
      <c r="B503" s="1" t="s">
        <v>30</v>
      </c>
      <c r="C503" s="1" t="s">
        <v>14</v>
      </c>
      <c r="D503" s="1" t="s">
        <v>69</v>
      </c>
      <c r="E503" s="1" t="s">
        <v>25</v>
      </c>
      <c r="F503" s="1" t="s">
        <v>26</v>
      </c>
      <c r="G503" s="1" t="s">
        <v>27</v>
      </c>
      <c r="H503" s="1" t="s">
        <v>35</v>
      </c>
      <c r="I503" s="1" t="s">
        <v>115</v>
      </c>
      <c r="J503">
        <v>211.96</v>
      </c>
      <c r="K503">
        <v>4</v>
      </c>
      <c r="L503">
        <v>0</v>
      </c>
      <c r="M503">
        <v>8.4783999999999935</v>
      </c>
      <c r="N503">
        <v>8.4783999999999935</v>
      </c>
      <c r="O503">
        <v>600</v>
      </c>
      <c r="P503" t="s">
        <v>1628</v>
      </c>
      <c r="Q503" s="11"/>
      <c r="R503" s="10"/>
    </row>
    <row r="504" spans="1:18" x14ac:dyDescent="0.3">
      <c r="A504">
        <v>1602</v>
      </c>
      <c r="B504" s="1" t="s">
        <v>13</v>
      </c>
      <c r="C504" s="1" t="s">
        <v>23</v>
      </c>
      <c r="D504" s="1" t="s">
        <v>116</v>
      </c>
      <c r="E504" s="1" t="s">
        <v>117</v>
      </c>
      <c r="F504" s="1" t="s">
        <v>79</v>
      </c>
      <c r="G504" s="1" t="s">
        <v>18</v>
      </c>
      <c r="H504" s="1" t="s">
        <v>37</v>
      </c>
      <c r="I504" s="1" t="s">
        <v>1372</v>
      </c>
      <c r="J504">
        <v>211.96</v>
      </c>
      <c r="K504">
        <v>2</v>
      </c>
      <c r="L504">
        <v>0</v>
      </c>
      <c r="M504">
        <v>42.391999999999996</v>
      </c>
      <c r="N504">
        <v>42.391999999999996</v>
      </c>
      <c r="O504">
        <v>300</v>
      </c>
      <c r="P504" t="s">
        <v>1626</v>
      </c>
      <c r="Q504" s="11"/>
      <c r="R504" s="9"/>
    </row>
    <row r="505" spans="1:18" x14ac:dyDescent="0.3">
      <c r="A505">
        <v>523</v>
      </c>
      <c r="B505" s="1" t="s">
        <v>95</v>
      </c>
      <c r="C505" s="1" t="s">
        <v>23</v>
      </c>
      <c r="D505" s="1" t="s">
        <v>348</v>
      </c>
      <c r="E505" s="1" t="s">
        <v>114</v>
      </c>
      <c r="F505" s="1" t="s">
        <v>60</v>
      </c>
      <c r="G505" s="1" t="s">
        <v>18</v>
      </c>
      <c r="H505" s="1" t="s">
        <v>33</v>
      </c>
      <c r="I505" s="1" t="s">
        <v>633</v>
      </c>
      <c r="J505">
        <v>210.98</v>
      </c>
      <c r="K505">
        <v>2</v>
      </c>
      <c r="L505">
        <v>0</v>
      </c>
      <c r="M505">
        <v>21.097999999999985</v>
      </c>
      <c r="N505">
        <v>21.097999999999985</v>
      </c>
      <c r="O505">
        <v>300</v>
      </c>
      <c r="P505" t="s">
        <v>1626</v>
      </c>
      <c r="Q505" s="11"/>
      <c r="R505" s="10"/>
    </row>
    <row r="506" spans="1:18" x14ac:dyDescent="0.3">
      <c r="A506">
        <v>272</v>
      </c>
      <c r="B506" s="1" t="s">
        <v>95</v>
      </c>
      <c r="C506" s="1" t="s">
        <v>14</v>
      </c>
      <c r="D506" s="1" t="s">
        <v>69</v>
      </c>
      <c r="E506" s="1" t="s">
        <v>25</v>
      </c>
      <c r="F506" s="1" t="s">
        <v>26</v>
      </c>
      <c r="G506" s="1" t="s">
        <v>41</v>
      </c>
      <c r="H506" s="1" t="s">
        <v>83</v>
      </c>
      <c r="I506" s="1" t="s">
        <v>395</v>
      </c>
      <c r="J506">
        <v>209.92999999999998</v>
      </c>
      <c r="K506">
        <v>7</v>
      </c>
      <c r="L506">
        <v>0</v>
      </c>
      <c r="M506">
        <v>92.369200000000021</v>
      </c>
      <c r="N506">
        <v>92.369200000000021</v>
      </c>
      <c r="O506">
        <v>1050</v>
      </c>
      <c r="P506" t="s">
        <v>1627</v>
      </c>
      <c r="Q506" s="11"/>
      <c r="R506" s="9"/>
    </row>
    <row r="507" spans="1:18" x14ac:dyDescent="0.3">
      <c r="A507">
        <v>703</v>
      </c>
      <c r="B507" s="1" t="s">
        <v>13</v>
      </c>
      <c r="C507" s="1" t="s">
        <v>23</v>
      </c>
      <c r="D507" s="1" t="s">
        <v>54</v>
      </c>
      <c r="E507" s="1" t="s">
        <v>55</v>
      </c>
      <c r="F507" s="1" t="s">
        <v>26</v>
      </c>
      <c r="G507" s="1" t="s">
        <v>18</v>
      </c>
      <c r="H507" s="1" t="s">
        <v>37</v>
      </c>
      <c r="I507" s="1" t="s">
        <v>808</v>
      </c>
      <c r="J507">
        <v>209.88</v>
      </c>
      <c r="K507">
        <v>3</v>
      </c>
      <c r="L507">
        <v>0</v>
      </c>
      <c r="M507">
        <v>35.679599999999979</v>
      </c>
      <c r="N507">
        <v>35.679599999999979</v>
      </c>
      <c r="O507">
        <v>450</v>
      </c>
      <c r="P507" t="s">
        <v>1626</v>
      </c>
      <c r="Q507" s="11"/>
      <c r="R507" s="10"/>
    </row>
    <row r="508" spans="1:18" x14ac:dyDescent="0.3">
      <c r="A508">
        <v>1646</v>
      </c>
      <c r="B508" s="1" t="s">
        <v>95</v>
      </c>
      <c r="C508" s="1" t="s">
        <v>23</v>
      </c>
      <c r="D508" s="1" t="s">
        <v>54</v>
      </c>
      <c r="E508" s="1" t="s">
        <v>55</v>
      </c>
      <c r="F508" s="1" t="s">
        <v>26</v>
      </c>
      <c r="G508" s="1" t="s">
        <v>27</v>
      </c>
      <c r="H508" s="1" t="s">
        <v>52</v>
      </c>
      <c r="I508" s="1" t="s">
        <v>1395</v>
      </c>
      <c r="J508">
        <v>209.7</v>
      </c>
      <c r="K508">
        <v>2</v>
      </c>
      <c r="L508">
        <v>0</v>
      </c>
      <c r="M508">
        <v>100.65599999999999</v>
      </c>
      <c r="N508">
        <v>100.65599999999999</v>
      </c>
      <c r="O508">
        <v>300</v>
      </c>
      <c r="P508" t="s">
        <v>1626</v>
      </c>
      <c r="Q508" s="11"/>
      <c r="R508" s="9"/>
    </row>
    <row r="509" spans="1:18" x14ac:dyDescent="0.3">
      <c r="A509">
        <v>646</v>
      </c>
      <c r="B509" s="1" t="s">
        <v>30</v>
      </c>
      <c r="C509" s="1" t="s">
        <v>57</v>
      </c>
      <c r="D509" s="1" t="s">
        <v>212</v>
      </c>
      <c r="E509" s="1" t="s">
        <v>121</v>
      </c>
      <c r="F509" s="1" t="s">
        <v>60</v>
      </c>
      <c r="G509" s="1" t="s">
        <v>27</v>
      </c>
      <c r="H509" s="1" t="s">
        <v>46</v>
      </c>
      <c r="I509" s="1" t="s">
        <v>767</v>
      </c>
      <c r="J509">
        <v>209.3</v>
      </c>
      <c r="K509">
        <v>2</v>
      </c>
      <c r="L509">
        <v>0</v>
      </c>
      <c r="M509">
        <v>56.510999999999996</v>
      </c>
      <c r="N509">
        <v>56.510999999999996</v>
      </c>
      <c r="O509">
        <v>300</v>
      </c>
      <c r="P509" t="s">
        <v>1626</v>
      </c>
      <c r="Q509" s="11"/>
      <c r="R509" s="10"/>
    </row>
    <row r="510" spans="1:18" x14ac:dyDescent="0.3">
      <c r="A510">
        <v>56</v>
      </c>
      <c r="B510" s="1" t="s">
        <v>95</v>
      </c>
      <c r="C510" s="1" t="s">
        <v>14</v>
      </c>
      <c r="D510" s="1" t="s">
        <v>131</v>
      </c>
      <c r="E510" s="1" t="s">
        <v>127</v>
      </c>
      <c r="F510" s="1" t="s">
        <v>79</v>
      </c>
      <c r="G510" s="1" t="s">
        <v>27</v>
      </c>
      <c r="H510" s="1" t="s">
        <v>35</v>
      </c>
      <c r="I510" s="1" t="s">
        <v>132</v>
      </c>
      <c r="J510">
        <v>208.56</v>
      </c>
      <c r="K510">
        <v>6</v>
      </c>
      <c r="L510">
        <v>0</v>
      </c>
      <c r="M510">
        <v>52.139999999999986</v>
      </c>
      <c r="N510">
        <v>52.139999999999986</v>
      </c>
      <c r="O510">
        <v>900</v>
      </c>
      <c r="P510" t="s">
        <v>1628</v>
      </c>
      <c r="Q510" s="11"/>
      <c r="R510" s="9"/>
    </row>
    <row r="511" spans="1:18" x14ac:dyDescent="0.3">
      <c r="A511">
        <v>80</v>
      </c>
      <c r="B511" s="1" t="s">
        <v>95</v>
      </c>
      <c r="C511" s="1" t="s">
        <v>23</v>
      </c>
      <c r="D511" s="1" t="s">
        <v>163</v>
      </c>
      <c r="E511" s="1" t="s">
        <v>164</v>
      </c>
      <c r="F511" s="1" t="s">
        <v>17</v>
      </c>
      <c r="G511" s="1" t="s">
        <v>27</v>
      </c>
      <c r="H511" s="1" t="s">
        <v>46</v>
      </c>
      <c r="I511" s="1" t="s">
        <v>165</v>
      </c>
      <c r="J511">
        <v>208.16</v>
      </c>
      <c r="K511">
        <v>1</v>
      </c>
      <c r="L511">
        <v>0</v>
      </c>
      <c r="M511">
        <v>56.20320000000001</v>
      </c>
      <c r="N511">
        <v>56.20320000000001</v>
      </c>
      <c r="O511">
        <v>150</v>
      </c>
      <c r="P511" t="s">
        <v>1626</v>
      </c>
      <c r="Q511" s="11"/>
      <c r="R511" s="10"/>
    </row>
    <row r="512" spans="1:18" x14ac:dyDescent="0.3">
      <c r="A512">
        <v>440</v>
      </c>
      <c r="B512" s="1" t="s">
        <v>13</v>
      </c>
      <c r="C512" s="1" t="s">
        <v>23</v>
      </c>
      <c r="D512" s="1" t="s">
        <v>126</v>
      </c>
      <c r="E512" s="1" t="s">
        <v>127</v>
      </c>
      <c r="F512" s="1" t="s">
        <v>79</v>
      </c>
      <c r="G512" s="1" t="s">
        <v>18</v>
      </c>
      <c r="H512" s="1" t="s">
        <v>21</v>
      </c>
      <c r="I512" s="1" t="s">
        <v>579</v>
      </c>
      <c r="J512">
        <v>207.84600000000003</v>
      </c>
      <c r="K512">
        <v>3</v>
      </c>
      <c r="L512">
        <v>0.1</v>
      </c>
      <c r="M512">
        <v>2.3093999999999895</v>
      </c>
      <c r="N512">
        <v>2.0784599999999904</v>
      </c>
      <c r="O512">
        <v>405</v>
      </c>
      <c r="P512" t="s">
        <v>1626</v>
      </c>
      <c r="Q512" s="11"/>
      <c r="R512" s="9"/>
    </row>
    <row r="513" spans="1:18" x14ac:dyDescent="0.3">
      <c r="A513">
        <v>772</v>
      </c>
      <c r="B513" s="1" t="s">
        <v>30</v>
      </c>
      <c r="C513" s="1" t="s">
        <v>23</v>
      </c>
      <c r="D513" s="1" t="s">
        <v>521</v>
      </c>
      <c r="E513" s="1" t="s">
        <v>209</v>
      </c>
      <c r="F513" s="1" t="s">
        <v>60</v>
      </c>
      <c r="G513" s="1" t="s">
        <v>41</v>
      </c>
      <c r="H513" s="1" t="s">
        <v>42</v>
      </c>
      <c r="I513" s="1" t="s">
        <v>463</v>
      </c>
      <c r="J513">
        <v>207</v>
      </c>
      <c r="K513">
        <v>3</v>
      </c>
      <c r="L513">
        <v>0</v>
      </c>
      <c r="M513">
        <v>51.75</v>
      </c>
      <c r="N513">
        <v>51.75</v>
      </c>
      <c r="O513">
        <v>450</v>
      </c>
      <c r="P513" t="s">
        <v>1626</v>
      </c>
      <c r="Q513" s="11"/>
      <c r="R513" s="10"/>
    </row>
    <row r="514" spans="1:18" x14ac:dyDescent="0.3">
      <c r="A514">
        <v>1833</v>
      </c>
      <c r="B514" s="1" t="s">
        <v>30</v>
      </c>
      <c r="C514" s="1" t="s">
        <v>23</v>
      </c>
      <c r="D514" s="1" t="s">
        <v>296</v>
      </c>
      <c r="E514" s="1" t="s">
        <v>51</v>
      </c>
      <c r="F514" s="1" t="s">
        <v>17</v>
      </c>
      <c r="G514" s="1" t="s">
        <v>18</v>
      </c>
      <c r="H514" s="1" t="s">
        <v>21</v>
      </c>
      <c r="I514" s="1" t="s">
        <v>1141</v>
      </c>
      <c r="J514">
        <v>207</v>
      </c>
      <c r="K514">
        <v>3</v>
      </c>
      <c r="L514">
        <v>0.2</v>
      </c>
      <c r="M514">
        <v>25.874999999999972</v>
      </c>
      <c r="N514">
        <v>20.699999999999978</v>
      </c>
      <c r="O514">
        <v>360</v>
      </c>
      <c r="P514" t="s">
        <v>1626</v>
      </c>
      <c r="Q514" s="11"/>
      <c r="R514" s="9"/>
    </row>
    <row r="515" spans="1:18" x14ac:dyDescent="0.3">
      <c r="A515">
        <v>1751</v>
      </c>
      <c r="B515" s="1" t="s">
        <v>30</v>
      </c>
      <c r="C515" s="1" t="s">
        <v>57</v>
      </c>
      <c r="D515" s="1" t="s">
        <v>276</v>
      </c>
      <c r="E515" s="1" t="s">
        <v>59</v>
      </c>
      <c r="F515" s="1" t="s">
        <v>60</v>
      </c>
      <c r="G515" s="1" t="s">
        <v>18</v>
      </c>
      <c r="H515" s="1" t="s">
        <v>33</v>
      </c>
      <c r="I515" s="1" t="s">
        <v>1435</v>
      </c>
      <c r="J515">
        <v>206.96200000000002</v>
      </c>
      <c r="K515">
        <v>2</v>
      </c>
      <c r="L515">
        <v>0.3</v>
      </c>
      <c r="M515">
        <v>-32.522600000000011</v>
      </c>
      <c r="N515">
        <v>-22.765820000000005</v>
      </c>
      <c r="O515">
        <v>210</v>
      </c>
      <c r="P515" t="s">
        <v>1626</v>
      </c>
      <c r="Q515" s="11"/>
      <c r="R515" s="10"/>
    </row>
    <row r="516" spans="1:18" x14ac:dyDescent="0.3">
      <c r="A516">
        <v>1522</v>
      </c>
      <c r="B516" s="1" t="s">
        <v>30</v>
      </c>
      <c r="C516" s="1" t="s">
        <v>14</v>
      </c>
      <c r="D516" s="1" t="s">
        <v>501</v>
      </c>
      <c r="E516" s="1" t="s">
        <v>145</v>
      </c>
      <c r="F516" s="1" t="s">
        <v>26</v>
      </c>
      <c r="G516" s="1" t="s">
        <v>18</v>
      </c>
      <c r="H516" s="1" t="s">
        <v>37</v>
      </c>
      <c r="I516" s="1" t="s">
        <v>820</v>
      </c>
      <c r="J516">
        <v>206.11199999999997</v>
      </c>
      <c r="K516">
        <v>6</v>
      </c>
      <c r="L516">
        <v>0.2</v>
      </c>
      <c r="M516">
        <v>48.951600000000013</v>
      </c>
      <c r="N516">
        <v>39.161280000000012</v>
      </c>
      <c r="O516">
        <v>720</v>
      </c>
      <c r="P516" t="s">
        <v>1628</v>
      </c>
      <c r="Q516" s="11"/>
      <c r="R516" s="9"/>
    </row>
    <row r="517" spans="1:18" x14ac:dyDescent="0.3">
      <c r="A517">
        <v>469</v>
      </c>
      <c r="B517" s="1" t="s">
        <v>30</v>
      </c>
      <c r="C517" s="1" t="s">
        <v>23</v>
      </c>
      <c r="D517" s="1" t="s">
        <v>607</v>
      </c>
      <c r="E517" s="1" t="s">
        <v>59</v>
      </c>
      <c r="F517" s="1" t="s">
        <v>60</v>
      </c>
      <c r="G517" s="1" t="s">
        <v>18</v>
      </c>
      <c r="H517" s="1" t="s">
        <v>19</v>
      </c>
      <c r="I517" s="1" t="s">
        <v>608</v>
      </c>
      <c r="J517">
        <v>205.33279999999996</v>
      </c>
      <c r="K517">
        <v>2</v>
      </c>
      <c r="L517">
        <v>0.32</v>
      </c>
      <c r="M517">
        <v>-36.235200000000006</v>
      </c>
      <c r="N517">
        <v>-24.639936000000002</v>
      </c>
      <c r="O517">
        <v>203.99999999999997</v>
      </c>
      <c r="P517" t="s">
        <v>1626</v>
      </c>
      <c r="Q517" s="11"/>
      <c r="R517" s="10"/>
    </row>
    <row r="518" spans="1:18" x14ac:dyDescent="0.3">
      <c r="A518">
        <v>1403</v>
      </c>
      <c r="B518" s="1" t="s">
        <v>30</v>
      </c>
      <c r="C518" s="1" t="s">
        <v>57</v>
      </c>
      <c r="D518" s="1" t="s">
        <v>212</v>
      </c>
      <c r="E518" s="1" t="s">
        <v>213</v>
      </c>
      <c r="F518" s="1" t="s">
        <v>79</v>
      </c>
      <c r="G518" s="1" t="s">
        <v>18</v>
      </c>
      <c r="H518" s="1" t="s">
        <v>33</v>
      </c>
      <c r="I518" s="1" t="s">
        <v>1268</v>
      </c>
      <c r="J518">
        <v>205.17599999999999</v>
      </c>
      <c r="K518">
        <v>2</v>
      </c>
      <c r="L518">
        <v>0.4</v>
      </c>
      <c r="M518">
        <v>-58.133199999999988</v>
      </c>
      <c r="N518">
        <v>-34.879919999999991</v>
      </c>
      <c r="O518">
        <v>180</v>
      </c>
      <c r="P518" t="s">
        <v>1626</v>
      </c>
      <c r="Q518" s="11"/>
      <c r="R518" s="9"/>
    </row>
    <row r="519" spans="1:18" x14ac:dyDescent="0.3">
      <c r="A519">
        <v>960</v>
      </c>
      <c r="B519" s="1" t="s">
        <v>493</v>
      </c>
      <c r="C519" s="1" t="s">
        <v>14</v>
      </c>
      <c r="D519" s="1" t="s">
        <v>829</v>
      </c>
      <c r="E519" s="1" t="s">
        <v>25</v>
      </c>
      <c r="F519" s="1" t="s">
        <v>26</v>
      </c>
      <c r="G519" s="1" t="s">
        <v>18</v>
      </c>
      <c r="H519" s="1" t="s">
        <v>37</v>
      </c>
      <c r="I519" s="1" t="s">
        <v>997</v>
      </c>
      <c r="J519">
        <v>204.6</v>
      </c>
      <c r="K519">
        <v>2</v>
      </c>
      <c r="L519">
        <v>0</v>
      </c>
      <c r="M519">
        <v>53.195999999999998</v>
      </c>
      <c r="N519">
        <v>53.195999999999998</v>
      </c>
      <c r="O519">
        <v>300</v>
      </c>
      <c r="P519" t="s">
        <v>1626</v>
      </c>
      <c r="Q519" s="11"/>
      <c r="R519" s="10"/>
    </row>
    <row r="520" spans="1:18" x14ac:dyDescent="0.3">
      <c r="A520">
        <v>1142</v>
      </c>
      <c r="B520" s="1" t="s">
        <v>30</v>
      </c>
      <c r="C520" s="1" t="s">
        <v>14</v>
      </c>
      <c r="D520" s="1" t="s">
        <v>24</v>
      </c>
      <c r="E520" s="1" t="s">
        <v>25</v>
      </c>
      <c r="F520" s="1" t="s">
        <v>26</v>
      </c>
      <c r="G520" s="1" t="s">
        <v>18</v>
      </c>
      <c r="H520" s="1" t="s">
        <v>37</v>
      </c>
      <c r="I520" s="1" t="s">
        <v>997</v>
      </c>
      <c r="J520">
        <v>204.6</v>
      </c>
      <c r="K520">
        <v>2</v>
      </c>
      <c r="L520">
        <v>0</v>
      </c>
      <c r="M520">
        <v>53.195999999999998</v>
      </c>
      <c r="N520">
        <v>53.195999999999998</v>
      </c>
      <c r="O520">
        <v>300</v>
      </c>
      <c r="P520" t="s">
        <v>1626</v>
      </c>
      <c r="Q520" s="11"/>
      <c r="R520" s="9"/>
    </row>
    <row r="521" spans="1:18" x14ac:dyDescent="0.3">
      <c r="A521">
        <v>1535</v>
      </c>
      <c r="B521" s="1" t="s">
        <v>30</v>
      </c>
      <c r="C521" s="1" t="s">
        <v>57</v>
      </c>
      <c r="D521" s="1" t="s">
        <v>1337</v>
      </c>
      <c r="E521" s="1" t="s">
        <v>25</v>
      </c>
      <c r="F521" s="1" t="s">
        <v>26</v>
      </c>
      <c r="G521" s="1" t="s">
        <v>18</v>
      </c>
      <c r="H521" s="1" t="s">
        <v>19</v>
      </c>
      <c r="I521" s="1" t="s">
        <v>797</v>
      </c>
      <c r="J521">
        <v>203.98299999999998</v>
      </c>
      <c r="K521">
        <v>2</v>
      </c>
      <c r="L521">
        <v>0.15</v>
      </c>
      <c r="M521">
        <v>16.798599999999979</v>
      </c>
      <c r="N521">
        <v>14.278809999999982</v>
      </c>
      <c r="O521">
        <v>255</v>
      </c>
      <c r="P521" t="s">
        <v>1626</v>
      </c>
      <c r="Q521" s="11"/>
      <c r="R521" s="10"/>
    </row>
    <row r="522" spans="1:18" x14ac:dyDescent="0.3">
      <c r="A522">
        <v>153</v>
      </c>
      <c r="B522" s="1" t="s">
        <v>95</v>
      </c>
      <c r="C522" s="1" t="s">
        <v>57</v>
      </c>
      <c r="D522" s="1" t="s">
        <v>258</v>
      </c>
      <c r="E522" s="1" t="s">
        <v>145</v>
      </c>
      <c r="F522" s="1" t="s">
        <v>26</v>
      </c>
      <c r="G522" s="1" t="s">
        <v>41</v>
      </c>
      <c r="H522" s="1" t="s">
        <v>42</v>
      </c>
      <c r="I522" s="1" t="s">
        <v>260</v>
      </c>
      <c r="J522">
        <v>203.184</v>
      </c>
      <c r="K522">
        <v>2</v>
      </c>
      <c r="L522">
        <v>0.2</v>
      </c>
      <c r="M522">
        <v>15.238799999999991</v>
      </c>
      <c r="N522">
        <v>12.191039999999994</v>
      </c>
      <c r="O522">
        <v>240</v>
      </c>
      <c r="P522" t="s">
        <v>1626</v>
      </c>
      <c r="Q522" s="11"/>
      <c r="R522" s="9"/>
    </row>
    <row r="523" spans="1:18" x14ac:dyDescent="0.3">
      <c r="A523">
        <v>1367</v>
      </c>
      <c r="B523" s="1" t="s">
        <v>95</v>
      </c>
      <c r="C523" s="1" t="s">
        <v>23</v>
      </c>
      <c r="D523" s="1" t="s">
        <v>501</v>
      </c>
      <c r="E523" s="1" t="s">
        <v>145</v>
      </c>
      <c r="F523" s="1" t="s">
        <v>26</v>
      </c>
      <c r="G523" s="1" t="s">
        <v>41</v>
      </c>
      <c r="H523" s="1" t="s">
        <v>42</v>
      </c>
      <c r="I523" s="1" t="s">
        <v>341</v>
      </c>
      <c r="J523">
        <v>201.584</v>
      </c>
      <c r="K523">
        <v>2</v>
      </c>
      <c r="L523">
        <v>0.2</v>
      </c>
      <c r="M523">
        <v>15.118800000000007</v>
      </c>
      <c r="N523">
        <v>12.095040000000006</v>
      </c>
      <c r="O523">
        <v>240</v>
      </c>
      <c r="P523" t="s">
        <v>1626</v>
      </c>
      <c r="Q523" s="11"/>
      <c r="R523" s="10"/>
    </row>
    <row r="524" spans="1:18" x14ac:dyDescent="0.3">
      <c r="A524">
        <v>1612</v>
      </c>
      <c r="B524" s="1" t="s">
        <v>30</v>
      </c>
      <c r="C524" s="1" t="s">
        <v>23</v>
      </c>
      <c r="D524" s="1" t="s">
        <v>24</v>
      </c>
      <c r="E524" s="1" t="s">
        <v>25</v>
      </c>
      <c r="F524" s="1" t="s">
        <v>26</v>
      </c>
      <c r="G524" s="1" t="s">
        <v>41</v>
      </c>
      <c r="H524" s="1" t="s">
        <v>42</v>
      </c>
      <c r="I524" s="1" t="s">
        <v>1378</v>
      </c>
      <c r="J524">
        <v>201.584</v>
      </c>
      <c r="K524">
        <v>2</v>
      </c>
      <c r="L524">
        <v>0.2</v>
      </c>
      <c r="M524">
        <v>20.158400000000015</v>
      </c>
      <c r="N524">
        <v>16.126720000000013</v>
      </c>
      <c r="O524">
        <v>240</v>
      </c>
      <c r="P524" t="s">
        <v>1626</v>
      </c>
      <c r="Q524" s="11"/>
      <c r="R524" s="9"/>
    </row>
    <row r="525" spans="1:18" x14ac:dyDescent="0.3">
      <c r="A525">
        <v>1593</v>
      </c>
      <c r="B525" s="1" t="s">
        <v>13</v>
      </c>
      <c r="C525" s="1" t="s">
        <v>14</v>
      </c>
      <c r="D525" s="1" t="s">
        <v>1026</v>
      </c>
      <c r="E525" s="1" t="s">
        <v>55</v>
      </c>
      <c r="F525" s="1" t="s">
        <v>26</v>
      </c>
      <c r="G525" s="1" t="s">
        <v>41</v>
      </c>
      <c r="H525" s="1" t="s">
        <v>42</v>
      </c>
      <c r="I525" s="1" t="s">
        <v>1366</v>
      </c>
      <c r="J525">
        <v>201.56800000000001</v>
      </c>
      <c r="K525">
        <v>4</v>
      </c>
      <c r="L525">
        <v>0.2</v>
      </c>
      <c r="M525">
        <v>22.676399999999994</v>
      </c>
      <c r="N525">
        <v>18.141119999999997</v>
      </c>
      <c r="O525">
        <v>480</v>
      </c>
      <c r="P525" t="s">
        <v>1626</v>
      </c>
      <c r="Q525" s="11"/>
      <c r="R525" s="10"/>
    </row>
    <row r="526" spans="1:18" x14ac:dyDescent="0.3">
      <c r="A526">
        <v>84</v>
      </c>
      <c r="B526" s="1" t="s">
        <v>30</v>
      </c>
      <c r="C526" s="1" t="s">
        <v>23</v>
      </c>
      <c r="D526" s="1" t="s">
        <v>169</v>
      </c>
      <c r="E526" s="1" t="s">
        <v>51</v>
      </c>
      <c r="F526" s="1" t="s">
        <v>17</v>
      </c>
      <c r="G526" s="1" t="s">
        <v>27</v>
      </c>
      <c r="H526" s="1" t="s">
        <v>88</v>
      </c>
      <c r="I526" s="1" t="s">
        <v>170</v>
      </c>
      <c r="J526">
        <v>200.98400000000004</v>
      </c>
      <c r="K526">
        <v>7</v>
      </c>
      <c r="L526">
        <v>0.2</v>
      </c>
      <c r="M526">
        <v>62.807499999999976</v>
      </c>
      <c r="N526">
        <v>50.245999999999981</v>
      </c>
      <c r="O526">
        <v>840</v>
      </c>
      <c r="P526" t="s">
        <v>1628</v>
      </c>
      <c r="Q526" s="11"/>
      <c r="R526" s="9"/>
    </row>
    <row r="527" spans="1:18" x14ac:dyDescent="0.3">
      <c r="A527">
        <v>697</v>
      </c>
      <c r="B527" s="1" t="s">
        <v>95</v>
      </c>
      <c r="C527" s="1" t="s">
        <v>57</v>
      </c>
      <c r="D527" s="1" t="s">
        <v>803</v>
      </c>
      <c r="E527" s="1" t="s">
        <v>78</v>
      </c>
      <c r="F527" s="1" t="s">
        <v>79</v>
      </c>
      <c r="G527" s="1" t="s">
        <v>27</v>
      </c>
      <c r="H527" s="1" t="s">
        <v>88</v>
      </c>
      <c r="I527" s="1" t="s">
        <v>170</v>
      </c>
      <c r="J527">
        <v>200.98400000000004</v>
      </c>
      <c r="K527">
        <v>7</v>
      </c>
      <c r="L527">
        <v>0.2</v>
      </c>
      <c r="M527">
        <v>62.807499999999976</v>
      </c>
      <c r="N527">
        <v>50.245999999999981</v>
      </c>
      <c r="O527">
        <v>840</v>
      </c>
      <c r="P527" t="s">
        <v>1628</v>
      </c>
      <c r="Q527" s="11"/>
      <c r="R527" s="10"/>
    </row>
    <row r="528" spans="1:18" x14ac:dyDescent="0.3">
      <c r="A528">
        <v>1513</v>
      </c>
      <c r="B528" s="1" t="s">
        <v>30</v>
      </c>
      <c r="C528" s="1" t="s">
        <v>14</v>
      </c>
      <c r="D528" s="1" t="s">
        <v>325</v>
      </c>
      <c r="E528" s="1" t="s">
        <v>59</v>
      </c>
      <c r="F528" s="1" t="s">
        <v>60</v>
      </c>
      <c r="G528" s="1" t="s">
        <v>27</v>
      </c>
      <c r="H528" s="1" t="s">
        <v>35</v>
      </c>
      <c r="I528" s="1" t="s">
        <v>369</v>
      </c>
      <c r="J528">
        <v>200.06400000000002</v>
      </c>
      <c r="K528">
        <v>3</v>
      </c>
      <c r="L528">
        <v>0.2</v>
      </c>
      <c r="M528">
        <v>12.504000000000005</v>
      </c>
      <c r="N528">
        <v>10.003200000000005</v>
      </c>
      <c r="O528">
        <v>360</v>
      </c>
      <c r="P528" t="s">
        <v>1626</v>
      </c>
      <c r="Q528" s="11"/>
      <c r="R528" s="9"/>
    </row>
    <row r="529" spans="1:18" x14ac:dyDescent="0.3">
      <c r="A529">
        <v>1926</v>
      </c>
      <c r="B529" s="1" t="s">
        <v>30</v>
      </c>
      <c r="C529" s="1" t="s">
        <v>23</v>
      </c>
      <c r="D529" s="1" t="s">
        <v>69</v>
      </c>
      <c r="E529" s="1" t="s">
        <v>25</v>
      </c>
      <c r="F529" s="1" t="s">
        <v>26</v>
      </c>
      <c r="G529" s="1" t="s">
        <v>41</v>
      </c>
      <c r="H529" s="1" t="s">
        <v>83</v>
      </c>
      <c r="I529" s="1" t="s">
        <v>455</v>
      </c>
      <c r="J529">
        <v>199.98</v>
      </c>
      <c r="K529">
        <v>2</v>
      </c>
      <c r="L529">
        <v>0</v>
      </c>
      <c r="M529">
        <v>69.992999999999995</v>
      </c>
      <c r="N529">
        <v>69.992999999999995</v>
      </c>
      <c r="O529">
        <v>300</v>
      </c>
      <c r="P529" t="s">
        <v>1626</v>
      </c>
      <c r="Q529" s="11"/>
      <c r="R529" s="10"/>
    </row>
    <row r="530" spans="1:18" x14ac:dyDescent="0.3">
      <c r="A530">
        <v>1621</v>
      </c>
      <c r="B530" s="1" t="s">
        <v>30</v>
      </c>
      <c r="C530" s="1" t="s">
        <v>14</v>
      </c>
      <c r="D530" s="1" t="s">
        <v>1383</v>
      </c>
      <c r="E530" s="1" t="s">
        <v>55</v>
      </c>
      <c r="F530" s="1" t="s">
        <v>26</v>
      </c>
      <c r="G530" s="1" t="s">
        <v>18</v>
      </c>
      <c r="H530" s="1" t="s">
        <v>37</v>
      </c>
      <c r="I530" s="1" t="s">
        <v>1384</v>
      </c>
      <c r="J530">
        <v>198.46</v>
      </c>
      <c r="K530">
        <v>2</v>
      </c>
      <c r="L530">
        <v>0</v>
      </c>
      <c r="M530">
        <v>99.23</v>
      </c>
      <c r="N530">
        <v>99.23</v>
      </c>
      <c r="O530">
        <v>300</v>
      </c>
      <c r="P530" t="s">
        <v>1626</v>
      </c>
      <c r="Q530" s="11"/>
      <c r="R530" s="9"/>
    </row>
    <row r="531" spans="1:18" x14ac:dyDescent="0.3">
      <c r="A531">
        <v>695</v>
      </c>
      <c r="B531" s="1" t="s">
        <v>95</v>
      </c>
      <c r="C531" s="1" t="s">
        <v>57</v>
      </c>
      <c r="D531" s="1" t="s">
        <v>803</v>
      </c>
      <c r="E531" s="1" t="s">
        <v>78</v>
      </c>
      <c r="F531" s="1" t="s">
        <v>79</v>
      </c>
      <c r="G531" s="1" t="s">
        <v>27</v>
      </c>
      <c r="H531" s="1" t="s">
        <v>39</v>
      </c>
      <c r="I531" s="1" t="s">
        <v>448</v>
      </c>
      <c r="J531">
        <v>198.27200000000002</v>
      </c>
      <c r="K531">
        <v>8</v>
      </c>
      <c r="L531">
        <v>0.2</v>
      </c>
      <c r="M531">
        <v>17.34879999999999</v>
      </c>
      <c r="N531">
        <v>13.879039999999993</v>
      </c>
      <c r="O531">
        <v>960</v>
      </c>
      <c r="P531" t="s">
        <v>1628</v>
      </c>
      <c r="Q531" s="11"/>
      <c r="R531" s="10"/>
    </row>
    <row r="532" spans="1:18" x14ac:dyDescent="0.3">
      <c r="A532">
        <v>1524</v>
      </c>
      <c r="B532" s="1" t="s">
        <v>30</v>
      </c>
      <c r="C532" s="1" t="s">
        <v>14</v>
      </c>
      <c r="D532" s="1" t="s">
        <v>501</v>
      </c>
      <c r="E532" s="1" t="s">
        <v>145</v>
      </c>
      <c r="F532" s="1" t="s">
        <v>26</v>
      </c>
      <c r="G532" s="1" t="s">
        <v>27</v>
      </c>
      <c r="H532" s="1" t="s">
        <v>52</v>
      </c>
      <c r="I532" s="1" t="s">
        <v>506</v>
      </c>
      <c r="J532">
        <v>198.27200000000002</v>
      </c>
      <c r="K532">
        <v>8</v>
      </c>
      <c r="L532">
        <v>0.2</v>
      </c>
      <c r="M532">
        <v>61.959999999999987</v>
      </c>
      <c r="N532">
        <v>49.567999999999991</v>
      </c>
      <c r="O532">
        <v>960</v>
      </c>
      <c r="P532" t="s">
        <v>1628</v>
      </c>
      <c r="Q532" s="11"/>
      <c r="R532" s="9"/>
    </row>
    <row r="533" spans="1:18" x14ac:dyDescent="0.3">
      <c r="A533">
        <v>1030</v>
      </c>
      <c r="B533" s="1" t="s">
        <v>30</v>
      </c>
      <c r="C533" s="1" t="s">
        <v>23</v>
      </c>
      <c r="D533" s="1" t="s">
        <v>443</v>
      </c>
      <c r="E533" s="1" t="s">
        <v>316</v>
      </c>
      <c r="F533" s="1" t="s">
        <v>79</v>
      </c>
      <c r="G533" s="1" t="s">
        <v>41</v>
      </c>
      <c r="H533" s="1" t="s">
        <v>42</v>
      </c>
      <c r="I533" s="1" t="s">
        <v>1041</v>
      </c>
      <c r="J533">
        <v>197.96999999999997</v>
      </c>
      <c r="K533">
        <v>3</v>
      </c>
      <c r="L533">
        <v>0</v>
      </c>
      <c r="M533">
        <v>57.41129999999999</v>
      </c>
      <c r="N533">
        <v>57.41129999999999</v>
      </c>
      <c r="O533">
        <v>450</v>
      </c>
      <c r="P533" t="s">
        <v>1626</v>
      </c>
      <c r="Q533" s="11"/>
      <c r="R533" s="10"/>
    </row>
    <row r="534" spans="1:18" x14ac:dyDescent="0.3">
      <c r="A534">
        <v>1952</v>
      </c>
      <c r="B534" s="1" t="s">
        <v>30</v>
      </c>
      <c r="C534" s="1" t="s">
        <v>23</v>
      </c>
      <c r="D534" s="1" t="s">
        <v>126</v>
      </c>
      <c r="E534" s="1" t="s">
        <v>127</v>
      </c>
      <c r="F534" s="1" t="s">
        <v>79</v>
      </c>
      <c r="G534" s="1" t="s">
        <v>41</v>
      </c>
      <c r="H534" s="1" t="s">
        <v>42</v>
      </c>
      <c r="I534" s="1" t="s">
        <v>1041</v>
      </c>
      <c r="J534">
        <v>197.96999999999997</v>
      </c>
      <c r="K534">
        <v>3</v>
      </c>
      <c r="L534">
        <v>0</v>
      </c>
      <c r="M534">
        <v>57.41129999999999</v>
      </c>
      <c r="N534">
        <v>57.41129999999999</v>
      </c>
      <c r="O534">
        <v>450</v>
      </c>
      <c r="P534" t="s">
        <v>1626</v>
      </c>
      <c r="Q534" s="11"/>
      <c r="R534" s="9"/>
    </row>
    <row r="535" spans="1:18" x14ac:dyDescent="0.3">
      <c r="A535">
        <v>1188</v>
      </c>
      <c r="B535" s="1" t="s">
        <v>30</v>
      </c>
      <c r="C535" s="1" t="s">
        <v>23</v>
      </c>
      <c r="D535" s="1" t="s">
        <v>54</v>
      </c>
      <c r="E535" s="1" t="s">
        <v>55</v>
      </c>
      <c r="F535" s="1" t="s">
        <v>26</v>
      </c>
      <c r="G535" s="1" t="s">
        <v>27</v>
      </c>
      <c r="H535" s="1" t="s">
        <v>35</v>
      </c>
      <c r="I535" s="1" t="s">
        <v>823</v>
      </c>
      <c r="J535">
        <v>197.58</v>
      </c>
      <c r="K535">
        <v>2</v>
      </c>
      <c r="L535">
        <v>0</v>
      </c>
      <c r="M535">
        <v>53.346599999999995</v>
      </c>
      <c r="N535">
        <v>53.346599999999995</v>
      </c>
      <c r="O535">
        <v>300</v>
      </c>
      <c r="P535" t="s">
        <v>1626</v>
      </c>
      <c r="Q535" s="11"/>
      <c r="R535" s="10"/>
    </row>
    <row r="536" spans="1:18" x14ac:dyDescent="0.3">
      <c r="A536">
        <v>422</v>
      </c>
      <c r="B536" s="1" t="s">
        <v>95</v>
      </c>
      <c r="C536" s="1" t="s">
        <v>14</v>
      </c>
      <c r="D536" s="1" t="s">
        <v>557</v>
      </c>
      <c r="E536" s="1" t="s">
        <v>197</v>
      </c>
      <c r="F536" s="1" t="s">
        <v>26</v>
      </c>
      <c r="G536" s="1" t="s">
        <v>41</v>
      </c>
      <c r="H536" s="1" t="s">
        <v>83</v>
      </c>
      <c r="I536" s="1" t="s">
        <v>558</v>
      </c>
      <c r="J536">
        <v>196.75200000000001</v>
      </c>
      <c r="K536">
        <v>6</v>
      </c>
      <c r="L536">
        <v>0.2</v>
      </c>
      <c r="M536">
        <v>56.566200000000009</v>
      </c>
      <c r="N536">
        <v>45.252960000000009</v>
      </c>
      <c r="O536">
        <v>720</v>
      </c>
      <c r="P536" t="s">
        <v>1628</v>
      </c>
      <c r="Q536" s="11"/>
      <c r="R536" s="9"/>
    </row>
    <row r="537" spans="1:18" x14ac:dyDescent="0.3">
      <c r="A537">
        <v>1674</v>
      </c>
      <c r="B537" s="1" t="s">
        <v>95</v>
      </c>
      <c r="C537" s="1" t="s">
        <v>14</v>
      </c>
      <c r="D537" s="1" t="s">
        <v>1410</v>
      </c>
      <c r="E537" s="1" t="s">
        <v>149</v>
      </c>
      <c r="F537" s="1" t="s">
        <v>17</v>
      </c>
      <c r="G537" s="1" t="s">
        <v>27</v>
      </c>
      <c r="H537" s="1" t="s">
        <v>28</v>
      </c>
      <c r="I537" s="1" t="s">
        <v>717</v>
      </c>
      <c r="J537">
        <v>196.62</v>
      </c>
      <c r="K537">
        <v>2</v>
      </c>
      <c r="L537">
        <v>0</v>
      </c>
      <c r="M537">
        <v>96.343800000000002</v>
      </c>
      <c r="N537">
        <v>96.343800000000002</v>
      </c>
      <c r="O537">
        <v>300</v>
      </c>
      <c r="P537" t="s">
        <v>1626</v>
      </c>
      <c r="Q537" s="11"/>
      <c r="R537" s="10"/>
    </row>
    <row r="538" spans="1:18" x14ac:dyDescent="0.3">
      <c r="A538">
        <v>1867</v>
      </c>
      <c r="B538" s="1" t="s">
        <v>95</v>
      </c>
      <c r="C538" s="1" t="s">
        <v>23</v>
      </c>
      <c r="D538" s="1" t="s">
        <v>15</v>
      </c>
      <c r="E538" s="1" t="s">
        <v>527</v>
      </c>
      <c r="F538" s="1" t="s">
        <v>26</v>
      </c>
      <c r="G538" s="1" t="s">
        <v>18</v>
      </c>
      <c r="H538" s="1" t="s">
        <v>37</v>
      </c>
      <c r="I538" s="1" t="s">
        <v>1057</v>
      </c>
      <c r="J538">
        <v>196.45</v>
      </c>
      <c r="K538">
        <v>5</v>
      </c>
      <c r="L538">
        <v>0</v>
      </c>
      <c r="M538">
        <v>70.72199999999998</v>
      </c>
      <c r="N538">
        <v>70.72199999999998</v>
      </c>
      <c r="O538">
        <v>750</v>
      </c>
      <c r="P538" t="s">
        <v>1628</v>
      </c>
      <c r="Q538" s="11"/>
      <c r="R538" s="9"/>
    </row>
    <row r="539" spans="1:18" x14ac:dyDescent="0.3">
      <c r="A539">
        <v>1159</v>
      </c>
      <c r="B539" s="1" t="s">
        <v>13</v>
      </c>
      <c r="C539" s="1" t="s">
        <v>23</v>
      </c>
      <c r="D539" s="1" t="s">
        <v>24</v>
      </c>
      <c r="E539" s="1" t="s">
        <v>25</v>
      </c>
      <c r="F539" s="1" t="s">
        <v>26</v>
      </c>
      <c r="G539" s="1" t="s">
        <v>18</v>
      </c>
      <c r="H539" s="1" t="s">
        <v>21</v>
      </c>
      <c r="I539" s="1" t="s">
        <v>1127</v>
      </c>
      <c r="J539">
        <v>195.184</v>
      </c>
      <c r="K539">
        <v>1</v>
      </c>
      <c r="L539">
        <v>0.2</v>
      </c>
      <c r="M539">
        <v>19.518400000000007</v>
      </c>
      <c r="N539">
        <v>15.614720000000005</v>
      </c>
      <c r="O539">
        <v>120</v>
      </c>
      <c r="P539" t="s">
        <v>1626</v>
      </c>
      <c r="Q539" s="11"/>
      <c r="R539" s="10"/>
    </row>
    <row r="540" spans="1:18" x14ac:dyDescent="0.3">
      <c r="A540">
        <v>442</v>
      </c>
      <c r="B540" s="1" t="s">
        <v>13</v>
      </c>
      <c r="C540" s="1" t="s">
        <v>14</v>
      </c>
      <c r="D540" s="1" t="s">
        <v>348</v>
      </c>
      <c r="E540" s="1" t="s">
        <v>114</v>
      </c>
      <c r="F540" s="1" t="s">
        <v>60</v>
      </c>
      <c r="G540" s="1" t="s">
        <v>27</v>
      </c>
      <c r="H540" s="1" t="s">
        <v>35</v>
      </c>
      <c r="I540" s="1" t="s">
        <v>581</v>
      </c>
      <c r="J540">
        <v>194.94</v>
      </c>
      <c r="K540">
        <v>3</v>
      </c>
      <c r="L540">
        <v>0</v>
      </c>
      <c r="M540">
        <v>23.392800000000008</v>
      </c>
      <c r="N540">
        <v>23.392800000000008</v>
      </c>
      <c r="O540">
        <v>450</v>
      </c>
      <c r="P540" t="s">
        <v>1626</v>
      </c>
      <c r="Q540" s="11"/>
      <c r="R540" s="9"/>
    </row>
    <row r="541" spans="1:18" x14ac:dyDescent="0.3">
      <c r="A541">
        <v>1068</v>
      </c>
      <c r="B541" s="1" t="s">
        <v>95</v>
      </c>
      <c r="C541" s="1" t="s">
        <v>14</v>
      </c>
      <c r="D541" s="1" t="s">
        <v>69</v>
      </c>
      <c r="E541" s="1" t="s">
        <v>25</v>
      </c>
      <c r="F541" s="1" t="s">
        <v>26</v>
      </c>
      <c r="G541" s="1" t="s">
        <v>18</v>
      </c>
      <c r="H541" s="1" t="s">
        <v>21</v>
      </c>
      <c r="I541" s="1" t="s">
        <v>143</v>
      </c>
      <c r="J541">
        <v>194.84800000000001</v>
      </c>
      <c r="K541">
        <v>4</v>
      </c>
      <c r="L541">
        <v>0.2</v>
      </c>
      <c r="M541">
        <v>12.177999999999983</v>
      </c>
      <c r="N541">
        <v>9.7423999999999875</v>
      </c>
      <c r="O541">
        <v>480</v>
      </c>
      <c r="P541" t="s">
        <v>1626</v>
      </c>
      <c r="Q541" s="11"/>
      <c r="R541" s="10"/>
    </row>
    <row r="542" spans="1:18" x14ac:dyDescent="0.3">
      <c r="A542">
        <v>288</v>
      </c>
      <c r="B542" s="1" t="s">
        <v>13</v>
      </c>
      <c r="C542" s="1" t="s">
        <v>23</v>
      </c>
      <c r="D542" s="1" t="s">
        <v>410</v>
      </c>
      <c r="E542" s="1" t="s">
        <v>32</v>
      </c>
      <c r="F542" s="1" t="s">
        <v>17</v>
      </c>
      <c r="G542" s="1" t="s">
        <v>27</v>
      </c>
      <c r="H542" s="1" t="s">
        <v>46</v>
      </c>
      <c r="I542" s="1" t="s">
        <v>290</v>
      </c>
      <c r="J542">
        <v>194.52800000000002</v>
      </c>
      <c r="K542">
        <v>2</v>
      </c>
      <c r="L542">
        <v>0.2</v>
      </c>
      <c r="M542">
        <v>24.315999999999974</v>
      </c>
      <c r="N542">
        <v>19.452799999999982</v>
      </c>
      <c r="O542">
        <v>240</v>
      </c>
      <c r="P542" t="s">
        <v>1626</v>
      </c>
      <c r="Q542" s="11"/>
      <c r="R542" s="9"/>
    </row>
    <row r="543" spans="1:18" x14ac:dyDescent="0.3">
      <c r="A543">
        <v>1228</v>
      </c>
      <c r="B543" s="1" t="s">
        <v>95</v>
      </c>
      <c r="C543" s="1" t="s">
        <v>14</v>
      </c>
      <c r="D543" s="1" t="s">
        <v>126</v>
      </c>
      <c r="E543" s="1" t="s">
        <v>127</v>
      </c>
      <c r="F543" s="1" t="s">
        <v>79</v>
      </c>
      <c r="G543" s="1" t="s">
        <v>27</v>
      </c>
      <c r="H543" s="1" t="s">
        <v>35</v>
      </c>
      <c r="I543" s="1" t="s">
        <v>1162</v>
      </c>
      <c r="J543">
        <v>193.86</v>
      </c>
      <c r="K543">
        <v>2</v>
      </c>
      <c r="L543">
        <v>0</v>
      </c>
      <c r="M543">
        <v>11.631599999999992</v>
      </c>
      <c r="N543">
        <v>11.631599999999992</v>
      </c>
      <c r="O543">
        <v>300</v>
      </c>
      <c r="P543" t="s">
        <v>1626</v>
      </c>
      <c r="Q543" s="11"/>
      <c r="R543" s="10"/>
    </row>
    <row r="544" spans="1:18" x14ac:dyDescent="0.3">
      <c r="A544">
        <v>875</v>
      </c>
      <c r="B544" s="1" t="s">
        <v>30</v>
      </c>
      <c r="C544" s="1" t="s">
        <v>14</v>
      </c>
      <c r="D544" s="1" t="s">
        <v>201</v>
      </c>
      <c r="E544" s="1" t="s">
        <v>51</v>
      </c>
      <c r="F544" s="1" t="s">
        <v>17</v>
      </c>
      <c r="G544" s="1" t="s">
        <v>27</v>
      </c>
      <c r="H544" s="1" t="s">
        <v>52</v>
      </c>
      <c r="I544" s="1" t="s">
        <v>941</v>
      </c>
      <c r="J544">
        <v>192.16000000000003</v>
      </c>
      <c r="K544">
        <v>5</v>
      </c>
      <c r="L544">
        <v>0.2</v>
      </c>
      <c r="M544">
        <v>67.255999999999986</v>
      </c>
      <c r="N544">
        <v>53.804799999999993</v>
      </c>
      <c r="O544">
        <v>600</v>
      </c>
      <c r="P544" t="s">
        <v>1628</v>
      </c>
      <c r="Q544" s="11"/>
      <c r="R544" s="9"/>
    </row>
    <row r="545" spans="1:18" x14ac:dyDescent="0.3">
      <c r="A545">
        <v>689</v>
      </c>
      <c r="B545" s="1" t="s">
        <v>30</v>
      </c>
      <c r="C545" s="1" t="s">
        <v>14</v>
      </c>
      <c r="D545" s="1" t="s">
        <v>126</v>
      </c>
      <c r="E545" s="1" t="s">
        <v>127</v>
      </c>
      <c r="F545" s="1" t="s">
        <v>79</v>
      </c>
      <c r="G545" s="1" t="s">
        <v>18</v>
      </c>
      <c r="H545" s="1" t="s">
        <v>19</v>
      </c>
      <c r="I545" s="1" t="s">
        <v>797</v>
      </c>
      <c r="J545">
        <v>191.98400000000001</v>
      </c>
      <c r="K545">
        <v>2</v>
      </c>
      <c r="L545">
        <v>0.2</v>
      </c>
      <c r="M545">
        <v>4.7995999999999768</v>
      </c>
      <c r="N545">
        <v>3.8396799999999818</v>
      </c>
      <c r="O545">
        <v>240</v>
      </c>
      <c r="P545" t="s">
        <v>1626</v>
      </c>
      <c r="Q545" s="11"/>
      <c r="R545" s="10"/>
    </row>
    <row r="546" spans="1:18" x14ac:dyDescent="0.3">
      <c r="A546">
        <v>832</v>
      </c>
      <c r="B546" s="1" t="s">
        <v>13</v>
      </c>
      <c r="C546" s="1" t="s">
        <v>14</v>
      </c>
      <c r="D546" s="1" t="s">
        <v>903</v>
      </c>
      <c r="E546" s="1" t="s">
        <v>16</v>
      </c>
      <c r="F546" s="1" t="s">
        <v>17</v>
      </c>
      <c r="G546" s="1" t="s">
        <v>41</v>
      </c>
      <c r="H546" s="1" t="s">
        <v>42</v>
      </c>
      <c r="I546" s="1" t="s">
        <v>906</v>
      </c>
      <c r="J546">
        <v>191.98</v>
      </c>
      <c r="K546">
        <v>2</v>
      </c>
      <c r="L546">
        <v>0</v>
      </c>
      <c r="M546">
        <v>51.834599999999995</v>
      </c>
      <c r="N546">
        <v>51.834599999999995</v>
      </c>
      <c r="O546">
        <v>300</v>
      </c>
      <c r="P546" t="s">
        <v>1626</v>
      </c>
      <c r="Q546" s="11"/>
      <c r="R546" s="9"/>
    </row>
    <row r="547" spans="1:18" x14ac:dyDescent="0.3">
      <c r="A547">
        <v>1901</v>
      </c>
      <c r="B547" s="1" t="s">
        <v>13</v>
      </c>
      <c r="C547" s="1" t="s">
        <v>14</v>
      </c>
      <c r="D547" s="1" t="s">
        <v>903</v>
      </c>
      <c r="E547" s="1" t="s">
        <v>173</v>
      </c>
      <c r="F547" s="1" t="s">
        <v>17</v>
      </c>
      <c r="G547" s="1" t="s">
        <v>27</v>
      </c>
      <c r="H547" s="1" t="s">
        <v>35</v>
      </c>
      <c r="I547" s="1" t="s">
        <v>1190</v>
      </c>
      <c r="J547">
        <v>191.88</v>
      </c>
      <c r="K547">
        <v>6</v>
      </c>
      <c r="L547">
        <v>0</v>
      </c>
      <c r="M547">
        <v>19.188000000000002</v>
      </c>
      <c r="N547">
        <v>19.188000000000002</v>
      </c>
      <c r="O547">
        <v>900</v>
      </c>
      <c r="P547" t="s">
        <v>1628</v>
      </c>
      <c r="Q547" s="11"/>
      <c r="R547" s="10"/>
    </row>
    <row r="548" spans="1:18" x14ac:dyDescent="0.3">
      <c r="A548">
        <v>968</v>
      </c>
      <c r="B548" s="1" t="s">
        <v>95</v>
      </c>
      <c r="C548" s="1" t="s">
        <v>57</v>
      </c>
      <c r="D548" s="1" t="s">
        <v>126</v>
      </c>
      <c r="E548" s="1" t="s">
        <v>127</v>
      </c>
      <c r="F548" s="1" t="s">
        <v>79</v>
      </c>
      <c r="G548" s="1" t="s">
        <v>27</v>
      </c>
      <c r="H548" s="1" t="s">
        <v>52</v>
      </c>
      <c r="I548" s="1" t="s">
        <v>1003</v>
      </c>
      <c r="J548">
        <v>191.6</v>
      </c>
      <c r="K548">
        <v>4</v>
      </c>
      <c r="L548">
        <v>0</v>
      </c>
      <c r="M548">
        <v>91.967999999999989</v>
      </c>
      <c r="N548">
        <v>91.967999999999989</v>
      </c>
      <c r="O548">
        <v>600</v>
      </c>
      <c r="P548" t="s">
        <v>1628</v>
      </c>
      <c r="Q548" s="11"/>
      <c r="R548" s="9"/>
    </row>
    <row r="549" spans="1:18" x14ac:dyDescent="0.3">
      <c r="A549">
        <v>863</v>
      </c>
      <c r="B549" s="1" t="s">
        <v>13</v>
      </c>
      <c r="C549" s="1" t="s">
        <v>23</v>
      </c>
      <c r="D549" s="1" t="s">
        <v>574</v>
      </c>
      <c r="E549" s="1" t="s">
        <v>32</v>
      </c>
      <c r="F549" s="1" t="s">
        <v>17</v>
      </c>
      <c r="G549" s="1" t="s">
        <v>41</v>
      </c>
      <c r="H549" s="1" t="s">
        <v>83</v>
      </c>
      <c r="I549" s="1" t="s">
        <v>931</v>
      </c>
      <c r="J549">
        <v>191.47200000000001</v>
      </c>
      <c r="K549">
        <v>6</v>
      </c>
      <c r="L549">
        <v>0.2</v>
      </c>
      <c r="M549">
        <v>40.687800000000003</v>
      </c>
      <c r="N549">
        <v>32.550240000000002</v>
      </c>
      <c r="O549">
        <v>720</v>
      </c>
      <c r="P549" t="s">
        <v>1628</v>
      </c>
      <c r="Q549" s="11"/>
      <c r="R549" s="10"/>
    </row>
    <row r="550" spans="1:18" x14ac:dyDescent="0.3">
      <c r="A550">
        <v>37</v>
      </c>
      <c r="B550" s="1" t="s">
        <v>95</v>
      </c>
      <c r="C550" s="1" t="s">
        <v>23</v>
      </c>
      <c r="D550" s="1" t="s">
        <v>96</v>
      </c>
      <c r="E550" s="1" t="s">
        <v>59</v>
      </c>
      <c r="F550" s="1" t="s">
        <v>60</v>
      </c>
      <c r="G550" s="1" t="s">
        <v>18</v>
      </c>
      <c r="H550" s="1" t="s">
        <v>37</v>
      </c>
      <c r="I550" s="1" t="s">
        <v>98</v>
      </c>
      <c r="J550">
        <v>190.92</v>
      </c>
      <c r="K550">
        <v>5</v>
      </c>
      <c r="L550">
        <v>0.6</v>
      </c>
      <c r="M550">
        <v>-147.96300000000002</v>
      </c>
      <c r="N550">
        <v>-59.185200000000009</v>
      </c>
      <c r="O550">
        <v>300</v>
      </c>
      <c r="P550" t="s">
        <v>1626</v>
      </c>
      <c r="Q550" s="11"/>
      <c r="R550" s="9"/>
    </row>
    <row r="551" spans="1:18" x14ac:dyDescent="0.3">
      <c r="A551">
        <v>532</v>
      </c>
      <c r="B551" s="1" t="s">
        <v>13</v>
      </c>
      <c r="C551" s="1" t="s">
        <v>23</v>
      </c>
      <c r="D551" s="1" t="s">
        <v>24</v>
      </c>
      <c r="E551" s="1" t="s">
        <v>25</v>
      </c>
      <c r="F551" s="1" t="s">
        <v>26</v>
      </c>
      <c r="G551" s="1" t="s">
        <v>18</v>
      </c>
      <c r="H551" s="1" t="s">
        <v>21</v>
      </c>
      <c r="I551" s="1" t="s">
        <v>672</v>
      </c>
      <c r="J551">
        <v>190.72000000000003</v>
      </c>
      <c r="K551">
        <v>1</v>
      </c>
      <c r="L551">
        <v>0.2</v>
      </c>
      <c r="M551">
        <v>11.919999999999987</v>
      </c>
      <c r="N551">
        <v>9.5359999999999907</v>
      </c>
      <c r="O551">
        <v>120</v>
      </c>
      <c r="P551" t="s">
        <v>1626</v>
      </c>
      <c r="Q551" s="11"/>
      <c r="R551" s="10"/>
    </row>
    <row r="552" spans="1:18" x14ac:dyDescent="0.3">
      <c r="A552">
        <v>495</v>
      </c>
      <c r="B552" s="1" t="s">
        <v>13</v>
      </c>
      <c r="C552" s="1" t="s">
        <v>14</v>
      </c>
      <c r="D552" s="1" t="s">
        <v>154</v>
      </c>
      <c r="E552" s="1" t="s">
        <v>155</v>
      </c>
      <c r="F552" s="1" t="s">
        <v>17</v>
      </c>
      <c r="G552" s="1" t="s">
        <v>18</v>
      </c>
      <c r="H552" s="1" t="s">
        <v>33</v>
      </c>
      <c r="I552" s="1" t="s">
        <v>633</v>
      </c>
      <c r="J552">
        <v>189.88200000000001</v>
      </c>
      <c r="K552">
        <v>3</v>
      </c>
      <c r="L552">
        <v>0.4</v>
      </c>
      <c r="M552">
        <v>-94.941000000000017</v>
      </c>
      <c r="N552">
        <v>-56.964600000000011</v>
      </c>
      <c r="O552">
        <v>270</v>
      </c>
      <c r="P552" t="s">
        <v>1626</v>
      </c>
      <c r="Q552" s="11"/>
      <c r="R552" s="9"/>
    </row>
    <row r="553" spans="1:18" x14ac:dyDescent="0.3">
      <c r="A553">
        <v>430</v>
      </c>
      <c r="B553" s="1" t="s">
        <v>30</v>
      </c>
      <c r="C553" s="1" t="s">
        <v>57</v>
      </c>
      <c r="D553" s="1" t="s">
        <v>570</v>
      </c>
      <c r="E553" s="1" t="s">
        <v>51</v>
      </c>
      <c r="F553" s="1" t="s">
        <v>17</v>
      </c>
      <c r="G553" s="1" t="s">
        <v>27</v>
      </c>
      <c r="H553" s="1" t="s">
        <v>44</v>
      </c>
      <c r="I553" s="1" t="s">
        <v>571</v>
      </c>
      <c r="J553">
        <v>189.58800000000005</v>
      </c>
      <c r="K553">
        <v>2</v>
      </c>
      <c r="L553">
        <v>0.7</v>
      </c>
      <c r="M553">
        <v>-145.35079999999999</v>
      </c>
      <c r="N553">
        <v>-43.605240000000002</v>
      </c>
      <c r="O553">
        <v>90.000000000000014</v>
      </c>
      <c r="P553" t="s">
        <v>1629</v>
      </c>
      <c r="Q553" s="11"/>
      <c r="R553" s="10"/>
    </row>
    <row r="554" spans="1:18" x14ac:dyDescent="0.3">
      <c r="A554">
        <v>786</v>
      </c>
      <c r="B554" s="1" t="s">
        <v>30</v>
      </c>
      <c r="C554" s="1" t="s">
        <v>23</v>
      </c>
      <c r="D554" s="1" t="s">
        <v>172</v>
      </c>
      <c r="E554" s="1" t="s">
        <v>173</v>
      </c>
      <c r="F554" s="1" t="s">
        <v>17</v>
      </c>
      <c r="G554" s="1" t="s">
        <v>27</v>
      </c>
      <c r="H554" s="1" t="s">
        <v>88</v>
      </c>
      <c r="I554" s="1" t="s">
        <v>867</v>
      </c>
      <c r="J554">
        <v>186.69</v>
      </c>
      <c r="K554">
        <v>3</v>
      </c>
      <c r="L554">
        <v>0</v>
      </c>
      <c r="M554">
        <v>87.744299999999981</v>
      </c>
      <c r="N554">
        <v>87.744299999999981</v>
      </c>
      <c r="O554">
        <v>450</v>
      </c>
      <c r="P554" t="s">
        <v>1626</v>
      </c>
      <c r="Q554" s="11"/>
      <c r="R554" s="9"/>
    </row>
    <row r="555" spans="1:18" x14ac:dyDescent="0.3">
      <c r="A555">
        <v>842</v>
      </c>
      <c r="B555" s="1" t="s">
        <v>30</v>
      </c>
      <c r="C555" s="1" t="s">
        <v>23</v>
      </c>
      <c r="D555" s="1" t="s">
        <v>126</v>
      </c>
      <c r="E555" s="1" t="s">
        <v>127</v>
      </c>
      <c r="F555" s="1" t="s">
        <v>79</v>
      </c>
      <c r="G555" s="1" t="s">
        <v>18</v>
      </c>
      <c r="H555" s="1" t="s">
        <v>19</v>
      </c>
      <c r="I555" s="1" t="s">
        <v>914</v>
      </c>
      <c r="J555">
        <v>186.048</v>
      </c>
      <c r="K555">
        <v>4</v>
      </c>
      <c r="L555">
        <v>0.2</v>
      </c>
      <c r="M555">
        <v>9.3024000000000058</v>
      </c>
      <c r="N555">
        <v>7.441920000000005</v>
      </c>
      <c r="O555">
        <v>480</v>
      </c>
      <c r="P555" t="s">
        <v>1626</v>
      </c>
      <c r="Q555" s="11"/>
      <c r="R555" s="10"/>
    </row>
    <row r="556" spans="1:18" x14ac:dyDescent="0.3">
      <c r="A556">
        <v>853</v>
      </c>
      <c r="B556" s="1" t="s">
        <v>30</v>
      </c>
      <c r="C556" s="1" t="s">
        <v>14</v>
      </c>
      <c r="D556" s="1" t="s">
        <v>152</v>
      </c>
      <c r="E556" s="1" t="s">
        <v>562</v>
      </c>
      <c r="F556" s="1" t="s">
        <v>17</v>
      </c>
      <c r="G556" s="1" t="s">
        <v>27</v>
      </c>
      <c r="H556" s="1" t="s">
        <v>39</v>
      </c>
      <c r="I556" s="1" t="s">
        <v>448</v>
      </c>
      <c r="J556">
        <v>185.88</v>
      </c>
      <c r="K556">
        <v>6</v>
      </c>
      <c r="L556">
        <v>0</v>
      </c>
      <c r="M556">
        <v>50.187599999999996</v>
      </c>
      <c r="N556">
        <v>50.187599999999996</v>
      </c>
      <c r="O556">
        <v>900</v>
      </c>
      <c r="P556" t="s">
        <v>1628</v>
      </c>
      <c r="Q556" s="11"/>
      <c r="R556" s="9"/>
    </row>
    <row r="557" spans="1:18" x14ac:dyDescent="0.3">
      <c r="A557">
        <v>466</v>
      </c>
      <c r="B557" s="1" t="s">
        <v>30</v>
      </c>
      <c r="C557" s="1" t="s">
        <v>57</v>
      </c>
      <c r="D557" s="1" t="s">
        <v>229</v>
      </c>
      <c r="E557" s="1" t="s">
        <v>145</v>
      </c>
      <c r="F557" s="1" t="s">
        <v>26</v>
      </c>
      <c r="G557" s="1" t="s">
        <v>27</v>
      </c>
      <c r="H557" s="1" t="s">
        <v>243</v>
      </c>
      <c r="I557" s="1" t="s">
        <v>604</v>
      </c>
      <c r="J557">
        <v>185.376</v>
      </c>
      <c r="K557">
        <v>2</v>
      </c>
      <c r="L557">
        <v>0.2</v>
      </c>
      <c r="M557">
        <v>-34.758000000000017</v>
      </c>
      <c r="N557">
        <v>-27.806400000000014</v>
      </c>
      <c r="O557">
        <v>240</v>
      </c>
      <c r="P557" t="s">
        <v>1626</v>
      </c>
      <c r="Q557" s="11"/>
      <c r="R557" s="10"/>
    </row>
    <row r="558" spans="1:18" x14ac:dyDescent="0.3">
      <c r="A558">
        <v>1353</v>
      </c>
      <c r="B558" s="1" t="s">
        <v>30</v>
      </c>
      <c r="C558" s="1" t="s">
        <v>23</v>
      </c>
      <c r="D558" s="1" t="s">
        <v>69</v>
      </c>
      <c r="E558" s="1" t="s">
        <v>25</v>
      </c>
      <c r="F558" s="1" t="s">
        <v>26</v>
      </c>
      <c r="G558" s="1" t="s">
        <v>41</v>
      </c>
      <c r="H558" s="1" t="s">
        <v>42</v>
      </c>
      <c r="I558" s="1" t="s">
        <v>732</v>
      </c>
      <c r="J558">
        <v>183.96</v>
      </c>
      <c r="K558">
        <v>5</v>
      </c>
      <c r="L558">
        <v>0.2</v>
      </c>
      <c r="M558">
        <v>20.695499999999988</v>
      </c>
      <c r="N558">
        <v>16.556399999999993</v>
      </c>
      <c r="O558">
        <v>600</v>
      </c>
      <c r="P558" t="s">
        <v>1628</v>
      </c>
      <c r="Q558" s="11"/>
      <c r="R558" s="9"/>
    </row>
    <row r="559" spans="1:18" x14ac:dyDescent="0.3">
      <c r="A559">
        <v>1316</v>
      </c>
      <c r="B559" s="1" t="s">
        <v>30</v>
      </c>
      <c r="C559" s="1" t="s">
        <v>23</v>
      </c>
      <c r="D559" s="1" t="s">
        <v>24</v>
      </c>
      <c r="E559" s="1" t="s">
        <v>25</v>
      </c>
      <c r="F559" s="1" t="s">
        <v>26</v>
      </c>
      <c r="G559" s="1" t="s">
        <v>18</v>
      </c>
      <c r="H559" s="1" t="s">
        <v>37</v>
      </c>
      <c r="I559" s="1" t="s">
        <v>1219</v>
      </c>
      <c r="J559">
        <v>183.84</v>
      </c>
      <c r="K559">
        <v>8</v>
      </c>
      <c r="L559">
        <v>0</v>
      </c>
      <c r="M559">
        <v>62.505600000000001</v>
      </c>
      <c r="N559">
        <v>62.505600000000001</v>
      </c>
      <c r="O559">
        <v>1200</v>
      </c>
      <c r="P559" t="s">
        <v>1627</v>
      </c>
      <c r="Q559" s="11"/>
      <c r="R559" s="10"/>
    </row>
    <row r="560" spans="1:18" x14ac:dyDescent="0.3">
      <c r="A560">
        <v>680</v>
      </c>
      <c r="B560" s="1" t="s">
        <v>30</v>
      </c>
      <c r="C560" s="1" t="s">
        <v>14</v>
      </c>
      <c r="D560" s="1" t="s">
        <v>787</v>
      </c>
      <c r="E560" s="1" t="s">
        <v>59</v>
      </c>
      <c r="F560" s="1" t="s">
        <v>60</v>
      </c>
      <c r="G560" s="1" t="s">
        <v>27</v>
      </c>
      <c r="H560" s="1" t="s">
        <v>44</v>
      </c>
      <c r="I560" s="1" t="s">
        <v>791</v>
      </c>
      <c r="J560">
        <v>182.99399999999997</v>
      </c>
      <c r="K560">
        <v>3</v>
      </c>
      <c r="L560">
        <v>0.8</v>
      </c>
      <c r="M560">
        <v>-320.23950000000013</v>
      </c>
      <c r="N560">
        <v>-64.047900000000013</v>
      </c>
      <c r="O560">
        <v>89.999999999999986</v>
      </c>
      <c r="P560" t="s">
        <v>1629</v>
      </c>
      <c r="Q560" s="11"/>
      <c r="R560" s="9"/>
    </row>
    <row r="561" spans="1:18" x14ac:dyDescent="0.3">
      <c r="A561">
        <v>1227</v>
      </c>
      <c r="B561" s="1" t="s">
        <v>95</v>
      </c>
      <c r="C561" s="1" t="s">
        <v>14</v>
      </c>
      <c r="D561" s="1" t="s">
        <v>126</v>
      </c>
      <c r="E561" s="1" t="s">
        <v>127</v>
      </c>
      <c r="F561" s="1" t="s">
        <v>79</v>
      </c>
      <c r="G561" s="1" t="s">
        <v>27</v>
      </c>
      <c r="H561" s="1" t="s">
        <v>35</v>
      </c>
      <c r="I561" s="1" t="s">
        <v>1161</v>
      </c>
      <c r="J561">
        <v>182.94</v>
      </c>
      <c r="K561">
        <v>3</v>
      </c>
      <c r="L561">
        <v>0</v>
      </c>
      <c r="M561">
        <v>3.6587999999999994</v>
      </c>
      <c r="N561">
        <v>3.6587999999999994</v>
      </c>
      <c r="O561">
        <v>450</v>
      </c>
      <c r="P561" t="s">
        <v>1626</v>
      </c>
      <c r="Q561" s="11"/>
      <c r="R561" s="10"/>
    </row>
    <row r="562" spans="1:18" x14ac:dyDescent="0.3">
      <c r="A562">
        <v>728</v>
      </c>
      <c r="B562" s="1" t="s">
        <v>95</v>
      </c>
      <c r="C562" s="1" t="s">
        <v>14</v>
      </c>
      <c r="D562" s="1" t="s">
        <v>829</v>
      </c>
      <c r="E562" s="1" t="s">
        <v>127</v>
      </c>
      <c r="F562" s="1" t="s">
        <v>79</v>
      </c>
      <c r="G562" s="1" t="s">
        <v>27</v>
      </c>
      <c r="H562" s="1" t="s">
        <v>52</v>
      </c>
      <c r="I562" s="1" t="s">
        <v>830</v>
      </c>
      <c r="J562">
        <v>182.72</v>
      </c>
      <c r="K562">
        <v>8</v>
      </c>
      <c r="L562">
        <v>0</v>
      </c>
      <c r="M562">
        <v>84.051199999999994</v>
      </c>
      <c r="N562">
        <v>84.051199999999994</v>
      </c>
      <c r="O562">
        <v>1200</v>
      </c>
      <c r="P562" t="s">
        <v>1627</v>
      </c>
      <c r="Q562" s="11"/>
      <c r="R562" s="9"/>
    </row>
    <row r="563" spans="1:18" x14ac:dyDescent="0.3">
      <c r="A563">
        <v>831</v>
      </c>
      <c r="B563" s="1" t="s">
        <v>13</v>
      </c>
      <c r="C563" s="1" t="s">
        <v>14</v>
      </c>
      <c r="D563" s="1" t="s">
        <v>903</v>
      </c>
      <c r="E563" s="1" t="s">
        <v>16</v>
      </c>
      <c r="F563" s="1" t="s">
        <v>17</v>
      </c>
      <c r="G563" s="1" t="s">
        <v>27</v>
      </c>
      <c r="H563" s="1" t="s">
        <v>46</v>
      </c>
      <c r="I563" s="1" t="s">
        <v>905</v>
      </c>
      <c r="J563">
        <v>180.66</v>
      </c>
      <c r="K563">
        <v>3</v>
      </c>
      <c r="L563">
        <v>0</v>
      </c>
      <c r="M563">
        <v>50.584800000000008</v>
      </c>
      <c r="N563">
        <v>50.584800000000008</v>
      </c>
      <c r="O563">
        <v>450</v>
      </c>
      <c r="P563" t="s">
        <v>1626</v>
      </c>
      <c r="Q563" s="11"/>
      <c r="R563" s="10"/>
    </row>
    <row r="564" spans="1:18" x14ac:dyDescent="0.3">
      <c r="A564">
        <v>734</v>
      </c>
      <c r="B564" s="1" t="s">
        <v>30</v>
      </c>
      <c r="C564" s="1" t="s">
        <v>57</v>
      </c>
      <c r="D564" s="1" t="s">
        <v>54</v>
      </c>
      <c r="E564" s="1" t="s">
        <v>55</v>
      </c>
      <c r="F564" s="1" t="s">
        <v>26</v>
      </c>
      <c r="G564" s="1" t="s">
        <v>41</v>
      </c>
      <c r="H564" s="1" t="s">
        <v>83</v>
      </c>
      <c r="I564" s="1" t="s">
        <v>833</v>
      </c>
      <c r="J564">
        <v>179.97</v>
      </c>
      <c r="K564">
        <v>3</v>
      </c>
      <c r="L564">
        <v>0</v>
      </c>
      <c r="M564">
        <v>86.385600000000011</v>
      </c>
      <c r="N564">
        <v>86.385600000000011</v>
      </c>
      <c r="O564">
        <v>450</v>
      </c>
      <c r="P564" t="s">
        <v>1626</v>
      </c>
      <c r="Q564" s="11"/>
      <c r="R564" s="9"/>
    </row>
    <row r="565" spans="1:18" x14ac:dyDescent="0.3">
      <c r="A565">
        <v>1179</v>
      </c>
      <c r="B565" s="1" t="s">
        <v>30</v>
      </c>
      <c r="C565" s="1" t="s">
        <v>14</v>
      </c>
      <c r="D565" s="1" t="s">
        <v>1140</v>
      </c>
      <c r="E565" s="1" t="s">
        <v>948</v>
      </c>
      <c r="F565" s="1" t="s">
        <v>79</v>
      </c>
      <c r="G565" s="1" t="s">
        <v>41</v>
      </c>
      <c r="H565" s="1" t="s">
        <v>42</v>
      </c>
      <c r="I565" s="1" t="s">
        <v>284</v>
      </c>
      <c r="J565">
        <v>179.97</v>
      </c>
      <c r="K565">
        <v>3</v>
      </c>
      <c r="L565">
        <v>0</v>
      </c>
      <c r="M565">
        <v>44.992500000000007</v>
      </c>
      <c r="N565">
        <v>44.992500000000007</v>
      </c>
      <c r="O565">
        <v>450</v>
      </c>
      <c r="P565" t="s">
        <v>1626</v>
      </c>
      <c r="Q565" s="11"/>
      <c r="R565" s="10"/>
    </row>
    <row r="566" spans="1:18" x14ac:dyDescent="0.3">
      <c r="A566">
        <v>406</v>
      </c>
      <c r="B566" s="1" t="s">
        <v>30</v>
      </c>
      <c r="C566" s="1" t="s">
        <v>14</v>
      </c>
      <c r="D566" s="1" t="s">
        <v>69</v>
      </c>
      <c r="E566" s="1" t="s">
        <v>25</v>
      </c>
      <c r="F566" s="1" t="s">
        <v>26</v>
      </c>
      <c r="G566" s="1" t="s">
        <v>41</v>
      </c>
      <c r="H566" s="1" t="s">
        <v>83</v>
      </c>
      <c r="I566" s="1" t="s">
        <v>536</v>
      </c>
      <c r="J566">
        <v>179.95000000000002</v>
      </c>
      <c r="K566">
        <v>5</v>
      </c>
      <c r="L566">
        <v>0</v>
      </c>
      <c r="M566">
        <v>37.789500000000004</v>
      </c>
      <c r="N566">
        <v>37.789500000000004</v>
      </c>
      <c r="O566">
        <v>750</v>
      </c>
      <c r="P566" t="s">
        <v>1628</v>
      </c>
      <c r="Q566" s="11"/>
      <c r="R566" s="9"/>
    </row>
    <row r="567" spans="1:18" x14ac:dyDescent="0.3">
      <c r="A567">
        <v>315</v>
      </c>
      <c r="B567" s="1" t="s">
        <v>30</v>
      </c>
      <c r="C567" s="1" t="s">
        <v>23</v>
      </c>
      <c r="D567" s="1" t="s">
        <v>445</v>
      </c>
      <c r="E567" s="1" t="s">
        <v>32</v>
      </c>
      <c r="F567" s="1" t="s">
        <v>17</v>
      </c>
      <c r="G567" s="1" t="s">
        <v>41</v>
      </c>
      <c r="H567" s="1" t="s">
        <v>42</v>
      </c>
      <c r="I567" s="1" t="s">
        <v>446</v>
      </c>
      <c r="J567">
        <v>178.38400000000001</v>
      </c>
      <c r="K567">
        <v>2</v>
      </c>
      <c r="L567">
        <v>0.2</v>
      </c>
      <c r="M567">
        <v>22.297999999999973</v>
      </c>
      <c r="N567">
        <v>17.838399999999979</v>
      </c>
      <c r="O567">
        <v>240</v>
      </c>
      <c r="P567" t="s">
        <v>1626</v>
      </c>
      <c r="Q567" s="11"/>
      <c r="R567" s="10"/>
    </row>
    <row r="568" spans="1:18" x14ac:dyDescent="0.3">
      <c r="A568">
        <v>170</v>
      </c>
      <c r="B568" s="1" t="s">
        <v>30</v>
      </c>
      <c r="C568" s="1" t="s">
        <v>14</v>
      </c>
      <c r="D568" s="1" t="s">
        <v>276</v>
      </c>
      <c r="E568" s="1" t="s">
        <v>59</v>
      </c>
      <c r="F568" s="1" t="s">
        <v>60</v>
      </c>
      <c r="G568" s="1" t="s">
        <v>27</v>
      </c>
      <c r="H568" s="1" t="s">
        <v>46</v>
      </c>
      <c r="I568" s="1" t="s">
        <v>283</v>
      </c>
      <c r="J568">
        <v>177.97999999999996</v>
      </c>
      <c r="K568">
        <v>5</v>
      </c>
      <c r="L568">
        <v>0.8</v>
      </c>
      <c r="M568">
        <v>-453.84900000000005</v>
      </c>
      <c r="N568">
        <v>-90.769799999999989</v>
      </c>
      <c r="O568">
        <v>149.99999999999997</v>
      </c>
      <c r="P568" t="s">
        <v>1626</v>
      </c>
      <c r="Q568" s="11"/>
      <c r="R568" s="9"/>
    </row>
    <row r="569" spans="1:18" x14ac:dyDescent="0.3">
      <c r="A569">
        <v>1927</v>
      </c>
      <c r="B569" s="1" t="s">
        <v>30</v>
      </c>
      <c r="C569" s="1" t="s">
        <v>14</v>
      </c>
      <c r="D569" s="1" t="s">
        <v>24</v>
      </c>
      <c r="E569" s="1" t="s">
        <v>25</v>
      </c>
      <c r="F569" s="1" t="s">
        <v>26</v>
      </c>
      <c r="G569" s="1" t="s">
        <v>41</v>
      </c>
      <c r="H569" s="1" t="s">
        <v>42</v>
      </c>
      <c r="I569" s="1" t="s">
        <v>1528</v>
      </c>
      <c r="J569">
        <v>177.48000000000002</v>
      </c>
      <c r="K569">
        <v>3</v>
      </c>
      <c r="L569">
        <v>0.2</v>
      </c>
      <c r="M569">
        <v>19.966499999999982</v>
      </c>
      <c r="N569">
        <v>15.973199999999986</v>
      </c>
      <c r="O569">
        <v>360</v>
      </c>
      <c r="P569" t="s">
        <v>1626</v>
      </c>
      <c r="Q569" s="11"/>
      <c r="R569" s="10"/>
    </row>
    <row r="570" spans="1:18" x14ac:dyDescent="0.3">
      <c r="A570">
        <v>242</v>
      </c>
      <c r="B570" s="1" t="s">
        <v>13</v>
      </c>
      <c r="C570" s="1" t="s">
        <v>14</v>
      </c>
      <c r="D570" s="1" t="s">
        <v>142</v>
      </c>
      <c r="E570" s="1" t="s">
        <v>104</v>
      </c>
      <c r="F570" s="1" t="s">
        <v>60</v>
      </c>
      <c r="G570" s="1" t="s">
        <v>18</v>
      </c>
      <c r="H570" s="1" t="s">
        <v>33</v>
      </c>
      <c r="I570" s="1" t="s">
        <v>366</v>
      </c>
      <c r="J570">
        <v>177.22499999999999</v>
      </c>
      <c r="K570">
        <v>5</v>
      </c>
      <c r="L570">
        <v>0.5</v>
      </c>
      <c r="M570">
        <v>-120.51299999999998</v>
      </c>
      <c r="N570">
        <v>-60.256499999999988</v>
      </c>
      <c r="O570">
        <v>375</v>
      </c>
      <c r="P570" t="s">
        <v>1626</v>
      </c>
      <c r="Q570" s="11"/>
      <c r="R570" s="9"/>
    </row>
    <row r="571" spans="1:18" x14ac:dyDescent="0.3">
      <c r="A571">
        <v>1029</v>
      </c>
      <c r="B571" s="1" t="s">
        <v>30</v>
      </c>
      <c r="C571" s="1" t="s">
        <v>23</v>
      </c>
      <c r="D571" s="1" t="s">
        <v>443</v>
      </c>
      <c r="E571" s="1" t="s">
        <v>316</v>
      </c>
      <c r="F571" s="1" t="s">
        <v>79</v>
      </c>
      <c r="G571" s="1" t="s">
        <v>27</v>
      </c>
      <c r="H571" s="1" t="s">
        <v>52</v>
      </c>
      <c r="I571" s="1" t="s">
        <v>94</v>
      </c>
      <c r="J571">
        <v>177.2</v>
      </c>
      <c r="K571">
        <v>5</v>
      </c>
      <c r="L571">
        <v>0</v>
      </c>
      <c r="M571">
        <v>83.283999999999992</v>
      </c>
      <c r="N571">
        <v>83.283999999999992</v>
      </c>
      <c r="O571">
        <v>750</v>
      </c>
      <c r="P571" t="s">
        <v>1628</v>
      </c>
      <c r="Q571" s="11"/>
      <c r="R571" s="10"/>
    </row>
    <row r="572" spans="1:18" x14ac:dyDescent="0.3">
      <c r="A572">
        <v>1485</v>
      </c>
      <c r="B572" s="1" t="s">
        <v>30</v>
      </c>
      <c r="C572" s="1" t="s">
        <v>23</v>
      </c>
      <c r="D572" s="1" t="s">
        <v>54</v>
      </c>
      <c r="E572" s="1" t="s">
        <v>55</v>
      </c>
      <c r="F572" s="1" t="s">
        <v>26</v>
      </c>
      <c r="G572" s="1" t="s">
        <v>41</v>
      </c>
      <c r="H572" s="1" t="s">
        <v>83</v>
      </c>
      <c r="I572" s="1" t="s">
        <v>1313</v>
      </c>
      <c r="J572">
        <v>177</v>
      </c>
      <c r="K572">
        <v>3</v>
      </c>
      <c r="L572">
        <v>0</v>
      </c>
      <c r="M572">
        <v>30.089999999999982</v>
      </c>
      <c r="N572">
        <v>30.089999999999982</v>
      </c>
      <c r="O572">
        <v>450</v>
      </c>
      <c r="P572" t="s">
        <v>1626</v>
      </c>
      <c r="Q572" s="11"/>
      <c r="R572" s="9"/>
    </row>
    <row r="573" spans="1:18" x14ac:dyDescent="0.3">
      <c r="A573">
        <v>187</v>
      </c>
      <c r="B573" s="1" t="s">
        <v>30</v>
      </c>
      <c r="C573" s="1" t="s">
        <v>57</v>
      </c>
      <c r="D573" s="1" t="s">
        <v>24</v>
      </c>
      <c r="E573" s="1" t="s">
        <v>25</v>
      </c>
      <c r="F573" s="1" t="s">
        <v>26</v>
      </c>
      <c r="G573" s="1" t="s">
        <v>41</v>
      </c>
      <c r="H573" s="1" t="s">
        <v>83</v>
      </c>
      <c r="I573" s="1" t="s">
        <v>304</v>
      </c>
      <c r="J573">
        <v>176.8</v>
      </c>
      <c r="K573">
        <v>8</v>
      </c>
      <c r="L573">
        <v>0</v>
      </c>
      <c r="M573">
        <v>22.984000000000009</v>
      </c>
      <c r="N573">
        <v>22.984000000000009</v>
      </c>
      <c r="O573">
        <v>1200</v>
      </c>
      <c r="P573" t="s">
        <v>1627</v>
      </c>
      <c r="Q573" s="11"/>
      <c r="R573" s="10"/>
    </row>
    <row r="574" spans="1:18" x14ac:dyDescent="0.3">
      <c r="A574">
        <v>1876</v>
      </c>
      <c r="B574" s="1" t="s">
        <v>30</v>
      </c>
      <c r="C574" s="1" t="s">
        <v>14</v>
      </c>
      <c r="D574" s="1" t="s">
        <v>452</v>
      </c>
      <c r="E574" s="1" t="s">
        <v>127</v>
      </c>
      <c r="F574" s="1" t="s">
        <v>79</v>
      </c>
      <c r="G574" s="1" t="s">
        <v>18</v>
      </c>
      <c r="H574" s="1" t="s">
        <v>19</v>
      </c>
      <c r="I574" s="1" t="s">
        <v>813</v>
      </c>
      <c r="J574">
        <v>176.78399999999999</v>
      </c>
      <c r="K574">
        <v>1</v>
      </c>
      <c r="L574">
        <v>0.2</v>
      </c>
      <c r="M574">
        <v>-22.098000000000013</v>
      </c>
      <c r="N574">
        <v>-17.678400000000011</v>
      </c>
      <c r="O574">
        <v>120</v>
      </c>
      <c r="P574" t="s">
        <v>1626</v>
      </c>
      <c r="Q574" s="11"/>
      <c r="R574" s="9"/>
    </row>
    <row r="575" spans="1:18" x14ac:dyDescent="0.3">
      <c r="A575">
        <v>1900</v>
      </c>
      <c r="B575" s="1" t="s">
        <v>13</v>
      </c>
      <c r="C575" s="1" t="s">
        <v>14</v>
      </c>
      <c r="D575" s="1" t="s">
        <v>537</v>
      </c>
      <c r="E575" s="1" t="s">
        <v>32</v>
      </c>
      <c r="F575" s="1" t="s">
        <v>17</v>
      </c>
      <c r="G575" s="1" t="s">
        <v>18</v>
      </c>
      <c r="H575" s="1" t="s">
        <v>33</v>
      </c>
      <c r="I575" s="1" t="s">
        <v>633</v>
      </c>
      <c r="J575">
        <v>174.05850000000001</v>
      </c>
      <c r="K575">
        <v>3</v>
      </c>
      <c r="L575">
        <v>0.45</v>
      </c>
      <c r="M575">
        <v>-110.76450000000001</v>
      </c>
      <c r="N575">
        <v>-60.92047500000001</v>
      </c>
      <c r="O575">
        <v>247.50000000000003</v>
      </c>
      <c r="P575" t="s">
        <v>1626</v>
      </c>
      <c r="Q575" s="11"/>
      <c r="R575" s="10"/>
    </row>
    <row r="576" spans="1:18" x14ac:dyDescent="0.3">
      <c r="A576">
        <v>956</v>
      </c>
      <c r="B576" s="1" t="s">
        <v>30</v>
      </c>
      <c r="C576" s="1" t="s">
        <v>14</v>
      </c>
      <c r="D576" s="1" t="s">
        <v>152</v>
      </c>
      <c r="E576" s="1" t="s">
        <v>562</v>
      </c>
      <c r="F576" s="1" t="s">
        <v>17</v>
      </c>
      <c r="G576" s="1" t="s">
        <v>27</v>
      </c>
      <c r="H576" s="1" t="s">
        <v>35</v>
      </c>
      <c r="I576" s="1" t="s">
        <v>132</v>
      </c>
      <c r="J576">
        <v>173.79999999999998</v>
      </c>
      <c r="K576">
        <v>5</v>
      </c>
      <c r="L576">
        <v>0</v>
      </c>
      <c r="M576">
        <v>43.449999999999989</v>
      </c>
      <c r="N576">
        <v>43.449999999999989</v>
      </c>
      <c r="O576">
        <v>750</v>
      </c>
      <c r="P576" t="s">
        <v>1628</v>
      </c>
      <c r="Q576" s="11"/>
      <c r="R576" s="9"/>
    </row>
    <row r="577" spans="1:18" x14ac:dyDescent="0.3">
      <c r="A577">
        <v>1178</v>
      </c>
      <c r="B577" s="1" t="s">
        <v>30</v>
      </c>
      <c r="C577" s="1" t="s">
        <v>14</v>
      </c>
      <c r="D577" s="1" t="s">
        <v>1140</v>
      </c>
      <c r="E577" s="1" t="s">
        <v>948</v>
      </c>
      <c r="F577" s="1" t="s">
        <v>79</v>
      </c>
      <c r="G577" s="1" t="s">
        <v>18</v>
      </c>
      <c r="H577" s="1" t="s">
        <v>21</v>
      </c>
      <c r="I577" s="1" t="s">
        <v>1141</v>
      </c>
      <c r="J577">
        <v>172.5</v>
      </c>
      <c r="K577">
        <v>2</v>
      </c>
      <c r="L577">
        <v>0</v>
      </c>
      <c r="M577">
        <v>51.749999999999986</v>
      </c>
      <c r="N577">
        <v>51.749999999999986</v>
      </c>
      <c r="O577">
        <v>300</v>
      </c>
      <c r="P577" t="s">
        <v>1626</v>
      </c>
      <c r="Q577" s="11"/>
      <c r="R577" s="10"/>
    </row>
    <row r="578" spans="1:18" x14ac:dyDescent="0.3">
      <c r="A578">
        <v>1559</v>
      </c>
      <c r="B578" s="1" t="s">
        <v>13</v>
      </c>
      <c r="C578" s="1" t="s">
        <v>14</v>
      </c>
      <c r="D578" s="1" t="s">
        <v>54</v>
      </c>
      <c r="E578" s="1" t="s">
        <v>55</v>
      </c>
      <c r="F578" s="1" t="s">
        <v>26</v>
      </c>
      <c r="G578" s="1" t="s">
        <v>18</v>
      </c>
      <c r="H578" s="1" t="s">
        <v>33</v>
      </c>
      <c r="I578" s="1" t="s">
        <v>1103</v>
      </c>
      <c r="J578">
        <v>171.96</v>
      </c>
      <c r="K578">
        <v>2</v>
      </c>
      <c r="L578">
        <v>0</v>
      </c>
      <c r="M578">
        <v>44.709600000000009</v>
      </c>
      <c r="N578">
        <v>44.709600000000009</v>
      </c>
      <c r="O578">
        <v>300</v>
      </c>
      <c r="P578" t="s">
        <v>1626</v>
      </c>
      <c r="Q578" s="11"/>
      <c r="R578" s="9"/>
    </row>
    <row r="579" spans="1:18" x14ac:dyDescent="0.3">
      <c r="A579">
        <v>151</v>
      </c>
      <c r="B579" s="1" t="s">
        <v>30</v>
      </c>
      <c r="C579" s="1" t="s">
        <v>23</v>
      </c>
      <c r="D579" s="1" t="s">
        <v>254</v>
      </c>
      <c r="E579" s="1" t="s">
        <v>64</v>
      </c>
      <c r="F579" s="1" t="s">
        <v>60</v>
      </c>
      <c r="G579" s="1" t="s">
        <v>27</v>
      </c>
      <c r="H579" s="1" t="s">
        <v>44</v>
      </c>
      <c r="I579" s="1" t="s">
        <v>257</v>
      </c>
      <c r="J579">
        <v>171.55</v>
      </c>
      <c r="K579">
        <v>5</v>
      </c>
      <c r="L579">
        <v>0</v>
      </c>
      <c r="M579">
        <v>80.628500000000003</v>
      </c>
      <c r="N579">
        <v>80.628500000000003</v>
      </c>
      <c r="O579">
        <v>750</v>
      </c>
      <c r="P579" t="s">
        <v>1628</v>
      </c>
      <c r="Q579" s="11"/>
      <c r="R579" s="10"/>
    </row>
    <row r="580" spans="1:18" x14ac:dyDescent="0.3">
      <c r="A580">
        <v>1579</v>
      </c>
      <c r="B580" s="1" t="s">
        <v>95</v>
      </c>
      <c r="C580" s="1" t="s">
        <v>14</v>
      </c>
      <c r="D580" s="1" t="s">
        <v>126</v>
      </c>
      <c r="E580" s="1" t="s">
        <v>127</v>
      </c>
      <c r="F580" s="1" t="s">
        <v>79</v>
      </c>
      <c r="G580" s="1" t="s">
        <v>27</v>
      </c>
      <c r="H580" s="1" t="s">
        <v>46</v>
      </c>
      <c r="I580" s="1" t="s">
        <v>1361</v>
      </c>
      <c r="J580">
        <v>170.88</v>
      </c>
      <c r="K580">
        <v>3</v>
      </c>
      <c r="L580">
        <v>0</v>
      </c>
      <c r="M580">
        <v>49.555199999999978</v>
      </c>
      <c r="N580">
        <v>49.555199999999978</v>
      </c>
      <c r="O580">
        <v>450</v>
      </c>
      <c r="P580" t="s">
        <v>1626</v>
      </c>
      <c r="Q580" s="11"/>
      <c r="R580" s="9"/>
    </row>
    <row r="581" spans="1:18" x14ac:dyDescent="0.3">
      <c r="A581">
        <v>1815</v>
      </c>
      <c r="B581" s="1" t="s">
        <v>30</v>
      </c>
      <c r="C581" s="1" t="s">
        <v>23</v>
      </c>
      <c r="D581" s="1" t="s">
        <v>24</v>
      </c>
      <c r="E581" s="1" t="s">
        <v>25</v>
      </c>
      <c r="F581" s="1" t="s">
        <v>26</v>
      </c>
      <c r="G581" s="1" t="s">
        <v>18</v>
      </c>
      <c r="H581" s="1" t="s">
        <v>33</v>
      </c>
      <c r="I581" s="1" t="s">
        <v>366</v>
      </c>
      <c r="J581">
        <v>170.13600000000002</v>
      </c>
      <c r="K581">
        <v>3</v>
      </c>
      <c r="L581">
        <v>0.2</v>
      </c>
      <c r="M581">
        <v>-8.5067999999999913</v>
      </c>
      <c r="N581">
        <v>-6.8054399999999937</v>
      </c>
      <c r="O581">
        <v>360</v>
      </c>
      <c r="P581" t="s">
        <v>1626</v>
      </c>
      <c r="Q581" s="11"/>
      <c r="R581" s="10"/>
    </row>
    <row r="582" spans="1:18" x14ac:dyDescent="0.3">
      <c r="A582">
        <v>1653</v>
      </c>
      <c r="B582" s="1" t="s">
        <v>95</v>
      </c>
      <c r="C582" s="1" t="s">
        <v>14</v>
      </c>
      <c r="D582" s="1" t="s">
        <v>54</v>
      </c>
      <c r="E582" s="1" t="s">
        <v>55</v>
      </c>
      <c r="F582" s="1" t="s">
        <v>26</v>
      </c>
      <c r="G582" s="1" t="s">
        <v>27</v>
      </c>
      <c r="H582" s="1" t="s">
        <v>35</v>
      </c>
      <c r="I582" s="1" t="s">
        <v>178</v>
      </c>
      <c r="J582">
        <v>169.68</v>
      </c>
      <c r="K582">
        <v>6</v>
      </c>
      <c r="L582">
        <v>0</v>
      </c>
      <c r="M582">
        <v>45.813600000000001</v>
      </c>
      <c r="N582">
        <v>45.813600000000001</v>
      </c>
      <c r="O582">
        <v>900</v>
      </c>
      <c r="P582" t="s">
        <v>1628</v>
      </c>
      <c r="Q582" s="11"/>
      <c r="R582" s="9"/>
    </row>
    <row r="583" spans="1:18" x14ac:dyDescent="0.3">
      <c r="A583">
        <v>1051</v>
      </c>
      <c r="B583" s="1" t="s">
        <v>95</v>
      </c>
      <c r="C583" s="1" t="s">
        <v>23</v>
      </c>
      <c r="D583" s="1" t="s">
        <v>77</v>
      </c>
      <c r="E583" s="1" t="s">
        <v>78</v>
      </c>
      <c r="F583" s="1" t="s">
        <v>79</v>
      </c>
      <c r="G583" s="1" t="s">
        <v>18</v>
      </c>
      <c r="H583" s="1" t="s">
        <v>37</v>
      </c>
      <c r="I583" s="1" t="s">
        <v>1055</v>
      </c>
      <c r="J583">
        <v>168.46400000000003</v>
      </c>
      <c r="K583">
        <v>2</v>
      </c>
      <c r="L583">
        <v>0.2</v>
      </c>
      <c r="M583">
        <v>-29.481200000000022</v>
      </c>
      <c r="N583">
        <v>-23.58496000000002</v>
      </c>
      <c r="O583">
        <v>240</v>
      </c>
      <c r="P583" t="s">
        <v>1626</v>
      </c>
      <c r="Q583" s="11"/>
      <c r="R583" s="10"/>
    </row>
    <row r="584" spans="1:18" x14ac:dyDescent="0.3">
      <c r="A584">
        <v>826</v>
      </c>
      <c r="B584" s="1" t="s">
        <v>30</v>
      </c>
      <c r="C584" s="1" t="s">
        <v>14</v>
      </c>
      <c r="D584" s="1" t="s">
        <v>69</v>
      </c>
      <c r="E584" s="1" t="s">
        <v>25</v>
      </c>
      <c r="F584" s="1" t="s">
        <v>26</v>
      </c>
      <c r="G584" s="1" t="s">
        <v>41</v>
      </c>
      <c r="H584" s="1" t="s">
        <v>83</v>
      </c>
      <c r="I584" s="1" t="s">
        <v>340</v>
      </c>
      <c r="J584">
        <v>167.97</v>
      </c>
      <c r="K584">
        <v>3</v>
      </c>
      <c r="L584">
        <v>0</v>
      </c>
      <c r="M584">
        <v>40.31280000000001</v>
      </c>
      <c r="N584">
        <v>40.31280000000001</v>
      </c>
      <c r="O584">
        <v>450</v>
      </c>
      <c r="P584" t="s">
        <v>1626</v>
      </c>
      <c r="Q584" s="11"/>
      <c r="R584" s="9"/>
    </row>
    <row r="585" spans="1:18" x14ac:dyDescent="0.3">
      <c r="A585">
        <v>1957</v>
      </c>
      <c r="B585" s="1" t="s">
        <v>30</v>
      </c>
      <c r="C585" s="1" t="s">
        <v>23</v>
      </c>
      <c r="D585" s="1" t="s">
        <v>126</v>
      </c>
      <c r="E585" s="1" t="s">
        <v>127</v>
      </c>
      <c r="F585" s="1" t="s">
        <v>79</v>
      </c>
      <c r="G585" s="1" t="s">
        <v>41</v>
      </c>
      <c r="H585" s="1" t="s">
        <v>83</v>
      </c>
      <c r="I585" s="1" t="s">
        <v>340</v>
      </c>
      <c r="J585">
        <v>167.97</v>
      </c>
      <c r="K585">
        <v>3</v>
      </c>
      <c r="L585">
        <v>0</v>
      </c>
      <c r="M585">
        <v>40.31280000000001</v>
      </c>
      <c r="N585">
        <v>40.31280000000001</v>
      </c>
      <c r="O585">
        <v>450</v>
      </c>
      <c r="P585" t="s">
        <v>1626</v>
      </c>
      <c r="Q585" s="11"/>
      <c r="R585" s="10"/>
    </row>
    <row r="586" spans="1:18" x14ac:dyDescent="0.3">
      <c r="A586">
        <v>69</v>
      </c>
      <c r="B586" s="1" t="s">
        <v>30</v>
      </c>
      <c r="C586" s="1" t="s">
        <v>23</v>
      </c>
      <c r="D586" s="1" t="s">
        <v>144</v>
      </c>
      <c r="E586" s="1" t="s">
        <v>145</v>
      </c>
      <c r="F586" s="1" t="s">
        <v>26</v>
      </c>
      <c r="G586" s="1" t="s">
        <v>41</v>
      </c>
      <c r="H586" s="1" t="s">
        <v>42</v>
      </c>
      <c r="I586" s="1" t="s">
        <v>147</v>
      </c>
      <c r="J586">
        <v>167.96800000000002</v>
      </c>
      <c r="K586">
        <v>4</v>
      </c>
      <c r="L586">
        <v>0.2</v>
      </c>
      <c r="M586">
        <v>62.988</v>
      </c>
      <c r="N586">
        <v>50.3904</v>
      </c>
      <c r="O586">
        <v>480</v>
      </c>
      <c r="P586" t="s">
        <v>1626</v>
      </c>
      <c r="Q586" s="11"/>
      <c r="R586" s="9"/>
    </row>
    <row r="587" spans="1:18" x14ac:dyDescent="0.3">
      <c r="A587">
        <v>1673</v>
      </c>
      <c r="B587" s="1" t="s">
        <v>30</v>
      </c>
      <c r="C587" s="1" t="s">
        <v>14</v>
      </c>
      <c r="D587" s="1" t="s">
        <v>1409</v>
      </c>
      <c r="E587" s="1" t="s">
        <v>59</v>
      </c>
      <c r="F587" s="1" t="s">
        <v>60</v>
      </c>
      <c r="G587" s="1" t="s">
        <v>41</v>
      </c>
      <c r="H587" s="1" t="s">
        <v>42</v>
      </c>
      <c r="I587" s="1" t="s">
        <v>147</v>
      </c>
      <c r="J587">
        <v>167.96800000000002</v>
      </c>
      <c r="K587">
        <v>4</v>
      </c>
      <c r="L587">
        <v>0.2</v>
      </c>
      <c r="M587">
        <v>62.988</v>
      </c>
      <c r="N587">
        <v>50.3904</v>
      </c>
      <c r="O587">
        <v>480</v>
      </c>
      <c r="P587" t="s">
        <v>1626</v>
      </c>
      <c r="Q587" s="11"/>
      <c r="R587" s="10"/>
    </row>
    <row r="588" spans="1:18" x14ac:dyDescent="0.3">
      <c r="A588">
        <v>1388</v>
      </c>
      <c r="B588" s="1" t="s">
        <v>493</v>
      </c>
      <c r="C588" s="1" t="s">
        <v>57</v>
      </c>
      <c r="D588" s="1" t="s">
        <v>1259</v>
      </c>
      <c r="E588" s="1" t="s">
        <v>487</v>
      </c>
      <c r="F588" s="1" t="s">
        <v>17</v>
      </c>
      <c r="G588" s="1" t="s">
        <v>27</v>
      </c>
      <c r="H588" s="1" t="s">
        <v>88</v>
      </c>
      <c r="I588" s="1" t="s">
        <v>1263</v>
      </c>
      <c r="J588">
        <v>167.96</v>
      </c>
      <c r="K588">
        <v>2</v>
      </c>
      <c r="L588">
        <v>0</v>
      </c>
      <c r="M588">
        <v>78.941199999999995</v>
      </c>
      <c r="N588">
        <v>78.941199999999995</v>
      </c>
      <c r="O588">
        <v>300</v>
      </c>
      <c r="P588" t="s">
        <v>1626</v>
      </c>
      <c r="Q588" s="11"/>
      <c r="R588" s="9"/>
    </row>
    <row r="589" spans="1:18" x14ac:dyDescent="0.3">
      <c r="A589">
        <v>946</v>
      </c>
      <c r="B589" s="1" t="s">
        <v>30</v>
      </c>
      <c r="C589" s="1" t="s">
        <v>14</v>
      </c>
      <c r="D589" s="1" t="s">
        <v>54</v>
      </c>
      <c r="E589" s="1" t="s">
        <v>55</v>
      </c>
      <c r="F589" s="1" t="s">
        <v>26</v>
      </c>
      <c r="G589" s="1" t="s">
        <v>27</v>
      </c>
      <c r="H589" s="1" t="s">
        <v>44</v>
      </c>
      <c r="I589" s="1" t="s">
        <v>989</v>
      </c>
      <c r="J589">
        <v>167.76</v>
      </c>
      <c r="K589">
        <v>5</v>
      </c>
      <c r="L589">
        <v>0.2</v>
      </c>
      <c r="M589">
        <v>62.91</v>
      </c>
      <c r="N589">
        <v>50.328000000000003</v>
      </c>
      <c r="O589">
        <v>600</v>
      </c>
      <c r="P589" t="s">
        <v>1628</v>
      </c>
      <c r="Q589" s="11"/>
      <c r="R589" s="10"/>
    </row>
    <row r="590" spans="1:18" x14ac:dyDescent="0.3">
      <c r="A590">
        <v>685</v>
      </c>
      <c r="B590" s="1" t="s">
        <v>493</v>
      </c>
      <c r="C590" s="1" t="s">
        <v>23</v>
      </c>
      <c r="D590" s="1" t="s">
        <v>794</v>
      </c>
      <c r="E590" s="1" t="s">
        <v>51</v>
      </c>
      <c r="F590" s="1" t="s">
        <v>17</v>
      </c>
      <c r="G590" s="1" t="s">
        <v>27</v>
      </c>
      <c r="H590" s="1" t="s">
        <v>46</v>
      </c>
      <c r="I590" s="1" t="s">
        <v>767</v>
      </c>
      <c r="J590">
        <v>167.44000000000003</v>
      </c>
      <c r="K590">
        <v>2</v>
      </c>
      <c r="L590">
        <v>0.2</v>
      </c>
      <c r="M590">
        <v>14.650999999999989</v>
      </c>
      <c r="N590">
        <v>11.720799999999992</v>
      </c>
      <c r="O590">
        <v>240</v>
      </c>
      <c r="P590" t="s">
        <v>1626</v>
      </c>
      <c r="Q590" s="11"/>
      <c r="R590" s="9"/>
    </row>
    <row r="591" spans="1:18" x14ac:dyDescent="0.3">
      <c r="A591">
        <v>706</v>
      </c>
      <c r="B591" s="1" t="s">
        <v>30</v>
      </c>
      <c r="C591" s="1" t="s">
        <v>23</v>
      </c>
      <c r="D591" s="1" t="s">
        <v>810</v>
      </c>
      <c r="E591" s="1" t="s">
        <v>51</v>
      </c>
      <c r="F591" s="1" t="s">
        <v>17</v>
      </c>
      <c r="G591" s="1" t="s">
        <v>27</v>
      </c>
      <c r="H591" s="1" t="s">
        <v>46</v>
      </c>
      <c r="I591" s="1" t="s">
        <v>812</v>
      </c>
      <c r="J591">
        <v>166.84</v>
      </c>
      <c r="K591">
        <v>5</v>
      </c>
      <c r="L591">
        <v>0.2</v>
      </c>
      <c r="M591">
        <v>18.769499999999987</v>
      </c>
      <c r="N591">
        <v>15.01559999999999</v>
      </c>
      <c r="O591">
        <v>600</v>
      </c>
      <c r="P591" t="s">
        <v>1628</v>
      </c>
      <c r="Q591" s="11"/>
      <c r="R591" s="10"/>
    </row>
    <row r="592" spans="1:18" x14ac:dyDescent="0.3">
      <c r="A592">
        <v>246</v>
      </c>
      <c r="B592" s="1" t="s">
        <v>13</v>
      </c>
      <c r="C592" s="1" t="s">
        <v>57</v>
      </c>
      <c r="D592" s="1" t="s">
        <v>368</v>
      </c>
      <c r="E592" s="1" t="s">
        <v>110</v>
      </c>
      <c r="F592" s="1" t="s">
        <v>60</v>
      </c>
      <c r="G592" s="1" t="s">
        <v>27</v>
      </c>
      <c r="H592" s="1" t="s">
        <v>35</v>
      </c>
      <c r="I592" s="1" t="s">
        <v>369</v>
      </c>
      <c r="J592">
        <v>166.72</v>
      </c>
      <c r="K592">
        <v>2</v>
      </c>
      <c r="L592">
        <v>0</v>
      </c>
      <c r="M592">
        <v>41.680000000000007</v>
      </c>
      <c r="N592">
        <v>41.680000000000007</v>
      </c>
      <c r="O592">
        <v>300</v>
      </c>
      <c r="P592" t="s">
        <v>1626</v>
      </c>
      <c r="Q592" s="11"/>
      <c r="R592" s="9"/>
    </row>
    <row r="593" spans="1:18" x14ac:dyDescent="0.3">
      <c r="A593">
        <v>1969</v>
      </c>
      <c r="B593" s="1" t="s">
        <v>30</v>
      </c>
      <c r="C593" s="1" t="s">
        <v>14</v>
      </c>
      <c r="D593" s="1" t="s">
        <v>1542</v>
      </c>
      <c r="E593" s="1" t="s">
        <v>316</v>
      </c>
      <c r="F593" s="1" t="s">
        <v>79</v>
      </c>
      <c r="G593" s="1" t="s">
        <v>27</v>
      </c>
      <c r="H593" s="1" t="s">
        <v>52</v>
      </c>
      <c r="I593" s="1" t="s">
        <v>286</v>
      </c>
      <c r="J593">
        <v>166.44</v>
      </c>
      <c r="K593">
        <v>3</v>
      </c>
      <c r="L593">
        <v>0</v>
      </c>
      <c r="M593">
        <v>79.891199999999998</v>
      </c>
      <c r="N593">
        <v>79.891199999999998</v>
      </c>
      <c r="O593">
        <v>450</v>
      </c>
      <c r="P593" t="s">
        <v>1626</v>
      </c>
      <c r="Q593" s="11"/>
      <c r="R593" s="10"/>
    </row>
    <row r="594" spans="1:18" x14ac:dyDescent="0.3">
      <c r="A594">
        <v>693</v>
      </c>
      <c r="B594" s="1" t="s">
        <v>30</v>
      </c>
      <c r="C594" s="1" t="s">
        <v>14</v>
      </c>
      <c r="D594" s="1" t="s">
        <v>24</v>
      </c>
      <c r="E594" s="1" t="s">
        <v>25</v>
      </c>
      <c r="F594" s="1" t="s">
        <v>26</v>
      </c>
      <c r="G594" s="1" t="s">
        <v>41</v>
      </c>
      <c r="H594" s="1" t="s">
        <v>83</v>
      </c>
      <c r="I594" s="1" t="s">
        <v>801</v>
      </c>
      <c r="J594">
        <v>166.24</v>
      </c>
      <c r="K594">
        <v>1</v>
      </c>
      <c r="L594">
        <v>0</v>
      </c>
      <c r="M594">
        <v>24.936000000000007</v>
      </c>
      <c r="N594">
        <v>24.936000000000007</v>
      </c>
      <c r="O594">
        <v>150</v>
      </c>
      <c r="P594" t="s">
        <v>1626</v>
      </c>
      <c r="Q594" s="11"/>
      <c r="R594" s="9"/>
    </row>
    <row r="595" spans="1:18" x14ac:dyDescent="0.3">
      <c r="A595">
        <v>1936</v>
      </c>
      <c r="B595" s="1" t="s">
        <v>30</v>
      </c>
      <c r="C595" s="1" t="s">
        <v>23</v>
      </c>
      <c r="D595" s="1" t="s">
        <v>69</v>
      </c>
      <c r="E595" s="1" t="s">
        <v>25</v>
      </c>
      <c r="F595" s="1" t="s">
        <v>26</v>
      </c>
      <c r="G595" s="1" t="s">
        <v>41</v>
      </c>
      <c r="H595" s="1" t="s">
        <v>83</v>
      </c>
      <c r="I595" s="1" t="s">
        <v>1532</v>
      </c>
      <c r="J595">
        <v>166.16</v>
      </c>
      <c r="K595">
        <v>8</v>
      </c>
      <c r="L595">
        <v>0</v>
      </c>
      <c r="M595">
        <v>59.817599999999999</v>
      </c>
      <c r="N595">
        <v>59.817599999999999</v>
      </c>
      <c r="O595">
        <v>1200</v>
      </c>
      <c r="P595" t="s">
        <v>1627</v>
      </c>
      <c r="Q595" s="11"/>
      <c r="R595" s="10"/>
    </row>
    <row r="596" spans="1:18" x14ac:dyDescent="0.3">
      <c r="A596">
        <v>1413</v>
      </c>
      <c r="B596" s="1" t="s">
        <v>30</v>
      </c>
      <c r="C596" s="1" t="s">
        <v>23</v>
      </c>
      <c r="D596" s="1" t="s">
        <v>126</v>
      </c>
      <c r="E596" s="1" t="s">
        <v>127</v>
      </c>
      <c r="F596" s="1" t="s">
        <v>79</v>
      </c>
      <c r="G596" s="1" t="s">
        <v>18</v>
      </c>
      <c r="H596" s="1" t="s">
        <v>37</v>
      </c>
      <c r="I596" s="1" t="s">
        <v>687</v>
      </c>
      <c r="J596">
        <v>165.28</v>
      </c>
      <c r="K596">
        <v>4</v>
      </c>
      <c r="L596">
        <v>0</v>
      </c>
      <c r="M596">
        <v>14.875200000000007</v>
      </c>
      <c r="N596">
        <v>14.875200000000007</v>
      </c>
      <c r="O596">
        <v>600</v>
      </c>
      <c r="P596" t="s">
        <v>1628</v>
      </c>
      <c r="Q596" s="11"/>
      <c r="R596" s="9"/>
    </row>
    <row r="597" spans="1:18" x14ac:dyDescent="0.3">
      <c r="A597">
        <v>1238</v>
      </c>
      <c r="B597" s="1" t="s">
        <v>493</v>
      </c>
      <c r="C597" s="1" t="s">
        <v>14</v>
      </c>
      <c r="D597" s="1" t="s">
        <v>1167</v>
      </c>
      <c r="E597" s="1" t="s">
        <v>32</v>
      </c>
      <c r="F597" s="1" t="s">
        <v>17</v>
      </c>
      <c r="G597" s="1" t="s">
        <v>18</v>
      </c>
      <c r="H597" s="1" t="s">
        <v>37</v>
      </c>
      <c r="I597" s="1" t="s">
        <v>790</v>
      </c>
      <c r="J597">
        <v>165.048</v>
      </c>
      <c r="K597">
        <v>3</v>
      </c>
      <c r="L597">
        <v>0.2</v>
      </c>
      <c r="M597">
        <v>41.262</v>
      </c>
      <c r="N597">
        <v>33.009599999999999</v>
      </c>
      <c r="O597">
        <v>360</v>
      </c>
      <c r="P597" t="s">
        <v>1626</v>
      </c>
      <c r="Q597" s="11"/>
      <c r="R597" s="10"/>
    </row>
    <row r="598" spans="1:18" x14ac:dyDescent="0.3">
      <c r="A598">
        <v>1446</v>
      </c>
      <c r="B598" s="1" t="s">
        <v>95</v>
      </c>
      <c r="C598" s="1" t="s">
        <v>57</v>
      </c>
      <c r="D598" s="1" t="s">
        <v>142</v>
      </c>
      <c r="E598" s="1" t="s">
        <v>104</v>
      </c>
      <c r="F598" s="1" t="s">
        <v>60</v>
      </c>
      <c r="G598" s="1" t="s">
        <v>27</v>
      </c>
      <c r="H598" s="1" t="s">
        <v>35</v>
      </c>
      <c r="I598" s="1" t="s">
        <v>377</v>
      </c>
      <c r="J598">
        <v>164.73599999999999</v>
      </c>
      <c r="K598">
        <v>4</v>
      </c>
      <c r="L598">
        <v>0.2</v>
      </c>
      <c r="M598">
        <v>-39.124799999999993</v>
      </c>
      <c r="N598">
        <v>-31.299839999999996</v>
      </c>
      <c r="O598">
        <v>480</v>
      </c>
      <c r="P598" t="s">
        <v>1626</v>
      </c>
      <c r="Q598" s="11"/>
      <c r="R598" s="9"/>
    </row>
    <row r="599" spans="1:18" x14ac:dyDescent="0.3">
      <c r="A599">
        <v>449</v>
      </c>
      <c r="B599" s="1" t="s">
        <v>13</v>
      </c>
      <c r="C599" s="1" t="s">
        <v>14</v>
      </c>
      <c r="D599" s="1" t="s">
        <v>587</v>
      </c>
      <c r="E599" s="1" t="s">
        <v>127</v>
      </c>
      <c r="F599" s="1" t="s">
        <v>79</v>
      </c>
      <c r="G599" s="1" t="s">
        <v>27</v>
      </c>
      <c r="H599" s="1" t="s">
        <v>35</v>
      </c>
      <c r="I599" s="1" t="s">
        <v>589</v>
      </c>
      <c r="J599">
        <v>161.94</v>
      </c>
      <c r="K599">
        <v>3</v>
      </c>
      <c r="L599">
        <v>0</v>
      </c>
      <c r="M599">
        <v>9.716399999999993</v>
      </c>
      <c r="N599">
        <v>9.716399999999993</v>
      </c>
      <c r="O599">
        <v>450</v>
      </c>
      <c r="P599" t="s">
        <v>1626</v>
      </c>
      <c r="Q599" s="11"/>
      <c r="R599" s="10"/>
    </row>
    <row r="600" spans="1:18" x14ac:dyDescent="0.3">
      <c r="A600">
        <v>1310</v>
      </c>
      <c r="B600" s="1" t="s">
        <v>95</v>
      </c>
      <c r="C600" s="1" t="s">
        <v>14</v>
      </c>
      <c r="D600" s="1" t="s">
        <v>251</v>
      </c>
      <c r="E600" s="1" t="s">
        <v>25</v>
      </c>
      <c r="F600" s="1" t="s">
        <v>26</v>
      </c>
      <c r="G600" s="1" t="s">
        <v>27</v>
      </c>
      <c r="H600" s="1" t="s">
        <v>35</v>
      </c>
      <c r="I600" s="1" t="s">
        <v>589</v>
      </c>
      <c r="J600">
        <v>161.94</v>
      </c>
      <c r="K600">
        <v>3</v>
      </c>
      <c r="L600">
        <v>0</v>
      </c>
      <c r="M600">
        <v>9.716399999999993</v>
      </c>
      <c r="N600">
        <v>9.716399999999993</v>
      </c>
      <c r="O600">
        <v>450</v>
      </c>
      <c r="P600" t="s">
        <v>1626</v>
      </c>
      <c r="Q600" s="11"/>
      <c r="R600" s="9"/>
    </row>
    <row r="601" spans="1:18" x14ac:dyDescent="0.3">
      <c r="A601">
        <v>626</v>
      </c>
      <c r="B601" s="1" t="s">
        <v>30</v>
      </c>
      <c r="C601" s="1" t="s">
        <v>23</v>
      </c>
      <c r="D601" s="1" t="s">
        <v>743</v>
      </c>
      <c r="E601" s="1" t="s">
        <v>114</v>
      </c>
      <c r="F601" s="1" t="s">
        <v>60</v>
      </c>
      <c r="G601" s="1" t="s">
        <v>27</v>
      </c>
      <c r="H601" s="1" t="s">
        <v>39</v>
      </c>
      <c r="I601" s="1" t="s">
        <v>90</v>
      </c>
      <c r="J601">
        <v>161.82</v>
      </c>
      <c r="K601">
        <v>9</v>
      </c>
      <c r="L601">
        <v>0</v>
      </c>
      <c r="M601">
        <v>46.927799999999984</v>
      </c>
      <c r="N601">
        <v>46.927799999999984</v>
      </c>
      <c r="O601">
        <v>1350</v>
      </c>
      <c r="P601" t="s">
        <v>1627</v>
      </c>
      <c r="Q601" s="11"/>
      <c r="R601" s="10"/>
    </row>
    <row r="602" spans="1:18" x14ac:dyDescent="0.3">
      <c r="A602">
        <v>1999</v>
      </c>
      <c r="B602" s="1" t="s">
        <v>95</v>
      </c>
      <c r="C602" s="1" t="s">
        <v>23</v>
      </c>
      <c r="D602" s="1" t="s">
        <v>1557</v>
      </c>
      <c r="E602" s="1" t="s">
        <v>149</v>
      </c>
      <c r="F602" s="1" t="s">
        <v>17</v>
      </c>
      <c r="G602" s="1" t="s">
        <v>41</v>
      </c>
      <c r="H602" s="1" t="s">
        <v>42</v>
      </c>
      <c r="I602" s="1" t="s">
        <v>458</v>
      </c>
      <c r="J602">
        <v>161.61000000000001</v>
      </c>
      <c r="K602">
        <v>1</v>
      </c>
      <c r="L602">
        <v>0</v>
      </c>
      <c r="M602">
        <v>42.018600000000006</v>
      </c>
      <c r="N602">
        <v>42.018600000000006</v>
      </c>
      <c r="O602">
        <v>150</v>
      </c>
      <c r="P602" t="s">
        <v>1626</v>
      </c>
      <c r="Q602" s="11"/>
      <c r="R602" s="9"/>
    </row>
    <row r="603" spans="1:18" x14ac:dyDescent="0.3">
      <c r="A603">
        <v>229</v>
      </c>
      <c r="B603" s="1" t="s">
        <v>30</v>
      </c>
      <c r="C603" s="1" t="s">
        <v>14</v>
      </c>
      <c r="D603" s="1" t="s">
        <v>172</v>
      </c>
      <c r="E603" s="1" t="s">
        <v>155</v>
      </c>
      <c r="F603" s="1" t="s">
        <v>17</v>
      </c>
      <c r="G603" s="1" t="s">
        <v>18</v>
      </c>
      <c r="H603" s="1" t="s">
        <v>21</v>
      </c>
      <c r="I603" s="1" t="s">
        <v>352</v>
      </c>
      <c r="J603">
        <v>161.56800000000001</v>
      </c>
      <c r="K603">
        <v>2</v>
      </c>
      <c r="L603">
        <v>0.2</v>
      </c>
      <c r="M603">
        <v>-28.274400000000021</v>
      </c>
      <c r="N603">
        <v>-22.619520000000019</v>
      </c>
      <c r="O603">
        <v>240</v>
      </c>
      <c r="P603" t="s">
        <v>1626</v>
      </c>
      <c r="Q603" s="11"/>
      <c r="R603" s="10"/>
    </row>
    <row r="604" spans="1:18" x14ac:dyDescent="0.3">
      <c r="A604">
        <v>1311</v>
      </c>
      <c r="B604" s="1" t="s">
        <v>95</v>
      </c>
      <c r="C604" s="1" t="s">
        <v>14</v>
      </c>
      <c r="D604" s="1" t="s">
        <v>251</v>
      </c>
      <c r="E604" s="1" t="s">
        <v>25</v>
      </c>
      <c r="F604" s="1" t="s">
        <v>26</v>
      </c>
      <c r="G604" s="1" t="s">
        <v>18</v>
      </c>
      <c r="H604" s="1" t="s">
        <v>21</v>
      </c>
      <c r="I604" s="1" t="s">
        <v>1215</v>
      </c>
      <c r="J604">
        <v>161.56800000000001</v>
      </c>
      <c r="K604">
        <v>2</v>
      </c>
      <c r="L604">
        <v>0.2</v>
      </c>
      <c r="M604">
        <v>-8.0783999999999949</v>
      </c>
      <c r="N604">
        <v>-6.4627199999999965</v>
      </c>
      <c r="O604">
        <v>240</v>
      </c>
      <c r="P604" t="s">
        <v>1626</v>
      </c>
      <c r="Q604" s="11"/>
      <c r="R604" s="9"/>
    </row>
    <row r="605" spans="1:18" x14ac:dyDescent="0.3">
      <c r="A605">
        <v>975</v>
      </c>
      <c r="B605" s="1" t="s">
        <v>13</v>
      </c>
      <c r="C605" s="1" t="s">
        <v>57</v>
      </c>
      <c r="D605" s="1" t="s">
        <v>126</v>
      </c>
      <c r="E605" s="1" t="s">
        <v>127</v>
      </c>
      <c r="F605" s="1" t="s">
        <v>79</v>
      </c>
      <c r="G605" s="1" t="s">
        <v>41</v>
      </c>
      <c r="H605" s="1" t="s">
        <v>42</v>
      </c>
      <c r="I605" s="1" t="s">
        <v>665</v>
      </c>
      <c r="J605">
        <v>160.92999999999998</v>
      </c>
      <c r="K605">
        <v>7</v>
      </c>
      <c r="L605">
        <v>0</v>
      </c>
      <c r="M605">
        <v>3.2186000000000092</v>
      </c>
      <c r="N605">
        <v>3.2186000000000092</v>
      </c>
      <c r="O605">
        <v>1050</v>
      </c>
      <c r="P605" t="s">
        <v>1627</v>
      </c>
      <c r="Q605" s="11"/>
      <c r="R605" s="10"/>
    </row>
    <row r="606" spans="1:18" x14ac:dyDescent="0.3">
      <c r="A606">
        <v>1659</v>
      </c>
      <c r="B606" s="1" t="s">
        <v>30</v>
      </c>
      <c r="C606" s="1" t="s">
        <v>14</v>
      </c>
      <c r="D606" s="1" t="s">
        <v>24</v>
      </c>
      <c r="E606" s="1" t="s">
        <v>25</v>
      </c>
      <c r="F606" s="1" t="s">
        <v>26</v>
      </c>
      <c r="G606" s="1" t="s">
        <v>41</v>
      </c>
      <c r="H606" s="1" t="s">
        <v>42</v>
      </c>
      <c r="I606" s="1" t="s">
        <v>1403</v>
      </c>
      <c r="J606">
        <v>160.77600000000001</v>
      </c>
      <c r="K606">
        <v>3</v>
      </c>
      <c r="L606">
        <v>0.2</v>
      </c>
      <c r="M606">
        <v>10.048500000000004</v>
      </c>
      <c r="N606">
        <v>8.0388000000000037</v>
      </c>
      <c r="O606">
        <v>360</v>
      </c>
      <c r="P606" t="s">
        <v>1626</v>
      </c>
      <c r="Q606" s="11"/>
      <c r="R606" s="9"/>
    </row>
    <row r="607" spans="1:18" x14ac:dyDescent="0.3">
      <c r="A607">
        <v>576</v>
      </c>
      <c r="B607" s="1" t="s">
        <v>13</v>
      </c>
      <c r="C607" s="1" t="s">
        <v>14</v>
      </c>
      <c r="D607" s="1" t="s">
        <v>452</v>
      </c>
      <c r="E607" s="1" t="s">
        <v>25</v>
      </c>
      <c r="F607" s="1" t="s">
        <v>26</v>
      </c>
      <c r="G607" s="1" t="s">
        <v>27</v>
      </c>
      <c r="H607" s="1" t="s">
        <v>52</v>
      </c>
      <c r="I607" s="1" t="s">
        <v>704</v>
      </c>
      <c r="J607">
        <v>160.72</v>
      </c>
      <c r="K607">
        <v>14</v>
      </c>
      <c r="L607">
        <v>0</v>
      </c>
      <c r="M607">
        <v>78.752800000000008</v>
      </c>
      <c r="N607">
        <v>78.752800000000008</v>
      </c>
      <c r="O607">
        <v>2100</v>
      </c>
      <c r="P607" t="s">
        <v>1630</v>
      </c>
      <c r="Q607" s="11"/>
      <c r="R607" s="10"/>
    </row>
    <row r="608" spans="1:18" x14ac:dyDescent="0.3">
      <c r="A608">
        <v>938</v>
      </c>
      <c r="B608" s="1" t="s">
        <v>95</v>
      </c>
      <c r="C608" s="1" t="s">
        <v>23</v>
      </c>
      <c r="D608" s="1" t="s">
        <v>981</v>
      </c>
      <c r="E608" s="1" t="s">
        <v>273</v>
      </c>
      <c r="F608" s="1" t="s">
        <v>26</v>
      </c>
      <c r="G608" s="1" t="s">
        <v>41</v>
      </c>
      <c r="H608" s="1" t="s">
        <v>83</v>
      </c>
      <c r="I608" s="1" t="s">
        <v>502</v>
      </c>
      <c r="J608">
        <v>159.99</v>
      </c>
      <c r="K608">
        <v>1</v>
      </c>
      <c r="L608">
        <v>0</v>
      </c>
      <c r="M608">
        <v>54.396599999999992</v>
      </c>
      <c r="N608">
        <v>54.396599999999992</v>
      </c>
      <c r="O608">
        <v>150</v>
      </c>
      <c r="P608" t="s">
        <v>1626</v>
      </c>
      <c r="Q608" s="11"/>
      <c r="R608" s="9"/>
    </row>
    <row r="609" spans="1:18" x14ac:dyDescent="0.3">
      <c r="A609">
        <v>1463</v>
      </c>
      <c r="B609" s="1" t="s">
        <v>95</v>
      </c>
      <c r="C609" s="1" t="s">
        <v>23</v>
      </c>
      <c r="D609" s="1" t="s">
        <v>251</v>
      </c>
      <c r="E609" s="1" t="s">
        <v>59</v>
      </c>
      <c r="F609" s="1" t="s">
        <v>60</v>
      </c>
      <c r="G609" s="1" t="s">
        <v>41</v>
      </c>
      <c r="H609" s="1" t="s">
        <v>83</v>
      </c>
      <c r="I609" s="1" t="s">
        <v>600</v>
      </c>
      <c r="J609">
        <v>159.98400000000001</v>
      </c>
      <c r="K609">
        <v>2</v>
      </c>
      <c r="L609">
        <v>0.2</v>
      </c>
      <c r="M609">
        <v>43.995600000000003</v>
      </c>
      <c r="N609">
        <v>35.196480000000001</v>
      </c>
      <c r="O609">
        <v>240</v>
      </c>
      <c r="P609" t="s">
        <v>1626</v>
      </c>
      <c r="Q609" s="11"/>
      <c r="R609" s="10"/>
    </row>
    <row r="610" spans="1:18" x14ac:dyDescent="0.3">
      <c r="A610">
        <v>1722</v>
      </c>
      <c r="B610" s="1" t="s">
        <v>30</v>
      </c>
      <c r="C610" s="1" t="s">
        <v>14</v>
      </c>
      <c r="D610" s="1" t="s">
        <v>142</v>
      </c>
      <c r="E610" s="1" t="s">
        <v>104</v>
      </c>
      <c r="F610" s="1" t="s">
        <v>60</v>
      </c>
      <c r="G610" s="1" t="s">
        <v>41</v>
      </c>
      <c r="H610" s="1" t="s">
        <v>42</v>
      </c>
      <c r="I610" s="1" t="s">
        <v>1101</v>
      </c>
      <c r="J610">
        <v>159.98400000000001</v>
      </c>
      <c r="K610">
        <v>2</v>
      </c>
      <c r="L610">
        <v>0.2</v>
      </c>
      <c r="M610">
        <v>11.998799999999996</v>
      </c>
      <c r="N610">
        <v>9.5990399999999969</v>
      </c>
      <c r="O610">
        <v>240</v>
      </c>
      <c r="P610" t="s">
        <v>1626</v>
      </c>
      <c r="Q610" s="11"/>
      <c r="R610" s="9"/>
    </row>
    <row r="611" spans="1:18" x14ac:dyDescent="0.3">
      <c r="A611">
        <v>484</v>
      </c>
      <c r="B611" s="1" t="s">
        <v>30</v>
      </c>
      <c r="C611" s="1" t="s">
        <v>14</v>
      </c>
      <c r="D611" s="1" t="s">
        <v>126</v>
      </c>
      <c r="E611" s="1" t="s">
        <v>127</v>
      </c>
      <c r="F611" s="1" t="s">
        <v>79</v>
      </c>
      <c r="G611" s="1" t="s">
        <v>41</v>
      </c>
      <c r="H611" s="1" t="s">
        <v>83</v>
      </c>
      <c r="I611" s="1" t="s">
        <v>622</v>
      </c>
      <c r="J611">
        <v>159.97999999999999</v>
      </c>
      <c r="K611">
        <v>2</v>
      </c>
      <c r="L611">
        <v>0</v>
      </c>
      <c r="M611">
        <v>57.592799999999997</v>
      </c>
      <c r="N611">
        <v>57.592799999999997</v>
      </c>
      <c r="O611">
        <v>300</v>
      </c>
      <c r="P611" t="s">
        <v>1626</v>
      </c>
      <c r="Q611" s="11"/>
      <c r="R611" s="10"/>
    </row>
    <row r="612" spans="1:18" x14ac:dyDescent="0.3">
      <c r="A612">
        <v>1154</v>
      </c>
      <c r="B612" s="1" t="s">
        <v>30</v>
      </c>
      <c r="C612" s="1" t="s">
        <v>23</v>
      </c>
      <c r="D612" s="1" t="s">
        <v>1122</v>
      </c>
      <c r="E612" s="1" t="s">
        <v>527</v>
      </c>
      <c r="F612" s="1" t="s">
        <v>26</v>
      </c>
      <c r="G612" s="1" t="s">
        <v>27</v>
      </c>
      <c r="H612" s="1" t="s">
        <v>44</v>
      </c>
      <c r="I612" s="1" t="s">
        <v>944</v>
      </c>
      <c r="J612">
        <v>159.768</v>
      </c>
      <c r="K612">
        <v>7</v>
      </c>
      <c r="L612">
        <v>0.2</v>
      </c>
      <c r="M612">
        <v>53.921700000000008</v>
      </c>
      <c r="N612">
        <v>43.137360000000008</v>
      </c>
      <c r="O612">
        <v>840</v>
      </c>
      <c r="P612" t="s">
        <v>1628</v>
      </c>
      <c r="Q612" s="11"/>
      <c r="R612" s="9"/>
    </row>
    <row r="613" spans="1:18" x14ac:dyDescent="0.3">
      <c r="A613">
        <v>1380</v>
      </c>
      <c r="B613" s="1" t="s">
        <v>13</v>
      </c>
      <c r="C613" s="1" t="s">
        <v>14</v>
      </c>
      <c r="D613" s="1" t="s">
        <v>1253</v>
      </c>
      <c r="E613" s="1" t="s">
        <v>67</v>
      </c>
      <c r="F613" s="1" t="s">
        <v>26</v>
      </c>
      <c r="G613" s="1" t="s">
        <v>27</v>
      </c>
      <c r="H613" s="1" t="s">
        <v>35</v>
      </c>
      <c r="I613" s="1" t="s">
        <v>1258</v>
      </c>
      <c r="J613">
        <v>158.9</v>
      </c>
      <c r="K613">
        <v>5</v>
      </c>
      <c r="L613">
        <v>0</v>
      </c>
      <c r="M613">
        <v>7.9449999999999932</v>
      </c>
      <c r="N613">
        <v>7.9449999999999932</v>
      </c>
      <c r="O613">
        <v>750</v>
      </c>
      <c r="P613" t="s">
        <v>1628</v>
      </c>
      <c r="Q613" s="11"/>
      <c r="R613" s="10"/>
    </row>
    <row r="614" spans="1:18" x14ac:dyDescent="0.3">
      <c r="A614">
        <v>89</v>
      </c>
      <c r="B614" s="1" t="s">
        <v>13</v>
      </c>
      <c r="C614" s="1" t="s">
        <v>57</v>
      </c>
      <c r="D614" s="1" t="s">
        <v>93</v>
      </c>
      <c r="E614" s="1" t="s">
        <v>59</v>
      </c>
      <c r="F614" s="1" t="s">
        <v>60</v>
      </c>
      <c r="G614" s="1" t="s">
        <v>27</v>
      </c>
      <c r="H614" s="1" t="s">
        <v>35</v>
      </c>
      <c r="I614" s="1" t="s">
        <v>178</v>
      </c>
      <c r="J614">
        <v>158.36800000000002</v>
      </c>
      <c r="K614">
        <v>7</v>
      </c>
      <c r="L614">
        <v>0.2</v>
      </c>
      <c r="M614">
        <v>13.857199999999999</v>
      </c>
      <c r="N614">
        <v>11.085760000000001</v>
      </c>
      <c r="O614">
        <v>840</v>
      </c>
      <c r="P614" t="s">
        <v>1628</v>
      </c>
      <c r="Q614" s="11"/>
      <c r="R614" s="9"/>
    </row>
    <row r="615" spans="1:18" x14ac:dyDescent="0.3">
      <c r="A615">
        <v>152</v>
      </c>
      <c r="B615" s="1" t="s">
        <v>95</v>
      </c>
      <c r="C615" s="1" t="s">
        <v>57</v>
      </c>
      <c r="D615" s="1" t="s">
        <v>258</v>
      </c>
      <c r="E615" s="1" t="s">
        <v>145</v>
      </c>
      <c r="F615" s="1" t="s">
        <v>26</v>
      </c>
      <c r="G615" s="1" t="s">
        <v>27</v>
      </c>
      <c r="H615" s="1" t="s">
        <v>46</v>
      </c>
      <c r="I615" s="1" t="s">
        <v>259</v>
      </c>
      <c r="J615">
        <v>157.91999999999999</v>
      </c>
      <c r="K615">
        <v>5</v>
      </c>
      <c r="L615">
        <v>0.2</v>
      </c>
      <c r="M615">
        <v>17.765999999999991</v>
      </c>
      <c r="N615">
        <v>14.212799999999994</v>
      </c>
      <c r="O615">
        <v>600</v>
      </c>
      <c r="P615" t="s">
        <v>1628</v>
      </c>
      <c r="Q615" s="11"/>
      <c r="R615" s="10"/>
    </row>
    <row r="616" spans="1:18" x14ac:dyDescent="0.3">
      <c r="A616">
        <v>119</v>
      </c>
      <c r="B616" s="1" t="s">
        <v>30</v>
      </c>
      <c r="C616" s="1" t="s">
        <v>23</v>
      </c>
      <c r="D616" s="1" t="s">
        <v>219</v>
      </c>
      <c r="E616" s="1" t="s">
        <v>155</v>
      </c>
      <c r="F616" s="1" t="s">
        <v>17</v>
      </c>
      <c r="G616" s="1" t="s">
        <v>27</v>
      </c>
      <c r="H616" s="1" t="s">
        <v>44</v>
      </c>
      <c r="I616" s="1" t="s">
        <v>220</v>
      </c>
      <c r="J616">
        <v>157.79400000000004</v>
      </c>
      <c r="K616">
        <v>1</v>
      </c>
      <c r="L616">
        <v>0.7</v>
      </c>
      <c r="M616">
        <v>-115.71559999999999</v>
      </c>
      <c r="N616">
        <v>-34.714680000000001</v>
      </c>
      <c r="O616">
        <v>45.000000000000007</v>
      </c>
      <c r="P616" t="s">
        <v>1629</v>
      </c>
      <c r="Q616" s="11"/>
      <c r="R616" s="9"/>
    </row>
    <row r="617" spans="1:18" x14ac:dyDescent="0.3">
      <c r="A617">
        <v>751</v>
      </c>
      <c r="B617" s="1" t="s">
        <v>30</v>
      </c>
      <c r="C617" s="1" t="s">
        <v>14</v>
      </c>
      <c r="D617" s="1" t="s">
        <v>843</v>
      </c>
      <c r="E617" s="1" t="s">
        <v>114</v>
      </c>
      <c r="F617" s="1" t="s">
        <v>60</v>
      </c>
      <c r="G617" s="1" t="s">
        <v>18</v>
      </c>
      <c r="H617" s="1" t="s">
        <v>37</v>
      </c>
      <c r="I617" s="1" t="s">
        <v>845</v>
      </c>
      <c r="J617">
        <v>157.74</v>
      </c>
      <c r="K617">
        <v>11</v>
      </c>
      <c r="L617">
        <v>0</v>
      </c>
      <c r="M617">
        <v>56.7864</v>
      </c>
      <c r="N617">
        <v>56.7864</v>
      </c>
      <c r="O617">
        <v>1650</v>
      </c>
      <c r="P617" t="s">
        <v>1627</v>
      </c>
      <c r="Q617" s="11"/>
      <c r="R617" s="10"/>
    </row>
    <row r="618" spans="1:18" x14ac:dyDescent="0.3">
      <c r="A618">
        <v>1604</v>
      </c>
      <c r="B618" s="1" t="s">
        <v>30</v>
      </c>
      <c r="C618" s="1" t="s">
        <v>14</v>
      </c>
      <c r="D618" s="1" t="s">
        <v>252</v>
      </c>
      <c r="E618" s="1" t="s">
        <v>117</v>
      </c>
      <c r="F618" s="1" t="s">
        <v>79</v>
      </c>
      <c r="G618" s="1" t="s">
        <v>27</v>
      </c>
      <c r="H618" s="1" t="s">
        <v>39</v>
      </c>
      <c r="I618" s="1" t="s">
        <v>1374</v>
      </c>
      <c r="J618">
        <v>155.94</v>
      </c>
      <c r="K618">
        <v>6</v>
      </c>
      <c r="L618">
        <v>0</v>
      </c>
      <c r="M618">
        <v>45.222599999999993</v>
      </c>
      <c r="N618">
        <v>45.222599999999993</v>
      </c>
      <c r="O618">
        <v>900</v>
      </c>
      <c r="P618" t="s">
        <v>1628</v>
      </c>
      <c r="Q618" s="11"/>
      <c r="R618" s="9"/>
    </row>
    <row r="619" spans="1:18" x14ac:dyDescent="0.3">
      <c r="A619">
        <v>895</v>
      </c>
      <c r="B619" s="1" t="s">
        <v>95</v>
      </c>
      <c r="C619" s="1" t="s">
        <v>23</v>
      </c>
      <c r="D619" s="1" t="s">
        <v>69</v>
      </c>
      <c r="E619" s="1" t="s">
        <v>25</v>
      </c>
      <c r="F619" s="1" t="s">
        <v>26</v>
      </c>
      <c r="G619" s="1" t="s">
        <v>27</v>
      </c>
      <c r="H619" s="1" t="s">
        <v>35</v>
      </c>
      <c r="I619" s="1" t="s">
        <v>500</v>
      </c>
      <c r="J619">
        <v>155.82000000000002</v>
      </c>
      <c r="K619">
        <v>7</v>
      </c>
      <c r="L619">
        <v>0</v>
      </c>
      <c r="M619">
        <v>42.071400000000011</v>
      </c>
      <c r="N619">
        <v>42.071400000000011</v>
      </c>
      <c r="O619">
        <v>1050</v>
      </c>
      <c r="P619" t="s">
        <v>1627</v>
      </c>
      <c r="Q619" s="11"/>
      <c r="R619" s="10"/>
    </row>
    <row r="620" spans="1:18" x14ac:dyDescent="0.3">
      <c r="A620">
        <v>1018</v>
      </c>
      <c r="B620" s="1" t="s">
        <v>30</v>
      </c>
      <c r="C620" s="1" t="s">
        <v>23</v>
      </c>
      <c r="D620" s="1" t="s">
        <v>126</v>
      </c>
      <c r="E620" s="1" t="s">
        <v>127</v>
      </c>
      <c r="F620" s="1" t="s">
        <v>79</v>
      </c>
      <c r="G620" s="1" t="s">
        <v>18</v>
      </c>
      <c r="H620" s="1" t="s">
        <v>37</v>
      </c>
      <c r="I620" s="1" t="s">
        <v>935</v>
      </c>
      <c r="J620">
        <v>155.82</v>
      </c>
      <c r="K620">
        <v>3</v>
      </c>
      <c r="L620">
        <v>0</v>
      </c>
      <c r="M620">
        <v>63.886200000000002</v>
      </c>
      <c r="N620">
        <v>63.886200000000002</v>
      </c>
      <c r="O620">
        <v>450</v>
      </c>
      <c r="P620" t="s">
        <v>1626</v>
      </c>
      <c r="Q620" s="11"/>
      <c r="R620" s="9"/>
    </row>
    <row r="621" spans="1:18" x14ac:dyDescent="0.3">
      <c r="A621">
        <v>1314</v>
      </c>
      <c r="B621" s="1" t="s">
        <v>30</v>
      </c>
      <c r="C621" s="1" t="s">
        <v>14</v>
      </c>
      <c r="D621" s="1" t="s">
        <v>212</v>
      </c>
      <c r="E621" s="1" t="s">
        <v>213</v>
      </c>
      <c r="F621" s="1" t="s">
        <v>79</v>
      </c>
      <c r="G621" s="1" t="s">
        <v>18</v>
      </c>
      <c r="H621" s="1" t="s">
        <v>21</v>
      </c>
      <c r="I621" s="1" t="s">
        <v>872</v>
      </c>
      <c r="J621">
        <v>155.37199999999999</v>
      </c>
      <c r="K621">
        <v>2</v>
      </c>
      <c r="L621">
        <v>0.3</v>
      </c>
      <c r="M621">
        <v>-13.317599999999999</v>
      </c>
      <c r="N621">
        <v>-9.3223199999999977</v>
      </c>
      <c r="O621">
        <v>210</v>
      </c>
      <c r="P621" t="s">
        <v>1626</v>
      </c>
      <c r="Q621" s="11"/>
      <c r="R621" s="10"/>
    </row>
    <row r="622" spans="1:18" x14ac:dyDescent="0.3">
      <c r="A622">
        <v>1012</v>
      </c>
      <c r="B622" s="1" t="s">
        <v>13</v>
      </c>
      <c r="C622" s="1" t="s">
        <v>14</v>
      </c>
      <c r="D622" s="1" t="s">
        <v>1026</v>
      </c>
      <c r="E622" s="1" t="s">
        <v>55</v>
      </c>
      <c r="F622" s="1" t="s">
        <v>26</v>
      </c>
      <c r="G622" s="1" t="s">
        <v>18</v>
      </c>
      <c r="H622" s="1" t="s">
        <v>37</v>
      </c>
      <c r="I622" s="1" t="s">
        <v>87</v>
      </c>
      <c r="J622">
        <v>155.25</v>
      </c>
      <c r="K622">
        <v>3</v>
      </c>
      <c r="L622">
        <v>0</v>
      </c>
      <c r="M622">
        <v>46.574999999999996</v>
      </c>
      <c r="N622">
        <v>46.574999999999996</v>
      </c>
      <c r="O622">
        <v>450</v>
      </c>
      <c r="P622" t="s">
        <v>1626</v>
      </c>
      <c r="Q622" s="11"/>
      <c r="R622" s="9"/>
    </row>
    <row r="623" spans="1:18" x14ac:dyDescent="0.3">
      <c r="A623">
        <v>994</v>
      </c>
      <c r="B623" s="1" t="s">
        <v>95</v>
      </c>
      <c r="C623" s="1" t="s">
        <v>14</v>
      </c>
      <c r="D623" s="1" t="s">
        <v>261</v>
      </c>
      <c r="E623" s="1" t="s">
        <v>25</v>
      </c>
      <c r="F623" s="1" t="s">
        <v>26</v>
      </c>
      <c r="G623" s="1" t="s">
        <v>27</v>
      </c>
      <c r="H623" s="1" t="s">
        <v>52</v>
      </c>
      <c r="I623" s="1" t="s">
        <v>1014</v>
      </c>
      <c r="J623">
        <v>154.9</v>
      </c>
      <c r="K623">
        <v>5</v>
      </c>
      <c r="L623">
        <v>0</v>
      </c>
      <c r="M623">
        <v>69.704999999999998</v>
      </c>
      <c r="N623">
        <v>69.704999999999998</v>
      </c>
      <c r="O623">
        <v>750</v>
      </c>
      <c r="P623" t="s">
        <v>1628</v>
      </c>
      <c r="Q623" s="11"/>
      <c r="R623" s="10"/>
    </row>
    <row r="624" spans="1:18" x14ac:dyDescent="0.3">
      <c r="A624">
        <v>1406</v>
      </c>
      <c r="B624" s="1" t="s">
        <v>95</v>
      </c>
      <c r="C624" s="1" t="s">
        <v>57</v>
      </c>
      <c r="D624" s="1" t="s">
        <v>77</v>
      </c>
      <c r="E624" s="1" t="s">
        <v>78</v>
      </c>
      <c r="F624" s="1" t="s">
        <v>79</v>
      </c>
      <c r="G624" s="1" t="s">
        <v>18</v>
      </c>
      <c r="H624" s="1" t="s">
        <v>33</v>
      </c>
      <c r="I624" s="1" t="s">
        <v>1103</v>
      </c>
      <c r="J624">
        <v>154.76400000000001</v>
      </c>
      <c r="K624">
        <v>3</v>
      </c>
      <c r="L624">
        <v>0.4</v>
      </c>
      <c r="M624">
        <v>-36.11160000000001</v>
      </c>
      <c r="N624">
        <v>-21.666960000000007</v>
      </c>
      <c r="O624">
        <v>270</v>
      </c>
      <c r="P624" t="s">
        <v>1626</v>
      </c>
      <c r="Q624" s="11"/>
      <c r="R624" s="9"/>
    </row>
    <row r="625" spans="1:18" x14ac:dyDescent="0.3">
      <c r="A625">
        <v>1392</v>
      </c>
      <c r="B625" s="1" t="s">
        <v>493</v>
      </c>
      <c r="C625" s="1" t="s">
        <v>57</v>
      </c>
      <c r="D625" s="1" t="s">
        <v>1259</v>
      </c>
      <c r="E625" s="1" t="s">
        <v>487</v>
      </c>
      <c r="F625" s="1" t="s">
        <v>17</v>
      </c>
      <c r="G625" s="1" t="s">
        <v>27</v>
      </c>
      <c r="H625" s="1" t="s">
        <v>35</v>
      </c>
      <c r="I625" s="1" t="s">
        <v>377</v>
      </c>
      <c r="J625">
        <v>154.44</v>
      </c>
      <c r="K625">
        <v>3</v>
      </c>
      <c r="L625">
        <v>0</v>
      </c>
      <c r="M625">
        <v>1.5444000000000031</v>
      </c>
      <c r="N625">
        <v>1.5444000000000031</v>
      </c>
      <c r="O625">
        <v>450</v>
      </c>
      <c r="P625" t="s">
        <v>1626</v>
      </c>
      <c r="Q625" s="11"/>
      <c r="R625" s="10"/>
    </row>
    <row r="626" spans="1:18" x14ac:dyDescent="0.3">
      <c r="A626">
        <v>1734</v>
      </c>
      <c r="B626" s="1" t="s">
        <v>30</v>
      </c>
      <c r="C626" s="1" t="s">
        <v>14</v>
      </c>
      <c r="D626" s="1" t="s">
        <v>325</v>
      </c>
      <c r="E626" s="1" t="s">
        <v>59</v>
      </c>
      <c r="F626" s="1" t="s">
        <v>60</v>
      </c>
      <c r="G626" s="1" t="s">
        <v>27</v>
      </c>
      <c r="H626" s="1" t="s">
        <v>39</v>
      </c>
      <c r="I626" s="1" t="s">
        <v>435</v>
      </c>
      <c r="J626">
        <v>154.24</v>
      </c>
      <c r="K626">
        <v>4</v>
      </c>
      <c r="L626">
        <v>0.2</v>
      </c>
      <c r="M626">
        <v>17.351999999999975</v>
      </c>
      <c r="N626">
        <v>13.881599999999981</v>
      </c>
      <c r="O626">
        <v>480</v>
      </c>
      <c r="P626" t="s">
        <v>1626</v>
      </c>
      <c r="Q626" s="11"/>
      <c r="R626" s="9"/>
    </row>
    <row r="627" spans="1:18" x14ac:dyDescent="0.3">
      <c r="A627">
        <v>539</v>
      </c>
      <c r="B627" s="1" t="s">
        <v>30</v>
      </c>
      <c r="C627" s="1" t="s">
        <v>14</v>
      </c>
      <c r="D627" s="1" t="s">
        <v>15</v>
      </c>
      <c r="E627" s="1" t="s">
        <v>16</v>
      </c>
      <c r="F627" s="1" t="s">
        <v>17</v>
      </c>
      <c r="G627" s="1" t="s">
        <v>27</v>
      </c>
      <c r="H627" s="1" t="s">
        <v>46</v>
      </c>
      <c r="I627" s="1" t="s">
        <v>680</v>
      </c>
      <c r="J627">
        <v>152.94</v>
      </c>
      <c r="K627">
        <v>3</v>
      </c>
      <c r="L627">
        <v>0</v>
      </c>
      <c r="M627">
        <v>41.293800000000005</v>
      </c>
      <c r="N627">
        <v>41.293800000000005</v>
      </c>
      <c r="O627">
        <v>450</v>
      </c>
      <c r="P627" t="s">
        <v>1626</v>
      </c>
      <c r="Q627" s="11"/>
      <c r="R627" s="10"/>
    </row>
    <row r="628" spans="1:18" x14ac:dyDescent="0.3">
      <c r="A628">
        <v>1432</v>
      </c>
      <c r="B628" s="1" t="s">
        <v>13</v>
      </c>
      <c r="C628" s="1" t="s">
        <v>14</v>
      </c>
      <c r="D628" s="1" t="s">
        <v>903</v>
      </c>
      <c r="E628" s="1" t="s">
        <v>164</v>
      </c>
      <c r="F628" s="1" t="s">
        <v>17</v>
      </c>
      <c r="G628" s="1" t="s">
        <v>27</v>
      </c>
      <c r="H628" s="1" t="s">
        <v>44</v>
      </c>
      <c r="I628" s="1" t="s">
        <v>1278</v>
      </c>
      <c r="J628">
        <v>152.76</v>
      </c>
      <c r="K628">
        <v>6</v>
      </c>
      <c r="L628">
        <v>0</v>
      </c>
      <c r="M628">
        <v>74.852400000000003</v>
      </c>
      <c r="N628">
        <v>74.852400000000003</v>
      </c>
      <c r="O628">
        <v>900</v>
      </c>
      <c r="P628" t="s">
        <v>1628</v>
      </c>
      <c r="Q628" s="11"/>
      <c r="R628" s="9"/>
    </row>
    <row r="629" spans="1:18" x14ac:dyDescent="0.3">
      <c r="A629">
        <v>1011</v>
      </c>
      <c r="B629" s="1" t="s">
        <v>95</v>
      </c>
      <c r="C629" s="1" t="s">
        <v>14</v>
      </c>
      <c r="D629" s="1" t="s">
        <v>373</v>
      </c>
      <c r="E629" s="1" t="s">
        <v>25</v>
      </c>
      <c r="F629" s="1" t="s">
        <v>26</v>
      </c>
      <c r="G629" s="1" t="s">
        <v>18</v>
      </c>
      <c r="H629" s="1" t="s">
        <v>37</v>
      </c>
      <c r="I629" s="1" t="s">
        <v>1025</v>
      </c>
      <c r="J629">
        <v>151.72</v>
      </c>
      <c r="K629">
        <v>4</v>
      </c>
      <c r="L629">
        <v>0</v>
      </c>
      <c r="M629">
        <v>27.309599999999989</v>
      </c>
      <c r="N629">
        <v>27.309599999999989</v>
      </c>
      <c r="O629">
        <v>600</v>
      </c>
      <c r="P629" t="s">
        <v>1628</v>
      </c>
      <c r="Q629" s="11"/>
      <c r="R629" s="10"/>
    </row>
    <row r="630" spans="1:18" x14ac:dyDescent="0.3">
      <c r="A630">
        <v>1418</v>
      </c>
      <c r="B630" s="1" t="s">
        <v>95</v>
      </c>
      <c r="C630" s="1" t="s">
        <v>23</v>
      </c>
      <c r="D630" s="1" t="s">
        <v>93</v>
      </c>
      <c r="E630" s="1" t="s">
        <v>59</v>
      </c>
      <c r="F630" s="1" t="s">
        <v>60</v>
      </c>
      <c r="G630" s="1" t="s">
        <v>41</v>
      </c>
      <c r="H630" s="1" t="s">
        <v>83</v>
      </c>
      <c r="I630" s="1" t="s">
        <v>975</v>
      </c>
      <c r="J630">
        <v>151.20000000000002</v>
      </c>
      <c r="K630">
        <v>3</v>
      </c>
      <c r="L630">
        <v>0.2</v>
      </c>
      <c r="M630">
        <v>32.130000000000003</v>
      </c>
      <c r="N630">
        <v>25.704000000000004</v>
      </c>
      <c r="O630">
        <v>360</v>
      </c>
      <c r="P630" t="s">
        <v>1626</v>
      </c>
      <c r="Q630" s="11"/>
      <c r="R630" s="9"/>
    </row>
    <row r="631" spans="1:18" x14ac:dyDescent="0.3">
      <c r="A631">
        <v>149</v>
      </c>
      <c r="B631" s="1" t="s">
        <v>30</v>
      </c>
      <c r="C631" s="1" t="s">
        <v>23</v>
      </c>
      <c r="D631" s="1" t="s">
        <v>254</v>
      </c>
      <c r="E631" s="1" t="s">
        <v>64</v>
      </c>
      <c r="F631" s="1" t="s">
        <v>60</v>
      </c>
      <c r="G631" s="1" t="s">
        <v>41</v>
      </c>
      <c r="H631" s="1" t="s">
        <v>42</v>
      </c>
      <c r="I631" s="1" t="s">
        <v>256</v>
      </c>
      <c r="J631">
        <v>149.97</v>
      </c>
      <c r="K631">
        <v>3</v>
      </c>
      <c r="L631">
        <v>0</v>
      </c>
      <c r="M631">
        <v>5.9987999999999815</v>
      </c>
      <c r="N631">
        <v>5.9987999999999815</v>
      </c>
      <c r="O631">
        <v>450</v>
      </c>
      <c r="P631" t="s">
        <v>1626</v>
      </c>
      <c r="Q631" s="11"/>
      <c r="R631" s="10"/>
    </row>
    <row r="632" spans="1:18" x14ac:dyDescent="0.3">
      <c r="A632">
        <v>809</v>
      </c>
      <c r="B632" s="1" t="s">
        <v>95</v>
      </c>
      <c r="C632" s="1" t="s">
        <v>14</v>
      </c>
      <c r="D632" s="1" t="s">
        <v>885</v>
      </c>
      <c r="E632" s="1" t="s">
        <v>74</v>
      </c>
      <c r="F632" s="1" t="s">
        <v>60</v>
      </c>
      <c r="G632" s="1" t="s">
        <v>41</v>
      </c>
      <c r="H632" s="1" t="s">
        <v>83</v>
      </c>
      <c r="I632" s="1" t="s">
        <v>886</v>
      </c>
      <c r="J632">
        <v>149.97</v>
      </c>
      <c r="K632">
        <v>3</v>
      </c>
      <c r="L632">
        <v>0</v>
      </c>
      <c r="M632">
        <v>50.989800000000002</v>
      </c>
      <c r="N632">
        <v>50.989800000000002</v>
      </c>
      <c r="O632">
        <v>450</v>
      </c>
      <c r="P632" t="s">
        <v>1626</v>
      </c>
      <c r="Q632" s="11"/>
      <c r="R632" s="9"/>
    </row>
    <row r="633" spans="1:18" x14ac:dyDescent="0.3">
      <c r="A633">
        <v>184</v>
      </c>
      <c r="B633" s="1" t="s">
        <v>13</v>
      </c>
      <c r="C633" s="1" t="s">
        <v>57</v>
      </c>
      <c r="D633" s="1" t="s">
        <v>296</v>
      </c>
      <c r="E633" s="1" t="s">
        <v>297</v>
      </c>
      <c r="F633" s="1" t="s">
        <v>17</v>
      </c>
      <c r="G633" s="1" t="s">
        <v>41</v>
      </c>
      <c r="H633" s="1" t="s">
        <v>42</v>
      </c>
      <c r="I633" s="1" t="s">
        <v>299</v>
      </c>
      <c r="J633">
        <v>149.94999999999999</v>
      </c>
      <c r="K633">
        <v>5</v>
      </c>
      <c r="L633">
        <v>0</v>
      </c>
      <c r="M633">
        <v>41.986000000000004</v>
      </c>
      <c r="N633">
        <v>41.986000000000004</v>
      </c>
      <c r="O633">
        <v>750</v>
      </c>
      <c r="P633" t="s">
        <v>1628</v>
      </c>
      <c r="Q633" s="11"/>
      <c r="R633" s="10"/>
    </row>
    <row r="634" spans="1:18" x14ac:dyDescent="0.3">
      <c r="A634">
        <v>890</v>
      </c>
      <c r="B634" s="1" t="s">
        <v>30</v>
      </c>
      <c r="C634" s="1" t="s">
        <v>14</v>
      </c>
      <c r="D634" s="1" t="s">
        <v>567</v>
      </c>
      <c r="E634" s="1" t="s">
        <v>127</v>
      </c>
      <c r="F634" s="1" t="s">
        <v>79</v>
      </c>
      <c r="G634" s="1" t="s">
        <v>41</v>
      </c>
      <c r="H634" s="1" t="s">
        <v>83</v>
      </c>
      <c r="I634" s="1" t="s">
        <v>949</v>
      </c>
      <c r="J634">
        <v>149.94999999999999</v>
      </c>
      <c r="K634">
        <v>5</v>
      </c>
      <c r="L634">
        <v>0</v>
      </c>
      <c r="M634">
        <v>14.994999999999994</v>
      </c>
      <c r="N634">
        <v>14.994999999999994</v>
      </c>
      <c r="O634">
        <v>750</v>
      </c>
      <c r="P634" t="s">
        <v>1628</v>
      </c>
      <c r="Q634" s="11"/>
      <c r="R634" s="9"/>
    </row>
    <row r="635" spans="1:18" x14ac:dyDescent="0.3">
      <c r="A635">
        <v>1914</v>
      </c>
      <c r="B635" s="1" t="s">
        <v>95</v>
      </c>
      <c r="C635" s="1" t="s">
        <v>14</v>
      </c>
      <c r="D635" s="1" t="s">
        <v>1098</v>
      </c>
      <c r="E635" s="1" t="s">
        <v>487</v>
      </c>
      <c r="F635" s="1" t="s">
        <v>17</v>
      </c>
      <c r="G635" s="1" t="s">
        <v>41</v>
      </c>
      <c r="H635" s="1" t="s">
        <v>83</v>
      </c>
      <c r="I635" s="1" t="s">
        <v>395</v>
      </c>
      <c r="J635">
        <v>149.94999999999999</v>
      </c>
      <c r="K635">
        <v>5</v>
      </c>
      <c r="L635">
        <v>0</v>
      </c>
      <c r="M635">
        <v>65.978000000000009</v>
      </c>
      <c r="N635">
        <v>65.978000000000009</v>
      </c>
      <c r="O635">
        <v>750</v>
      </c>
      <c r="P635" t="s">
        <v>1628</v>
      </c>
      <c r="Q635" s="11"/>
      <c r="R635" s="10"/>
    </row>
    <row r="636" spans="1:18" x14ac:dyDescent="0.3">
      <c r="A636">
        <v>919</v>
      </c>
      <c r="B636" s="1" t="s">
        <v>30</v>
      </c>
      <c r="C636" s="1" t="s">
        <v>23</v>
      </c>
      <c r="D636" s="1" t="s">
        <v>325</v>
      </c>
      <c r="E636" s="1" t="s">
        <v>59</v>
      </c>
      <c r="F636" s="1" t="s">
        <v>60</v>
      </c>
      <c r="G636" s="1" t="s">
        <v>27</v>
      </c>
      <c r="H636" s="1" t="s">
        <v>88</v>
      </c>
      <c r="I636" s="1" t="s">
        <v>867</v>
      </c>
      <c r="J636">
        <v>149.352</v>
      </c>
      <c r="K636">
        <v>3</v>
      </c>
      <c r="L636">
        <v>0.2</v>
      </c>
      <c r="M636">
        <v>50.40629999999998</v>
      </c>
      <c r="N636">
        <v>40.325039999999987</v>
      </c>
      <c r="O636">
        <v>360</v>
      </c>
      <c r="P636" t="s">
        <v>1626</v>
      </c>
      <c r="Q636" s="11"/>
      <c r="R636" s="9"/>
    </row>
    <row r="637" spans="1:18" x14ac:dyDescent="0.3">
      <c r="A637">
        <v>1708</v>
      </c>
      <c r="B637" s="1" t="s">
        <v>30</v>
      </c>
      <c r="C637" s="1" t="s">
        <v>14</v>
      </c>
      <c r="D637" s="1" t="s">
        <v>69</v>
      </c>
      <c r="E637" s="1" t="s">
        <v>25</v>
      </c>
      <c r="F637" s="1" t="s">
        <v>26</v>
      </c>
      <c r="G637" s="1" t="s">
        <v>41</v>
      </c>
      <c r="H637" s="1" t="s">
        <v>42</v>
      </c>
      <c r="I637" s="1" t="s">
        <v>1199</v>
      </c>
      <c r="J637">
        <v>148.47999999999999</v>
      </c>
      <c r="K637">
        <v>2</v>
      </c>
      <c r="L637">
        <v>0.2</v>
      </c>
      <c r="M637">
        <v>16.703999999999986</v>
      </c>
      <c r="N637">
        <v>13.36319999999999</v>
      </c>
      <c r="O637">
        <v>240</v>
      </c>
      <c r="P637" t="s">
        <v>1626</v>
      </c>
      <c r="Q637" s="11"/>
      <c r="R637" s="10"/>
    </row>
    <row r="638" spans="1:18" x14ac:dyDescent="0.3">
      <c r="A638">
        <v>42</v>
      </c>
      <c r="B638" s="1" t="s">
        <v>30</v>
      </c>
      <c r="C638" s="1" t="s">
        <v>23</v>
      </c>
      <c r="D638" s="1" t="s">
        <v>103</v>
      </c>
      <c r="E638" s="1" t="s">
        <v>104</v>
      </c>
      <c r="F638" s="1" t="s">
        <v>60</v>
      </c>
      <c r="G638" s="1" t="s">
        <v>41</v>
      </c>
      <c r="H638" s="1" t="s">
        <v>42</v>
      </c>
      <c r="I638" s="1" t="s">
        <v>105</v>
      </c>
      <c r="J638">
        <v>147.16800000000001</v>
      </c>
      <c r="K638">
        <v>4</v>
      </c>
      <c r="L638">
        <v>0.2</v>
      </c>
      <c r="M638">
        <v>16.556399999999996</v>
      </c>
      <c r="N638">
        <v>13.245119999999998</v>
      </c>
      <c r="O638">
        <v>480</v>
      </c>
      <c r="P638" t="s">
        <v>1626</v>
      </c>
      <c r="Q638" s="11"/>
      <c r="R638" s="9"/>
    </row>
    <row r="639" spans="1:18" x14ac:dyDescent="0.3">
      <c r="A639">
        <v>721</v>
      </c>
      <c r="B639" s="1" t="s">
        <v>30</v>
      </c>
      <c r="C639" s="1" t="s">
        <v>57</v>
      </c>
      <c r="D639" s="1" t="s">
        <v>24</v>
      </c>
      <c r="E639" s="1" t="s">
        <v>25</v>
      </c>
      <c r="F639" s="1" t="s">
        <v>26</v>
      </c>
      <c r="G639" s="1" t="s">
        <v>27</v>
      </c>
      <c r="H639" s="1" t="s">
        <v>52</v>
      </c>
      <c r="I639" s="1" t="s">
        <v>821</v>
      </c>
      <c r="J639">
        <v>146.82</v>
      </c>
      <c r="K639">
        <v>3</v>
      </c>
      <c r="L639">
        <v>0</v>
      </c>
      <c r="M639">
        <v>73.41</v>
      </c>
      <c r="N639">
        <v>73.41</v>
      </c>
      <c r="O639">
        <v>450</v>
      </c>
      <c r="P639" t="s">
        <v>1626</v>
      </c>
      <c r="Q639" s="11"/>
      <c r="R639" s="10"/>
    </row>
    <row r="640" spans="1:18" x14ac:dyDescent="0.3">
      <c r="A640">
        <v>65</v>
      </c>
      <c r="B640" s="1" t="s">
        <v>30</v>
      </c>
      <c r="C640" s="1" t="s">
        <v>14</v>
      </c>
      <c r="D640" s="1" t="s">
        <v>24</v>
      </c>
      <c r="E640" s="1" t="s">
        <v>25</v>
      </c>
      <c r="F640" s="1" t="s">
        <v>26</v>
      </c>
      <c r="G640" s="1" t="s">
        <v>27</v>
      </c>
      <c r="H640" s="1" t="s">
        <v>52</v>
      </c>
      <c r="I640" s="1" t="s">
        <v>140</v>
      </c>
      <c r="J640">
        <v>146.72999999999999</v>
      </c>
      <c r="K640">
        <v>3</v>
      </c>
      <c r="L640">
        <v>0</v>
      </c>
      <c r="M640">
        <v>68.963099999999997</v>
      </c>
      <c r="N640">
        <v>68.963099999999997</v>
      </c>
      <c r="O640">
        <v>450</v>
      </c>
      <c r="P640" t="s">
        <v>1626</v>
      </c>
      <c r="Q640" s="11"/>
      <c r="R640" s="9"/>
    </row>
    <row r="641" spans="1:18" x14ac:dyDescent="0.3">
      <c r="A641">
        <v>1369</v>
      </c>
      <c r="B641" s="1" t="s">
        <v>95</v>
      </c>
      <c r="C641" s="1" t="s">
        <v>57</v>
      </c>
      <c r="D641" s="1" t="s">
        <v>1248</v>
      </c>
      <c r="E641" s="1" t="s">
        <v>25</v>
      </c>
      <c r="F641" s="1" t="s">
        <v>26</v>
      </c>
      <c r="G641" s="1" t="s">
        <v>18</v>
      </c>
      <c r="H641" s="1" t="s">
        <v>37</v>
      </c>
      <c r="I641" s="1" t="s">
        <v>444</v>
      </c>
      <c r="J641">
        <v>145.9</v>
      </c>
      <c r="K641">
        <v>5</v>
      </c>
      <c r="L641">
        <v>0</v>
      </c>
      <c r="M641">
        <v>62.736999999999995</v>
      </c>
      <c r="N641">
        <v>62.736999999999995</v>
      </c>
      <c r="O641">
        <v>750</v>
      </c>
      <c r="P641" t="s">
        <v>1628</v>
      </c>
      <c r="Q641" s="11"/>
      <c r="R641" s="10"/>
    </row>
    <row r="642" spans="1:18" x14ac:dyDescent="0.3">
      <c r="A642">
        <v>1933</v>
      </c>
      <c r="B642" s="1" t="s">
        <v>13</v>
      </c>
      <c r="C642" s="1" t="s">
        <v>14</v>
      </c>
      <c r="D642" s="1" t="s">
        <v>1387</v>
      </c>
      <c r="E642" s="1" t="s">
        <v>297</v>
      </c>
      <c r="F642" s="1" t="s">
        <v>17</v>
      </c>
      <c r="G642" s="1" t="s">
        <v>18</v>
      </c>
      <c r="H642" s="1" t="s">
        <v>19</v>
      </c>
      <c r="I642" s="1" t="s">
        <v>1531</v>
      </c>
      <c r="J642">
        <v>145.74</v>
      </c>
      <c r="K642">
        <v>3</v>
      </c>
      <c r="L642">
        <v>0</v>
      </c>
      <c r="M642">
        <v>23.318400000000011</v>
      </c>
      <c r="N642">
        <v>23.318400000000011</v>
      </c>
      <c r="O642">
        <v>450</v>
      </c>
      <c r="P642" t="s">
        <v>1626</v>
      </c>
      <c r="Q642" s="11"/>
      <c r="R642" s="9"/>
    </row>
    <row r="643" spans="1:18" x14ac:dyDescent="0.3">
      <c r="A643">
        <v>1360</v>
      </c>
      <c r="B643" s="1" t="s">
        <v>13</v>
      </c>
      <c r="C643" s="1" t="s">
        <v>14</v>
      </c>
      <c r="D643" s="1" t="s">
        <v>24</v>
      </c>
      <c r="E643" s="1" t="s">
        <v>25</v>
      </c>
      <c r="F643" s="1" t="s">
        <v>26</v>
      </c>
      <c r="G643" s="1" t="s">
        <v>18</v>
      </c>
      <c r="H643" s="1" t="s">
        <v>21</v>
      </c>
      <c r="I643" s="1" t="s">
        <v>1243</v>
      </c>
      <c r="J643">
        <v>145.56800000000001</v>
      </c>
      <c r="K643">
        <v>2</v>
      </c>
      <c r="L643">
        <v>0.2</v>
      </c>
      <c r="M643">
        <v>0</v>
      </c>
      <c r="N643">
        <v>0</v>
      </c>
      <c r="O643">
        <v>240</v>
      </c>
      <c r="P643" t="s">
        <v>1626</v>
      </c>
      <c r="Q643" s="11"/>
      <c r="R643" s="10"/>
    </row>
    <row r="644" spans="1:18" x14ac:dyDescent="0.3">
      <c r="A644">
        <v>600</v>
      </c>
      <c r="B644" s="1" t="s">
        <v>30</v>
      </c>
      <c r="C644" s="1" t="s">
        <v>14</v>
      </c>
      <c r="D644" s="1" t="s">
        <v>77</v>
      </c>
      <c r="E644" s="1" t="s">
        <v>78</v>
      </c>
      <c r="F644" s="1" t="s">
        <v>79</v>
      </c>
      <c r="G644" s="1" t="s">
        <v>41</v>
      </c>
      <c r="H644" s="1" t="s">
        <v>42</v>
      </c>
      <c r="I644" s="1" t="s">
        <v>727</v>
      </c>
      <c r="J644">
        <v>143.98199999999997</v>
      </c>
      <c r="K644">
        <v>3</v>
      </c>
      <c r="L644">
        <v>0.4</v>
      </c>
      <c r="M644">
        <v>-28.796400000000006</v>
      </c>
      <c r="N644">
        <v>-17.277840000000001</v>
      </c>
      <c r="O644">
        <v>270</v>
      </c>
      <c r="P644" t="s">
        <v>1626</v>
      </c>
      <c r="Q644" s="11"/>
      <c r="R644" s="9"/>
    </row>
    <row r="645" spans="1:18" x14ac:dyDescent="0.3">
      <c r="A645">
        <v>171</v>
      </c>
      <c r="B645" s="1" t="s">
        <v>30</v>
      </c>
      <c r="C645" s="1" t="s">
        <v>14</v>
      </c>
      <c r="D645" s="1" t="s">
        <v>276</v>
      </c>
      <c r="E645" s="1" t="s">
        <v>59</v>
      </c>
      <c r="F645" s="1" t="s">
        <v>60</v>
      </c>
      <c r="G645" s="1" t="s">
        <v>41</v>
      </c>
      <c r="H645" s="1" t="s">
        <v>42</v>
      </c>
      <c r="I645" s="1" t="s">
        <v>284</v>
      </c>
      <c r="J645">
        <v>143.976</v>
      </c>
      <c r="K645">
        <v>3</v>
      </c>
      <c r="L645">
        <v>0.2</v>
      </c>
      <c r="M645">
        <v>8.998500000000007</v>
      </c>
      <c r="N645">
        <v>7.1988000000000056</v>
      </c>
      <c r="O645">
        <v>360</v>
      </c>
      <c r="P645" t="s">
        <v>1626</v>
      </c>
      <c r="Q645" s="11"/>
      <c r="R645" s="10"/>
    </row>
    <row r="646" spans="1:18" x14ac:dyDescent="0.3">
      <c r="A646">
        <v>789</v>
      </c>
      <c r="B646" s="1" t="s">
        <v>30</v>
      </c>
      <c r="C646" s="1" t="s">
        <v>14</v>
      </c>
      <c r="D646" s="1" t="s">
        <v>553</v>
      </c>
      <c r="E646" s="1" t="s">
        <v>149</v>
      </c>
      <c r="F646" s="1" t="s">
        <v>17</v>
      </c>
      <c r="G646" s="1" t="s">
        <v>27</v>
      </c>
      <c r="H646" s="1" t="s">
        <v>44</v>
      </c>
      <c r="I646" s="1" t="s">
        <v>566</v>
      </c>
      <c r="J646">
        <v>143.96</v>
      </c>
      <c r="K646">
        <v>4</v>
      </c>
      <c r="L646">
        <v>0</v>
      </c>
      <c r="M646">
        <v>69.100800000000007</v>
      </c>
      <c r="N646">
        <v>69.100800000000007</v>
      </c>
      <c r="O646">
        <v>600</v>
      </c>
      <c r="P646" t="s">
        <v>1628</v>
      </c>
      <c r="Q646" s="11"/>
      <c r="R646" s="9"/>
    </row>
    <row r="647" spans="1:18" x14ac:dyDescent="0.3">
      <c r="A647">
        <v>915</v>
      </c>
      <c r="B647" s="1" t="s">
        <v>95</v>
      </c>
      <c r="C647" s="1" t="s">
        <v>23</v>
      </c>
      <c r="D647" s="1" t="s">
        <v>892</v>
      </c>
      <c r="E647" s="1" t="s">
        <v>64</v>
      </c>
      <c r="F647" s="1" t="s">
        <v>60</v>
      </c>
      <c r="G647" s="1" t="s">
        <v>41</v>
      </c>
      <c r="H647" s="1" t="s">
        <v>83</v>
      </c>
      <c r="I647" s="1" t="s">
        <v>596</v>
      </c>
      <c r="J647">
        <v>143.73000000000002</v>
      </c>
      <c r="K647">
        <v>9</v>
      </c>
      <c r="L647">
        <v>0</v>
      </c>
      <c r="M647">
        <v>56.054700000000011</v>
      </c>
      <c r="N647">
        <v>56.054700000000011</v>
      </c>
      <c r="O647">
        <v>1350</v>
      </c>
      <c r="P647" t="s">
        <v>1627</v>
      </c>
      <c r="Q647" s="11"/>
      <c r="R647" s="10"/>
    </row>
    <row r="648" spans="1:18" x14ac:dyDescent="0.3">
      <c r="A648">
        <v>144</v>
      </c>
      <c r="B648" s="1" t="s">
        <v>30</v>
      </c>
      <c r="C648" s="1" t="s">
        <v>23</v>
      </c>
      <c r="D648" s="1" t="s">
        <v>69</v>
      </c>
      <c r="E648" s="1" t="s">
        <v>25</v>
      </c>
      <c r="F648" s="1" t="s">
        <v>26</v>
      </c>
      <c r="G648" s="1" t="s">
        <v>27</v>
      </c>
      <c r="H648" s="1" t="s">
        <v>52</v>
      </c>
      <c r="I648" s="1" t="s">
        <v>247</v>
      </c>
      <c r="J648">
        <v>143.69999999999999</v>
      </c>
      <c r="K648">
        <v>3</v>
      </c>
      <c r="L648">
        <v>0</v>
      </c>
      <c r="M648">
        <v>68.975999999999999</v>
      </c>
      <c r="N648">
        <v>68.975999999999999</v>
      </c>
      <c r="O648">
        <v>450</v>
      </c>
      <c r="P648" t="s">
        <v>1626</v>
      </c>
      <c r="Q648" s="11"/>
      <c r="R648" s="9"/>
    </row>
    <row r="649" spans="1:18" x14ac:dyDescent="0.3">
      <c r="A649">
        <v>1587</v>
      </c>
      <c r="B649" s="1" t="s">
        <v>95</v>
      </c>
      <c r="C649" s="1" t="s">
        <v>14</v>
      </c>
      <c r="D649" s="1" t="s">
        <v>126</v>
      </c>
      <c r="E649" s="1" t="s">
        <v>127</v>
      </c>
      <c r="F649" s="1" t="s">
        <v>79</v>
      </c>
      <c r="G649" s="1" t="s">
        <v>27</v>
      </c>
      <c r="H649" s="1" t="s">
        <v>52</v>
      </c>
      <c r="I649" s="1" t="s">
        <v>1362</v>
      </c>
      <c r="J649">
        <v>143.69999999999999</v>
      </c>
      <c r="K649">
        <v>3</v>
      </c>
      <c r="L649">
        <v>0</v>
      </c>
      <c r="M649">
        <v>68.975999999999999</v>
      </c>
      <c r="N649">
        <v>68.975999999999999</v>
      </c>
      <c r="O649">
        <v>450</v>
      </c>
      <c r="P649" t="s">
        <v>1626</v>
      </c>
      <c r="Q649" s="11"/>
      <c r="R649" s="10"/>
    </row>
    <row r="650" spans="1:18" x14ac:dyDescent="0.3">
      <c r="A650">
        <v>1267</v>
      </c>
      <c r="B650" s="1" t="s">
        <v>30</v>
      </c>
      <c r="C650" s="1" t="s">
        <v>23</v>
      </c>
      <c r="D650" s="1" t="s">
        <v>24</v>
      </c>
      <c r="E650" s="1" t="s">
        <v>25</v>
      </c>
      <c r="F650" s="1" t="s">
        <v>26</v>
      </c>
      <c r="G650" s="1" t="s">
        <v>27</v>
      </c>
      <c r="H650" s="1" t="s">
        <v>35</v>
      </c>
      <c r="I650" s="1" t="s">
        <v>573</v>
      </c>
      <c r="J650">
        <v>142.86000000000001</v>
      </c>
      <c r="K650">
        <v>1</v>
      </c>
      <c r="L650">
        <v>0</v>
      </c>
      <c r="M650">
        <v>41.429399999999987</v>
      </c>
      <c r="N650">
        <v>41.429399999999987</v>
      </c>
      <c r="O650">
        <v>150</v>
      </c>
      <c r="P650" t="s">
        <v>1626</v>
      </c>
      <c r="Q650" s="11"/>
      <c r="R650" s="9"/>
    </row>
    <row r="651" spans="1:18" x14ac:dyDescent="0.3">
      <c r="A651">
        <v>603</v>
      </c>
      <c r="B651" s="1" t="s">
        <v>30</v>
      </c>
      <c r="C651" s="1" t="s">
        <v>14</v>
      </c>
      <c r="D651" s="1" t="s">
        <v>355</v>
      </c>
      <c r="E651" s="1" t="s">
        <v>32</v>
      </c>
      <c r="F651" s="1" t="s">
        <v>17</v>
      </c>
      <c r="G651" s="1" t="s">
        <v>27</v>
      </c>
      <c r="H651" s="1" t="s">
        <v>35</v>
      </c>
      <c r="I651" s="1" t="s">
        <v>729</v>
      </c>
      <c r="J651">
        <v>142.77600000000001</v>
      </c>
      <c r="K651">
        <v>1</v>
      </c>
      <c r="L651">
        <v>0.2</v>
      </c>
      <c r="M651">
        <v>17.84699999999998</v>
      </c>
      <c r="N651">
        <v>14.277599999999985</v>
      </c>
      <c r="O651">
        <v>120</v>
      </c>
      <c r="P651" t="s">
        <v>1626</v>
      </c>
      <c r="Q651" s="11"/>
      <c r="R651" s="10"/>
    </row>
    <row r="652" spans="1:18" x14ac:dyDescent="0.3">
      <c r="A652">
        <v>284</v>
      </c>
      <c r="B652" s="1" t="s">
        <v>30</v>
      </c>
      <c r="C652" s="1" t="s">
        <v>14</v>
      </c>
      <c r="D652" s="1" t="s">
        <v>185</v>
      </c>
      <c r="E652" s="1" t="s">
        <v>186</v>
      </c>
      <c r="F652" s="1" t="s">
        <v>26</v>
      </c>
      <c r="G652" s="1" t="s">
        <v>27</v>
      </c>
      <c r="H652" s="1" t="s">
        <v>52</v>
      </c>
      <c r="I652" s="1" t="s">
        <v>94</v>
      </c>
      <c r="J652">
        <v>141.76</v>
      </c>
      <c r="K652">
        <v>5</v>
      </c>
      <c r="L652">
        <v>0.2</v>
      </c>
      <c r="M652">
        <v>47.843999999999994</v>
      </c>
      <c r="N652">
        <v>38.275199999999998</v>
      </c>
      <c r="O652">
        <v>600</v>
      </c>
      <c r="P652" t="s">
        <v>1628</v>
      </c>
      <c r="Q652" s="11"/>
      <c r="R652" s="9"/>
    </row>
    <row r="653" spans="1:18" x14ac:dyDescent="0.3">
      <c r="A653">
        <v>1855</v>
      </c>
      <c r="B653" s="1" t="s">
        <v>13</v>
      </c>
      <c r="C653" s="1" t="s">
        <v>14</v>
      </c>
      <c r="D653" s="1" t="s">
        <v>1486</v>
      </c>
      <c r="E653" s="1" t="s">
        <v>121</v>
      </c>
      <c r="F653" s="1" t="s">
        <v>60</v>
      </c>
      <c r="G653" s="1" t="s">
        <v>27</v>
      </c>
      <c r="H653" s="1" t="s">
        <v>35</v>
      </c>
      <c r="I653" s="1" t="s">
        <v>178</v>
      </c>
      <c r="J653">
        <v>141.4</v>
      </c>
      <c r="K653">
        <v>5</v>
      </c>
      <c r="L653">
        <v>0</v>
      </c>
      <c r="M653">
        <v>38.177999999999997</v>
      </c>
      <c r="N653">
        <v>38.177999999999997</v>
      </c>
      <c r="O653">
        <v>750</v>
      </c>
      <c r="P653" t="s">
        <v>1628</v>
      </c>
      <c r="Q653" s="11"/>
      <c r="R653" s="10"/>
    </row>
    <row r="654" spans="1:18" x14ac:dyDescent="0.3">
      <c r="A654">
        <v>1213</v>
      </c>
      <c r="B654" s="1" t="s">
        <v>30</v>
      </c>
      <c r="C654" s="1" t="s">
        <v>23</v>
      </c>
      <c r="D654" s="1" t="s">
        <v>77</v>
      </c>
      <c r="E654" s="1" t="s">
        <v>78</v>
      </c>
      <c r="F654" s="1" t="s">
        <v>79</v>
      </c>
      <c r="G654" s="1" t="s">
        <v>18</v>
      </c>
      <c r="H654" s="1" t="s">
        <v>21</v>
      </c>
      <c r="I654" s="1" t="s">
        <v>352</v>
      </c>
      <c r="J654">
        <v>141.37199999999999</v>
      </c>
      <c r="K654">
        <v>2</v>
      </c>
      <c r="L654">
        <v>0.3</v>
      </c>
      <c r="M654">
        <v>-48.470400000000019</v>
      </c>
      <c r="N654">
        <v>-33.929280000000013</v>
      </c>
      <c r="O654">
        <v>210</v>
      </c>
      <c r="P654" t="s">
        <v>1626</v>
      </c>
      <c r="Q654" s="11"/>
      <c r="R654" s="9"/>
    </row>
    <row r="655" spans="1:18" x14ac:dyDescent="0.3">
      <c r="A655">
        <v>1842</v>
      </c>
      <c r="B655" s="1" t="s">
        <v>30</v>
      </c>
      <c r="C655" s="1" t="s">
        <v>23</v>
      </c>
      <c r="D655" s="1" t="s">
        <v>1482</v>
      </c>
      <c r="E655" s="1" t="s">
        <v>16</v>
      </c>
      <c r="F655" s="1" t="s">
        <v>17</v>
      </c>
      <c r="G655" s="1" t="s">
        <v>18</v>
      </c>
      <c r="H655" s="1" t="s">
        <v>21</v>
      </c>
      <c r="I655" s="1" t="s">
        <v>1483</v>
      </c>
      <c r="J655">
        <v>140.81</v>
      </c>
      <c r="K655">
        <v>1</v>
      </c>
      <c r="L655">
        <v>0</v>
      </c>
      <c r="M655">
        <v>39.4268</v>
      </c>
      <c r="N655">
        <v>39.4268</v>
      </c>
      <c r="O655">
        <v>150</v>
      </c>
      <c r="P655" t="s">
        <v>1626</v>
      </c>
      <c r="Q655" s="11"/>
      <c r="R655" s="10"/>
    </row>
    <row r="656" spans="1:18" x14ac:dyDescent="0.3">
      <c r="A656">
        <v>1335</v>
      </c>
      <c r="B656" s="1" t="s">
        <v>30</v>
      </c>
      <c r="C656" s="1" t="s">
        <v>57</v>
      </c>
      <c r="D656" s="1" t="s">
        <v>24</v>
      </c>
      <c r="E656" s="1" t="s">
        <v>25</v>
      </c>
      <c r="F656" s="1" t="s">
        <v>26</v>
      </c>
      <c r="G656" s="1" t="s">
        <v>27</v>
      </c>
      <c r="H656" s="1" t="s">
        <v>44</v>
      </c>
      <c r="I656" s="1" t="s">
        <v>963</v>
      </c>
      <c r="J656">
        <v>140.73599999999999</v>
      </c>
      <c r="K656">
        <v>8</v>
      </c>
      <c r="L656">
        <v>0.2</v>
      </c>
      <c r="M656">
        <v>52.775999999999996</v>
      </c>
      <c r="N656">
        <v>42.220799999999997</v>
      </c>
      <c r="O656">
        <v>960</v>
      </c>
      <c r="P656" t="s">
        <v>1628</v>
      </c>
      <c r="Q656" s="11"/>
      <c r="R656" s="9"/>
    </row>
    <row r="657" spans="1:18" x14ac:dyDescent="0.3">
      <c r="A657">
        <v>1790</v>
      </c>
      <c r="B657" s="1" t="s">
        <v>30</v>
      </c>
      <c r="C657" s="1" t="s">
        <v>23</v>
      </c>
      <c r="D657" s="1" t="s">
        <v>1451</v>
      </c>
      <c r="E657" s="1" t="s">
        <v>64</v>
      </c>
      <c r="F657" s="1" t="s">
        <v>60</v>
      </c>
      <c r="G657" s="1" t="s">
        <v>41</v>
      </c>
      <c r="H657" s="1" t="s">
        <v>83</v>
      </c>
      <c r="I657" s="1" t="s">
        <v>1452</v>
      </c>
      <c r="J657">
        <v>139.94999999999999</v>
      </c>
      <c r="K657">
        <v>5</v>
      </c>
      <c r="L657">
        <v>0</v>
      </c>
      <c r="M657">
        <v>26.590499999999988</v>
      </c>
      <c r="N657">
        <v>26.590499999999988</v>
      </c>
      <c r="O657">
        <v>750</v>
      </c>
      <c r="P657" t="s">
        <v>1628</v>
      </c>
      <c r="Q657" s="11"/>
      <c r="R657" s="10"/>
    </row>
    <row r="658" spans="1:18" x14ac:dyDescent="0.3">
      <c r="A658">
        <v>415</v>
      </c>
      <c r="B658" s="1" t="s">
        <v>30</v>
      </c>
      <c r="C658" s="1" t="s">
        <v>23</v>
      </c>
      <c r="D658" s="1" t="s">
        <v>54</v>
      </c>
      <c r="E658" s="1" t="s">
        <v>55</v>
      </c>
      <c r="F658" s="1" t="s">
        <v>26</v>
      </c>
      <c r="G658" s="1" t="s">
        <v>27</v>
      </c>
      <c r="H658" s="1" t="s">
        <v>52</v>
      </c>
      <c r="I658" s="1" t="s">
        <v>549</v>
      </c>
      <c r="J658">
        <v>139.86000000000001</v>
      </c>
      <c r="K658">
        <v>7</v>
      </c>
      <c r="L658">
        <v>0</v>
      </c>
      <c r="M658">
        <v>65.734199999999987</v>
      </c>
      <c r="N658">
        <v>65.734199999999987</v>
      </c>
      <c r="O658">
        <v>1050</v>
      </c>
      <c r="P658" t="s">
        <v>1627</v>
      </c>
      <c r="Q658" s="11"/>
      <c r="R658" s="9"/>
    </row>
    <row r="659" spans="1:18" x14ac:dyDescent="0.3">
      <c r="A659">
        <v>1444</v>
      </c>
      <c r="B659" s="1" t="s">
        <v>30</v>
      </c>
      <c r="C659" s="1" t="s">
        <v>23</v>
      </c>
      <c r="D659" s="1" t="s">
        <v>196</v>
      </c>
      <c r="E659" s="1" t="s">
        <v>197</v>
      </c>
      <c r="F659" s="1" t="s">
        <v>26</v>
      </c>
      <c r="G659" s="1" t="s">
        <v>27</v>
      </c>
      <c r="H659" s="1" t="s">
        <v>35</v>
      </c>
      <c r="I659" s="1" t="s">
        <v>231</v>
      </c>
      <c r="J659">
        <v>139.42400000000001</v>
      </c>
      <c r="K659">
        <v>4</v>
      </c>
      <c r="L659">
        <v>0.2</v>
      </c>
      <c r="M659">
        <v>17.42799999999999</v>
      </c>
      <c r="N659">
        <v>13.942399999999992</v>
      </c>
      <c r="O659">
        <v>480</v>
      </c>
      <c r="P659" t="s">
        <v>1626</v>
      </c>
      <c r="Q659" s="11"/>
      <c r="R659" s="10"/>
    </row>
    <row r="660" spans="1:18" x14ac:dyDescent="0.3">
      <c r="A660">
        <v>1859</v>
      </c>
      <c r="B660" s="1" t="s">
        <v>95</v>
      </c>
      <c r="C660" s="1" t="s">
        <v>23</v>
      </c>
      <c r="D660" s="1" t="s">
        <v>219</v>
      </c>
      <c r="E660" s="1" t="s">
        <v>302</v>
      </c>
      <c r="F660" s="1" t="s">
        <v>79</v>
      </c>
      <c r="G660" s="1" t="s">
        <v>27</v>
      </c>
      <c r="H660" s="1" t="s">
        <v>46</v>
      </c>
      <c r="I660" s="1" t="s">
        <v>61</v>
      </c>
      <c r="J660">
        <v>137.62</v>
      </c>
      <c r="K660">
        <v>2</v>
      </c>
      <c r="L660">
        <v>0</v>
      </c>
      <c r="M660">
        <v>60.552800000000005</v>
      </c>
      <c r="N660">
        <v>60.552800000000005</v>
      </c>
      <c r="O660">
        <v>300</v>
      </c>
      <c r="P660" t="s">
        <v>1626</v>
      </c>
      <c r="Q660" s="11"/>
      <c r="R660" s="9"/>
    </row>
    <row r="661" spans="1:18" x14ac:dyDescent="0.3">
      <c r="A661">
        <v>1909</v>
      </c>
      <c r="B661" s="1" t="s">
        <v>95</v>
      </c>
      <c r="C661" s="1" t="s">
        <v>23</v>
      </c>
      <c r="D661" s="1" t="s">
        <v>24</v>
      </c>
      <c r="E661" s="1" t="s">
        <v>25</v>
      </c>
      <c r="F661" s="1" t="s">
        <v>26</v>
      </c>
      <c r="G661" s="1" t="s">
        <v>18</v>
      </c>
      <c r="H661" s="1" t="s">
        <v>37</v>
      </c>
      <c r="I661" s="1" t="s">
        <v>1518</v>
      </c>
      <c r="J661">
        <v>136.91999999999999</v>
      </c>
      <c r="K661">
        <v>4</v>
      </c>
      <c r="L661">
        <v>0</v>
      </c>
      <c r="M661">
        <v>41.075999999999993</v>
      </c>
      <c r="N661">
        <v>41.075999999999993</v>
      </c>
      <c r="O661">
        <v>600</v>
      </c>
      <c r="P661" t="s">
        <v>1628</v>
      </c>
      <c r="Q661" s="11"/>
      <c r="R661" s="10"/>
    </row>
    <row r="662" spans="1:18" x14ac:dyDescent="0.3">
      <c r="A662">
        <v>318</v>
      </c>
      <c r="B662" s="1" t="s">
        <v>30</v>
      </c>
      <c r="C662" s="1" t="s">
        <v>57</v>
      </c>
      <c r="D662" s="1" t="s">
        <v>126</v>
      </c>
      <c r="E662" s="1" t="s">
        <v>127</v>
      </c>
      <c r="F662" s="1" t="s">
        <v>79</v>
      </c>
      <c r="G662" s="1" t="s">
        <v>18</v>
      </c>
      <c r="H662" s="1" t="s">
        <v>21</v>
      </c>
      <c r="I662" s="1" t="s">
        <v>449</v>
      </c>
      <c r="J662">
        <v>135.88200000000001</v>
      </c>
      <c r="K662">
        <v>1</v>
      </c>
      <c r="L662">
        <v>0.1</v>
      </c>
      <c r="M662">
        <v>24.156800000000004</v>
      </c>
      <c r="N662">
        <v>21.741120000000006</v>
      </c>
      <c r="O662">
        <v>135</v>
      </c>
      <c r="P662" t="s">
        <v>1626</v>
      </c>
      <c r="Q662" s="11"/>
      <c r="R662" s="9"/>
    </row>
    <row r="663" spans="1:18" x14ac:dyDescent="0.3">
      <c r="A663">
        <v>1788</v>
      </c>
      <c r="B663" s="1" t="s">
        <v>30</v>
      </c>
      <c r="C663" s="1" t="s">
        <v>23</v>
      </c>
      <c r="D663" s="1" t="s">
        <v>1451</v>
      </c>
      <c r="E663" s="1" t="s">
        <v>64</v>
      </c>
      <c r="F663" s="1" t="s">
        <v>60</v>
      </c>
      <c r="G663" s="1" t="s">
        <v>41</v>
      </c>
      <c r="H663" s="1" t="s">
        <v>42</v>
      </c>
      <c r="I663" s="1" t="s">
        <v>1080</v>
      </c>
      <c r="J663">
        <v>134.97</v>
      </c>
      <c r="K663">
        <v>3</v>
      </c>
      <c r="L663">
        <v>0</v>
      </c>
      <c r="M663">
        <v>64.785599999999988</v>
      </c>
      <c r="N663">
        <v>64.785599999999988</v>
      </c>
      <c r="O663">
        <v>450</v>
      </c>
      <c r="P663" t="s">
        <v>1626</v>
      </c>
      <c r="Q663" s="11"/>
      <c r="R663" s="10"/>
    </row>
    <row r="664" spans="1:18" x14ac:dyDescent="0.3">
      <c r="A664">
        <v>940</v>
      </c>
      <c r="B664" s="1" t="s">
        <v>30</v>
      </c>
      <c r="C664" s="1" t="s">
        <v>23</v>
      </c>
      <c r="D664" s="1" t="s">
        <v>982</v>
      </c>
      <c r="E664" s="1" t="s">
        <v>25</v>
      </c>
      <c r="F664" s="1" t="s">
        <v>26</v>
      </c>
      <c r="G664" s="1" t="s">
        <v>27</v>
      </c>
      <c r="H664" s="1" t="s">
        <v>46</v>
      </c>
      <c r="I664" s="1" t="s">
        <v>984</v>
      </c>
      <c r="J664">
        <v>134.47999999999999</v>
      </c>
      <c r="K664">
        <v>4</v>
      </c>
      <c r="L664">
        <v>0</v>
      </c>
      <c r="M664">
        <v>34.964799999999997</v>
      </c>
      <c r="N664">
        <v>34.964799999999997</v>
      </c>
      <c r="O664">
        <v>600</v>
      </c>
      <c r="P664" t="s">
        <v>1628</v>
      </c>
      <c r="Q664" s="11"/>
      <c r="R664" s="9"/>
    </row>
    <row r="665" spans="1:18" x14ac:dyDescent="0.3">
      <c r="A665">
        <v>657</v>
      </c>
      <c r="B665" s="1" t="s">
        <v>30</v>
      </c>
      <c r="C665" s="1" t="s">
        <v>14</v>
      </c>
      <c r="D665" s="1" t="s">
        <v>212</v>
      </c>
      <c r="E665" s="1" t="s">
        <v>213</v>
      </c>
      <c r="F665" s="1" t="s">
        <v>79</v>
      </c>
      <c r="G665" s="1" t="s">
        <v>27</v>
      </c>
      <c r="H665" s="1" t="s">
        <v>88</v>
      </c>
      <c r="I665" s="1" t="s">
        <v>775</v>
      </c>
      <c r="J665">
        <v>134.28800000000001</v>
      </c>
      <c r="K665">
        <v>2</v>
      </c>
      <c r="L665">
        <v>0.2</v>
      </c>
      <c r="M665">
        <v>45.322199999999995</v>
      </c>
      <c r="N665">
        <v>36.257759999999998</v>
      </c>
      <c r="O665">
        <v>240</v>
      </c>
      <c r="P665" t="s">
        <v>1626</v>
      </c>
      <c r="Q665" s="11"/>
      <c r="R665" s="10"/>
    </row>
    <row r="666" spans="1:18" x14ac:dyDescent="0.3">
      <c r="A666">
        <v>797</v>
      </c>
      <c r="B666" s="1" t="s">
        <v>95</v>
      </c>
      <c r="C666" s="1" t="s">
        <v>23</v>
      </c>
      <c r="D666" s="1" t="s">
        <v>175</v>
      </c>
      <c r="E666" s="1" t="s">
        <v>127</v>
      </c>
      <c r="F666" s="1" t="s">
        <v>79</v>
      </c>
      <c r="G666" s="1" t="s">
        <v>27</v>
      </c>
      <c r="H666" s="1" t="s">
        <v>52</v>
      </c>
      <c r="I666" s="1" t="s">
        <v>876</v>
      </c>
      <c r="J666">
        <v>132.79</v>
      </c>
      <c r="K666">
        <v>7</v>
      </c>
      <c r="L666">
        <v>0</v>
      </c>
      <c r="M666">
        <v>63.739199999999997</v>
      </c>
      <c r="N666">
        <v>63.739199999999997</v>
      </c>
      <c r="O666">
        <v>1050</v>
      </c>
      <c r="P666" t="s">
        <v>1627</v>
      </c>
      <c r="Q666" s="11"/>
      <c r="R666" s="9"/>
    </row>
    <row r="667" spans="1:18" x14ac:dyDescent="0.3">
      <c r="A667">
        <v>644</v>
      </c>
      <c r="B667" s="1" t="s">
        <v>30</v>
      </c>
      <c r="C667" s="1" t="s">
        <v>14</v>
      </c>
      <c r="D667" s="1" t="s">
        <v>764</v>
      </c>
      <c r="E667" s="1" t="s">
        <v>114</v>
      </c>
      <c r="F667" s="1" t="s">
        <v>60</v>
      </c>
      <c r="G667" s="1" t="s">
        <v>41</v>
      </c>
      <c r="H667" s="1" t="s">
        <v>83</v>
      </c>
      <c r="I667" s="1" t="s">
        <v>666</v>
      </c>
      <c r="J667">
        <v>132.52000000000001</v>
      </c>
      <c r="K667">
        <v>4</v>
      </c>
      <c r="L667">
        <v>0</v>
      </c>
      <c r="M667">
        <v>54.333200000000005</v>
      </c>
      <c r="N667">
        <v>54.333200000000005</v>
      </c>
      <c r="O667">
        <v>600</v>
      </c>
      <c r="P667" t="s">
        <v>1628</v>
      </c>
      <c r="Q667" s="11"/>
      <c r="R667" s="10"/>
    </row>
    <row r="668" spans="1:18" x14ac:dyDescent="0.3">
      <c r="A668">
        <v>1654</v>
      </c>
      <c r="B668" s="1" t="s">
        <v>95</v>
      </c>
      <c r="C668" s="1" t="s">
        <v>14</v>
      </c>
      <c r="D668" s="1" t="s">
        <v>54</v>
      </c>
      <c r="E668" s="1" t="s">
        <v>55</v>
      </c>
      <c r="F668" s="1" t="s">
        <v>26</v>
      </c>
      <c r="G668" s="1" t="s">
        <v>41</v>
      </c>
      <c r="H668" s="1" t="s">
        <v>83</v>
      </c>
      <c r="I668" s="1" t="s">
        <v>666</v>
      </c>
      <c r="J668">
        <v>132.52000000000001</v>
      </c>
      <c r="K668">
        <v>4</v>
      </c>
      <c r="L668">
        <v>0</v>
      </c>
      <c r="M668">
        <v>54.333200000000005</v>
      </c>
      <c r="N668">
        <v>54.333200000000005</v>
      </c>
      <c r="O668">
        <v>600</v>
      </c>
      <c r="P668" t="s">
        <v>1628</v>
      </c>
      <c r="Q668" s="11"/>
      <c r="R668" s="9"/>
    </row>
    <row r="669" spans="1:18" x14ac:dyDescent="0.3">
      <c r="A669">
        <v>208</v>
      </c>
      <c r="B669" s="1" t="s">
        <v>30</v>
      </c>
      <c r="C669" s="1" t="s">
        <v>14</v>
      </c>
      <c r="D669" s="1" t="s">
        <v>330</v>
      </c>
      <c r="E669" s="1" t="s">
        <v>114</v>
      </c>
      <c r="F669" s="1" t="s">
        <v>60</v>
      </c>
      <c r="G669" s="1" t="s">
        <v>41</v>
      </c>
      <c r="H669" s="1" t="s">
        <v>42</v>
      </c>
      <c r="I669" s="1" t="s">
        <v>332</v>
      </c>
      <c r="J669">
        <v>131.97999999999999</v>
      </c>
      <c r="K669">
        <v>2</v>
      </c>
      <c r="L669">
        <v>0</v>
      </c>
      <c r="M669">
        <v>35.634600000000006</v>
      </c>
      <c r="N669">
        <v>35.634600000000006</v>
      </c>
      <c r="O669">
        <v>300</v>
      </c>
      <c r="P669" t="s">
        <v>1626</v>
      </c>
      <c r="Q669" s="11"/>
      <c r="R669" s="10"/>
    </row>
    <row r="670" spans="1:18" x14ac:dyDescent="0.3">
      <c r="A670">
        <v>607</v>
      </c>
      <c r="B670" s="1" t="s">
        <v>30</v>
      </c>
      <c r="C670" s="1" t="s">
        <v>14</v>
      </c>
      <c r="D670" s="1" t="s">
        <v>355</v>
      </c>
      <c r="E670" s="1" t="s">
        <v>32</v>
      </c>
      <c r="F670" s="1" t="s">
        <v>17</v>
      </c>
      <c r="G670" s="1" t="s">
        <v>27</v>
      </c>
      <c r="H670" s="1" t="s">
        <v>52</v>
      </c>
      <c r="I670" s="1" t="s">
        <v>730</v>
      </c>
      <c r="J670">
        <v>131.904</v>
      </c>
      <c r="K670">
        <v>3</v>
      </c>
      <c r="L670">
        <v>0.2</v>
      </c>
      <c r="M670">
        <v>47.815200000000004</v>
      </c>
      <c r="N670">
        <v>38.252160000000003</v>
      </c>
      <c r="O670">
        <v>360</v>
      </c>
      <c r="P670" t="s">
        <v>1626</v>
      </c>
      <c r="Q670" s="11"/>
      <c r="R670" s="9"/>
    </row>
    <row r="671" spans="1:18" x14ac:dyDescent="0.3">
      <c r="A671">
        <v>401</v>
      </c>
      <c r="B671" s="1" t="s">
        <v>13</v>
      </c>
      <c r="C671" s="1" t="s">
        <v>14</v>
      </c>
      <c r="D671" s="1" t="s">
        <v>93</v>
      </c>
      <c r="E671" s="1" t="s">
        <v>59</v>
      </c>
      <c r="F671" s="1" t="s">
        <v>60</v>
      </c>
      <c r="G671" s="1" t="s">
        <v>27</v>
      </c>
      <c r="H671" s="1" t="s">
        <v>35</v>
      </c>
      <c r="I671" s="1" t="s">
        <v>535</v>
      </c>
      <c r="J671">
        <v>131.136</v>
      </c>
      <c r="K671">
        <v>4</v>
      </c>
      <c r="L671">
        <v>0.2</v>
      </c>
      <c r="M671">
        <v>-32.783999999999999</v>
      </c>
      <c r="N671">
        <v>-26.2272</v>
      </c>
      <c r="O671">
        <v>480</v>
      </c>
      <c r="P671" t="s">
        <v>1626</v>
      </c>
      <c r="Q671" s="11"/>
      <c r="R671" s="10"/>
    </row>
    <row r="672" spans="1:18" x14ac:dyDescent="0.3">
      <c r="A672">
        <v>117</v>
      </c>
      <c r="B672" s="1" t="s">
        <v>13</v>
      </c>
      <c r="C672" s="1" t="s">
        <v>14</v>
      </c>
      <c r="D672" s="1" t="s">
        <v>212</v>
      </c>
      <c r="E672" s="1" t="s">
        <v>213</v>
      </c>
      <c r="F672" s="1" t="s">
        <v>79</v>
      </c>
      <c r="G672" s="1" t="s">
        <v>27</v>
      </c>
      <c r="H672" s="1" t="s">
        <v>88</v>
      </c>
      <c r="I672" s="1" t="s">
        <v>217</v>
      </c>
      <c r="J672">
        <v>130.464</v>
      </c>
      <c r="K672">
        <v>6</v>
      </c>
      <c r="L672">
        <v>0.2</v>
      </c>
      <c r="M672">
        <v>44.031599999999997</v>
      </c>
      <c r="N672">
        <v>35.225279999999998</v>
      </c>
      <c r="O672">
        <v>720</v>
      </c>
      <c r="P672" t="s">
        <v>1628</v>
      </c>
      <c r="Q672" s="11"/>
      <c r="R672" s="9"/>
    </row>
    <row r="673" spans="1:18" x14ac:dyDescent="0.3">
      <c r="A673">
        <v>724</v>
      </c>
      <c r="B673" s="1" t="s">
        <v>30</v>
      </c>
      <c r="C673" s="1" t="s">
        <v>57</v>
      </c>
      <c r="D673" s="1" t="s">
        <v>77</v>
      </c>
      <c r="E673" s="1" t="s">
        <v>78</v>
      </c>
      <c r="F673" s="1" t="s">
        <v>79</v>
      </c>
      <c r="G673" s="1" t="s">
        <v>18</v>
      </c>
      <c r="H673" s="1" t="s">
        <v>37</v>
      </c>
      <c r="I673" s="1" t="s">
        <v>824</v>
      </c>
      <c r="J673">
        <v>129.91999999999999</v>
      </c>
      <c r="K673">
        <v>5</v>
      </c>
      <c r="L673">
        <v>0.2</v>
      </c>
      <c r="M673">
        <v>21.112000000000002</v>
      </c>
      <c r="N673">
        <v>16.889600000000002</v>
      </c>
      <c r="O673">
        <v>600</v>
      </c>
      <c r="P673" t="s">
        <v>1628</v>
      </c>
      <c r="Q673" s="11"/>
      <c r="R673" s="10"/>
    </row>
    <row r="674" spans="1:18" x14ac:dyDescent="0.3">
      <c r="A674">
        <v>457</v>
      </c>
      <c r="B674" s="1" t="s">
        <v>30</v>
      </c>
      <c r="C674" s="1" t="s">
        <v>14</v>
      </c>
      <c r="D674" s="1" t="s">
        <v>50</v>
      </c>
      <c r="E674" s="1" t="s">
        <v>25</v>
      </c>
      <c r="F674" s="1" t="s">
        <v>26</v>
      </c>
      <c r="G674" s="1" t="s">
        <v>18</v>
      </c>
      <c r="H674" s="1" t="s">
        <v>21</v>
      </c>
      <c r="I674" s="1" t="s">
        <v>597</v>
      </c>
      <c r="J674">
        <v>129.56800000000001</v>
      </c>
      <c r="K674">
        <v>2</v>
      </c>
      <c r="L674">
        <v>0.2</v>
      </c>
      <c r="M674">
        <v>-24.294000000000018</v>
      </c>
      <c r="N674">
        <v>-19.435200000000016</v>
      </c>
      <c r="O674">
        <v>240</v>
      </c>
      <c r="P674" t="s">
        <v>1626</v>
      </c>
      <c r="Q674" s="11"/>
      <c r="R674" s="9"/>
    </row>
    <row r="675" spans="1:18" x14ac:dyDescent="0.3">
      <c r="A675">
        <v>521</v>
      </c>
      <c r="B675" s="1" t="s">
        <v>30</v>
      </c>
      <c r="C675" s="1" t="s">
        <v>14</v>
      </c>
      <c r="D675" s="1" t="s">
        <v>93</v>
      </c>
      <c r="E675" s="1" t="s">
        <v>59</v>
      </c>
      <c r="F675" s="1" t="s">
        <v>60</v>
      </c>
      <c r="G675" s="1" t="s">
        <v>27</v>
      </c>
      <c r="H675" s="1" t="s">
        <v>35</v>
      </c>
      <c r="I675" s="1" t="s">
        <v>663</v>
      </c>
      <c r="J675">
        <v>129.56800000000001</v>
      </c>
      <c r="K675">
        <v>2</v>
      </c>
      <c r="L675">
        <v>0.2</v>
      </c>
      <c r="M675">
        <v>-25.91360000000001</v>
      </c>
      <c r="N675">
        <v>-20.73088000000001</v>
      </c>
      <c r="O675">
        <v>240</v>
      </c>
      <c r="P675" t="s">
        <v>1626</v>
      </c>
      <c r="Q675" s="11"/>
      <c r="R675" s="10"/>
    </row>
    <row r="676" spans="1:18" x14ac:dyDescent="0.3">
      <c r="A676">
        <v>1740</v>
      </c>
      <c r="B676" s="1" t="s">
        <v>30</v>
      </c>
      <c r="C676" s="1" t="s">
        <v>23</v>
      </c>
      <c r="D676" s="1" t="s">
        <v>69</v>
      </c>
      <c r="E676" s="1" t="s">
        <v>25</v>
      </c>
      <c r="F676" s="1" t="s">
        <v>26</v>
      </c>
      <c r="G676" s="1" t="s">
        <v>41</v>
      </c>
      <c r="H676" s="1" t="s">
        <v>83</v>
      </c>
      <c r="I676" s="1" t="s">
        <v>1433</v>
      </c>
      <c r="J676">
        <v>129.44999999999999</v>
      </c>
      <c r="K676">
        <v>5</v>
      </c>
      <c r="L676">
        <v>0</v>
      </c>
      <c r="M676">
        <v>46.601999999999997</v>
      </c>
      <c r="N676">
        <v>46.601999999999997</v>
      </c>
      <c r="O676">
        <v>750</v>
      </c>
      <c r="P676" t="s">
        <v>1628</v>
      </c>
      <c r="Q676" s="11"/>
      <c r="R676" s="9"/>
    </row>
    <row r="677" spans="1:18" x14ac:dyDescent="0.3">
      <c r="A677">
        <v>1857</v>
      </c>
      <c r="B677" s="1" t="s">
        <v>13</v>
      </c>
      <c r="C677" s="1" t="s">
        <v>23</v>
      </c>
      <c r="D677" s="1" t="s">
        <v>93</v>
      </c>
      <c r="E677" s="1" t="s">
        <v>59</v>
      </c>
      <c r="F677" s="1" t="s">
        <v>60</v>
      </c>
      <c r="G677" s="1" t="s">
        <v>27</v>
      </c>
      <c r="H677" s="1" t="s">
        <v>35</v>
      </c>
      <c r="I677" s="1" t="s">
        <v>1190</v>
      </c>
      <c r="J677">
        <v>127.92000000000002</v>
      </c>
      <c r="K677">
        <v>5</v>
      </c>
      <c r="L677">
        <v>0.2</v>
      </c>
      <c r="M677">
        <v>-15.990000000000002</v>
      </c>
      <c r="N677">
        <v>-12.792000000000002</v>
      </c>
      <c r="O677">
        <v>600</v>
      </c>
      <c r="P677" t="s">
        <v>1628</v>
      </c>
      <c r="Q677" s="11"/>
      <c r="R677" s="10"/>
    </row>
    <row r="678" spans="1:18" x14ac:dyDescent="0.3">
      <c r="A678">
        <v>971</v>
      </c>
      <c r="B678" s="1" t="s">
        <v>13</v>
      </c>
      <c r="C678" s="1" t="s">
        <v>14</v>
      </c>
      <c r="D678" s="1" t="s">
        <v>77</v>
      </c>
      <c r="E678" s="1" t="s">
        <v>78</v>
      </c>
      <c r="F678" s="1" t="s">
        <v>79</v>
      </c>
      <c r="G678" s="1" t="s">
        <v>18</v>
      </c>
      <c r="H678" s="1" t="s">
        <v>37</v>
      </c>
      <c r="I678" s="1" t="s">
        <v>1005</v>
      </c>
      <c r="J678">
        <v>127.10400000000001</v>
      </c>
      <c r="K678">
        <v>6</v>
      </c>
      <c r="L678">
        <v>0.2</v>
      </c>
      <c r="M678">
        <v>28.598399999999998</v>
      </c>
      <c r="N678">
        <v>22.878720000000001</v>
      </c>
      <c r="O678">
        <v>720</v>
      </c>
      <c r="P678" t="s">
        <v>1628</v>
      </c>
      <c r="Q678" s="11"/>
      <c r="R678" s="9"/>
    </row>
    <row r="679" spans="1:18" x14ac:dyDescent="0.3">
      <c r="A679">
        <v>511</v>
      </c>
      <c r="B679" s="1" t="s">
        <v>95</v>
      </c>
      <c r="C679" s="1" t="s">
        <v>14</v>
      </c>
      <c r="D679" s="1" t="s">
        <v>652</v>
      </c>
      <c r="E679" s="1" t="s">
        <v>249</v>
      </c>
      <c r="F679" s="1" t="s">
        <v>60</v>
      </c>
      <c r="G679" s="1" t="s">
        <v>18</v>
      </c>
      <c r="H679" s="1" t="s">
        <v>37</v>
      </c>
      <c r="I679" s="1" t="s">
        <v>653</v>
      </c>
      <c r="J679">
        <v>126.30000000000001</v>
      </c>
      <c r="K679">
        <v>3</v>
      </c>
      <c r="L679">
        <v>0</v>
      </c>
      <c r="M679">
        <v>40.415999999999997</v>
      </c>
      <c r="N679">
        <v>40.415999999999997</v>
      </c>
      <c r="O679">
        <v>450</v>
      </c>
      <c r="P679" t="s">
        <v>1626</v>
      </c>
      <c r="Q679" s="11"/>
      <c r="R679" s="10"/>
    </row>
    <row r="680" spans="1:18" x14ac:dyDescent="0.3">
      <c r="A680">
        <v>1164</v>
      </c>
      <c r="B680" s="1" t="s">
        <v>30</v>
      </c>
      <c r="C680" s="1" t="s">
        <v>57</v>
      </c>
      <c r="D680" s="1" t="s">
        <v>126</v>
      </c>
      <c r="E680" s="1" t="s">
        <v>127</v>
      </c>
      <c r="F680" s="1" t="s">
        <v>79</v>
      </c>
      <c r="G680" s="1" t="s">
        <v>27</v>
      </c>
      <c r="H680" s="1" t="s">
        <v>44</v>
      </c>
      <c r="I680" s="1" t="s">
        <v>421</v>
      </c>
      <c r="J680">
        <v>125.76</v>
      </c>
      <c r="K680">
        <v>3</v>
      </c>
      <c r="L680">
        <v>0.2</v>
      </c>
      <c r="M680">
        <v>40.872</v>
      </c>
      <c r="N680">
        <v>32.697600000000001</v>
      </c>
      <c r="O680">
        <v>360</v>
      </c>
      <c r="P680" t="s">
        <v>1626</v>
      </c>
      <c r="Q680" s="11"/>
      <c r="R680" s="9"/>
    </row>
    <row r="681" spans="1:18" x14ac:dyDescent="0.3">
      <c r="A681">
        <v>1019</v>
      </c>
      <c r="B681" s="1" t="s">
        <v>30</v>
      </c>
      <c r="C681" s="1" t="s">
        <v>23</v>
      </c>
      <c r="D681" s="1" t="s">
        <v>126</v>
      </c>
      <c r="E681" s="1" t="s">
        <v>127</v>
      </c>
      <c r="F681" s="1" t="s">
        <v>79</v>
      </c>
      <c r="G681" s="1" t="s">
        <v>41</v>
      </c>
      <c r="H681" s="1" t="s">
        <v>42</v>
      </c>
      <c r="I681" s="1" t="s">
        <v>1030</v>
      </c>
      <c r="J681">
        <v>124.94999999999999</v>
      </c>
      <c r="K681">
        <v>5</v>
      </c>
      <c r="L681">
        <v>0</v>
      </c>
      <c r="M681">
        <v>2.4990000000000023</v>
      </c>
      <c r="N681">
        <v>2.4990000000000023</v>
      </c>
      <c r="O681">
        <v>750</v>
      </c>
      <c r="P681" t="s">
        <v>1628</v>
      </c>
      <c r="Q681" s="11"/>
      <c r="R681" s="10"/>
    </row>
    <row r="682" spans="1:18" x14ac:dyDescent="0.3">
      <c r="A682">
        <v>1554</v>
      </c>
      <c r="B682" s="1" t="s">
        <v>30</v>
      </c>
      <c r="C682" s="1" t="s">
        <v>14</v>
      </c>
      <c r="D682" s="1" t="s">
        <v>553</v>
      </c>
      <c r="E682" s="1" t="s">
        <v>16</v>
      </c>
      <c r="F682" s="1" t="s">
        <v>17</v>
      </c>
      <c r="G682" s="1" t="s">
        <v>27</v>
      </c>
      <c r="H682" s="1" t="s">
        <v>44</v>
      </c>
      <c r="I682" s="1" t="s">
        <v>937</v>
      </c>
      <c r="J682">
        <v>124.75</v>
      </c>
      <c r="K682">
        <v>5</v>
      </c>
      <c r="L682">
        <v>0</v>
      </c>
      <c r="M682">
        <v>57.384999999999991</v>
      </c>
      <c r="N682">
        <v>57.384999999999991</v>
      </c>
      <c r="O682">
        <v>750</v>
      </c>
      <c r="P682" t="s">
        <v>1628</v>
      </c>
      <c r="Q682" s="11"/>
      <c r="R682" s="9"/>
    </row>
    <row r="683" spans="1:18" x14ac:dyDescent="0.3">
      <c r="A683">
        <v>1134</v>
      </c>
      <c r="B683" s="1" t="s">
        <v>30</v>
      </c>
      <c r="C683" s="1" t="s">
        <v>57</v>
      </c>
      <c r="D683" s="1" t="s">
        <v>77</v>
      </c>
      <c r="E683" s="1" t="s">
        <v>78</v>
      </c>
      <c r="F683" s="1" t="s">
        <v>79</v>
      </c>
      <c r="G683" s="1" t="s">
        <v>27</v>
      </c>
      <c r="H683" s="1" t="s">
        <v>35</v>
      </c>
      <c r="I683" s="1" t="s">
        <v>106</v>
      </c>
      <c r="J683">
        <v>124.608</v>
      </c>
      <c r="K683">
        <v>4</v>
      </c>
      <c r="L683">
        <v>0.2</v>
      </c>
      <c r="M683">
        <v>-23.364000000000019</v>
      </c>
      <c r="N683">
        <v>-18.691200000000016</v>
      </c>
      <c r="O683">
        <v>480</v>
      </c>
      <c r="P683" t="s">
        <v>1626</v>
      </c>
      <c r="Q683" s="11"/>
      <c r="R683" s="10"/>
    </row>
    <row r="684" spans="1:18" x14ac:dyDescent="0.3">
      <c r="A684">
        <v>30</v>
      </c>
      <c r="B684" s="1" t="s">
        <v>30</v>
      </c>
      <c r="C684" s="1" t="s">
        <v>14</v>
      </c>
      <c r="D684" s="1" t="s">
        <v>77</v>
      </c>
      <c r="E684" s="1" t="s">
        <v>78</v>
      </c>
      <c r="F684" s="1" t="s">
        <v>79</v>
      </c>
      <c r="G684" s="1" t="s">
        <v>18</v>
      </c>
      <c r="H684" s="1" t="s">
        <v>37</v>
      </c>
      <c r="I684" s="1" t="s">
        <v>87</v>
      </c>
      <c r="J684">
        <v>124.20000000000002</v>
      </c>
      <c r="K684">
        <v>3</v>
      </c>
      <c r="L684">
        <v>0.2</v>
      </c>
      <c r="M684">
        <v>15.524999999999991</v>
      </c>
      <c r="N684">
        <v>12.419999999999995</v>
      </c>
      <c r="O684">
        <v>360</v>
      </c>
      <c r="P684" t="s">
        <v>1626</v>
      </c>
      <c r="Q684" s="11"/>
      <c r="R684" s="9"/>
    </row>
    <row r="685" spans="1:18" x14ac:dyDescent="0.3">
      <c r="A685">
        <v>972</v>
      </c>
      <c r="B685" s="1" t="s">
        <v>13</v>
      </c>
      <c r="C685" s="1" t="s">
        <v>14</v>
      </c>
      <c r="D685" s="1" t="s">
        <v>77</v>
      </c>
      <c r="E685" s="1" t="s">
        <v>78</v>
      </c>
      <c r="F685" s="1" t="s">
        <v>79</v>
      </c>
      <c r="G685" s="1" t="s">
        <v>41</v>
      </c>
      <c r="H685" s="1" t="s">
        <v>42</v>
      </c>
      <c r="I685" s="1" t="s">
        <v>463</v>
      </c>
      <c r="J685">
        <v>124.19999999999999</v>
      </c>
      <c r="K685">
        <v>3</v>
      </c>
      <c r="L685">
        <v>0.4</v>
      </c>
      <c r="M685">
        <v>-31.050000000000011</v>
      </c>
      <c r="N685">
        <v>-18.630000000000006</v>
      </c>
      <c r="O685">
        <v>270</v>
      </c>
      <c r="P685" t="s">
        <v>1626</v>
      </c>
      <c r="Q685" s="11"/>
      <c r="R685" s="10"/>
    </row>
    <row r="686" spans="1:18" x14ac:dyDescent="0.3">
      <c r="A686">
        <v>1032</v>
      </c>
      <c r="B686" s="1" t="s">
        <v>30</v>
      </c>
      <c r="C686" s="1" t="s">
        <v>23</v>
      </c>
      <c r="D686" s="1" t="s">
        <v>443</v>
      </c>
      <c r="E686" s="1" t="s">
        <v>316</v>
      </c>
      <c r="F686" s="1" t="s">
        <v>79</v>
      </c>
      <c r="G686" s="1" t="s">
        <v>18</v>
      </c>
      <c r="H686" s="1" t="s">
        <v>37</v>
      </c>
      <c r="I686" s="1" t="s">
        <v>188</v>
      </c>
      <c r="J686">
        <v>124.10999999999999</v>
      </c>
      <c r="K686">
        <v>9</v>
      </c>
      <c r="L686">
        <v>0</v>
      </c>
      <c r="M686">
        <v>52.126200000000004</v>
      </c>
      <c r="N686">
        <v>52.126200000000004</v>
      </c>
      <c r="O686">
        <v>1350</v>
      </c>
      <c r="P686" t="s">
        <v>1627</v>
      </c>
      <c r="Q686" s="11"/>
      <c r="R686" s="9"/>
    </row>
    <row r="687" spans="1:18" x14ac:dyDescent="0.3">
      <c r="A687">
        <v>1361</v>
      </c>
      <c r="B687" s="1" t="s">
        <v>30</v>
      </c>
      <c r="C687" s="1" t="s">
        <v>23</v>
      </c>
      <c r="D687" s="1" t="s">
        <v>77</v>
      </c>
      <c r="E687" s="1" t="s">
        <v>78</v>
      </c>
      <c r="F687" s="1" t="s">
        <v>79</v>
      </c>
      <c r="G687" s="1" t="s">
        <v>27</v>
      </c>
      <c r="H687" s="1" t="s">
        <v>39</v>
      </c>
      <c r="I687" s="1" t="s">
        <v>908</v>
      </c>
      <c r="J687">
        <v>123.256</v>
      </c>
      <c r="K687">
        <v>7</v>
      </c>
      <c r="L687">
        <v>0.2</v>
      </c>
      <c r="M687">
        <v>9.2441999999999993</v>
      </c>
      <c r="N687">
        <v>7.3953600000000002</v>
      </c>
      <c r="O687">
        <v>840</v>
      </c>
      <c r="P687" t="s">
        <v>1628</v>
      </c>
      <c r="Q687" s="11"/>
      <c r="R687" s="10"/>
    </row>
    <row r="688" spans="1:18" x14ac:dyDescent="0.3">
      <c r="A688">
        <v>1391</v>
      </c>
      <c r="B688" s="1" t="s">
        <v>493</v>
      </c>
      <c r="C688" s="1" t="s">
        <v>57</v>
      </c>
      <c r="D688" s="1" t="s">
        <v>1259</v>
      </c>
      <c r="E688" s="1" t="s">
        <v>487</v>
      </c>
      <c r="F688" s="1" t="s">
        <v>17</v>
      </c>
      <c r="G688" s="1" t="s">
        <v>27</v>
      </c>
      <c r="H688" s="1" t="s">
        <v>52</v>
      </c>
      <c r="I688" s="1" t="s">
        <v>646</v>
      </c>
      <c r="J688">
        <v>122.97</v>
      </c>
      <c r="K688">
        <v>3</v>
      </c>
      <c r="L688">
        <v>0</v>
      </c>
      <c r="M688">
        <v>60.255300000000005</v>
      </c>
      <c r="N688">
        <v>60.255300000000005</v>
      </c>
      <c r="O688">
        <v>450</v>
      </c>
      <c r="P688" t="s">
        <v>1626</v>
      </c>
      <c r="Q688" s="11"/>
      <c r="R688" s="9"/>
    </row>
    <row r="689" spans="1:18" x14ac:dyDescent="0.3">
      <c r="A689">
        <v>1569</v>
      </c>
      <c r="B689" s="1" t="s">
        <v>493</v>
      </c>
      <c r="C689" s="1" t="s">
        <v>14</v>
      </c>
      <c r="D689" s="1" t="s">
        <v>24</v>
      </c>
      <c r="E689" s="1" t="s">
        <v>25</v>
      </c>
      <c r="F689" s="1" t="s">
        <v>26</v>
      </c>
      <c r="G689" s="1" t="s">
        <v>27</v>
      </c>
      <c r="H689" s="1" t="s">
        <v>52</v>
      </c>
      <c r="I689" s="1" t="s">
        <v>646</v>
      </c>
      <c r="J689">
        <v>122.97</v>
      </c>
      <c r="K689">
        <v>3</v>
      </c>
      <c r="L689">
        <v>0</v>
      </c>
      <c r="M689">
        <v>60.255300000000005</v>
      </c>
      <c r="N689">
        <v>60.255300000000005</v>
      </c>
      <c r="O689">
        <v>450</v>
      </c>
      <c r="P689" t="s">
        <v>1626</v>
      </c>
      <c r="Q689" s="11"/>
      <c r="R689" s="10"/>
    </row>
    <row r="690" spans="1:18" x14ac:dyDescent="0.3">
      <c r="A690">
        <v>1783</v>
      </c>
      <c r="B690" s="1" t="s">
        <v>30</v>
      </c>
      <c r="C690" s="1" t="s">
        <v>23</v>
      </c>
      <c r="D690" s="1" t="s">
        <v>254</v>
      </c>
      <c r="E690" s="1" t="s">
        <v>478</v>
      </c>
      <c r="F690" s="1" t="s">
        <v>79</v>
      </c>
      <c r="G690" s="1" t="s">
        <v>27</v>
      </c>
      <c r="H690" s="1" t="s">
        <v>44</v>
      </c>
      <c r="I690" s="1" t="s">
        <v>1062</v>
      </c>
      <c r="J690">
        <v>122.94</v>
      </c>
      <c r="K690">
        <v>3</v>
      </c>
      <c r="L690">
        <v>0</v>
      </c>
      <c r="M690">
        <v>59.011199999999988</v>
      </c>
      <c r="N690">
        <v>59.011199999999988</v>
      </c>
      <c r="O690">
        <v>450</v>
      </c>
      <c r="P690" t="s">
        <v>1626</v>
      </c>
      <c r="Q690" s="11"/>
      <c r="R690" s="9"/>
    </row>
    <row r="691" spans="1:18" x14ac:dyDescent="0.3">
      <c r="A691">
        <v>1155</v>
      </c>
      <c r="B691" s="1" t="s">
        <v>95</v>
      </c>
      <c r="C691" s="1" t="s">
        <v>57</v>
      </c>
      <c r="D691" s="1" t="s">
        <v>1124</v>
      </c>
      <c r="E691" s="1" t="s">
        <v>149</v>
      </c>
      <c r="F691" s="1" t="s">
        <v>17</v>
      </c>
      <c r="G691" s="1" t="s">
        <v>27</v>
      </c>
      <c r="H691" s="1" t="s">
        <v>35</v>
      </c>
      <c r="I691" s="1" t="s">
        <v>1125</v>
      </c>
      <c r="J691">
        <v>122.48</v>
      </c>
      <c r="K691">
        <v>2</v>
      </c>
      <c r="L691">
        <v>0</v>
      </c>
      <c r="M691">
        <v>0</v>
      </c>
      <c r="N691">
        <v>0</v>
      </c>
      <c r="O691">
        <v>300</v>
      </c>
      <c r="P691" t="s">
        <v>1626</v>
      </c>
      <c r="Q691" s="11"/>
      <c r="R691" s="10"/>
    </row>
    <row r="692" spans="1:18" x14ac:dyDescent="0.3">
      <c r="A692">
        <v>638</v>
      </c>
      <c r="B692" s="1" t="s">
        <v>30</v>
      </c>
      <c r="C692" s="1" t="s">
        <v>14</v>
      </c>
      <c r="D692" s="1" t="s">
        <v>196</v>
      </c>
      <c r="E692" s="1" t="s">
        <v>197</v>
      </c>
      <c r="F692" s="1" t="s">
        <v>26</v>
      </c>
      <c r="G692" s="1" t="s">
        <v>27</v>
      </c>
      <c r="H692" s="1" t="s">
        <v>46</v>
      </c>
      <c r="I692" s="1" t="s">
        <v>757</v>
      </c>
      <c r="J692">
        <v>122.328</v>
      </c>
      <c r="K692">
        <v>3</v>
      </c>
      <c r="L692">
        <v>0.2</v>
      </c>
      <c r="M692">
        <v>12.232799999999997</v>
      </c>
      <c r="N692">
        <v>9.7862399999999994</v>
      </c>
      <c r="O692">
        <v>360</v>
      </c>
      <c r="P692" t="s">
        <v>1626</v>
      </c>
      <c r="Q692" s="11"/>
      <c r="R692" s="9"/>
    </row>
    <row r="693" spans="1:18" x14ac:dyDescent="0.3">
      <c r="A693">
        <v>1313</v>
      </c>
      <c r="B693" s="1" t="s">
        <v>30</v>
      </c>
      <c r="C693" s="1" t="s">
        <v>14</v>
      </c>
      <c r="D693" s="1" t="s">
        <v>559</v>
      </c>
      <c r="E693" s="1" t="s">
        <v>478</v>
      </c>
      <c r="F693" s="1" t="s">
        <v>79</v>
      </c>
      <c r="G693" s="1" t="s">
        <v>27</v>
      </c>
      <c r="H693" s="1" t="s">
        <v>28</v>
      </c>
      <c r="I693" s="1" t="s">
        <v>1217</v>
      </c>
      <c r="J693">
        <v>122.12</v>
      </c>
      <c r="K693">
        <v>4</v>
      </c>
      <c r="L693">
        <v>0</v>
      </c>
      <c r="M693">
        <v>56.175200000000004</v>
      </c>
      <c r="N693">
        <v>56.175200000000004</v>
      </c>
      <c r="O693">
        <v>600</v>
      </c>
      <c r="P693" t="s">
        <v>1628</v>
      </c>
      <c r="Q693" s="11"/>
      <c r="R693" s="10"/>
    </row>
    <row r="694" spans="1:18" x14ac:dyDescent="0.3">
      <c r="A694">
        <v>1889</v>
      </c>
      <c r="B694" s="1" t="s">
        <v>95</v>
      </c>
      <c r="C694" s="1" t="s">
        <v>14</v>
      </c>
      <c r="D694" s="1" t="s">
        <v>301</v>
      </c>
      <c r="E694" s="1" t="s">
        <v>213</v>
      </c>
      <c r="F694" s="1" t="s">
        <v>79</v>
      </c>
      <c r="G694" s="1" t="s">
        <v>27</v>
      </c>
      <c r="H694" s="1" t="s">
        <v>46</v>
      </c>
      <c r="I694" s="1" t="s">
        <v>724</v>
      </c>
      <c r="J694">
        <v>121.79200000000002</v>
      </c>
      <c r="K694">
        <v>4</v>
      </c>
      <c r="L694">
        <v>0.2</v>
      </c>
      <c r="M694">
        <v>13.701599999999988</v>
      </c>
      <c r="N694">
        <v>10.961279999999991</v>
      </c>
      <c r="O694">
        <v>480</v>
      </c>
      <c r="P694" t="s">
        <v>1626</v>
      </c>
      <c r="Q694" s="11"/>
      <c r="R694" s="9"/>
    </row>
    <row r="695" spans="1:18" x14ac:dyDescent="0.3">
      <c r="A695">
        <v>1466</v>
      </c>
      <c r="B695" s="1" t="s">
        <v>30</v>
      </c>
      <c r="C695" s="1" t="s">
        <v>14</v>
      </c>
      <c r="D695" s="1" t="s">
        <v>1299</v>
      </c>
      <c r="E695" s="1" t="s">
        <v>145</v>
      </c>
      <c r="F695" s="1" t="s">
        <v>26</v>
      </c>
      <c r="G695" s="1" t="s">
        <v>18</v>
      </c>
      <c r="H695" s="1" t="s">
        <v>37</v>
      </c>
      <c r="I695" s="1" t="s">
        <v>1025</v>
      </c>
      <c r="J695">
        <v>121.376</v>
      </c>
      <c r="K695">
        <v>4</v>
      </c>
      <c r="L695">
        <v>0.2</v>
      </c>
      <c r="M695">
        <v>-3.0344000000000122</v>
      </c>
      <c r="N695">
        <v>-2.4275200000000101</v>
      </c>
      <c r="O695">
        <v>480</v>
      </c>
      <c r="P695" t="s">
        <v>1626</v>
      </c>
      <c r="Q695" s="11"/>
      <c r="R695" s="10"/>
    </row>
    <row r="696" spans="1:18" x14ac:dyDescent="0.3">
      <c r="A696">
        <v>1649</v>
      </c>
      <c r="B696" s="1" t="s">
        <v>13</v>
      </c>
      <c r="C696" s="1" t="s">
        <v>14</v>
      </c>
      <c r="D696" s="1" t="s">
        <v>77</v>
      </c>
      <c r="E696" s="1" t="s">
        <v>78</v>
      </c>
      <c r="F696" s="1" t="s">
        <v>79</v>
      </c>
      <c r="G696" s="1" t="s">
        <v>27</v>
      </c>
      <c r="H696" s="1" t="s">
        <v>44</v>
      </c>
      <c r="I696" s="1" t="s">
        <v>1397</v>
      </c>
      <c r="J696">
        <v>121.10400000000003</v>
      </c>
      <c r="K696">
        <v>6</v>
      </c>
      <c r="L696">
        <v>0.7</v>
      </c>
      <c r="M696">
        <v>-100.91999999999999</v>
      </c>
      <c r="N696">
        <v>-30.276</v>
      </c>
      <c r="O696">
        <v>270.00000000000006</v>
      </c>
      <c r="P696" t="s">
        <v>1626</v>
      </c>
      <c r="Q696" s="11"/>
      <c r="R696" s="9"/>
    </row>
    <row r="697" spans="1:18" x14ac:dyDescent="0.3">
      <c r="A697">
        <v>1092</v>
      </c>
      <c r="B697" s="1" t="s">
        <v>30</v>
      </c>
      <c r="C697" s="1" t="s">
        <v>14</v>
      </c>
      <c r="D697" s="1" t="s">
        <v>373</v>
      </c>
      <c r="E697" s="1" t="s">
        <v>25</v>
      </c>
      <c r="F697" s="1" t="s">
        <v>26</v>
      </c>
      <c r="G697" s="1" t="s">
        <v>27</v>
      </c>
      <c r="H697" s="1" t="s">
        <v>39</v>
      </c>
      <c r="I697" s="1" t="s">
        <v>1081</v>
      </c>
      <c r="J697">
        <v>120.14999999999999</v>
      </c>
      <c r="K697">
        <v>9</v>
      </c>
      <c r="L697">
        <v>0</v>
      </c>
      <c r="M697">
        <v>33.641999999999996</v>
      </c>
      <c r="N697">
        <v>33.641999999999996</v>
      </c>
      <c r="O697">
        <v>1350</v>
      </c>
      <c r="P697" t="s">
        <v>1627</v>
      </c>
      <c r="Q697" s="11"/>
      <c r="R697" s="10"/>
    </row>
    <row r="698" spans="1:18" x14ac:dyDescent="0.3">
      <c r="A698">
        <v>1116</v>
      </c>
      <c r="B698" s="1" t="s">
        <v>13</v>
      </c>
      <c r="C698" s="1" t="s">
        <v>14</v>
      </c>
      <c r="D698" s="1" t="s">
        <v>1096</v>
      </c>
      <c r="E698" s="1" t="s">
        <v>25</v>
      </c>
      <c r="F698" s="1" t="s">
        <v>26</v>
      </c>
      <c r="G698" s="1" t="s">
        <v>41</v>
      </c>
      <c r="H698" s="1" t="s">
        <v>83</v>
      </c>
      <c r="I698" s="1" t="s">
        <v>833</v>
      </c>
      <c r="J698">
        <v>119.98</v>
      </c>
      <c r="K698">
        <v>2</v>
      </c>
      <c r="L698">
        <v>0</v>
      </c>
      <c r="M698">
        <v>57.590400000000002</v>
      </c>
      <c r="N698">
        <v>57.590400000000002</v>
      </c>
      <c r="O698">
        <v>300</v>
      </c>
      <c r="P698" t="s">
        <v>1626</v>
      </c>
      <c r="Q698" s="11"/>
      <c r="R698" s="9"/>
    </row>
    <row r="699" spans="1:18" x14ac:dyDescent="0.3">
      <c r="A699">
        <v>708</v>
      </c>
      <c r="B699" s="1" t="s">
        <v>95</v>
      </c>
      <c r="C699" s="1" t="s">
        <v>14</v>
      </c>
      <c r="D699" s="1" t="s">
        <v>126</v>
      </c>
      <c r="E699" s="1" t="s">
        <v>127</v>
      </c>
      <c r="F699" s="1" t="s">
        <v>79</v>
      </c>
      <c r="G699" s="1" t="s">
        <v>41</v>
      </c>
      <c r="H699" s="1" t="s">
        <v>83</v>
      </c>
      <c r="I699" s="1" t="s">
        <v>395</v>
      </c>
      <c r="J699">
        <v>119.96</v>
      </c>
      <c r="K699">
        <v>4</v>
      </c>
      <c r="L699">
        <v>0</v>
      </c>
      <c r="M699">
        <v>52.78240000000001</v>
      </c>
      <c r="N699">
        <v>52.78240000000001</v>
      </c>
      <c r="O699">
        <v>600</v>
      </c>
      <c r="P699" t="s">
        <v>1628</v>
      </c>
      <c r="Q699" s="11"/>
      <c r="R699" s="10"/>
    </row>
    <row r="700" spans="1:18" x14ac:dyDescent="0.3">
      <c r="A700">
        <v>1078</v>
      </c>
      <c r="B700" s="1" t="s">
        <v>13</v>
      </c>
      <c r="C700" s="1" t="s">
        <v>14</v>
      </c>
      <c r="D700" s="1" t="s">
        <v>54</v>
      </c>
      <c r="E700" s="1" t="s">
        <v>55</v>
      </c>
      <c r="F700" s="1" t="s">
        <v>26</v>
      </c>
      <c r="G700" s="1" t="s">
        <v>27</v>
      </c>
      <c r="H700" s="1" t="s">
        <v>46</v>
      </c>
      <c r="I700" s="1" t="s">
        <v>1073</v>
      </c>
      <c r="J700">
        <v>119.96</v>
      </c>
      <c r="K700">
        <v>2</v>
      </c>
      <c r="L700">
        <v>0</v>
      </c>
      <c r="M700">
        <v>33.588800000000006</v>
      </c>
      <c r="N700">
        <v>33.588800000000006</v>
      </c>
      <c r="O700">
        <v>300</v>
      </c>
      <c r="P700" t="s">
        <v>1626</v>
      </c>
      <c r="Q700" s="11"/>
      <c r="R700" s="9"/>
    </row>
    <row r="701" spans="1:18" x14ac:dyDescent="0.3">
      <c r="A701">
        <v>1862</v>
      </c>
      <c r="B701" s="1" t="s">
        <v>95</v>
      </c>
      <c r="C701" s="1" t="s">
        <v>14</v>
      </c>
      <c r="D701" s="1" t="s">
        <v>126</v>
      </c>
      <c r="E701" s="1" t="s">
        <v>127</v>
      </c>
      <c r="F701" s="1" t="s">
        <v>79</v>
      </c>
      <c r="G701" s="1" t="s">
        <v>41</v>
      </c>
      <c r="H701" s="1" t="s">
        <v>42</v>
      </c>
      <c r="I701" s="1" t="s">
        <v>299</v>
      </c>
      <c r="J701">
        <v>119.96</v>
      </c>
      <c r="K701">
        <v>4</v>
      </c>
      <c r="L701">
        <v>0</v>
      </c>
      <c r="M701">
        <v>33.588800000000006</v>
      </c>
      <c r="N701">
        <v>33.588800000000006</v>
      </c>
      <c r="O701">
        <v>600</v>
      </c>
      <c r="P701" t="s">
        <v>1628</v>
      </c>
      <c r="Q701" s="11"/>
      <c r="R701" s="10"/>
    </row>
    <row r="702" spans="1:18" x14ac:dyDescent="0.3">
      <c r="A702">
        <v>615</v>
      </c>
      <c r="B702" s="1" t="s">
        <v>13</v>
      </c>
      <c r="C702" s="1" t="s">
        <v>14</v>
      </c>
      <c r="D702" s="1" t="s">
        <v>736</v>
      </c>
      <c r="E702" s="1" t="s">
        <v>213</v>
      </c>
      <c r="F702" s="1" t="s">
        <v>79</v>
      </c>
      <c r="G702" s="1" t="s">
        <v>41</v>
      </c>
      <c r="H702" s="1" t="s">
        <v>42</v>
      </c>
      <c r="I702" s="1" t="s">
        <v>365</v>
      </c>
      <c r="J702">
        <v>119.93999999999998</v>
      </c>
      <c r="K702">
        <v>10</v>
      </c>
      <c r="L702">
        <v>0.4</v>
      </c>
      <c r="M702">
        <v>15.99199999999999</v>
      </c>
      <c r="N702">
        <v>9.5951999999999931</v>
      </c>
      <c r="O702">
        <v>900</v>
      </c>
      <c r="P702" t="s">
        <v>1628</v>
      </c>
      <c r="Q702" s="11"/>
      <c r="R702" s="9"/>
    </row>
    <row r="703" spans="1:18" x14ac:dyDescent="0.3">
      <c r="A703">
        <v>1424</v>
      </c>
      <c r="B703" s="1" t="s">
        <v>30</v>
      </c>
      <c r="C703" s="1" t="s">
        <v>23</v>
      </c>
      <c r="D703" s="1" t="s">
        <v>676</v>
      </c>
      <c r="E703" s="1" t="s">
        <v>145</v>
      </c>
      <c r="F703" s="1" t="s">
        <v>26</v>
      </c>
      <c r="G703" s="1" t="s">
        <v>27</v>
      </c>
      <c r="H703" s="1" t="s">
        <v>35</v>
      </c>
      <c r="I703" s="1" t="s">
        <v>531</v>
      </c>
      <c r="J703">
        <v>119.90400000000001</v>
      </c>
      <c r="K703">
        <v>6</v>
      </c>
      <c r="L703">
        <v>0.2</v>
      </c>
      <c r="M703">
        <v>-1.4988000000000135</v>
      </c>
      <c r="N703">
        <v>-1.1990400000000108</v>
      </c>
      <c r="O703">
        <v>720</v>
      </c>
      <c r="P703" t="s">
        <v>1628</v>
      </c>
      <c r="Q703" s="11"/>
      <c r="R703" s="10"/>
    </row>
    <row r="704" spans="1:18" x14ac:dyDescent="0.3">
      <c r="A704">
        <v>1115</v>
      </c>
      <c r="B704" s="1" t="s">
        <v>13</v>
      </c>
      <c r="C704" s="1" t="s">
        <v>14</v>
      </c>
      <c r="D704" s="1" t="s">
        <v>1096</v>
      </c>
      <c r="E704" s="1" t="s">
        <v>25</v>
      </c>
      <c r="F704" s="1" t="s">
        <v>26</v>
      </c>
      <c r="G704" s="1" t="s">
        <v>18</v>
      </c>
      <c r="H704" s="1" t="s">
        <v>19</v>
      </c>
      <c r="I704" s="1" t="s">
        <v>1097</v>
      </c>
      <c r="J704">
        <v>119.83299999999998</v>
      </c>
      <c r="K704">
        <v>1</v>
      </c>
      <c r="L704">
        <v>0.15</v>
      </c>
      <c r="M704">
        <v>-12.688200000000002</v>
      </c>
      <c r="N704">
        <v>-10.784970000000001</v>
      </c>
      <c r="O704">
        <v>127.5</v>
      </c>
      <c r="P704" t="s">
        <v>1626</v>
      </c>
      <c r="Q704" s="11"/>
      <c r="R704" s="9"/>
    </row>
    <row r="705" spans="1:18" x14ac:dyDescent="0.3">
      <c r="A705">
        <v>632</v>
      </c>
      <c r="B705" s="1" t="s">
        <v>13</v>
      </c>
      <c r="C705" s="1" t="s">
        <v>14</v>
      </c>
      <c r="D705" s="1" t="s">
        <v>196</v>
      </c>
      <c r="E705" s="1" t="s">
        <v>197</v>
      </c>
      <c r="F705" s="1" t="s">
        <v>26</v>
      </c>
      <c r="G705" s="1" t="s">
        <v>41</v>
      </c>
      <c r="H705" s="1" t="s">
        <v>83</v>
      </c>
      <c r="I705" s="1" t="s">
        <v>751</v>
      </c>
      <c r="J705">
        <v>119.80000000000001</v>
      </c>
      <c r="K705">
        <v>5</v>
      </c>
      <c r="L705">
        <v>0.2</v>
      </c>
      <c r="M705">
        <v>29.950000000000003</v>
      </c>
      <c r="N705">
        <v>23.960000000000004</v>
      </c>
      <c r="O705">
        <v>600</v>
      </c>
      <c r="P705" t="s">
        <v>1628</v>
      </c>
      <c r="Q705" s="11"/>
      <c r="R705" s="10"/>
    </row>
    <row r="706" spans="1:18" x14ac:dyDescent="0.3">
      <c r="A706">
        <v>758</v>
      </c>
      <c r="B706" s="1" t="s">
        <v>30</v>
      </c>
      <c r="C706" s="1" t="s">
        <v>14</v>
      </c>
      <c r="D706" s="1" t="s">
        <v>849</v>
      </c>
      <c r="E706" s="1" t="s">
        <v>110</v>
      </c>
      <c r="F706" s="1" t="s">
        <v>60</v>
      </c>
      <c r="G706" s="1" t="s">
        <v>41</v>
      </c>
      <c r="H706" s="1" t="s">
        <v>83</v>
      </c>
      <c r="I706" s="1" t="s">
        <v>751</v>
      </c>
      <c r="J706">
        <v>119.8</v>
      </c>
      <c r="K706">
        <v>4</v>
      </c>
      <c r="L706">
        <v>0</v>
      </c>
      <c r="M706">
        <v>47.92</v>
      </c>
      <c r="N706">
        <v>47.92</v>
      </c>
      <c r="O706">
        <v>600</v>
      </c>
      <c r="P706" t="s">
        <v>1628</v>
      </c>
      <c r="Q706" s="11"/>
      <c r="R706" s="9"/>
    </row>
    <row r="707" spans="1:18" x14ac:dyDescent="0.3">
      <c r="A707">
        <v>497</v>
      </c>
      <c r="B707" s="1" t="s">
        <v>30</v>
      </c>
      <c r="C707" s="1" t="s">
        <v>14</v>
      </c>
      <c r="D707" s="1" t="s">
        <v>637</v>
      </c>
      <c r="E707" s="1" t="s">
        <v>25</v>
      </c>
      <c r="F707" s="1" t="s">
        <v>26</v>
      </c>
      <c r="G707" s="1" t="s">
        <v>27</v>
      </c>
      <c r="H707" s="1" t="s">
        <v>44</v>
      </c>
      <c r="I707" s="1" t="s">
        <v>638</v>
      </c>
      <c r="J707">
        <v>119.61600000000001</v>
      </c>
      <c r="K707">
        <v>8</v>
      </c>
      <c r="L707">
        <v>0.2</v>
      </c>
      <c r="M707">
        <v>40.370399999999997</v>
      </c>
      <c r="N707">
        <v>32.296320000000001</v>
      </c>
      <c r="O707">
        <v>960</v>
      </c>
      <c r="P707" t="s">
        <v>1628</v>
      </c>
      <c r="Q707" s="11"/>
      <c r="R707" s="10"/>
    </row>
    <row r="708" spans="1:18" x14ac:dyDescent="0.3">
      <c r="A708">
        <v>1065</v>
      </c>
      <c r="B708" s="1" t="s">
        <v>30</v>
      </c>
      <c r="C708" s="1" t="s">
        <v>23</v>
      </c>
      <c r="D708" s="1" t="s">
        <v>976</v>
      </c>
      <c r="E708" s="1" t="s">
        <v>213</v>
      </c>
      <c r="F708" s="1" t="s">
        <v>79</v>
      </c>
      <c r="G708" s="1" t="s">
        <v>41</v>
      </c>
      <c r="H708" s="1" t="s">
        <v>42</v>
      </c>
      <c r="I708" s="1" t="s">
        <v>1065</v>
      </c>
      <c r="J708">
        <v>118.78199999999998</v>
      </c>
      <c r="K708">
        <v>3</v>
      </c>
      <c r="L708">
        <v>0.4</v>
      </c>
      <c r="M708">
        <v>-27.715799999999994</v>
      </c>
      <c r="N708">
        <v>-16.629479999999997</v>
      </c>
      <c r="O708">
        <v>270</v>
      </c>
      <c r="P708" t="s">
        <v>1626</v>
      </c>
      <c r="Q708" s="11"/>
      <c r="R708" s="9"/>
    </row>
    <row r="709" spans="1:18" x14ac:dyDescent="0.3">
      <c r="A709">
        <v>1407</v>
      </c>
      <c r="B709" s="1" t="s">
        <v>95</v>
      </c>
      <c r="C709" s="1" t="s">
        <v>57</v>
      </c>
      <c r="D709" s="1" t="s">
        <v>77</v>
      </c>
      <c r="E709" s="1" t="s">
        <v>78</v>
      </c>
      <c r="F709" s="1" t="s">
        <v>79</v>
      </c>
      <c r="G709" s="1" t="s">
        <v>41</v>
      </c>
      <c r="H709" s="1" t="s">
        <v>83</v>
      </c>
      <c r="I709" s="1" t="s">
        <v>295</v>
      </c>
      <c r="J709">
        <v>116.78399999999999</v>
      </c>
      <c r="K709">
        <v>2</v>
      </c>
      <c r="L709">
        <v>0.2</v>
      </c>
      <c r="M709">
        <v>21.896999999999991</v>
      </c>
      <c r="N709">
        <v>17.517599999999995</v>
      </c>
      <c r="O709">
        <v>240</v>
      </c>
      <c r="P709" t="s">
        <v>1626</v>
      </c>
      <c r="Q709" s="11"/>
      <c r="R709" s="10"/>
    </row>
    <row r="710" spans="1:18" x14ac:dyDescent="0.3">
      <c r="A710">
        <v>850</v>
      </c>
      <c r="B710" s="1" t="s">
        <v>30</v>
      </c>
      <c r="C710" s="1" t="s">
        <v>23</v>
      </c>
      <c r="D710" s="1" t="s">
        <v>921</v>
      </c>
      <c r="E710" s="1" t="s">
        <v>316</v>
      </c>
      <c r="F710" s="1" t="s">
        <v>79</v>
      </c>
      <c r="G710" s="1" t="s">
        <v>41</v>
      </c>
      <c r="H710" s="1" t="s">
        <v>83</v>
      </c>
      <c r="I710" s="1" t="s">
        <v>922</v>
      </c>
      <c r="J710">
        <v>115.36</v>
      </c>
      <c r="K710">
        <v>7</v>
      </c>
      <c r="L710">
        <v>0</v>
      </c>
      <c r="M710">
        <v>49.604800000000012</v>
      </c>
      <c r="N710">
        <v>49.604800000000012</v>
      </c>
      <c r="O710">
        <v>1050</v>
      </c>
      <c r="P710" t="s">
        <v>1627</v>
      </c>
      <c r="Q710" s="11"/>
      <c r="R710" s="9"/>
    </row>
    <row r="711" spans="1:18" x14ac:dyDescent="0.3">
      <c r="A711">
        <v>1006</v>
      </c>
      <c r="B711" s="1" t="s">
        <v>30</v>
      </c>
      <c r="C711" s="1" t="s">
        <v>14</v>
      </c>
      <c r="D711" s="1" t="s">
        <v>574</v>
      </c>
      <c r="E711" s="1" t="s">
        <v>51</v>
      </c>
      <c r="F711" s="1" t="s">
        <v>17</v>
      </c>
      <c r="G711" s="1" t="s">
        <v>27</v>
      </c>
      <c r="H711" s="1" t="s">
        <v>52</v>
      </c>
      <c r="I711" s="1" t="s">
        <v>941</v>
      </c>
      <c r="J711">
        <v>115.29600000000001</v>
      </c>
      <c r="K711">
        <v>3</v>
      </c>
      <c r="L711">
        <v>0.2</v>
      </c>
      <c r="M711">
        <v>40.353599999999986</v>
      </c>
      <c r="N711">
        <v>32.282879999999992</v>
      </c>
      <c r="O711">
        <v>360</v>
      </c>
      <c r="P711" t="s">
        <v>1626</v>
      </c>
      <c r="Q711" s="11"/>
      <c r="R711" s="10"/>
    </row>
    <row r="712" spans="1:18" x14ac:dyDescent="0.3">
      <c r="A712">
        <v>123</v>
      </c>
      <c r="B712" s="1" t="s">
        <v>95</v>
      </c>
      <c r="C712" s="1" t="s">
        <v>14</v>
      </c>
      <c r="D712" s="1" t="s">
        <v>221</v>
      </c>
      <c r="E712" s="1" t="s">
        <v>117</v>
      </c>
      <c r="F712" s="1" t="s">
        <v>79</v>
      </c>
      <c r="G712" s="1" t="s">
        <v>27</v>
      </c>
      <c r="H712" s="1" t="s">
        <v>88</v>
      </c>
      <c r="I712" s="1" t="s">
        <v>224</v>
      </c>
      <c r="J712">
        <v>115.02</v>
      </c>
      <c r="K712">
        <v>9</v>
      </c>
      <c r="L712">
        <v>0</v>
      </c>
      <c r="M712">
        <v>51.758999999999993</v>
      </c>
      <c r="N712">
        <v>51.758999999999993</v>
      </c>
      <c r="O712">
        <v>1350</v>
      </c>
      <c r="P712" t="s">
        <v>1627</v>
      </c>
      <c r="Q712" s="11"/>
      <c r="R712" s="9"/>
    </row>
    <row r="713" spans="1:18" x14ac:dyDescent="0.3">
      <c r="A713">
        <v>1299</v>
      </c>
      <c r="B713" s="1" t="s">
        <v>13</v>
      </c>
      <c r="C713" s="1" t="s">
        <v>23</v>
      </c>
      <c r="D713" s="1" t="s">
        <v>190</v>
      </c>
      <c r="E713" s="1" t="s">
        <v>110</v>
      </c>
      <c r="F713" s="1" t="s">
        <v>60</v>
      </c>
      <c r="G713" s="1" t="s">
        <v>41</v>
      </c>
      <c r="H713" s="1" t="s">
        <v>42</v>
      </c>
      <c r="I713" s="1" t="s">
        <v>665</v>
      </c>
      <c r="J713">
        <v>114.94999999999999</v>
      </c>
      <c r="K713">
        <v>5</v>
      </c>
      <c r="L713">
        <v>0</v>
      </c>
      <c r="M713">
        <v>2.2990000000000066</v>
      </c>
      <c r="N713">
        <v>2.2990000000000066</v>
      </c>
      <c r="O713">
        <v>750</v>
      </c>
      <c r="P713" t="s">
        <v>1628</v>
      </c>
      <c r="Q713" s="11"/>
      <c r="R713" s="10"/>
    </row>
    <row r="714" spans="1:18" x14ac:dyDescent="0.3">
      <c r="A714">
        <v>10</v>
      </c>
      <c r="B714" s="1" t="s">
        <v>30</v>
      </c>
      <c r="C714" s="1" t="s">
        <v>14</v>
      </c>
      <c r="D714" s="1" t="s">
        <v>24</v>
      </c>
      <c r="E714" s="1" t="s">
        <v>25</v>
      </c>
      <c r="F714" s="1" t="s">
        <v>26</v>
      </c>
      <c r="G714" s="1" t="s">
        <v>27</v>
      </c>
      <c r="H714" s="1" t="s">
        <v>46</v>
      </c>
      <c r="I714" s="1" t="s">
        <v>47</v>
      </c>
      <c r="J714">
        <v>114.9</v>
      </c>
      <c r="K714">
        <v>5</v>
      </c>
      <c r="L714">
        <v>0</v>
      </c>
      <c r="M714">
        <v>34.469999999999992</v>
      </c>
      <c r="N714">
        <v>34.469999999999992</v>
      </c>
      <c r="O714">
        <v>750</v>
      </c>
      <c r="P714" t="s">
        <v>1628</v>
      </c>
      <c r="Q714" s="11"/>
      <c r="R714" s="9"/>
    </row>
    <row r="715" spans="1:18" x14ac:dyDescent="0.3">
      <c r="A715">
        <v>1294</v>
      </c>
      <c r="B715" s="1" t="s">
        <v>30</v>
      </c>
      <c r="C715" s="1" t="s">
        <v>14</v>
      </c>
      <c r="D715" s="1" t="s">
        <v>373</v>
      </c>
      <c r="E715" s="1" t="s">
        <v>25</v>
      </c>
      <c r="F715" s="1" t="s">
        <v>26</v>
      </c>
      <c r="G715" s="1" t="s">
        <v>27</v>
      </c>
      <c r="H715" s="1" t="s">
        <v>52</v>
      </c>
      <c r="I715" s="1" t="s">
        <v>1208</v>
      </c>
      <c r="J715">
        <v>114.2</v>
      </c>
      <c r="K715">
        <v>5</v>
      </c>
      <c r="L715">
        <v>0</v>
      </c>
      <c r="M715">
        <v>52.531999999999996</v>
      </c>
      <c r="N715">
        <v>52.531999999999996</v>
      </c>
      <c r="O715">
        <v>750</v>
      </c>
      <c r="P715" t="s">
        <v>1628</v>
      </c>
      <c r="Q715" s="11"/>
      <c r="R715" s="10"/>
    </row>
    <row r="716" spans="1:18" x14ac:dyDescent="0.3">
      <c r="A716">
        <v>1223</v>
      </c>
      <c r="B716" s="1" t="s">
        <v>95</v>
      </c>
      <c r="C716" s="1" t="s">
        <v>14</v>
      </c>
      <c r="D716" s="1" t="s">
        <v>126</v>
      </c>
      <c r="E716" s="1" t="s">
        <v>127</v>
      </c>
      <c r="F716" s="1" t="s">
        <v>79</v>
      </c>
      <c r="G716" s="1" t="s">
        <v>18</v>
      </c>
      <c r="H716" s="1" t="s">
        <v>37</v>
      </c>
      <c r="I716" s="1" t="s">
        <v>1025</v>
      </c>
      <c r="J716">
        <v>113.78999999999999</v>
      </c>
      <c r="K716">
        <v>3</v>
      </c>
      <c r="L716">
        <v>0</v>
      </c>
      <c r="M716">
        <v>20.482199999999992</v>
      </c>
      <c r="N716">
        <v>20.482199999999992</v>
      </c>
      <c r="O716">
        <v>450</v>
      </c>
      <c r="P716" t="s">
        <v>1626</v>
      </c>
      <c r="Q716" s="11"/>
      <c r="R716" s="9"/>
    </row>
    <row r="717" spans="1:18" x14ac:dyDescent="0.3">
      <c r="A717">
        <v>414</v>
      </c>
      <c r="B717" s="1" t="s">
        <v>30</v>
      </c>
      <c r="C717" s="1" t="s">
        <v>14</v>
      </c>
      <c r="D717" s="1" t="s">
        <v>69</v>
      </c>
      <c r="E717" s="1" t="s">
        <v>25</v>
      </c>
      <c r="F717" s="1" t="s">
        <v>26</v>
      </c>
      <c r="G717" s="1" t="s">
        <v>18</v>
      </c>
      <c r="H717" s="1" t="s">
        <v>21</v>
      </c>
      <c r="I717" s="1" t="s">
        <v>548</v>
      </c>
      <c r="J717">
        <v>113.56800000000001</v>
      </c>
      <c r="K717">
        <v>2</v>
      </c>
      <c r="L717">
        <v>0.2</v>
      </c>
      <c r="M717">
        <v>-18.454800000000013</v>
      </c>
      <c r="N717">
        <v>-14.763840000000011</v>
      </c>
      <c r="O717">
        <v>240</v>
      </c>
      <c r="P717" t="s">
        <v>1626</v>
      </c>
      <c r="Q717" s="11"/>
      <c r="R717" s="10"/>
    </row>
    <row r="718" spans="1:18" x14ac:dyDescent="0.3">
      <c r="A718">
        <v>655</v>
      </c>
      <c r="B718" s="1" t="s">
        <v>30</v>
      </c>
      <c r="C718" s="1" t="s">
        <v>14</v>
      </c>
      <c r="D718" s="1" t="s">
        <v>212</v>
      </c>
      <c r="E718" s="1" t="s">
        <v>213</v>
      </c>
      <c r="F718" s="1" t="s">
        <v>79</v>
      </c>
      <c r="G718" s="1" t="s">
        <v>27</v>
      </c>
      <c r="H718" s="1" t="s">
        <v>46</v>
      </c>
      <c r="I718" s="1" t="s">
        <v>773</v>
      </c>
      <c r="J718">
        <v>113.55200000000001</v>
      </c>
      <c r="K718">
        <v>2</v>
      </c>
      <c r="L718">
        <v>0.2</v>
      </c>
      <c r="M718">
        <v>8.5163999999999938</v>
      </c>
      <c r="N718">
        <v>6.8131199999999952</v>
      </c>
      <c r="O718">
        <v>240</v>
      </c>
      <c r="P718" t="s">
        <v>1626</v>
      </c>
      <c r="Q718" s="11"/>
      <c r="R718" s="9"/>
    </row>
    <row r="719" spans="1:18" x14ac:dyDescent="0.3">
      <c r="A719">
        <v>38</v>
      </c>
      <c r="B719" s="1" t="s">
        <v>30</v>
      </c>
      <c r="C719" s="1" t="s">
        <v>57</v>
      </c>
      <c r="D719" s="1" t="s">
        <v>93</v>
      </c>
      <c r="E719" s="1" t="s">
        <v>59</v>
      </c>
      <c r="F719" s="1" t="s">
        <v>60</v>
      </c>
      <c r="G719" s="1" t="s">
        <v>27</v>
      </c>
      <c r="H719" s="1" t="s">
        <v>88</v>
      </c>
      <c r="I719" s="1" t="s">
        <v>99</v>
      </c>
      <c r="J719">
        <v>113.328</v>
      </c>
      <c r="K719">
        <v>9</v>
      </c>
      <c r="L719">
        <v>0.2</v>
      </c>
      <c r="M719">
        <v>35.414999999999999</v>
      </c>
      <c r="N719">
        <v>28.332000000000001</v>
      </c>
      <c r="O719">
        <v>1080</v>
      </c>
      <c r="P719" t="s">
        <v>1627</v>
      </c>
      <c r="Q719" s="11"/>
      <c r="R719" s="10"/>
    </row>
    <row r="720" spans="1:18" x14ac:dyDescent="0.3">
      <c r="A720">
        <v>1962</v>
      </c>
      <c r="B720" s="1" t="s">
        <v>13</v>
      </c>
      <c r="C720" s="1" t="s">
        <v>14</v>
      </c>
      <c r="D720" s="1" t="s">
        <v>148</v>
      </c>
      <c r="E720" s="1" t="s">
        <v>249</v>
      </c>
      <c r="F720" s="1" t="s">
        <v>60</v>
      </c>
      <c r="G720" s="1" t="s">
        <v>41</v>
      </c>
      <c r="H720" s="1" t="s">
        <v>83</v>
      </c>
      <c r="I720" s="1" t="s">
        <v>1539</v>
      </c>
      <c r="J720">
        <v>112.80000000000001</v>
      </c>
      <c r="K720">
        <v>6</v>
      </c>
      <c r="L720">
        <v>0</v>
      </c>
      <c r="M720">
        <v>6.7680000000000007</v>
      </c>
      <c r="N720">
        <v>6.7680000000000007</v>
      </c>
      <c r="O720">
        <v>900</v>
      </c>
      <c r="P720" t="s">
        <v>1628</v>
      </c>
      <c r="Q720" s="11"/>
      <c r="R720" s="9"/>
    </row>
    <row r="721" spans="1:18" x14ac:dyDescent="0.3">
      <c r="A721">
        <v>1552</v>
      </c>
      <c r="B721" s="1" t="s">
        <v>30</v>
      </c>
      <c r="C721" s="1" t="s">
        <v>14</v>
      </c>
      <c r="D721" s="1" t="s">
        <v>373</v>
      </c>
      <c r="E721" s="1" t="s">
        <v>25</v>
      </c>
      <c r="F721" s="1" t="s">
        <v>26</v>
      </c>
      <c r="G721" s="1" t="s">
        <v>27</v>
      </c>
      <c r="H721" s="1" t="s">
        <v>52</v>
      </c>
      <c r="I721" s="1" t="s">
        <v>1255</v>
      </c>
      <c r="J721">
        <v>111.96</v>
      </c>
      <c r="K721">
        <v>2</v>
      </c>
      <c r="L721">
        <v>0</v>
      </c>
      <c r="M721">
        <v>54.860399999999998</v>
      </c>
      <c r="N721">
        <v>54.860399999999998</v>
      </c>
      <c r="O721">
        <v>300</v>
      </c>
      <c r="P721" t="s">
        <v>1626</v>
      </c>
      <c r="Q721" s="11"/>
      <c r="R721" s="10"/>
    </row>
    <row r="722" spans="1:18" x14ac:dyDescent="0.3">
      <c r="A722">
        <v>173</v>
      </c>
      <c r="B722" s="1" t="s">
        <v>30</v>
      </c>
      <c r="C722" s="1" t="s">
        <v>14</v>
      </c>
      <c r="D722" s="1" t="s">
        <v>24</v>
      </c>
      <c r="E722" s="1" t="s">
        <v>25</v>
      </c>
      <c r="F722" s="1" t="s">
        <v>26</v>
      </c>
      <c r="G722" s="1" t="s">
        <v>27</v>
      </c>
      <c r="H722" s="1" t="s">
        <v>52</v>
      </c>
      <c r="I722" s="1" t="s">
        <v>286</v>
      </c>
      <c r="J722">
        <v>110.96</v>
      </c>
      <c r="K722">
        <v>2</v>
      </c>
      <c r="L722">
        <v>0</v>
      </c>
      <c r="M722">
        <v>53.260799999999996</v>
      </c>
      <c r="N722">
        <v>53.260799999999996</v>
      </c>
      <c r="O722">
        <v>300</v>
      </c>
      <c r="P722" t="s">
        <v>1626</v>
      </c>
      <c r="Q722" s="11"/>
      <c r="R722" s="9"/>
    </row>
    <row r="723" spans="1:18" x14ac:dyDescent="0.3">
      <c r="A723">
        <v>1651</v>
      </c>
      <c r="B723" s="1" t="s">
        <v>493</v>
      </c>
      <c r="C723" s="1" t="s">
        <v>23</v>
      </c>
      <c r="D723" s="1" t="s">
        <v>69</v>
      </c>
      <c r="E723" s="1" t="s">
        <v>25</v>
      </c>
      <c r="F723" s="1" t="s">
        <v>26</v>
      </c>
      <c r="G723" s="1" t="s">
        <v>27</v>
      </c>
      <c r="H723" s="1" t="s">
        <v>52</v>
      </c>
      <c r="I723" s="1" t="s">
        <v>1399</v>
      </c>
      <c r="J723">
        <v>109.92</v>
      </c>
      <c r="K723">
        <v>2</v>
      </c>
      <c r="L723">
        <v>0</v>
      </c>
      <c r="M723">
        <v>53.860799999999998</v>
      </c>
      <c r="N723">
        <v>53.860799999999998</v>
      </c>
      <c r="O723">
        <v>300</v>
      </c>
      <c r="P723" t="s">
        <v>1626</v>
      </c>
      <c r="Q723" s="11"/>
      <c r="R723" s="10"/>
    </row>
    <row r="724" spans="1:18" x14ac:dyDescent="0.3">
      <c r="A724">
        <v>1754</v>
      </c>
      <c r="B724" s="1" t="s">
        <v>95</v>
      </c>
      <c r="C724" s="1" t="s">
        <v>23</v>
      </c>
      <c r="D724" s="1" t="s">
        <v>69</v>
      </c>
      <c r="E724" s="1" t="s">
        <v>25</v>
      </c>
      <c r="F724" s="1" t="s">
        <v>26</v>
      </c>
      <c r="G724" s="1" t="s">
        <v>27</v>
      </c>
      <c r="H724" s="1" t="s">
        <v>52</v>
      </c>
      <c r="I724" s="1" t="s">
        <v>1399</v>
      </c>
      <c r="J724">
        <v>109.92</v>
      </c>
      <c r="K724">
        <v>2</v>
      </c>
      <c r="L724">
        <v>0</v>
      </c>
      <c r="M724">
        <v>53.860799999999998</v>
      </c>
      <c r="N724">
        <v>53.860799999999998</v>
      </c>
      <c r="O724">
        <v>300</v>
      </c>
      <c r="P724" t="s">
        <v>1626</v>
      </c>
      <c r="Q724" s="11"/>
      <c r="R724" s="9"/>
    </row>
    <row r="725" spans="1:18" x14ac:dyDescent="0.3">
      <c r="A725">
        <v>1766</v>
      </c>
      <c r="B725" s="1" t="s">
        <v>30</v>
      </c>
      <c r="C725" s="1" t="s">
        <v>57</v>
      </c>
      <c r="D725" s="1" t="s">
        <v>1410</v>
      </c>
      <c r="E725" s="1" t="s">
        <v>149</v>
      </c>
      <c r="F725" s="1" t="s">
        <v>17</v>
      </c>
      <c r="G725" s="1" t="s">
        <v>18</v>
      </c>
      <c r="H725" s="1" t="s">
        <v>37</v>
      </c>
      <c r="I725" s="1" t="s">
        <v>1441</v>
      </c>
      <c r="J725">
        <v>109.8</v>
      </c>
      <c r="K725">
        <v>9</v>
      </c>
      <c r="L725">
        <v>0</v>
      </c>
      <c r="M725">
        <v>46.116000000000007</v>
      </c>
      <c r="N725">
        <v>46.116000000000007</v>
      </c>
      <c r="O725">
        <v>1350</v>
      </c>
      <c r="P725" t="s">
        <v>1627</v>
      </c>
      <c r="Q725" s="11"/>
      <c r="R725" s="10"/>
    </row>
    <row r="726" spans="1:18" x14ac:dyDescent="0.3">
      <c r="A726">
        <v>1168</v>
      </c>
      <c r="B726" s="1" t="s">
        <v>13</v>
      </c>
      <c r="C726" s="1" t="s">
        <v>14</v>
      </c>
      <c r="D726" s="1" t="s">
        <v>126</v>
      </c>
      <c r="E726" s="1" t="s">
        <v>127</v>
      </c>
      <c r="F726" s="1" t="s">
        <v>79</v>
      </c>
      <c r="G726" s="1" t="s">
        <v>18</v>
      </c>
      <c r="H726" s="1" t="s">
        <v>37</v>
      </c>
      <c r="I726" s="1" t="s">
        <v>1132</v>
      </c>
      <c r="J726">
        <v>109.48</v>
      </c>
      <c r="K726">
        <v>2</v>
      </c>
      <c r="L726">
        <v>0</v>
      </c>
      <c r="M726">
        <v>33.938800000000001</v>
      </c>
      <c r="N726">
        <v>33.938800000000001</v>
      </c>
      <c r="O726">
        <v>300</v>
      </c>
      <c r="P726" t="s">
        <v>1626</v>
      </c>
      <c r="Q726" s="11"/>
      <c r="R726" s="9"/>
    </row>
    <row r="727" spans="1:18" x14ac:dyDescent="0.3">
      <c r="A727">
        <v>671</v>
      </c>
      <c r="B727" s="1" t="s">
        <v>30</v>
      </c>
      <c r="C727" s="1" t="s">
        <v>57</v>
      </c>
      <c r="D727" s="1" t="s">
        <v>142</v>
      </c>
      <c r="E727" s="1" t="s">
        <v>104</v>
      </c>
      <c r="F727" s="1" t="s">
        <v>60</v>
      </c>
      <c r="G727" s="1" t="s">
        <v>18</v>
      </c>
      <c r="H727" s="1" t="s">
        <v>33</v>
      </c>
      <c r="I727" s="1" t="s">
        <v>782</v>
      </c>
      <c r="J727">
        <v>108.925</v>
      </c>
      <c r="K727">
        <v>1</v>
      </c>
      <c r="L727">
        <v>0.5</v>
      </c>
      <c r="M727">
        <v>-71.890500000000017</v>
      </c>
      <c r="N727">
        <v>-35.945250000000009</v>
      </c>
      <c r="O727">
        <v>75</v>
      </c>
      <c r="P727" t="s">
        <v>1629</v>
      </c>
      <c r="Q727" s="11"/>
      <c r="R727" s="10"/>
    </row>
    <row r="728" spans="1:18" x14ac:dyDescent="0.3">
      <c r="A728">
        <v>1055</v>
      </c>
      <c r="B728" s="1" t="s">
        <v>30</v>
      </c>
      <c r="C728" s="1" t="s">
        <v>57</v>
      </c>
      <c r="D728" s="1" t="s">
        <v>126</v>
      </c>
      <c r="E728" s="1" t="s">
        <v>127</v>
      </c>
      <c r="F728" s="1" t="s">
        <v>79</v>
      </c>
      <c r="G728" s="1" t="s">
        <v>18</v>
      </c>
      <c r="H728" s="1" t="s">
        <v>37</v>
      </c>
      <c r="I728" s="1" t="s">
        <v>1059</v>
      </c>
      <c r="J728">
        <v>108.4</v>
      </c>
      <c r="K728">
        <v>2</v>
      </c>
      <c r="L728">
        <v>0</v>
      </c>
      <c r="M728">
        <v>22.763999999999996</v>
      </c>
      <c r="N728">
        <v>22.763999999999996</v>
      </c>
      <c r="O728">
        <v>300</v>
      </c>
      <c r="P728" t="s">
        <v>1626</v>
      </c>
      <c r="Q728" s="11"/>
      <c r="R728" s="9"/>
    </row>
    <row r="729" spans="1:18" x14ac:dyDescent="0.3">
      <c r="A729">
        <v>763</v>
      </c>
      <c r="B729" s="1" t="s">
        <v>30</v>
      </c>
      <c r="C729" s="1" t="s">
        <v>14</v>
      </c>
      <c r="D729" s="1" t="s">
        <v>212</v>
      </c>
      <c r="E729" s="1" t="s">
        <v>213</v>
      </c>
      <c r="F729" s="1" t="s">
        <v>79</v>
      </c>
      <c r="G729" s="1" t="s">
        <v>41</v>
      </c>
      <c r="H729" s="1" t="s">
        <v>42</v>
      </c>
      <c r="I729" s="1" t="s">
        <v>284</v>
      </c>
      <c r="J729">
        <v>107.982</v>
      </c>
      <c r="K729">
        <v>3</v>
      </c>
      <c r="L729">
        <v>0.4</v>
      </c>
      <c r="M729">
        <v>-26.995499999999993</v>
      </c>
      <c r="N729">
        <v>-16.197299999999995</v>
      </c>
      <c r="O729">
        <v>270</v>
      </c>
      <c r="P729" t="s">
        <v>1626</v>
      </c>
      <c r="Q729" s="11"/>
      <c r="R729" s="10"/>
    </row>
    <row r="730" spans="1:18" x14ac:dyDescent="0.3">
      <c r="A730">
        <v>1795</v>
      </c>
      <c r="B730" s="1" t="s">
        <v>30</v>
      </c>
      <c r="C730" s="1" t="s">
        <v>57</v>
      </c>
      <c r="D730" s="1" t="s">
        <v>1455</v>
      </c>
      <c r="E730" s="1" t="s">
        <v>1456</v>
      </c>
      <c r="F730" s="1" t="s">
        <v>60</v>
      </c>
      <c r="G730" s="1" t="s">
        <v>27</v>
      </c>
      <c r="H730" s="1" t="s">
        <v>39</v>
      </c>
      <c r="I730" s="1" t="s">
        <v>1194</v>
      </c>
      <c r="J730">
        <v>107.94</v>
      </c>
      <c r="K730">
        <v>3</v>
      </c>
      <c r="L730">
        <v>0</v>
      </c>
      <c r="M730">
        <v>26.984999999999992</v>
      </c>
      <c r="N730">
        <v>26.984999999999992</v>
      </c>
      <c r="O730">
        <v>450</v>
      </c>
      <c r="P730" t="s">
        <v>1626</v>
      </c>
      <c r="Q730" s="11"/>
      <c r="R730" s="9"/>
    </row>
    <row r="731" spans="1:18" x14ac:dyDescent="0.3">
      <c r="A731">
        <v>1061</v>
      </c>
      <c r="B731" s="1" t="s">
        <v>30</v>
      </c>
      <c r="C731" s="1" t="s">
        <v>14</v>
      </c>
      <c r="D731" s="1" t="s">
        <v>93</v>
      </c>
      <c r="E731" s="1" t="s">
        <v>59</v>
      </c>
      <c r="F731" s="1" t="s">
        <v>60</v>
      </c>
      <c r="G731" s="1" t="s">
        <v>18</v>
      </c>
      <c r="H731" s="1" t="s">
        <v>21</v>
      </c>
      <c r="I731" s="1" t="s">
        <v>579</v>
      </c>
      <c r="J731">
        <v>107.77200000000001</v>
      </c>
      <c r="K731">
        <v>2</v>
      </c>
      <c r="L731">
        <v>0.3</v>
      </c>
      <c r="M731">
        <v>-29.252400000000009</v>
      </c>
      <c r="N731">
        <v>-20.476680000000005</v>
      </c>
      <c r="O731">
        <v>210</v>
      </c>
      <c r="P731" t="s">
        <v>1626</v>
      </c>
      <c r="Q731" s="11"/>
      <c r="R731" s="10"/>
    </row>
    <row r="732" spans="1:18" x14ac:dyDescent="0.3">
      <c r="A732">
        <v>619</v>
      </c>
      <c r="B732" s="1" t="s">
        <v>13</v>
      </c>
      <c r="C732" s="1" t="s">
        <v>23</v>
      </c>
      <c r="D732" s="1" t="s">
        <v>126</v>
      </c>
      <c r="E732" s="1" t="s">
        <v>127</v>
      </c>
      <c r="F732" s="1" t="s">
        <v>79</v>
      </c>
      <c r="G732" s="1" t="s">
        <v>27</v>
      </c>
      <c r="H732" s="1" t="s">
        <v>44</v>
      </c>
      <c r="I732" s="1" t="s">
        <v>740</v>
      </c>
      <c r="J732">
        <v>107.42400000000001</v>
      </c>
      <c r="K732">
        <v>9</v>
      </c>
      <c r="L732">
        <v>0.2</v>
      </c>
      <c r="M732">
        <v>33.569999999999986</v>
      </c>
      <c r="N732">
        <v>26.855999999999991</v>
      </c>
      <c r="O732">
        <v>1080</v>
      </c>
      <c r="P732" t="s">
        <v>1627</v>
      </c>
      <c r="Q732" s="11"/>
      <c r="R732" s="9"/>
    </row>
    <row r="733" spans="1:18" x14ac:dyDescent="0.3">
      <c r="A733">
        <v>1698</v>
      </c>
      <c r="B733" s="1" t="s">
        <v>30</v>
      </c>
      <c r="C733" s="1" t="s">
        <v>14</v>
      </c>
      <c r="D733" s="1" t="s">
        <v>24</v>
      </c>
      <c r="E733" s="1" t="s">
        <v>25</v>
      </c>
      <c r="F733" s="1" t="s">
        <v>26</v>
      </c>
      <c r="G733" s="1" t="s">
        <v>27</v>
      </c>
      <c r="H733" s="1" t="s">
        <v>46</v>
      </c>
      <c r="I733" s="1" t="s">
        <v>889</v>
      </c>
      <c r="J733">
        <v>106.96</v>
      </c>
      <c r="K733">
        <v>2</v>
      </c>
      <c r="L733">
        <v>0</v>
      </c>
      <c r="M733">
        <v>31.018399999999986</v>
      </c>
      <c r="N733">
        <v>31.018399999999986</v>
      </c>
      <c r="O733">
        <v>300</v>
      </c>
      <c r="P733" t="s">
        <v>1626</v>
      </c>
      <c r="Q733" s="11"/>
      <c r="R733" s="10"/>
    </row>
    <row r="734" spans="1:18" x14ac:dyDescent="0.3">
      <c r="A734">
        <v>1853</v>
      </c>
      <c r="B734" s="1" t="s">
        <v>13</v>
      </c>
      <c r="C734" s="1" t="s">
        <v>14</v>
      </c>
      <c r="D734" s="1" t="s">
        <v>1486</v>
      </c>
      <c r="E734" s="1" t="s">
        <v>121</v>
      </c>
      <c r="F734" s="1" t="s">
        <v>60</v>
      </c>
      <c r="G734" s="1" t="s">
        <v>27</v>
      </c>
      <c r="H734" s="1" t="s">
        <v>88</v>
      </c>
      <c r="I734" s="1" t="s">
        <v>556</v>
      </c>
      <c r="J734">
        <v>106.75</v>
      </c>
      <c r="K734">
        <v>7</v>
      </c>
      <c r="L734">
        <v>0</v>
      </c>
      <c r="M734">
        <v>49.10499999999999</v>
      </c>
      <c r="N734">
        <v>49.10499999999999</v>
      </c>
      <c r="O734">
        <v>1050</v>
      </c>
      <c r="P734" t="s">
        <v>1627</v>
      </c>
      <c r="Q734" s="11"/>
      <c r="R734" s="9"/>
    </row>
    <row r="735" spans="1:18" x14ac:dyDescent="0.3">
      <c r="A735">
        <v>874</v>
      </c>
      <c r="B735" s="1" t="s">
        <v>30</v>
      </c>
      <c r="C735" s="1" t="s">
        <v>14</v>
      </c>
      <c r="D735" s="1" t="s">
        <v>126</v>
      </c>
      <c r="E735" s="1" t="s">
        <v>127</v>
      </c>
      <c r="F735" s="1" t="s">
        <v>79</v>
      </c>
      <c r="G735" s="1" t="s">
        <v>27</v>
      </c>
      <c r="H735" s="1" t="s">
        <v>44</v>
      </c>
      <c r="I735" s="1" t="s">
        <v>603</v>
      </c>
      <c r="J735">
        <v>106.34399999999999</v>
      </c>
      <c r="K735">
        <v>7</v>
      </c>
      <c r="L735">
        <v>0.2</v>
      </c>
      <c r="M735">
        <v>37.220399999999998</v>
      </c>
      <c r="N735">
        <v>29.776319999999998</v>
      </c>
      <c r="O735">
        <v>840</v>
      </c>
      <c r="P735" t="s">
        <v>1628</v>
      </c>
      <c r="Q735" s="11"/>
      <c r="R735" s="10"/>
    </row>
    <row r="736" spans="1:18" x14ac:dyDescent="0.3">
      <c r="A736">
        <v>583</v>
      </c>
      <c r="B736" s="1" t="s">
        <v>30</v>
      </c>
      <c r="C736" s="1" t="s">
        <v>14</v>
      </c>
      <c r="D736" s="1" t="s">
        <v>322</v>
      </c>
      <c r="E736" s="1" t="s">
        <v>197</v>
      </c>
      <c r="F736" s="1" t="s">
        <v>26</v>
      </c>
      <c r="G736" s="1" t="s">
        <v>41</v>
      </c>
      <c r="H736" s="1" t="s">
        <v>42</v>
      </c>
      <c r="I736" s="1" t="s">
        <v>715</v>
      </c>
      <c r="J736">
        <v>105.584</v>
      </c>
      <c r="K736">
        <v>2</v>
      </c>
      <c r="L736">
        <v>0.2</v>
      </c>
      <c r="M736">
        <v>9.2386000000000053</v>
      </c>
      <c r="N736">
        <v>7.3908800000000046</v>
      </c>
      <c r="O736">
        <v>240</v>
      </c>
      <c r="P736" t="s">
        <v>1626</v>
      </c>
      <c r="Q736" s="11"/>
      <c r="R736" s="9"/>
    </row>
    <row r="737" spans="1:18" x14ac:dyDescent="0.3">
      <c r="A737">
        <v>155</v>
      </c>
      <c r="B737" s="1" t="s">
        <v>95</v>
      </c>
      <c r="C737" s="1" t="s">
        <v>23</v>
      </c>
      <c r="D737" s="1" t="s">
        <v>261</v>
      </c>
      <c r="E737" s="1" t="s">
        <v>25</v>
      </c>
      <c r="F737" s="1" t="s">
        <v>26</v>
      </c>
      <c r="G737" s="1" t="s">
        <v>27</v>
      </c>
      <c r="H737" s="1" t="s">
        <v>52</v>
      </c>
      <c r="I737" s="1" t="s">
        <v>263</v>
      </c>
      <c r="J737">
        <v>105.52</v>
      </c>
      <c r="K737">
        <v>4</v>
      </c>
      <c r="L737">
        <v>0</v>
      </c>
      <c r="M737">
        <v>48.539199999999994</v>
      </c>
      <c r="N737">
        <v>48.539199999999994</v>
      </c>
      <c r="O737">
        <v>600</v>
      </c>
      <c r="P737" t="s">
        <v>1628</v>
      </c>
      <c r="Q737" s="11"/>
      <c r="R737" s="10"/>
    </row>
    <row r="738" spans="1:18" x14ac:dyDescent="0.3">
      <c r="A738">
        <v>496</v>
      </c>
      <c r="B738" s="1" t="s">
        <v>30</v>
      </c>
      <c r="C738" s="1" t="s">
        <v>14</v>
      </c>
      <c r="D738" s="1" t="s">
        <v>634</v>
      </c>
      <c r="E738" s="1" t="s">
        <v>635</v>
      </c>
      <c r="F738" s="1" t="s">
        <v>17</v>
      </c>
      <c r="G738" s="1" t="s">
        <v>27</v>
      </c>
      <c r="H738" s="1" t="s">
        <v>88</v>
      </c>
      <c r="I738" s="1" t="s">
        <v>636</v>
      </c>
      <c r="J738">
        <v>105.42</v>
      </c>
      <c r="K738">
        <v>2</v>
      </c>
      <c r="L738">
        <v>0</v>
      </c>
      <c r="M738">
        <v>51.655799999999999</v>
      </c>
      <c r="N738">
        <v>51.655799999999999</v>
      </c>
      <c r="O738">
        <v>300</v>
      </c>
      <c r="P738" t="s">
        <v>1626</v>
      </c>
      <c r="Q738" s="11"/>
      <c r="R738" s="9"/>
    </row>
    <row r="739" spans="1:18" x14ac:dyDescent="0.3">
      <c r="A739">
        <v>1697</v>
      </c>
      <c r="B739" s="1" t="s">
        <v>13</v>
      </c>
      <c r="C739" s="1" t="s">
        <v>57</v>
      </c>
      <c r="D739" s="1" t="s">
        <v>1417</v>
      </c>
      <c r="E739" s="1" t="s">
        <v>316</v>
      </c>
      <c r="F739" s="1" t="s">
        <v>79</v>
      </c>
      <c r="G739" s="1" t="s">
        <v>41</v>
      </c>
      <c r="H739" s="1" t="s">
        <v>42</v>
      </c>
      <c r="I739" s="1" t="s">
        <v>147</v>
      </c>
      <c r="J739">
        <v>104.98</v>
      </c>
      <c r="K739">
        <v>2</v>
      </c>
      <c r="L739">
        <v>0</v>
      </c>
      <c r="M739">
        <v>52.49</v>
      </c>
      <c r="N739">
        <v>52.49</v>
      </c>
      <c r="O739">
        <v>300</v>
      </c>
      <c r="P739" t="s">
        <v>1626</v>
      </c>
      <c r="Q739" s="11"/>
      <c r="R739" s="10"/>
    </row>
    <row r="740" spans="1:18" x14ac:dyDescent="0.3">
      <c r="A740">
        <v>1389</v>
      </c>
      <c r="B740" s="1" t="s">
        <v>493</v>
      </c>
      <c r="C740" s="1" t="s">
        <v>57</v>
      </c>
      <c r="D740" s="1" t="s">
        <v>1259</v>
      </c>
      <c r="E740" s="1" t="s">
        <v>487</v>
      </c>
      <c r="F740" s="1" t="s">
        <v>17</v>
      </c>
      <c r="G740" s="1" t="s">
        <v>41</v>
      </c>
      <c r="H740" s="1" t="s">
        <v>42</v>
      </c>
      <c r="I740" s="1" t="s">
        <v>255</v>
      </c>
      <c r="J740">
        <v>104.85000000000001</v>
      </c>
      <c r="K740">
        <v>3</v>
      </c>
      <c r="L740">
        <v>0</v>
      </c>
      <c r="M740">
        <v>28.309500000000007</v>
      </c>
      <c r="N740">
        <v>28.309500000000007</v>
      </c>
      <c r="O740">
        <v>450</v>
      </c>
      <c r="P740" t="s">
        <v>1626</v>
      </c>
      <c r="Q740" s="11"/>
      <c r="R740" s="9"/>
    </row>
    <row r="741" spans="1:18" x14ac:dyDescent="0.3">
      <c r="A741">
        <v>369</v>
      </c>
      <c r="B741" s="1" t="s">
        <v>493</v>
      </c>
      <c r="C741" s="1" t="s">
        <v>23</v>
      </c>
      <c r="D741" s="1" t="s">
        <v>494</v>
      </c>
      <c r="E741" s="1" t="s">
        <v>302</v>
      </c>
      <c r="F741" s="1" t="s">
        <v>79</v>
      </c>
      <c r="G741" s="1" t="s">
        <v>27</v>
      </c>
      <c r="H741" s="1" t="s">
        <v>35</v>
      </c>
      <c r="I741" s="1" t="s">
        <v>497</v>
      </c>
      <c r="J741">
        <v>104.79</v>
      </c>
      <c r="K741">
        <v>7</v>
      </c>
      <c r="L741">
        <v>0</v>
      </c>
      <c r="M741">
        <v>29.341200000000008</v>
      </c>
      <c r="N741">
        <v>29.341200000000008</v>
      </c>
      <c r="O741">
        <v>1050</v>
      </c>
      <c r="P741" t="s">
        <v>1627</v>
      </c>
      <c r="Q741" s="11"/>
      <c r="R741" s="10"/>
    </row>
    <row r="742" spans="1:18" x14ac:dyDescent="0.3">
      <c r="A742">
        <v>1677</v>
      </c>
      <c r="B742" s="1" t="s">
        <v>30</v>
      </c>
      <c r="C742" s="1" t="s">
        <v>14</v>
      </c>
      <c r="D742" s="1" t="s">
        <v>69</v>
      </c>
      <c r="E742" s="1" t="s">
        <v>25</v>
      </c>
      <c r="F742" s="1" t="s">
        <v>26</v>
      </c>
      <c r="G742" s="1" t="s">
        <v>27</v>
      </c>
      <c r="H742" s="1" t="s">
        <v>35</v>
      </c>
      <c r="I742" s="1" t="s">
        <v>132</v>
      </c>
      <c r="J742">
        <v>104.28</v>
      </c>
      <c r="K742">
        <v>3</v>
      </c>
      <c r="L742">
        <v>0</v>
      </c>
      <c r="M742">
        <v>26.069999999999993</v>
      </c>
      <c r="N742">
        <v>26.069999999999993</v>
      </c>
      <c r="O742">
        <v>450</v>
      </c>
      <c r="P742" t="s">
        <v>1626</v>
      </c>
      <c r="Q742" s="11"/>
      <c r="R742" s="9"/>
    </row>
    <row r="743" spans="1:18" x14ac:dyDescent="0.3">
      <c r="A743">
        <v>690</v>
      </c>
      <c r="B743" s="1" t="s">
        <v>13</v>
      </c>
      <c r="C743" s="1" t="s">
        <v>14</v>
      </c>
      <c r="D743" s="1" t="s">
        <v>798</v>
      </c>
      <c r="E743" s="1" t="s">
        <v>149</v>
      </c>
      <c r="F743" s="1" t="s">
        <v>17</v>
      </c>
      <c r="G743" s="1" t="s">
        <v>18</v>
      </c>
      <c r="H743" s="1" t="s">
        <v>37</v>
      </c>
      <c r="I743" s="1" t="s">
        <v>799</v>
      </c>
      <c r="J743">
        <v>104.01</v>
      </c>
      <c r="K743">
        <v>1</v>
      </c>
      <c r="L743">
        <v>0</v>
      </c>
      <c r="M743">
        <v>14.561400000000006</v>
      </c>
      <c r="N743">
        <v>14.561400000000006</v>
      </c>
      <c r="O743">
        <v>150</v>
      </c>
      <c r="P743" t="s">
        <v>1626</v>
      </c>
      <c r="Q743" s="11"/>
      <c r="R743" s="10"/>
    </row>
    <row r="744" spans="1:18" x14ac:dyDescent="0.3">
      <c r="A744">
        <v>460</v>
      </c>
      <c r="B744" s="1" t="s">
        <v>30</v>
      </c>
      <c r="C744" s="1" t="s">
        <v>14</v>
      </c>
      <c r="D744" s="1" t="s">
        <v>54</v>
      </c>
      <c r="E744" s="1" t="s">
        <v>55</v>
      </c>
      <c r="F744" s="1" t="s">
        <v>26</v>
      </c>
      <c r="G744" s="1" t="s">
        <v>27</v>
      </c>
      <c r="H744" s="1" t="s">
        <v>46</v>
      </c>
      <c r="I744" s="1" t="s">
        <v>599</v>
      </c>
      <c r="J744">
        <v>103.92</v>
      </c>
      <c r="K744">
        <v>4</v>
      </c>
      <c r="L744">
        <v>0</v>
      </c>
      <c r="M744">
        <v>36.372</v>
      </c>
      <c r="N744">
        <v>36.372</v>
      </c>
      <c r="O744">
        <v>600</v>
      </c>
      <c r="P744" t="s">
        <v>1628</v>
      </c>
      <c r="Q744" s="11"/>
      <c r="R744" s="9"/>
    </row>
    <row r="745" spans="1:18" x14ac:dyDescent="0.3">
      <c r="A745">
        <v>898</v>
      </c>
      <c r="B745" s="1" t="s">
        <v>30</v>
      </c>
      <c r="C745" s="1" t="s">
        <v>14</v>
      </c>
      <c r="D745" s="1" t="s">
        <v>348</v>
      </c>
      <c r="E745" s="1" t="s">
        <v>114</v>
      </c>
      <c r="F745" s="1" t="s">
        <v>60</v>
      </c>
      <c r="G745" s="1" t="s">
        <v>27</v>
      </c>
      <c r="H745" s="1" t="s">
        <v>28</v>
      </c>
      <c r="I745" s="1" t="s">
        <v>623</v>
      </c>
      <c r="J745">
        <v>103.60000000000001</v>
      </c>
      <c r="K745">
        <v>7</v>
      </c>
      <c r="L745">
        <v>0</v>
      </c>
      <c r="M745">
        <v>51.800000000000004</v>
      </c>
      <c r="N745">
        <v>51.800000000000004</v>
      </c>
      <c r="O745">
        <v>1050</v>
      </c>
      <c r="P745" t="s">
        <v>1627</v>
      </c>
      <c r="Q745" s="11"/>
      <c r="R745" s="10"/>
    </row>
    <row r="746" spans="1:18" x14ac:dyDescent="0.3">
      <c r="A746">
        <v>654</v>
      </c>
      <c r="B746" s="1" t="s">
        <v>30</v>
      </c>
      <c r="C746" s="1" t="s">
        <v>23</v>
      </c>
      <c r="D746" s="1" t="s">
        <v>126</v>
      </c>
      <c r="E746" s="1" t="s">
        <v>127</v>
      </c>
      <c r="F746" s="1" t="s">
        <v>79</v>
      </c>
      <c r="G746" s="1" t="s">
        <v>41</v>
      </c>
      <c r="H746" s="1" t="s">
        <v>83</v>
      </c>
      <c r="I746" s="1" t="s">
        <v>772</v>
      </c>
      <c r="J746">
        <v>103.12</v>
      </c>
      <c r="K746">
        <v>8</v>
      </c>
      <c r="L746">
        <v>0</v>
      </c>
      <c r="M746">
        <v>10.311999999999998</v>
      </c>
      <c r="N746">
        <v>10.311999999999998</v>
      </c>
      <c r="O746">
        <v>1200</v>
      </c>
      <c r="P746" t="s">
        <v>1627</v>
      </c>
      <c r="Q746" s="11"/>
      <c r="R746" s="9"/>
    </row>
    <row r="747" spans="1:18" x14ac:dyDescent="0.3">
      <c r="A747">
        <v>718</v>
      </c>
      <c r="B747" s="1" t="s">
        <v>30</v>
      </c>
      <c r="C747" s="1" t="s">
        <v>14</v>
      </c>
      <c r="D747" s="1" t="s">
        <v>252</v>
      </c>
      <c r="E747" s="1" t="s">
        <v>213</v>
      </c>
      <c r="F747" s="1" t="s">
        <v>79</v>
      </c>
      <c r="G747" s="1" t="s">
        <v>18</v>
      </c>
      <c r="H747" s="1" t="s">
        <v>37</v>
      </c>
      <c r="I747" s="1" t="s">
        <v>820</v>
      </c>
      <c r="J747">
        <v>103.05599999999998</v>
      </c>
      <c r="K747">
        <v>3</v>
      </c>
      <c r="L747">
        <v>0.2</v>
      </c>
      <c r="M747">
        <v>24.475800000000007</v>
      </c>
      <c r="N747">
        <v>19.580640000000006</v>
      </c>
      <c r="O747">
        <v>360</v>
      </c>
      <c r="P747" t="s">
        <v>1626</v>
      </c>
      <c r="Q747" s="11"/>
      <c r="R747" s="10"/>
    </row>
    <row r="748" spans="1:18" x14ac:dyDescent="0.3">
      <c r="A748">
        <v>105</v>
      </c>
      <c r="B748" s="1" t="s">
        <v>30</v>
      </c>
      <c r="C748" s="1" t="s">
        <v>14</v>
      </c>
      <c r="D748" s="1" t="s">
        <v>196</v>
      </c>
      <c r="E748" s="1" t="s">
        <v>197</v>
      </c>
      <c r="F748" s="1" t="s">
        <v>26</v>
      </c>
      <c r="G748" s="1" t="s">
        <v>18</v>
      </c>
      <c r="H748" s="1" t="s">
        <v>37</v>
      </c>
      <c r="I748" s="1" t="s">
        <v>199</v>
      </c>
      <c r="J748">
        <v>102.35999999999999</v>
      </c>
      <c r="K748">
        <v>3</v>
      </c>
      <c r="L748">
        <v>0.2</v>
      </c>
      <c r="M748">
        <v>-3.8385000000000105</v>
      </c>
      <c r="N748">
        <v>-3.0708000000000086</v>
      </c>
      <c r="O748">
        <v>360</v>
      </c>
      <c r="P748" t="s">
        <v>1626</v>
      </c>
      <c r="Q748" s="11"/>
      <c r="R748" s="9"/>
    </row>
    <row r="749" spans="1:18" x14ac:dyDescent="0.3">
      <c r="A749">
        <v>1048</v>
      </c>
      <c r="B749" s="1" t="s">
        <v>30</v>
      </c>
      <c r="C749" s="1" t="s">
        <v>14</v>
      </c>
      <c r="D749" s="1" t="s">
        <v>537</v>
      </c>
      <c r="E749" s="1" t="s">
        <v>32</v>
      </c>
      <c r="F749" s="1" t="s">
        <v>17</v>
      </c>
      <c r="G749" s="1" t="s">
        <v>18</v>
      </c>
      <c r="H749" s="1" t="s">
        <v>37</v>
      </c>
      <c r="I749" s="1" t="s">
        <v>199</v>
      </c>
      <c r="J749">
        <v>102.35999999999999</v>
      </c>
      <c r="K749">
        <v>3</v>
      </c>
      <c r="L749">
        <v>0.2</v>
      </c>
      <c r="M749">
        <v>-3.8385000000000105</v>
      </c>
      <c r="N749">
        <v>-3.0708000000000086</v>
      </c>
      <c r="O749">
        <v>360</v>
      </c>
      <c r="P749" t="s">
        <v>1626</v>
      </c>
      <c r="Q749" s="11"/>
      <c r="R749" s="10"/>
    </row>
    <row r="750" spans="1:18" x14ac:dyDescent="0.3">
      <c r="A750">
        <v>1271</v>
      </c>
      <c r="B750" s="1" t="s">
        <v>30</v>
      </c>
      <c r="C750" s="1" t="s">
        <v>23</v>
      </c>
      <c r="D750" s="1" t="s">
        <v>142</v>
      </c>
      <c r="E750" s="1" t="s">
        <v>104</v>
      </c>
      <c r="F750" s="1" t="s">
        <v>60</v>
      </c>
      <c r="G750" s="1" t="s">
        <v>27</v>
      </c>
      <c r="H750" s="1" t="s">
        <v>35</v>
      </c>
      <c r="I750" s="1" t="s">
        <v>1190</v>
      </c>
      <c r="J750">
        <v>102.33600000000001</v>
      </c>
      <c r="K750">
        <v>4</v>
      </c>
      <c r="L750">
        <v>0.2</v>
      </c>
      <c r="M750">
        <v>-12.792000000000002</v>
      </c>
      <c r="N750">
        <v>-10.233600000000003</v>
      </c>
      <c r="O750">
        <v>480</v>
      </c>
      <c r="P750" t="s">
        <v>1626</v>
      </c>
      <c r="Q750" s="11"/>
      <c r="R750" s="9"/>
    </row>
    <row r="751" spans="1:18" x14ac:dyDescent="0.3">
      <c r="A751">
        <v>857</v>
      </c>
      <c r="B751" s="1" t="s">
        <v>30</v>
      </c>
      <c r="C751" s="1" t="s">
        <v>14</v>
      </c>
      <c r="D751" s="1" t="s">
        <v>126</v>
      </c>
      <c r="E751" s="1" t="s">
        <v>127</v>
      </c>
      <c r="F751" s="1" t="s">
        <v>79</v>
      </c>
      <c r="G751" s="1" t="s">
        <v>27</v>
      </c>
      <c r="H751" s="1" t="s">
        <v>243</v>
      </c>
      <c r="I751" s="1" t="s">
        <v>927</v>
      </c>
      <c r="J751">
        <v>102.30000000000001</v>
      </c>
      <c r="K751">
        <v>10</v>
      </c>
      <c r="L751">
        <v>0</v>
      </c>
      <c r="M751">
        <v>26.598000000000006</v>
      </c>
      <c r="N751">
        <v>26.598000000000006</v>
      </c>
      <c r="O751">
        <v>1500</v>
      </c>
      <c r="P751" t="s">
        <v>1627</v>
      </c>
      <c r="Q751" s="11"/>
      <c r="R751" s="10"/>
    </row>
    <row r="752" spans="1:18" x14ac:dyDescent="0.3">
      <c r="A752">
        <v>1129</v>
      </c>
      <c r="B752" s="1" t="s">
        <v>30</v>
      </c>
      <c r="C752" s="1" t="s">
        <v>57</v>
      </c>
      <c r="D752" s="1" t="s">
        <v>553</v>
      </c>
      <c r="E752" s="1" t="s">
        <v>121</v>
      </c>
      <c r="F752" s="1" t="s">
        <v>60</v>
      </c>
      <c r="G752" s="1" t="s">
        <v>27</v>
      </c>
      <c r="H752" s="1" t="s">
        <v>88</v>
      </c>
      <c r="I752" s="1" t="s">
        <v>852</v>
      </c>
      <c r="J752">
        <v>101.88</v>
      </c>
      <c r="K752">
        <v>6</v>
      </c>
      <c r="L752">
        <v>0</v>
      </c>
      <c r="M752">
        <v>50.94</v>
      </c>
      <c r="N752">
        <v>50.94</v>
      </c>
      <c r="O752">
        <v>900</v>
      </c>
      <c r="P752" t="s">
        <v>1628</v>
      </c>
      <c r="Q752" s="11"/>
      <c r="R752" s="9"/>
    </row>
    <row r="753" spans="1:18" x14ac:dyDescent="0.3">
      <c r="A753">
        <v>545</v>
      </c>
      <c r="B753" s="1" t="s">
        <v>30</v>
      </c>
      <c r="C753" s="1" t="s">
        <v>14</v>
      </c>
      <c r="D753" s="1" t="s">
        <v>58</v>
      </c>
      <c r="E753" s="1" t="s">
        <v>59</v>
      </c>
      <c r="F753" s="1" t="s">
        <v>60</v>
      </c>
      <c r="G753" s="1" t="s">
        <v>41</v>
      </c>
      <c r="H753" s="1" t="s">
        <v>42</v>
      </c>
      <c r="I753" s="1" t="s">
        <v>686</v>
      </c>
      <c r="J753">
        <v>100.792</v>
      </c>
      <c r="K753">
        <v>1</v>
      </c>
      <c r="L753">
        <v>0.2</v>
      </c>
      <c r="M753">
        <v>6.2995000000000019</v>
      </c>
      <c r="N753">
        <v>5.0396000000000019</v>
      </c>
      <c r="O753">
        <v>120</v>
      </c>
      <c r="P753" t="s">
        <v>1626</v>
      </c>
      <c r="Q753" s="11"/>
      <c r="R753" s="10"/>
    </row>
    <row r="754" spans="1:18" x14ac:dyDescent="0.3">
      <c r="A754">
        <v>1106</v>
      </c>
      <c r="B754" s="1" t="s">
        <v>30</v>
      </c>
      <c r="C754" s="1" t="s">
        <v>14</v>
      </c>
      <c r="D754" s="1" t="s">
        <v>93</v>
      </c>
      <c r="E754" s="1" t="s">
        <v>59</v>
      </c>
      <c r="F754" s="1" t="s">
        <v>60</v>
      </c>
      <c r="G754" s="1" t="s">
        <v>27</v>
      </c>
      <c r="H754" s="1" t="s">
        <v>35</v>
      </c>
      <c r="I754" s="1" t="s">
        <v>331</v>
      </c>
      <c r="J754">
        <v>100.70400000000001</v>
      </c>
      <c r="K754">
        <v>6</v>
      </c>
      <c r="L754">
        <v>0.2</v>
      </c>
      <c r="M754">
        <v>-16.36440000000001</v>
      </c>
      <c r="N754">
        <v>-13.09152000000001</v>
      </c>
      <c r="O754">
        <v>720</v>
      </c>
      <c r="P754" t="s">
        <v>1628</v>
      </c>
      <c r="Q754" s="11"/>
      <c r="R754" s="9"/>
    </row>
    <row r="755" spans="1:18" x14ac:dyDescent="0.3">
      <c r="A755">
        <v>1860</v>
      </c>
      <c r="B755" s="1" t="s">
        <v>95</v>
      </c>
      <c r="C755" s="1" t="s">
        <v>23</v>
      </c>
      <c r="D755" s="1" t="s">
        <v>219</v>
      </c>
      <c r="E755" s="1" t="s">
        <v>302</v>
      </c>
      <c r="F755" s="1" t="s">
        <v>79</v>
      </c>
      <c r="G755" s="1" t="s">
        <v>41</v>
      </c>
      <c r="H755" s="1" t="s">
        <v>42</v>
      </c>
      <c r="I755" s="1" t="s">
        <v>1491</v>
      </c>
      <c r="J755">
        <v>100.49</v>
      </c>
      <c r="K755">
        <v>1</v>
      </c>
      <c r="L755">
        <v>0</v>
      </c>
      <c r="M755">
        <v>25.122500000000002</v>
      </c>
      <c r="N755">
        <v>25.122500000000002</v>
      </c>
      <c r="O755">
        <v>150</v>
      </c>
      <c r="P755" t="s">
        <v>1626</v>
      </c>
      <c r="Q755" s="11"/>
      <c r="R755" s="10"/>
    </row>
    <row r="756" spans="1:18" x14ac:dyDescent="0.3">
      <c r="A756">
        <v>330</v>
      </c>
      <c r="B756" s="1" t="s">
        <v>95</v>
      </c>
      <c r="C756" s="1" t="s">
        <v>14</v>
      </c>
      <c r="D756" s="1" t="s">
        <v>77</v>
      </c>
      <c r="E756" s="1" t="s">
        <v>78</v>
      </c>
      <c r="F756" s="1" t="s">
        <v>79</v>
      </c>
      <c r="G756" s="1" t="s">
        <v>27</v>
      </c>
      <c r="H756" s="1" t="s">
        <v>28</v>
      </c>
      <c r="I756" s="1" t="s">
        <v>461</v>
      </c>
      <c r="J756">
        <v>100.24000000000001</v>
      </c>
      <c r="K756">
        <v>10</v>
      </c>
      <c r="L756">
        <v>0.2</v>
      </c>
      <c r="M756">
        <v>33.830999999999989</v>
      </c>
      <c r="N756">
        <v>27.064799999999991</v>
      </c>
      <c r="O756">
        <v>1200</v>
      </c>
      <c r="P756" t="s">
        <v>1627</v>
      </c>
      <c r="Q756" s="11"/>
      <c r="R756" s="9"/>
    </row>
    <row r="757" spans="1:18" x14ac:dyDescent="0.3">
      <c r="A757">
        <v>1729</v>
      </c>
      <c r="B757" s="1" t="s">
        <v>493</v>
      </c>
      <c r="C757" s="1" t="s">
        <v>14</v>
      </c>
      <c r="D757" s="1" t="s">
        <v>148</v>
      </c>
      <c r="E757" s="1" t="s">
        <v>149</v>
      </c>
      <c r="F757" s="1" t="s">
        <v>17</v>
      </c>
      <c r="G757" s="1" t="s">
        <v>41</v>
      </c>
      <c r="H757" s="1" t="s">
        <v>83</v>
      </c>
      <c r="I757" s="1" t="s">
        <v>1385</v>
      </c>
      <c r="J757">
        <v>100</v>
      </c>
      <c r="K757">
        <v>4</v>
      </c>
      <c r="L757">
        <v>0</v>
      </c>
      <c r="M757">
        <v>21</v>
      </c>
      <c r="N757">
        <v>21</v>
      </c>
      <c r="O757">
        <v>600</v>
      </c>
      <c r="P757" t="s">
        <v>1628</v>
      </c>
      <c r="Q757" s="11"/>
      <c r="R757" s="10"/>
    </row>
    <row r="758" spans="1:18" x14ac:dyDescent="0.3">
      <c r="A758">
        <v>325</v>
      </c>
      <c r="B758" s="1" t="s">
        <v>30</v>
      </c>
      <c r="C758" s="1" t="s">
        <v>23</v>
      </c>
      <c r="D758" s="1" t="s">
        <v>454</v>
      </c>
      <c r="E758" s="1" t="s">
        <v>25</v>
      </c>
      <c r="F758" s="1" t="s">
        <v>26</v>
      </c>
      <c r="G758" s="1" t="s">
        <v>41</v>
      </c>
      <c r="H758" s="1" t="s">
        <v>83</v>
      </c>
      <c r="I758" s="1" t="s">
        <v>455</v>
      </c>
      <c r="J758">
        <v>99.99</v>
      </c>
      <c r="K758">
        <v>1</v>
      </c>
      <c r="L758">
        <v>0</v>
      </c>
      <c r="M758">
        <v>34.996499999999997</v>
      </c>
      <c r="N758">
        <v>34.996499999999997</v>
      </c>
      <c r="O758">
        <v>150</v>
      </c>
      <c r="P758" t="s">
        <v>1626</v>
      </c>
      <c r="Q758" s="11"/>
      <c r="R758" s="9"/>
    </row>
    <row r="759" spans="1:18" x14ac:dyDescent="0.3">
      <c r="A759">
        <v>1050</v>
      </c>
      <c r="B759" s="1" t="s">
        <v>13</v>
      </c>
      <c r="C759" s="1" t="s">
        <v>14</v>
      </c>
      <c r="D759" s="1" t="s">
        <v>69</v>
      </c>
      <c r="E759" s="1" t="s">
        <v>25</v>
      </c>
      <c r="F759" s="1" t="s">
        <v>26</v>
      </c>
      <c r="G759" s="1" t="s">
        <v>41</v>
      </c>
      <c r="H759" s="1" t="s">
        <v>83</v>
      </c>
      <c r="I759" s="1" t="s">
        <v>818</v>
      </c>
      <c r="J759">
        <v>99.99</v>
      </c>
      <c r="K759">
        <v>1</v>
      </c>
      <c r="L759">
        <v>0</v>
      </c>
      <c r="M759">
        <v>37.996200000000002</v>
      </c>
      <c r="N759">
        <v>37.996200000000002</v>
      </c>
      <c r="O759">
        <v>150</v>
      </c>
      <c r="P759" t="s">
        <v>1626</v>
      </c>
      <c r="Q759" s="11"/>
      <c r="R759" s="10"/>
    </row>
    <row r="760" spans="1:18" x14ac:dyDescent="0.3">
      <c r="A760">
        <v>916</v>
      </c>
      <c r="B760" s="1" t="s">
        <v>30</v>
      </c>
      <c r="C760" s="1" t="s">
        <v>23</v>
      </c>
      <c r="D760" s="1" t="s">
        <v>276</v>
      </c>
      <c r="E760" s="1" t="s">
        <v>59</v>
      </c>
      <c r="F760" s="1" t="s">
        <v>60</v>
      </c>
      <c r="G760" s="1" t="s">
        <v>18</v>
      </c>
      <c r="H760" s="1" t="s">
        <v>33</v>
      </c>
      <c r="I760" s="1" t="s">
        <v>968</v>
      </c>
      <c r="J760">
        <v>99.918000000000006</v>
      </c>
      <c r="K760">
        <v>2</v>
      </c>
      <c r="L760">
        <v>0.3</v>
      </c>
      <c r="M760">
        <v>-18.556200000000018</v>
      </c>
      <c r="N760">
        <v>-12.989340000000013</v>
      </c>
      <c r="O760">
        <v>210</v>
      </c>
      <c r="P760" t="s">
        <v>1626</v>
      </c>
      <c r="Q760" s="11"/>
      <c r="R760" s="9"/>
    </row>
    <row r="761" spans="1:18" x14ac:dyDescent="0.3">
      <c r="A761">
        <v>735</v>
      </c>
      <c r="B761" s="1" t="s">
        <v>30</v>
      </c>
      <c r="C761" s="1" t="s">
        <v>57</v>
      </c>
      <c r="D761" s="1" t="s">
        <v>54</v>
      </c>
      <c r="E761" s="1" t="s">
        <v>55</v>
      </c>
      <c r="F761" s="1" t="s">
        <v>26</v>
      </c>
      <c r="G761" s="1" t="s">
        <v>27</v>
      </c>
      <c r="H761" s="1" t="s">
        <v>44</v>
      </c>
      <c r="I761" s="1" t="s">
        <v>525</v>
      </c>
      <c r="J761">
        <v>99.695999999999998</v>
      </c>
      <c r="K761">
        <v>6</v>
      </c>
      <c r="L761">
        <v>0.2</v>
      </c>
      <c r="M761">
        <v>33.647399999999998</v>
      </c>
      <c r="N761">
        <v>26.917919999999999</v>
      </c>
      <c r="O761">
        <v>720</v>
      </c>
      <c r="P761" t="s">
        <v>1628</v>
      </c>
      <c r="Q761" s="11"/>
      <c r="R761" s="10"/>
    </row>
    <row r="762" spans="1:18" x14ac:dyDescent="0.3">
      <c r="A762">
        <v>1015</v>
      </c>
      <c r="B762" s="1" t="s">
        <v>13</v>
      </c>
      <c r="C762" s="1" t="s">
        <v>14</v>
      </c>
      <c r="D762" s="1" t="s">
        <v>54</v>
      </c>
      <c r="E762" s="1" t="s">
        <v>55</v>
      </c>
      <c r="F762" s="1" t="s">
        <v>26</v>
      </c>
      <c r="G762" s="1" t="s">
        <v>41</v>
      </c>
      <c r="H762" s="1" t="s">
        <v>83</v>
      </c>
      <c r="I762" s="1" t="s">
        <v>1028</v>
      </c>
      <c r="J762">
        <v>99.6</v>
      </c>
      <c r="K762">
        <v>1</v>
      </c>
      <c r="L762">
        <v>0</v>
      </c>
      <c r="M762">
        <v>36.851999999999997</v>
      </c>
      <c r="N762">
        <v>36.851999999999997</v>
      </c>
      <c r="O762">
        <v>150</v>
      </c>
      <c r="P762" t="s">
        <v>1626</v>
      </c>
      <c r="Q762" s="11"/>
      <c r="R762" s="9"/>
    </row>
    <row r="763" spans="1:18" x14ac:dyDescent="0.3">
      <c r="A763">
        <v>676</v>
      </c>
      <c r="B763" s="1" t="s">
        <v>95</v>
      </c>
      <c r="C763" s="1" t="s">
        <v>14</v>
      </c>
      <c r="D763" s="1" t="s">
        <v>212</v>
      </c>
      <c r="E763" s="1" t="s">
        <v>121</v>
      </c>
      <c r="F763" s="1" t="s">
        <v>60</v>
      </c>
      <c r="G763" s="1" t="s">
        <v>41</v>
      </c>
      <c r="H763" s="1" t="s">
        <v>83</v>
      </c>
      <c r="I763" s="1" t="s">
        <v>666</v>
      </c>
      <c r="J763">
        <v>99.390000000000015</v>
      </c>
      <c r="K763">
        <v>3</v>
      </c>
      <c r="L763">
        <v>0</v>
      </c>
      <c r="M763">
        <v>40.749900000000004</v>
      </c>
      <c r="N763">
        <v>40.749900000000004</v>
      </c>
      <c r="O763">
        <v>450</v>
      </c>
      <c r="P763" t="s">
        <v>1626</v>
      </c>
      <c r="Q763" s="11"/>
      <c r="R763" s="10"/>
    </row>
    <row r="764" spans="1:18" x14ac:dyDescent="0.3">
      <c r="A764">
        <v>1911</v>
      </c>
      <c r="B764" s="1" t="s">
        <v>30</v>
      </c>
      <c r="C764" s="1" t="s">
        <v>23</v>
      </c>
      <c r="D764" s="1" t="s">
        <v>24</v>
      </c>
      <c r="E764" s="1" t="s">
        <v>25</v>
      </c>
      <c r="F764" s="1" t="s">
        <v>26</v>
      </c>
      <c r="G764" s="1" t="s">
        <v>41</v>
      </c>
      <c r="H764" s="1" t="s">
        <v>83</v>
      </c>
      <c r="I764" s="1" t="s">
        <v>666</v>
      </c>
      <c r="J764">
        <v>99.390000000000015</v>
      </c>
      <c r="K764">
        <v>3</v>
      </c>
      <c r="L764">
        <v>0</v>
      </c>
      <c r="M764">
        <v>40.749900000000004</v>
      </c>
      <c r="N764">
        <v>40.749900000000004</v>
      </c>
      <c r="O764">
        <v>450</v>
      </c>
      <c r="P764" t="s">
        <v>1626</v>
      </c>
      <c r="Q764" s="11"/>
      <c r="R764" s="9"/>
    </row>
    <row r="765" spans="1:18" x14ac:dyDescent="0.3">
      <c r="A765">
        <v>1685</v>
      </c>
      <c r="B765" s="1" t="s">
        <v>95</v>
      </c>
      <c r="C765" s="1" t="s">
        <v>23</v>
      </c>
      <c r="D765" s="1" t="s">
        <v>77</v>
      </c>
      <c r="E765" s="1" t="s">
        <v>78</v>
      </c>
      <c r="F765" s="1" t="s">
        <v>79</v>
      </c>
      <c r="G765" s="1" t="s">
        <v>27</v>
      </c>
      <c r="H765" s="1" t="s">
        <v>46</v>
      </c>
      <c r="I765" s="1" t="s">
        <v>1413</v>
      </c>
      <c r="J765">
        <v>99.28</v>
      </c>
      <c r="K765">
        <v>2</v>
      </c>
      <c r="L765">
        <v>0.2</v>
      </c>
      <c r="M765">
        <v>12.409999999999989</v>
      </c>
      <c r="N765">
        <v>9.9279999999999919</v>
      </c>
      <c r="O765">
        <v>240</v>
      </c>
      <c r="P765" t="s">
        <v>1626</v>
      </c>
      <c r="Q765" s="11"/>
      <c r="R765" s="10"/>
    </row>
    <row r="766" spans="1:18" x14ac:dyDescent="0.3">
      <c r="A766">
        <v>1871</v>
      </c>
      <c r="B766" s="1" t="s">
        <v>30</v>
      </c>
      <c r="C766" s="1" t="s">
        <v>23</v>
      </c>
      <c r="D766" s="1" t="s">
        <v>69</v>
      </c>
      <c r="E766" s="1" t="s">
        <v>25</v>
      </c>
      <c r="F766" s="1" t="s">
        <v>26</v>
      </c>
      <c r="G766" s="1" t="s">
        <v>27</v>
      </c>
      <c r="H766" s="1" t="s">
        <v>39</v>
      </c>
      <c r="I766" s="1" t="s">
        <v>1497</v>
      </c>
      <c r="J766">
        <v>99.2</v>
      </c>
      <c r="K766">
        <v>5</v>
      </c>
      <c r="L766">
        <v>0</v>
      </c>
      <c r="M766">
        <v>25.792000000000002</v>
      </c>
      <c r="N766">
        <v>25.792000000000002</v>
      </c>
      <c r="O766">
        <v>750</v>
      </c>
      <c r="P766" t="s">
        <v>1628</v>
      </c>
      <c r="Q766" s="11"/>
      <c r="R766" s="9"/>
    </row>
    <row r="767" spans="1:18" x14ac:dyDescent="0.3">
      <c r="A767">
        <v>317</v>
      </c>
      <c r="B767" s="1" t="s">
        <v>95</v>
      </c>
      <c r="C767" s="1" t="s">
        <v>23</v>
      </c>
      <c r="D767" s="1" t="s">
        <v>77</v>
      </c>
      <c r="E767" s="1" t="s">
        <v>78</v>
      </c>
      <c r="F767" s="1" t="s">
        <v>79</v>
      </c>
      <c r="G767" s="1" t="s">
        <v>27</v>
      </c>
      <c r="H767" s="1" t="s">
        <v>39</v>
      </c>
      <c r="I767" s="1" t="s">
        <v>448</v>
      </c>
      <c r="J767">
        <v>99.13600000000001</v>
      </c>
      <c r="K767">
        <v>4</v>
      </c>
      <c r="L767">
        <v>0.2</v>
      </c>
      <c r="M767">
        <v>8.674399999999995</v>
      </c>
      <c r="N767">
        <v>6.9395199999999964</v>
      </c>
      <c r="O767">
        <v>480</v>
      </c>
      <c r="P767" t="s">
        <v>1626</v>
      </c>
      <c r="Q767" s="11"/>
      <c r="R767" s="10"/>
    </row>
    <row r="768" spans="1:18" x14ac:dyDescent="0.3">
      <c r="A768">
        <v>377</v>
      </c>
      <c r="B768" s="1" t="s">
        <v>95</v>
      </c>
      <c r="C768" s="1" t="s">
        <v>23</v>
      </c>
      <c r="D768" s="1" t="s">
        <v>505</v>
      </c>
      <c r="E768" s="1" t="s">
        <v>104</v>
      </c>
      <c r="F768" s="1" t="s">
        <v>60</v>
      </c>
      <c r="G768" s="1" t="s">
        <v>27</v>
      </c>
      <c r="H768" s="1" t="s">
        <v>52</v>
      </c>
      <c r="I768" s="1" t="s">
        <v>506</v>
      </c>
      <c r="J768">
        <v>99.13600000000001</v>
      </c>
      <c r="K768">
        <v>4</v>
      </c>
      <c r="L768">
        <v>0.2</v>
      </c>
      <c r="M768">
        <v>30.979999999999993</v>
      </c>
      <c r="N768">
        <v>24.783999999999995</v>
      </c>
      <c r="O768">
        <v>480</v>
      </c>
      <c r="P768" t="s">
        <v>1626</v>
      </c>
      <c r="Q768" s="11"/>
      <c r="R768" s="9"/>
    </row>
    <row r="769" spans="1:18" x14ac:dyDescent="0.3">
      <c r="A769">
        <v>1600</v>
      </c>
      <c r="B769" s="1" t="s">
        <v>13</v>
      </c>
      <c r="C769" s="1" t="s">
        <v>14</v>
      </c>
      <c r="D769" s="1" t="s">
        <v>1369</v>
      </c>
      <c r="E769" s="1" t="s">
        <v>59</v>
      </c>
      <c r="F769" s="1" t="s">
        <v>60</v>
      </c>
      <c r="G769" s="1" t="s">
        <v>27</v>
      </c>
      <c r="H769" s="1" t="s">
        <v>39</v>
      </c>
      <c r="I769" s="1" t="s">
        <v>448</v>
      </c>
      <c r="J769">
        <v>99.13600000000001</v>
      </c>
      <c r="K769">
        <v>4</v>
      </c>
      <c r="L769">
        <v>0.2</v>
      </c>
      <c r="M769">
        <v>8.674399999999995</v>
      </c>
      <c r="N769">
        <v>6.9395199999999964</v>
      </c>
      <c r="O769">
        <v>480</v>
      </c>
      <c r="P769" t="s">
        <v>1626</v>
      </c>
      <c r="Q769" s="11"/>
      <c r="R769" s="10"/>
    </row>
    <row r="770" spans="1:18" x14ac:dyDescent="0.3">
      <c r="A770">
        <v>1785</v>
      </c>
      <c r="B770" s="1" t="s">
        <v>30</v>
      </c>
      <c r="C770" s="1" t="s">
        <v>23</v>
      </c>
      <c r="D770" s="1" t="s">
        <v>892</v>
      </c>
      <c r="E770" s="1" t="s">
        <v>64</v>
      </c>
      <c r="F770" s="1" t="s">
        <v>60</v>
      </c>
      <c r="G770" s="1" t="s">
        <v>41</v>
      </c>
      <c r="H770" s="1" t="s">
        <v>83</v>
      </c>
      <c r="I770" s="1" t="s">
        <v>1249</v>
      </c>
      <c r="J770">
        <v>98.16</v>
      </c>
      <c r="K770">
        <v>6</v>
      </c>
      <c r="L770">
        <v>0</v>
      </c>
      <c r="M770">
        <v>9.8159999999999954</v>
      </c>
      <c r="N770">
        <v>9.8159999999999954</v>
      </c>
      <c r="O770">
        <v>900</v>
      </c>
      <c r="P770" t="s">
        <v>1628</v>
      </c>
      <c r="Q770" s="11"/>
      <c r="R770" s="9"/>
    </row>
    <row r="771" spans="1:18" x14ac:dyDescent="0.3">
      <c r="A771">
        <v>1772</v>
      </c>
      <c r="B771" s="1" t="s">
        <v>13</v>
      </c>
      <c r="C771" s="1" t="s">
        <v>23</v>
      </c>
      <c r="D771" s="1" t="s">
        <v>142</v>
      </c>
      <c r="E771" s="1" t="s">
        <v>104</v>
      </c>
      <c r="F771" s="1" t="s">
        <v>60</v>
      </c>
      <c r="G771" s="1" t="s">
        <v>27</v>
      </c>
      <c r="H771" s="1" t="s">
        <v>35</v>
      </c>
      <c r="I771" s="1" t="s">
        <v>1125</v>
      </c>
      <c r="J771">
        <v>97.984000000000009</v>
      </c>
      <c r="K771">
        <v>2</v>
      </c>
      <c r="L771">
        <v>0.2</v>
      </c>
      <c r="M771">
        <v>-24.496000000000002</v>
      </c>
      <c r="N771">
        <v>-19.596800000000002</v>
      </c>
      <c r="O771">
        <v>240</v>
      </c>
      <c r="P771" t="s">
        <v>1626</v>
      </c>
      <c r="Q771" s="11"/>
      <c r="R771" s="10"/>
    </row>
    <row r="772" spans="1:18" x14ac:dyDescent="0.3">
      <c r="A772">
        <v>653</v>
      </c>
      <c r="B772" s="1" t="s">
        <v>30</v>
      </c>
      <c r="C772" s="1" t="s">
        <v>23</v>
      </c>
      <c r="D772" s="1" t="s">
        <v>126</v>
      </c>
      <c r="E772" s="1" t="s">
        <v>127</v>
      </c>
      <c r="F772" s="1" t="s">
        <v>79</v>
      </c>
      <c r="G772" s="1" t="s">
        <v>27</v>
      </c>
      <c r="H772" s="1" t="s">
        <v>52</v>
      </c>
      <c r="I772" s="1" t="s">
        <v>140</v>
      </c>
      <c r="J772">
        <v>97.82</v>
      </c>
      <c r="K772">
        <v>2</v>
      </c>
      <c r="L772">
        <v>0</v>
      </c>
      <c r="M772">
        <v>45.975399999999993</v>
      </c>
      <c r="N772">
        <v>45.975399999999993</v>
      </c>
      <c r="O772">
        <v>300</v>
      </c>
      <c r="P772" t="s">
        <v>1626</v>
      </c>
      <c r="Q772" s="11"/>
      <c r="R772" s="9"/>
    </row>
    <row r="773" spans="1:18" x14ac:dyDescent="0.3">
      <c r="A773">
        <v>1854</v>
      </c>
      <c r="B773" s="1" t="s">
        <v>13</v>
      </c>
      <c r="C773" s="1" t="s">
        <v>14</v>
      </c>
      <c r="D773" s="1" t="s">
        <v>1486</v>
      </c>
      <c r="E773" s="1" t="s">
        <v>121</v>
      </c>
      <c r="F773" s="1" t="s">
        <v>60</v>
      </c>
      <c r="G773" s="1" t="s">
        <v>27</v>
      </c>
      <c r="H773" s="1" t="s">
        <v>52</v>
      </c>
      <c r="I773" s="1" t="s">
        <v>1489</v>
      </c>
      <c r="J773">
        <v>97.82</v>
      </c>
      <c r="K773">
        <v>2</v>
      </c>
      <c r="L773">
        <v>0</v>
      </c>
      <c r="M773">
        <v>45.975399999999993</v>
      </c>
      <c r="N773">
        <v>45.975399999999993</v>
      </c>
      <c r="O773">
        <v>300</v>
      </c>
      <c r="P773" t="s">
        <v>1626</v>
      </c>
      <c r="Q773" s="11"/>
      <c r="R773" s="10"/>
    </row>
    <row r="774" spans="1:18" x14ac:dyDescent="0.3">
      <c r="A774">
        <v>698</v>
      </c>
      <c r="B774" s="1" t="s">
        <v>95</v>
      </c>
      <c r="C774" s="1" t="s">
        <v>57</v>
      </c>
      <c r="D774" s="1" t="s">
        <v>803</v>
      </c>
      <c r="E774" s="1" t="s">
        <v>78</v>
      </c>
      <c r="F774" s="1" t="s">
        <v>79</v>
      </c>
      <c r="G774" s="1" t="s">
        <v>27</v>
      </c>
      <c r="H774" s="1" t="s">
        <v>28</v>
      </c>
      <c r="I774" s="1" t="s">
        <v>805</v>
      </c>
      <c r="J774">
        <v>97.696000000000012</v>
      </c>
      <c r="K774">
        <v>4</v>
      </c>
      <c r="L774">
        <v>0.2</v>
      </c>
      <c r="M774">
        <v>31.751200000000001</v>
      </c>
      <c r="N774">
        <v>25.400960000000001</v>
      </c>
      <c r="O774">
        <v>480</v>
      </c>
      <c r="P774" t="s">
        <v>1626</v>
      </c>
      <c r="Q774" s="11"/>
      <c r="R774" s="9"/>
    </row>
    <row r="775" spans="1:18" x14ac:dyDescent="0.3">
      <c r="A775">
        <v>177</v>
      </c>
      <c r="B775" s="1" t="s">
        <v>13</v>
      </c>
      <c r="C775" s="1" t="s">
        <v>14</v>
      </c>
      <c r="D775" s="1" t="s">
        <v>93</v>
      </c>
      <c r="E775" s="1" t="s">
        <v>59</v>
      </c>
      <c r="F775" s="1" t="s">
        <v>60</v>
      </c>
      <c r="G775" s="1" t="s">
        <v>27</v>
      </c>
      <c r="H775" s="1" t="s">
        <v>46</v>
      </c>
      <c r="I775" s="1" t="s">
        <v>290</v>
      </c>
      <c r="J775">
        <v>97.263999999999982</v>
      </c>
      <c r="K775">
        <v>4</v>
      </c>
      <c r="L775">
        <v>0.8</v>
      </c>
      <c r="M775">
        <v>-243.16000000000008</v>
      </c>
      <c r="N775">
        <v>-48.632000000000005</v>
      </c>
      <c r="O775">
        <v>119.99999999999997</v>
      </c>
      <c r="P775" t="s">
        <v>1626</v>
      </c>
      <c r="Q775" s="11"/>
      <c r="R775" s="10"/>
    </row>
    <row r="776" spans="1:18" x14ac:dyDescent="0.3">
      <c r="A776">
        <v>628</v>
      </c>
      <c r="B776" s="1" t="s">
        <v>30</v>
      </c>
      <c r="C776" s="1" t="s">
        <v>14</v>
      </c>
      <c r="D776" s="1" t="s">
        <v>54</v>
      </c>
      <c r="E776" s="1" t="s">
        <v>55</v>
      </c>
      <c r="F776" s="1" t="s">
        <v>26</v>
      </c>
      <c r="G776" s="1" t="s">
        <v>27</v>
      </c>
      <c r="H776" s="1" t="s">
        <v>46</v>
      </c>
      <c r="I776" s="1" t="s">
        <v>748</v>
      </c>
      <c r="J776">
        <v>97.16</v>
      </c>
      <c r="K776">
        <v>2</v>
      </c>
      <c r="L776">
        <v>0</v>
      </c>
      <c r="M776">
        <v>28.176399999999987</v>
      </c>
      <c r="N776">
        <v>28.176399999999987</v>
      </c>
      <c r="O776">
        <v>300</v>
      </c>
      <c r="P776" t="s">
        <v>1626</v>
      </c>
      <c r="Q776" s="11"/>
      <c r="R776" s="9"/>
    </row>
    <row r="777" spans="1:18" x14ac:dyDescent="0.3">
      <c r="A777">
        <v>74</v>
      </c>
      <c r="B777" s="1" t="s">
        <v>30</v>
      </c>
      <c r="C777" s="1" t="s">
        <v>14</v>
      </c>
      <c r="D777" s="1" t="s">
        <v>154</v>
      </c>
      <c r="E777" s="1" t="s">
        <v>155</v>
      </c>
      <c r="F777" s="1" t="s">
        <v>17</v>
      </c>
      <c r="G777" s="1" t="s">
        <v>18</v>
      </c>
      <c r="H777" s="1" t="s">
        <v>37</v>
      </c>
      <c r="I777" s="1" t="s">
        <v>157</v>
      </c>
      <c r="J777">
        <v>97.04</v>
      </c>
      <c r="K777">
        <v>2</v>
      </c>
      <c r="L777">
        <v>0.2</v>
      </c>
      <c r="M777">
        <v>1.2129999999999974</v>
      </c>
      <c r="N777">
        <v>0.97039999999999793</v>
      </c>
      <c r="O777">
        <v>240</v>
      </c>
      <c r="P777" t="s">
        <v>1626</v>
      </c>
      <c r="Q777" s="11"/>
      <c r="R777" s="10"/>
    </row>
    <row r="778" spans="1:18" x14ac:dyDescent="0.3">
      <c r="A778">
        <v>97</v>
      </c>
      <c r="B778" s="1" t="s">
        <v>13</v>
      </c>
      <c r="C778" s="1" t="s">
        <v>57</v>
      </c>
      <c r="D778" s="1" t="s">
        <v>126</v>
      </c>
      <c r="E778" s="1" t="s">
        <v>127</v>
      </c>
      <c r="F778" s="1" t="s">
        <v>79</v>
      </c>
      <c r="G778" s="1" t="s">
        <v>18</v>
      </c>
      <c r="H778" s="1" t="s">
        <v>37</v>
      </c>
      <c r="I778" s="1" t="s">
        <v>188</v>
      </c>
      <c r="J778">
        <v>96.53</v>
      </c>
      <c r="K778">
        <v>7</v>
      </c>
      <c r="L778">
        <v>0</v>
      </c>
      <c r="M778">
        <v>40.5426</v>
      </c>
      <c r="N778">
        <v>40.5426</v>
      </c>
      <c r="O778">
        <v>1050</v>
      </c>
      <c r="P778" t="s">
        <v>1627</v>
      </c>
      <c r="Q778" s="11"/>
      <c r="R778" s="9"/>
    </row>
    <row r="779" spans="1:18" x14ac:dyDescent="0.3">
      <c r="A779">
        <v>1731</v>
      </c>
      <c r="B779" s="1" t="s">
        <v>30</v>
      </c>
      <c r="C779" s="1" t="s">
        <v>23</v>
      </c>
      <c r="D779" s="1" t="s">
        <v>634</v>
      </c>
      <c r="E779" s="1" t="s">
        <v>51</v>
      </c>
      <c r="F779" s="1" t="s">
        <v>17</v>
      </c>
      <c r="G779" s="1" t="s">
        <v>27</v>
      </c>
      <c r="H779" s="1" t="s">
        <v>52</v>
      </c>
      <c r="I779" s="1" t="s">
        <v>1431</v>
      </c>
      <c r="J779">
        <v>96.256</v>
      </c>
      <c r="K779">
        <v>8</v>
      </c>
      <c r="L779">
        <v>0.2</v>
      </c>
      <c r="M779">
        <v>31.283199999999987</v>
      </c>
      <c r="N779">
        <v>25.026559999999989</v>
      </c>
      <c r="O779">
        <v>960</v>
      </c>
      <c r="P779" t="s">
        <v>1628</v>
      </c>
      <c r="Q779" s="11"/>
      <c r="R779" s="10"/>
    </row>
    <row r="780" spans="1:18" x14ac:dyDescent="0.3">
      <c r="A780">
        <v>1365</v>
      </c>
      <c r="B780" s="1" t="s">
        <v>95</v>
      </c>
      <c r="C780" s="1" t="s">
        <v>23</v>
      </c>
      <c r="D780" s="1" t="s">
        <v>501</v>
      </c>
      <c r="E780" s="1" t="s">
        <v>145</v>
      </c>
      <c r="F780" s="1" t="s">
        <v>26</v>
      </c>
      <c r="G780" s="1" t="s">
        <v>41</v>
      </c>
      <c r="H780" s="1" t="s">
        <v>278</v>
      </c>
      <c r="I780" s="1" t="s">
        <v>1246</v>
      </c>
      <c r="J780">
        <v>95.994000000000014</v>
      </c>
      <c r="K780">
        <v>2</v>
      </c>
      <c r="L780">
        <v>0.7</v>
      </c>
      <c r="M780">
        <v>-63.995999999999981</v>
      </c>
      <c r="N780">
        <v>-19.198799999999999</v>
      </c>
      <c r="O780">
        <v>90.000000000000014</v>
      </c>
      <c r="P780" t="s">
        <v>1629</v>
      </c>
      <c r="Q780" s="11"/>
      <c r="R780" s="9"/>
    </row>
    <row r="781" spans="1:18" x14ac:dyDescent="0.3">
      <c r="A781">
        <v>1010</v>
      </c>
      <c r="B781" s="1" t="s">
        <v>95</v>
      </c>
      <c r="C781" s="1" t="s">
        <v>14</v>
      </c>
      <c r="D781" s="1" t="s">
        <v>142</v>
      </c>
      <c r="E781" s="1" t="s">
        <v>104</v>
      </c>
      <c r="F781" s="1" t="s">
        <v>60</v>
      </c>
      <c r="G781" s="1" t="s">
        <v>41</v>
      </c>
      <c r="H781" s="1" t="s">
        <v>42</v>
      </c>
      <c r="I781" s="1" t="s">
        <v>284</v>
      </c>
      <c r="J781">
        <v>95.984000000000009</v>
      </c>
      <c r="K781">
        <v>2</v>
      </c>
      <c r="L781">
        <v>0.2</v>
      </c>
      <c r="M781">
        <v>5.9990000000000023</v>
      </c>
      <c r="N781">
        <v>4.7992000000000017</v>
      </c>
      <c r="O781">
        <v>240</v>
      </c>
      <c r="P781" t="s">
        <v>1626</v>
      </c>
      <c r="Q781" s="11"/>
      <c r="R781" s="10"/>
    </row>
    <row r="782" spans="1:18" x14ac:dyDescent="0.3">
      <c r="A782">
        <v>1199</v>
      </c>
      <c r="B782" s="1" t="s">
        <v>30</v>
      </c>
      <c r="C782" s="1" t="s">
        <v>14</v>
      </c>
      <c r="D782" s="1" t="s">
        <v>93</v>
      </c>
      <c r="E782" s="1" t="s">
        <v>59</v>
      </c>
      <c r="F782" s="1" t="s">
        <v>60</v>
      </c>
      <c r="G782" s="1" t="s">
        <v>18</v>
      </c>
      <c r="H782" s="1" t="s">
        <v>21</v>
      </c>
      <c r="I782" s="1" t="s">
        <v>1153</v>
      </c>
      <c r="J782">
        <v>95.983999999999995</v>
      </c>
      <c r="K782">
        <v>4</v>
      </c>
      <c r="L782">
        <v>0.3</v>
      </c>
      <c r="M782">
        <v>-4.1135999999999981</v>
      </c>
      <c r="N782">
        <v>-2.8795199999999985</v>
      </c>
      <c r="O782">
        <v>420</v>
      </c>
      <c r="P782" t="s">
        <v>1626</v>
      </c>
      <c r="Q782" s="11"/>
      <c r="R782" s="9"/>
    </row>
    <row r="783" spans="1:18" x14ac:dyDescent="0.3">
      <c r="A783">
        <v>101</v>
      </c>
      <c r="B783" s="1" t="s">
        <v>30</v>
      </c>
      <c r="C783" s="1" t="s">
        <v>57</v>
      </c>
      <c r="D783" s="1" t="s">
        <v>142</v>
      </c>
      <c r="E783" s="1" t="s">
        <v>104</v>
      </c>
      <c r="F783" s="1" t="s">
        <v>60</v>
      </c>
      <c r="G783" s="1" t="s">
        <v>41</v>
      </c>
      <c r="H783" s="1" t="s">
        <v>83</v>
      </c>
      <c r="I783" s="1" t="s">
        <v>193</v>
      </c>
      <c r="J783">
        <v>95.976000000000013</v>
      </c>
      <c r="K783">
        <v>3</v>
      </c>
      <c r="L783">
        <v>0.2</v>
      </c>
      <c r="M783">
        <v>-10.797300000000011</v>
      </c>
      <c r="N783">
        <v>-8.6378400000000095</v>
      </c>
      <c r="O783">
        <v>360</v>
      </c>
      <c r="P783" t="s">
        <v>1626</v>
      </c>
      <c r="Q783" s="11"/>
      <c r="R783" s="10"/>
    </row>
    <row r="784" spans="1:18" x14ac:dyDescent="0.3">
      <c r="A784">
        <v>1467</v>
      </c>
      <c r="B784" s="1" t="s">
        <v>30</v>
      </c>
      <c r="C784" s="1" t="s">
        <v>14</v>
      </c>
      <c r="D784" s="1" t="s">
        <v>1299</v>
      </c>
      <c r="E784" s="1" t="s">
        <v>145</v>
      </c>
      <c r="F784" s="1" t="s">
        <v>26</v>
      </c>
      <c r="G784" s="1" t="s">
        <v>41</v>
      </c>
      <c r="H784" s="1" t="s">
        <v>83</v>
      </c>
      <c r="I784" s="1" t="s">
        <v>193</v>
      </c>
      <c r="J784">
        <v>95.976000000000013</v>
      </c>
      <c r="K784">
        <v>3</v>
      </c>
      <c r="L784">
        <v>0.2</v>
      </c>
      <c r="M784">
        <v>-10.797300000000011</v>
      </c>
      <c r="N784">
        <v>-8.6378400000000095</v>
      </c>
      <c r="O784">
        <v>360</v>
      </c>
      <c r="P784" t="s">
        <v>1626</v>
      </c>
      <c r="Q784" s="11"/>
      <c r="R784" s="9"/>
    </row>
    <row r="785" spans="1:18" x14ac:dyDescent="0.3">
      <c r="A785">
        <v>1945</v>
      </c>
      <c r="B785" s="1" t="s">
        <v>30</v>
      </c>
      <c r="C785" s="1" t="s">
        <v>23</v>
      </c>
      <c r="D785" s="1" t="s">
        <v>1369</v>
      </c>
      <c r="E785" s="1" t="s">
        <v>59</v>
      </c>
      <c r="F785" s="1" t="s">
        <v>60</v>
      </c>
      <c r="G785" s="1" t="s">
        <v>41</v>
      </c>
      <c r="H785" s="1" t="s">
        <v>83</v>
      </c>
      <c r="I785" s="1" t="s">
        <v>1315</v>
      </c>
      <c r="J785">
        <v>95.968000000000004</v>
      </c>
      <c r="K785">
        <v>4</v>
      </c>
      <c r="L785">
        <v>0.2</v>
      </c>
      <c r="M785">
        <v>26.391200000000001</v>
      </c>
      <c r="N785">
        <v>21.112960000000001</v>
      </c>
      <c r="O785">
        <v>480</v>
      </c>
      <c r="P785" t="s">
        <v>1626</v>
      </c>
      <c r="Q785" s="11"/>
      <c r="R785" s="10"/>
    </row>
    <row r="786" spans="1:18" x14ac:dyDescent="0.3">
      <c r="A786">
        <v>1657</v>
      </c>
      <c r="B786" s="1" t="s">
        <v>95</v>
      </c>
      <c r="C786" s="1" t="s">
        <v>14</v>
      </c>
      <c r="D786" s="1" t="s">
        <v>54</v>
      </c>
      <c r="E786" s="1" t="s">
        <v>55</v>
      </c>
      <c r="F786" s="1" t="s">
        <v>26</v>
      </c>
      <c r="G786" s="1" t="s">
        <v>27</v>
      </c>
      <c r="H786" s="1" t="s">
        <v>35</v>
      </c>
      <c r="I786" s="1" t="s">
        <v>1190</v>
      </c>
      <c r="J786">
        <v>95.94</v>
      </c>
      <c r="K786">
        <v>3</v>
      </c>
      <c r="L786">
        <v>0</v>
      </c>
      <c r="M786">
        <v>9.5940000000000012</v>
      </c>
      <c r="N786">
        <v>9.5940000000000012</v>
      </c>
      <c r="O786">
        <v>450</v>
      </c>
      <c r="P786" t="s">
        <v>1626</v>
      </c>
      <c r="Q786" s="11"/>
      <c r="R786" s="9"/>
    </row>
    <row r="787" spans="1:18" x14ac:dyDescent="0.3">
      <c r="A787">
        <v>417</v>
      </c>
      <c r="B787" s="1" t="s">
        <v>30</v>
      </c>
      <c r="C787" s="1" t="s">
        <v>14</v>
      </c>
      <c r="D787" s="1" t="s">
        <v>550</v>
      </c>
      <c r="E787" s="1" t="s">
        <v>25</v>
      </c>
      <c r="F787" s="1" t="s">
        <v>26</v>
      </c>
      <c r="G787" s="1" t="s">
        <v>27</v>
      </c>
      <c r="H787" s="1" t="s">
        <v>39</v>
      </c>
      <c r="I787" s="1" t="s">
        <v>551</v>
      </c>
      <c r="J787">
        <v>95.92</v>
      </c>
      <c r="K787">
        <v>8</v>
      </c>
      <c r="L787">
        <v>0</v>
      </c>
      <c r="M787">
        <v>25.898399999999995</v>
      </c>
      <c r="N787">
        <v>25.898399999999995</v>
      </c>
      <c r="O787">
        <v>1200</v>
      </c>
      <c r="P787" t="s">
        <v>1627</v>
      </c>
      <c r="Q787" s="11"/>
      <c r="R787" s="10"/>
    </row>
    <row r="788" spans="1:18" x14ac:dyDescent="0.3">
      <c r="A788">
        <v>1217</v>
      </c>
      <c r="B788" s="1" t="s">
        <v>30</v>
      </c>
      <c r="C788" s="1" t="s">
        <v>23</v>
      </c>
      <c r="D788" s="1" t="s">
        <v>77</v>
      </c>
      <c r="E788" s="1" t="s">
        <v>78</v>
      </c>
      <c r="F788" s="1" t="s">
        <v>79</v>
      </c>
      <c r="G788" s="1" t="s">
        <v>41</v>
      </c>
      <c r="H788" s="1" t="s">
        <v>83</v>
      </c>
      <c r="I788" s="1" t="s">
        <v>386</v>
      </c>
      <c r="J788">
        <v>95.88000000000001</v>
      </c>
      <c r="K788">
        <v>3</v>
      </c>
      <c r="L788">
        <v>0.2</v>
      </c>
      <c r="M788">
        <v>28.764000000000006</v>
      </c>
      <c r="N788">
        <v>23.011200000000006</v>
      </c>
      <c r="O788">
        <v>360</v>
      </c>
      <c r="P788" t="s">
        <v>1626</v>
      </c>
      <c r="Q788" s="11"/>
      <c r="R788" s="9"/>
    </row>
    <row r="789" spans="1:18" x14ac:dyDescent="0.3">
      <c r="A789">
        <v>478</v>
      </c>
      <c r="B789" s="1" t="s">
        <v>30</v>
      </c>
      <c r="C789" s="1" t="s">
        <v>23</v>
      </c>
      <c r="D789" s="1" t="s">
        <v>24</v>
      </c>
      <c r="E789" s="1" t="s">
        <v>25</v>
      </c>
      <c r="F789" s="1" t="s">
        <v>26</v>
      </c>
      <c r="G789" s="1" t="s">
        <v>41</v>
      </c>
      <c r="H789" s="1" t="s">
        <v>42</v>
      </c>
      <c r="I789" s="1" t="s">
        <v>618</v>
      </c>
      <c r="J789">
        <v>95.76</v>
      </c>
      <c r="K789">
        <v>6</v>
      </c>
      <c r="L789">
        <v>0.2</v>
      </c>
      <c r="M789">
        <v>7.1819999999999951</v>
      </c>
      <c r="N789">
        <v>5.745599999999996</v>
      </c>
      <c r="O789">
        <v>720</v>
      </c>
      <c r="P789" t="s">
        <v>1628</v>
      </c>
      <c r="Q789" s="11"/>
      <c r="R789" s="10"/>
    </row>
    <row r="790" spans="1:18" x14ac:dyDescent="0.3">
      <c r="A790">
        <v>44</v>
      </c>
      <c r="B790" s="1" t="s">
        <v>30</v>
      </c>
      <c r="C790" s="1" t="s">
        <v>23</v>
      </c>
      <c r="D790" s="1" t="s">
        <v>107</v>
      </c>
      <c r="E790" s="1" t="s">
        <v>32</v>
      </c>
      <c r="F790" s="1" t="s">
        <v>17</v>
      </c>
      <c r="G790" s="1" t="s">
        <v>27</v>
      </c>
      <c r="H790" s="1" t="s">
        <v>35</v>
      </c>
      <c r="I790" s="1" t="s">
        <v>108</v>
      </c>
      <c r="J790">
        <v>95.616</v>
      </c>
      <c r="K790">
        <v>2</v>
      </c>
      <c r="L790">
        <v>0.2</v>
      </c>
      <c r="M790">
        <v>9.5616000000000092</v>
      </c>
      <c r="N790">
        <v>7.6492800000000081</v>
      </c>
      <c r="O790">
        <v>240</v>
      </c>
      <c r="P790" t="s">
        <v>1626</v>
      </c>
      <c r="Q790" s="11"/>
      <c r="R790" s="9"/>
    </row>
    <row r="791" spans="1:18" x14ac:dyDescent="0.3">
      <c r="A791">
        <v>1667</v>
      </c>
      <c r="B791" s="1" t="s">
        <v>13</v>
      </c>
      <c r="C791" s="1" t="s">
        <v>14</v>
      </c>
      <c r="D791" s="1" t="s">
        <v>325</v>
      </c>
      <c r="E791" s="1" t="s">
        <v>59</v>
      </c>
      <c r="F791" s="1" t="s">
        <v>60</v>
      </c>
      <c r="G791" s="1" t="s">
        <v>41</v>
      </c>
      <c r="H791" s="1" t="s">
        <v>83</v>
      </c>
      <c r="I791" s="1" t="s">
        <v>1406</v>
      </c>
      <c r="J791">
        <v>94.992000000000004</v>
      </c>
      <c r="K791">
        <v>2</v>
      </c>
      <c r="L791">
        <v>0.2</v>
      </c>
      <c r="M791">
        <v>-2.374800000000004</v>
      </c>
      <c r="N791">
        <v>-1.8998400000000033</v>
      </c>
      <c r="O791">
        <v>240</v>
      </c>
      <c r="P791" t="s">
        <v>1626</v>
      </c>
      <c r="Q791" s="11"/>
      <c r="R791" s="10"/>
    </row>
    <row r="792" spans="1:18" x14ac:dyDescent="0.3">
      <c r="A792">
        <v>477</v>
      </c>
      <c r="B792" s="1" t="s">
        <v>13</v>
      </c>
      <c r="C792" s="1" t="s">
        <v>14</v>
      </c>
      <c r="D792" s="1" t="s">
        <v>69</v>
      </c>
      <c r="E792" s="1" t="s">
        <v>25</v>
      </c>
      <c r="F792" s="1" t="s">
        <v>26</v>
      </c>
      <c r="G792" s="1" t="s">
        <v>27</v>
      </c>
      <c r="H792" s="1" t="s">
        <v>52</v>
      </c>
      <c r="I792" s="1" t="s">
        <v>617</v>
      </c>
      <c r="J792">
        <v>94.85</v>
      </c>
      <c r="K792">
        <v>5</v>
      </c>
      <c r="L792">
        <v>0</v>
      </c>
      <c r="M792">
        <v>45.527999999999992</v>
      </c>
      <c r="N792">
        <v>45.527999999999992</v>
      </c>
      <c r="O792">
        <v>750</v>
      </c>
      <c r="P792" t="s">
        <v>1628</v>
      </c>
      <c r="Q792" s="11"/>
      <c r="R792" s="9"/>
    </row>
    <row r="793" spans="1:18" x14ac:dyDescent="0.3">
      <c r="A793">
        <v>494</v>
      </c>
      <c r="B793" s="1" t="s">
        <v>30</v>
      </c>
      <c r="C793" s="1" t="s">
        <v>14</v>
      </c>
      <c r="D793" s="1" t="s">
        <v>54</v>
      </c>
      <c r="E793" s="1" t="s">
        <v>55</v>
      </c>
      <c r="F793" s="1" t="s">
        <v>26</v>
      </c>
      <c r="G793" s="1" t="s">
        <v>41</v>
      </c>
      <c r="H793" s="1" t="s">
        <v>83</v>
      </c>
      <c r="I793" s="1" t="s">
        <v>632</v>
      </c>
      <c r="J793">
        <v>93.98</v>
      </c>
      <c r="K793">
        <v>2</v>
      </c>
      <c r="L793">
        <v>0</v>
      </c>
      <c r="M793">
        <v>13.157200000000003</v>
      </c>
      <c r="N793">
        <v>13.157200000000003</v>
      </c>
      <c r="O793">
        <v>300</v>
      </c>
      <c r="P793" t="s">
        <v>1626</v>
      </c>
      <c r="Q793" s="11"/>
      <c r="R793" s="10"/>
    </row>
    <row r="794" spans="1:18" x14ac:dyDescent="0.3">
      <c r="A794">
        <v>147</v>
      </c>
      <c r="B794" s="1" t="s">
        <v>30</v>
      </c>
      <c r="C794" s="1" t="s">
        <v>57</v>
      </c>
      <c r="D794" s="1" t="s">
        <v>252</v>
      </c>
      <c r="E794" s="1" t="s">
        <v>213</v>
      </c>
      <c r="F794" s="1" t="s">
        <v>79</v>
      </c>
      <c r="G794" s="1" t="s">
        <v>18</v>
      </c>
      <c r="H794" s="1" t="s">
        <v>37</v>
      </c>
      <c r="I794" s="1" t="s">
        <v>253</v>
      </c>
      <c r="J794">
        <v>93.888000000000005</v>
      </c>
      <c r="K794">
        <v>4</v>
      </c>
      <c r="L794">
        <v>0.2</v>
      </c>
      <c r="M794">
        <v>12.90959999999999</v>
      </c>
      <c r="N794">
        <v>10.327679999999994</v>
      </c>
      <c r="O794">
        <v>480</v>
      </c>
      <c r="P794" t="s">
        <v>1626</v>
      </c>
      <c r="Q794" s="11"/>
      <c r="R794" s="9"/>
    </row>
    <row r="795" spans="1:18" x14ac:dyDescent="0.3">
      <c r="A795">
        <v>1346</v>
      </c>
      <c r="B795" s="1" t="s">
        <v>30</v>
      </c>
      <c r="C795" s="1" t="s">
        <v>14</v>
      </c>
      <c r="D795" s="1" t="s">
        <v>368</v>
      </c>
      <c r="E795" s="1" t="s">
        <v>110</v>
      </c>
      <c r="F795" s="1" t="s">
        <v>60</v>
      </c>
      <c r="G795" s="1" t="s">
        <v>27</v>
      </c>
      <c r="H795" s="1" t="s">
        <v>46</v>
      </c>
      <c r="I795" s="1" t="s">
        <v>817</v>
      </c>
      <c r="J795">
        <v>93.78</v>
      </c>
      <c r="K795">
        <v>2</v>
      </c>
      <c r="L795">
        <v>0</v>
      </c>
      <c r="M795">
        <v>36.574200000000005</v>
      </c>
      <c r="N795">
        <v>36.574200000000005</v>
      </c>
      <c r="O795">
        <v>300</v>
      </c>
      <c r="P795" t="s">
        <v>1626</v>
      </c>
      <c r="Q795" s="11"/>
      <c r="R795" s="10"/>
    </row>
    <row r="796" spans="1:18" x14ac:dyDescent="0.3">
      <c r="A796">
        <v>218</v>
      </c>
      <c r="B796" s="1" t="s">
        <v>30</v>
      </c>
      <c r="C796" s="1" t="s">
        <v>14</v>
      </c>
      <c r="D796" s="1" t="s">
        <v>24</v>
      </c>
      <c r="E796" s="1" t="s">
        <v>25</v>
      </c>
      <c r="F796" s="1" t="s">
        <v>26</v>
      </c>
      <c r="G796" s="1" t="s">
        <v>27</v>
      </c>
      <c r="H796" s="1" t="s">
        <v>35</v>
      </c>
      <c r="I796" s="1" t="s">
        <v>306</v>
      </c>
      <c r="J796">
        <v>93.06</v>
      </c>
      <c r="K796">
        <v>6</v>
      </c>
      <c r="L796">
        <v>0</v>
      </c>
      <c r="M796">
        <v>26.056800000000003</v>
      </c>
      <c r="N796">
        <v>26.056800000000003</v>
      </c>
      <c r="O796">
        <v>900</v>
      </c>
      <c r="P796" t="s">
        <v>1628</v>
      </c>
      <c r="Q796" s="11"/>
      <c r="R796" s="9"/>
    </row>
    <row r="797" spans="1:18" x14ac:dyDescent="0.3">
      <c r="A797">
        <v>1925</v>
      </c>
      <c r="B797" s="1" t="s">
        <v>13</v>
      </c>
      <c r="C797" s="1" t="s">
        <v>14</v>
      </c>
      <c r="D797" s="1" t="s">
        <v>373</v>
      </c>
      <c r="E797" s="1" t="s">
        <v>25</v>
      </c>
      <c r="F797" s="1" t="s">
        <v>26</v>
      </c>
      <c r="G797" s="1" t="s">
        <v>27</v>
      </c>
      <c r="H797" s="1" t="s">
        <v>52</v>
      </c>
      <c r="I797" s="1" t="s">
        <v>506</v>
      </c>
      <c r="J797">
        <v>92.94</v>
      </c>
      <c r="K797">
        <v>3</v>
      </c>
      <c r="L797">
        <v>0</v>
      </c>
      <c r="M797">
        <v>41.822999999999993</v>
      </c>
      <c r="N797">
        <v>41.822999999999993</v>
      </c>
      <c r="O797">
        <v>450</v>
      </c>
      <c r="P797" t="s">
        <v>1626</v>
      </c>
      <c r="Q797" s="11"/>
      <c r="R797" s="10"/>
    </row>
    <row r="798" spans="1:18" x14ac:dyDescent="0.3">
      <c r="A798">
        <v>475</v>
      </c>
      <c r="B798" s="1" t="s">
        <v>13</v>
      </c>
      <c r="C798" s="1" t="s">
        <v>14</v>
      </c>
      <c r="D798" s="1" t="s">
        <v>69</v>
      </c>
      <c r="E798" s="1" t="s">
        <v>25</v>
      </c>
      <c r="F798" s="1" t="s">
        <v>26</v>
      </c>
      <c r="G798" s="1" t="s">
        <v>27</v>
      </c>
      <c r="H798" s="1" t="s">
        <v>35</v>
      </c>
      <c r="I798" s="1" t="s">
        <v>615</v>
      </c>
      <c r="J798">
        <v>92.52</v>
      </c>
      <c r="K798">
        <v>6</v>
      </c>
      <c r="L798">
        <v>0</v>
      </c>
      <c r="M798">
        <v>24.980400000000007</v>
      </c>
      <c r="N798">
        <v>24.980400000000007</v>
      </c>
      <c r="O798">
        <v>900</v>
      </c>
      <c r="P798" t="s">
        <v>1628</v>
      </c>
      <c r="Q798" s="11"/>
      <c r="R798" s="9"/>
    </row>
    <row r="799" spans="1:18" x14ac:dyDescent="0.3">
      <c r="A799">
        <v>1821</v>
      </c>
      <c r="B799" s="1" t="s">
        <v>30</v>
      </c>
      <c r="C799" s="1" t="s">
        <v>23</v>
      </c>
      <c r="D799" s="1" t="s">
        <v>142</v>
      </c>
      <c r="E799" s="1" t="s">
        <v>104</v>
      </c>
      <c r="F799" s="1" t="s">
        <v>60</v>
      </c>
      <c r="G799" s="1" t="s">
        <v>27</v>
      </c>
      <c r="H799" s="1" t="s">
        <v>46</v>
      </c>
      <c r="I799" s="1" t="s">
        <v>1468</v>
      </c>
      <c r="J799">
        <v>92.063999999999979</v>
      </c>
      <c r="K799">
        <v>6</v>
      </c>
      <c r="L799">
        <v>0.8</v>
      </c>
      <c r="M799">
        <v>-225.55680000000007</v>
      </c>
      <c r="N799">
        <v>-45.111360000000005</v>
      </c>
      <c r="O799">
        <v>179.99999999999997</v>
      </c>
      <c r="P799" t="s">
        <v>1626</v>
      </c>
      <c r="Q799" s="11"/>
      <c r="R799" s="10"/>
    </row>
    <row r="800" spans="1:18" x14ac:dyDescent="0.3">
      <c r="A800">
        <v>211</v>
      </c>
      <c r="B800" s="1" t="s">
        <v>30</v>
      </c>
      <c r="C800" s="1" t="s">
        <v>14</v>
      </c>
      <c r="D800" s="1" t="s">
        <v>330</v>
      </c>
      <c r="E800" s="1" t="s">
        <v>114</v>
      </c>
      <c r="F800" s="1" t="s">
        <v>60</v>
      </c>
      <c r="G800" s="1" t="s">
        <v>27</v>
      </c>
      <c r="H800" s="1" t="s">
        <v>35</v>
      </c>
      <c r="I800" s="1" t="s">
        <v>334</v>
      </c>
      <c r="J800">
        <v>91.99</v>
      </c>
      <c r="K800">
        <v>1</v>
      </c>
      <c r="L800">
        <v>0</v>
      </c>
      <c r="M800">
        <v>3.6795999999999935</v>
      </c>
      <c r="N800">
        <v>3.6795999999999935</v>
      </c>
      <c r="O800">
        <v>150</v>
      </c>
      <c r="P800" t="s">
        <v>1626</v>
      </c>
      <c r="Q800" s="11"/>
      <c r="R800" s="9"/>
    </row>
    <row r="801" spans="1:18" x14ac:dyDescent="0.3">
      <c r="A801">
        <v>1556</v>
      </c>
      <c r="B801" s="1" t="s">
        <v>30</v>
      </c>
      <c r="C801" s="1" t="s">
        <v>14</v>
      </c>
      <c r="D801" s="1" t="s">
        <v>452</v>
      </c>
      <c r="E801" s="1" t="s">
        <v>127</v>
      </c>
      <c r="F801" s="1" t="s">
        <v>79</v>
      </c>
      <c r="G801" s="1" t="s">
        <v>41</v>
      </c>
      <c r="H801" s="1" t="s">
        <v>83</v>
      </c>
      <c r="I801" s="1" t="s">
        <v>111</v>
      </c>
      <c r="J801">
        <v>91.96</v>
      </c>
      <c r="K801">
        <v>4</v>
      </c>
      <c r="L801">
        <v>0</v>
      </c>
      <c r="M801">
        <v>39.5428</v>
      </c>
      <c r="N801">
        <v>39.5428</v>
      </c>
      <c r="O801">
        <v>600</v>
      </c>
      <c r="P801" t="s">
        <v>1628</v>
      </c>
      <c r="Q801" s="11"/>
      <c r="R801" s="10"/>
    </row>
    <row r="802" spans="1:18" x14ac:dyDescent="0.3">
      <c r="A802">
        <v>567</v>
      </c>
      <c r="B802" s="1" t="s">
        <v>30</v>
      </c>
      <c r="C802" s="1" t="s">
        <v>23</v>
      </c>
      <c r="D802" s="1" t="s">
        <v>54</v>
      </c>
      <c r="E802" s="1" t="s">
        <v>55</v>
      </c>
      <c r="F802" s="1" t="s">
        <v>26</v>
      </c>
      <c r="G802" s="1" t="s">
        <v>27</v>
      </c>
      <c r="H802" s="1" t="s">
        <v>52</v>
      </c>
      <c r="I802" s="1" t="s">
        <v>704</v>
      </c>
      <c r="J802">
        <v>91.84</v>
      </c>
      <c r="K802">
        <v>8</v>
      </c>
      <c r="L802">
        <v>0</v>
      </c>
      <c r="M802">
        <v>45.001600000000003</v>
      </c>
      <c r="N802">
        <v>45.001600000000003</v>
      </c>
      <c r="O802">
        <v>1200</v>
      </c>
      <c r="P802" t="s">
        <v>1627</v>
      </c>
      <c r="Q802" s="11"/>
      <c r="R802" s="9"/>
    </row>
    <row r="803" spans="1:18" x14ac:dyDescent="0.3">
      <c r="A803">
        <v>1453</v>
      </c>
      <c r="B803" s="1" t="s">
        <v>95</v>
      </c>
      <c r="C803" s="1" t="s">
        <v>23</v>
      </c>
      <c r="D803" s="1" t="s">
        <v>1289</v>
      </c>
      <c r="E803" s="1" t="s">
        <v>164</v>
      </c>
      <c r="F803" s="1" t="s">
        <v>17</v>
      </c>
      <c r="G803" s="1" t="s">
        <v>27</v>
      </c>
      <c r="H803" s="1" t="s">
        <v>44</v>
      </c>
      <c r="I803" s="1" t="s">
        <v>1290</v>
      </c>
      <c r="J803">
        <v>91.679999999999993</v>
      </c>
      <c r="K803">
        <v>3</v>
      </c>
      <c r="L803">
        <v>0</v>
      </c>
      <c r="M803">
        <v>45.839999999999996</v>
      </c>
      <c r="N803">
        <v>45.839999999999996</v>
      </c>
      <c r="O803">
        <v>450</v>
      </c>
      <c r="P803" t="s">
        <v>1626</v>
      </c>
      <c r="Q803" s="11"/>
      <c r="R803" s="10"/>
    </row>
    <row r="804" spans="1:18" x14ac:dyDescent="0.3">
      <c r="A804">
        <v>444</v>
      </c>
      <c r="B804" s="1" t="s">
        <v>13</v>
      </c>
      <c r="C804" s="1" t="s">
        <v>14</v>
      </c>
      <c r="D804" s="1" t="s">
        <v>348</v>
      </c>
      <c r="E804" s="1" t="s">
        <v>114</v>
      </c>
      <c r="F804" s="1" t="s">
        <v>60</v>
      </c>
      <c r="G804" s="1" t="s">
        <v>27</v>
      </c>
      <c r="H804" s="1" t="s">
        <v>52</v>
      </c>
      <c r="I804" s="1" t="s">
        <v>583</v>
      </c>
      <c r="J804">
        <v>91.36</v>
      </c>
      <c r="K804">
        <v>4</v>
      </c>
      <c r="L804">
        <v>0</v>
      </c>
      <c r="M804">
        <v>42.025599999999997</v>
      </c>
      <c r="N804">
        <v>42.025599999999997</v>
      </c>
      <c r="O804">
        <v>600</v>
      </c>
      <c r="P804" t="s">
        <v>1628</v>
      </c>
      <c r="Q804" s="11"/>
      <c r="R804" s="9"/>
    </row>
    <row r="805" spans="1:18" x14ac:dyDescent="0.3">
      <c r="A805">
        <v>1456</v>
      </c>
      <c r="B805" s="1" t="s">
        <v>30</v>
      </c>
      <c r="C805" s="1" t="s">
        <v>57</v>
      </c>
      <c r="D805" s="1" t="s">
        <v>212</v>
      </c>
      <c r="E805" s="1" t="s">
        <v>487</v>
      </c>
      <c r="F805" s="1" t="s">
        <v>17</v>
      </c>
      <c r="G805" s="1" t="s">
        <v>27</v>
      </c>
      <c r="H805" s="1" t="s">
        <v>44</v>
      </c>
      <c r="I805" s="1" t="s">
        <v>1292</v>
      </c>
      <c r="J805">
        <v>91.199999999999989</v>
      </c>
      <c r="K805">
        <v>3</v>
      </c>
      <c r="L805">
        <v>0</v>
      </c>
      <c r="M805">
        <v>41.951999999999998</v>
      </c>
      <c r="N805">
        <v>41.951999999999998</v>
      </c>
      <c r="O805">
        <v>450</v>
      </c>
      <c r="P805" t="s">
        <v>1626</v>
      </c>
      <c r="Q805" s="11"/>
      <c r="R805" s="10"/>
    </row>
    <row r="806" spans="1:18" x14ac:dyDescent="0.3">
      <c r="A806">
        <v>908</v>
      </c>
      <c r="B806" s="1" t="s">
        <v>30</v>
      </c>
      <c r="C806" s="1" t="s">
        <v>14</v>
      </c>
      <c r="D806" s="1" t="s">
        <v>126</v>
      </c>
      <c r="E806" s="1" t="s">
        <v>127</v>
      </c>
      <c r="F806" s="1" t="s">
        <v>79</v>
      </c>
      <c r="G806" s="1" t="s">
        <v>41</v>
      </c>
      <c r="H806" s="1" t="s">
        <v>42</v>
      </c>
      <c r="I806" s="1" t="s">
        <v>962</v>
      </c>
      <c r="J806">
        <v>90.93</v>
      </c>
      <c r="K806">
        <v>7</v>
      </c>
      <c r="L806">
        <v>0</v>
      </c>
      <c r="M806">
        <v>2.7278999999999964</v>
      </c>
      <c r="N806">
        <v>2.7278999999999964</v>
      </c>
      <c r="O806">
        <v>1050</v>
      </c>
      <c r="P806" t="s">
        <v>1627</v>
      </c>
      <c r="Q806" s="11"/>
      <c r="R806" s="9"/>
    </row>
    <row r="807" spans="1:18" x14ac:dyDescent="0.3">
      <c r="A807">
        <v>27</v>
      </c>
      <c r="B807" s="1" t="s">
        <v>13</v>
      </c>
      <c r="C807" s="1" t="s">
        <v>14</v>
      </c>
      <c r="D807" s="1" t="s">
        <v>24</v>
      </c>
      <c r="E807" s="1" t="s">
        <v>25</v>
      </c>
      <c r="F807" s="1" t="s">
        <v>26</v>
      </c>
      <c r="G807" s="1" t="s">
        <v>41</v>
      </c>
      <c r="H807" s="1" t="s">
        <v>83</v>
      </c>
      <c r="I807" s="1" t="s">
        <v>84</v>
      </c>
      <c r="J807">
        <v>90.570000000000007</v>
      </c>
      <c r="K807">
        <v>3</v>
      </c>
      <c r="L807">
        <v>0</v>
      </c>
      <c r="M807">
        <v>11.774100000000004</v>
      </c>
      <c r="N807">
        <v>11.774100000000004</v>
      </c>
      <c r="O807">
        <v>450</v>
      </c>
      <c r="P807" t="s">
        <v>1626</v>
      </c>
      <c r="Q807" s="11"/>
      <c r="R807" s="10"/>
    </row>
    <row r="808" spans="1:18" x14ac:dyDescent="0.3">
      <c r="A808">
        <v>1845</v>
      </c>
      <c r="B808" s="1" t="s">
        <v>30</v>
      </c>
      <c r="C808" s="1" t="s">
        <v>14</v>
      </c>
      <c r="D808" s="1" t="s">
        <v>54</v>
      </c>
      <c r="E808" s="1" t="s">
        <v>55</v>
      </c>
      <c r="F808" s="1" t="s">
        <v>26</v>
      </c>
      <c r="G808" s="1" t="s">
        <v>41</v>
      </c>
      <c r="H808" s="1" t="s">
        <v>83</v>
      </c>
      <c r="I808" s="1" t="s">
        <v>84</v>
      </c>
      <c r="J808">
        <v>90.570000000000007</v>
      </c>
      <c r="K808">
        <v>3</v>
      </c>
      <c r="L808">
        <v>0</v>
      </c>
      <c r="M808">
        <v>11.774100000000004</v>
      </c>
      <c r="N808">
        <v>11.774100000000004</v>
      </c>
      <c r="O808">
        <v>450</v>
      </c>
      <c r="P808" t="s">
        <v>1626</v>
      </c>
      <c r="Q808" s="11"/>
      <c r="R808" s="9"/>
    </row>
    <row r="809" spans="1:18" x14ac:dyDescent="0.3">
      <c r="A809">
        <v>53</v>
      </c>
      <c r="B809" s="1" t="s">
        <v>30</v>
      </c>
      <c r="C809" s="1" t="s">
        <v>14</v>
      </c>
      <c r="D809" s="1" t="s">
        <v>120</v>
      </c>
      <c r="E809" s="1" t="s">
        <v>121</v>
      </c>
      <c r="F809" s="1" t="s">
        <v>60</v>
      </c>
      <c r="G809" s="1" t="s">
        <v>18</v>
      </c>
      <c r="H809" s="1" t="s">
        <v>21</v>
      </c>
      <c r="I809" s="1" t="s">
        <v>125</v>
      </c>
      <c r="J809">
        <v>89.99</v>
      </c>
      <c r="K809">
        <v>1</v>
      </c>
      <c r="L809">
        <v>0</v>
      </c>
      <c r="M809">
        <v>17.098099999999988</v>
      </c>
      <c r="N809">
        <v>17.098099999999988</v>
      </c>
      <c r="O809">
        <v>150</v>
      </c>
      <c r="P809" t="s">
        <v>1626</v>
      </c>
      <c r="Q809" s="11"/>
      <c r="R809" s="10"/>
    </row>
    <row r="810" spans="1:18" x14ac:dyDescent="0.3">
      <c r="A810">
        <v>1488</v>
      </c>
      <c r="B810" s="1" t="s">
        <v>30</v>
      </c>
      <c r="C810" s="1" t="s">
        <v>57</v>
      </c>
      <c r="D810" s="1" t="s">
        <v>24</v>
      </c>
      <c r="E810" s="1" t="s">
        <v>25</v>
      </c>
      <c r="F810" s="1" t="s">
        <v>26</v>
      </c>
      <c r="G810" s="1" t="s">
        <v>41</v>
      </c>
      <c r="H810" s="1" t="s">
        <v>83</v>
      </c>
      <c r="I810" s="1" t="s">
        <v>1315</v>
      </c>
      <c r="J810">
        <v>89.97</v>
      </c>
      <c r="K810">
        <v>3</v>
      </c>
      <c r="L810">
        <v>0</v>
      </c>
      <c r="M810">
        <v>37.787400000000005</v>
      </c>
      <c r="N810">
        <v>37.787400000000005</v>
      </c>
      <c r="O810">
        <v>450</v>
      </c>
      <c r="P810" t="s">
        <v>1626</v>
      </c>
      <c r="Q810" s="11"/>
      <c r="R810" s="9"/>
    </row>
    <row r="811" spans="1:18" x14ac:dyDescent="0.3">
      <c r="A811">
        <v>931</v>
      </c>
      <c r="B811" s="1" t="s">
        <v>95</v>
      </c>
      <c r="C811" s="1" t="s">
        <v>14</v>
      </c>
      <c r="D811" s="1" t="s">
        <v>976</v>
      </c>
      <c r="E811" s="1" t="s">
        <v>213</v>
      </c>
      <c r="F811" s="1" t="s">
        <v>79</v>
      </c>
      <c r="G811" s="1" t="s">
        <v>27</v>
      </c>
      <c r="H811" s="1" t="s">
        <v>39</v>
      </c>
      <c r="I811" s="1" t="s">
        <v>977</v>
      </c>
      <c r="J811">
        <v>89.855999999999995</v>
      </c>
      <c r="K811">
        <v>3</v>
      </c>
      <c r="L811">
        <v>0.2</v>
      </c>
      <c r="M811">
        <v>21.340800000000002</v>
      </c>
      <c r="N811">
        <v>17.072640000000003</v>
      </c>
      <c r="O811">
        <v>360</v>
      </c>
      <c r="P811" t="s">
        <v>1626</v>
      </c>
      <c r="Q811" s="11"/>
      <c r="R811" s="10"/>
    </row>
    <row r="812" spans="1:18" x14ac:dyDescent="0.3">
      <c r="A812">
        <v>217</v>
      </c>
      <c r="B812" s="1" t="s">
        <v>30</v>
      </c>
      <c r="C812" s="1" t="s">
        <v>23</v>
      </c>
      <c r="D812" s="1" t="s">
        <v>336</v>
      </c>
      <c r="E812" s="1" t="s">
        <v>213</v>
      </c>
      <c r="F812" s="1" t="s">
        <v>79</v>
      </c>
      <c r="G812" s="1" t="s">
        <v>41</v>
      </c>
      <c r="H812" s="1" t="s">
        <v>83</v>
      </c>
      <c r="I812" s="1" t="s">
        <v>340</v>
      </c>
      <c r="J812">
        <v>89.584000000000003</v>
      </c>
      <c r="K812">
        <v>2</v>
      </c>
      <c r="L812">
        <v>0.2</v>
      </c>
      <c r="M812">
        <v>4.4792000000000058</v>
      </c>
      <c r="N812">
        <v>3.5833600000000048</v>
      </c>
      <c r="O812">
        <v>240</v>
      </c>
      <c r="P812" t="s">
        <v>1626</v>
      </c>
      <c r="Q812" s="11"/>
      <c r="R812" s="9"/>
    </row>
    <row r="813" spans="1:18" x14ac:dyDescent="0.3">
      <c r="A813">
        <v>1727</v>
      </c>
      <c r="B813" s="1" t="s">
        <v>95</v>
      </c>
      <c r="C813" s="1" t="s">
        <v>14</v>
      </c>
      <c r="D813" s="1" t="s">
        <v>77</v>
      </c>
      <c r="E813" s="1" t="s">
        <v>78</v>
      </c>
      <c r="F813" s="1" t="s">
        <v>79</v>
      </c>
      <c r="G813" s="1" t="s">
        <v>27</v>
      </c>
      <c r="H813" s="1" t="s">
        <v>46</v>
      </c>
      <c r="I813" s="1" t="s">
        <v>1429</v>
      </c>
      <c r="J813">
        <v>88.832000000000008</v>
      </c>
      <c r="K813">
        <v>4</v>
      </c>
      <c r="L813">
        <v>0.2</v>
      </c>
      <c r="M813">
        <v>7.7728000000000002</v>
      </c>
      <c r="N813">
        <v>6.2182400000000007</v>
      </c>
      <c r="O813">
        <v>480</v>
      </c>
      <c r="P813" t="s">
        <v>1626</v>
      </c>
      <c r="Q813" s="11"/>
      <c r="R813" s="10"/>
    </row>
    <row r="814" spans="1:18" x14ac:dyDescent="0.3">
      <c r="A814">
        <v>345</v>
      </c>
      <c r="B814" s="1" t="s">
        <v>30</v>
      </c>
      <c r="C814" s="1" t="s">
        <v>14</v>
      </c>
      <c r="D814" s="1" t="s">
        <v>476</v>
      </c>
      <c r="E814" s="1" t="s">
        <v>59</v>
      </c>
      <c r="F814" s="1" t="s">
        <v>60</v>
      </c>
      <c r="G814" s="1" t="s">
        <v>27</v>
      </c>
      <c r="H814" s="1" t="s">
        <v>35</v>
      </c>
      <c r="I814" s="1" t="s">
        <v>68</v>
      </c>
      <c r="J814">
        <v>88.800000000000011</v>
      </c>
      <c r="K814">
        <v>4</v>
      </c>
      <c r="L814">
        <v>0.2</v>
      </c>
      <c r="M814">
        <v>-2.2200000000000131</v>
      </c>
      <c r="N814">
        <v>-1.7760000000000105</v>
      </c>
      <c r="O814">
        <v>480</v>
      </c>
      <c r="P814" t="s">
        <v>1626</v>
      </c>
      <c r="Q814" s="11"/>
      <c r="R814" s="9"/>
    </row>
    <row r="815" spans="1:18" x14ac:dyDescent="0.3">
      <c r="A815">
        <v>1928</v>
      </c>
      <c r="B815" s="1" t="s">
        <v>95</v>
      </c>
      <c r="C815" s="1" t="s">
        <v>14</v>
      </c>
      <c r="D815" s="1" t="s">
        <v>322</v>
      </c>
      <c r="E815" s="1" t="s">
        <v>197</v>
      </c>
      <c r="F815" s="1" t="s">
        <v>26</v>
      </c>
      <c r="G815" s="1" t="s">
        <v>27</v>
      </c>
      <c r="H815" s="1" t="s">
        <v>52</v>
      </c>
      <c r="I815" s="1" t="s">
        <v>611</v>
      </c>
      <c r="J815">
        <v>88.768000000000001</v>
      </c>
      <c r="K815">
        <v>2</v>
      </c>
      <c r="L815">
        <v>0.2</v>
      </c>
      <c r="M815">
        <v>31.068799999999996</v>
      </c>
      <c r="N815">
        <v>24.855039999999999</v>
      </c>
      <c r="O815">
        <v>240</v>
      </c>
      <c r="P815" t="s">
        <v>1626</v>
      </c>
      <c r="Q815" s="11"/>
      <c r="R815" s="10"/>
    </row>
    <row r="816" spans="1:18" x14ac:dyDescent="0.3">
      <c r="A816">
        <v>1450</v>
      </c>
      <c r="B816" s="1" t="s">
        <v>30</v>
      </c>
      <c r="C816" s="1" t="s">
        <v>23</v>
      </c>
      <c r="D816" s="1" t="s">
        <v>24</v>
      </c>
      <c r="E816" s="1" t="s">
        <v>25</v>
      </c>
      <c r="F816" s="1" t="s">
        <v>26</v>
      </c>
      <c r="G816" s="1" t="s">
        <v>41</v>
      </c>
      <c r="H816" s="1" t="s">
        <v>42</v>
      </c>
      <c r="I816" s="1" t="s">
        <v>1287</v>
      </c>
      <c r="J816">
        <v>88.751999999999995</v>
      </c>
      <c r="K816">
        <v>3</v>
      </c>
      <c r="L816">
        <v>0.2</v>
      </c>
      <c r="M816">
        <v>11.093999999999998</v>
      </c>
      <c r="N816">
        <v>8.8751999999999978</v>
      </c>
      <c r="O816">
        <v>360</v>
      </c>
      <c r="P816" t="s">
        <v>1626</v>
      </c>
      <c r="Q816" s="11"/>
      <c r="R816" s="9"/>
    </row>
    <row r="817" spans="1:18" x14ac:dyDescent="0.3">
      <c r="A817">
        <v>1660</v>
      </c>
      <c r="B817" s="1" t="s">
        <v>30</v>
      </c>
      <c r="C817" s="1" t="s">
        <v>14</v>
      </c>
      <c r="D817" s="1" t="s">
        <v>54</v>
      </c>
      <c r="E817" s="1" t="s">
        <v>55</v>
      </c>
      <c r="F817" s="1" t="s">
        <v>26</v>
      </c>
      <c r="G817" s="1" t="s">
        <v>27</v>
      </c>
      <c r="H817" s="1" t="s">
        <v>44</v>
      </c>
      <c r="I817" s="1" t="s">
        <v>1067</v>
      </c>
      <c r="J817">
        <v>88.751999999999995</v>
      </c>
      <c r="K817">
        <v>3</v>
      </c>
      <c r="L817">
        <v>0.2</v>
      </c>
      <c r="M817">
        <v>27.734999999999996</v>
      </c>
      <c r="N817">
        <v>22.187999999999999</v>
      </c>
      <c r="O817">
        <v>360</v>
      </c>
      <c r="P817" t="s">
        <v>1626</v>
      </c>
      <c r="Q817" s="11"/>
      <c r="R817" s="10"/>
    </row>
    <row r="818" spans="1:18" x14ac:dyDescent="0.3">
      <c r="A818">
        <v>1399</v>
      </c>
      <c r="B818" s="1" t="s">
        <v>95</v>
      </c>
      <c r="C818" s="1" t="s">
        <v>14</v>
      </c>
      <c r="D818" s="1" t="s">
        <v>126</v>
      </c>
      <c r="E818" s="1" t="s">
        <v>127</v>
      </c>
      <c r="F818" s="1" t="s">
        <v>79</v>
      </c>
      <c r="G818" s="1" t="s">
        <v>41</v>
      </c>
      <c r="H818" s="1" t="s">
        <v>83</v>
      </c>
      <c r="I818" s="1" t="s">
        <v>304</v>
      </c>
      <c r="J818">
        <v>88.4</v>
      </c>
      <c r="K818">
        <v>4</v>
      </c>
      <c r="L818">
        <v>0</v>
      </c>
      <c r="M818">
        <v>11.492000000000004</v>
      </c>
      <c r="N818">
        <v>11.492000000000004</v>
      </c>
      <c r="O818">
        <v>600</v>
      </c>
      <c r="P818" t="s">
        <v>1628</v>
      </c>
      <c r="Q818" s="11"/>
      <c r="R818" s="9"/>
    </row>
    <row r="819" spans="1:18" x14ac:dyDescent="0.3">
      <c r="A819">
        <v>621</v>
      </c>
      <c r="B819" s="1" t="s">
        <v>13</v>
      </c>
      <c r="C819" s="1" t="s">
        <v>23</v>
      </c>
      <c r="D819" s="1" t="s">
        <v>126</v>
      </c>
      <c r="E819" s="1" t="s">
        <v>127</v>
      </c>
      <c r="F819" s="1" t="s">
        <v>79</v>
      </c>
      <c r="G819" s="1" t="s">
        <v>18</v>
      </c>
      <c r="H819" s="1" t="s">
        <v>37</v>
      </c>
      <c r="I819" s="1" t="s">
        <v>253</v>
      </c>
      <c r="J819">
        <v>88.02</v>
      </c>
      <c r="K819">
        <v>3</v>
      </c>
      <c r="L819">
        <v>0</v>
      </c>
      <c r="M819">
        <v>27.286199999999994</v>
      </c>
      <c r="N819">
        <v>27.286199999999994</v>
      </c>
      <c r="O819">
        <v>450</v>
      </c>
      <c r="P819" t="s">
        <v>1626</v>
      </c>
      <c r="Q819" s="11"/>
      <c r="R819" s="10"/>
    </row>
    <row r="820" spans="1:18" x14ac:dyDescent="0.3">
      <c r="A820">
        <v>1329</v>
      </c>
      <c r="B820" s="1" t="s">
        <v>13</v>
      </c>
      <c r="C820" s="1" t="s">
        <v>57</v>
      </c>
      <c r="D820" s="1" t="s">
        <v>69</v>
      </c>
      <c r="E820" s="1" t="s">
        <v>25</v>
      </c>
      <c r="F820" s="1" t="s">
        <v>26</v>
      </c>
      <c r="G820" s="1" t="s">
        <v>27</v>
      </c>
      <c r="H820" s="1" t="s">
        <v>39</v>
      </c>
      <c r="I820" s="1" t="s">
        <v>1226</v>
      </c>
      <c r="J820">
        <v>87.92</v>
      </c>
      <c r="K820">
        <v>4</v>
      </c>
      <c r="L820">
        <v>0</v>
      </c>
      <c r="M820">
        <v>26.375999999999998</v>
      </c>
      <c r="N820">
        <v>26.375999999999998</v>
      </c>
      <c r="O820">
        <v>600</v>
      </c>
      <c r="P820" t="s">
        <v>1628</v>
      </c>
      <c r="Q820" s="11"/>
      <c r="R820" s="9"/>
    </row>
    <row r="821" spans="1:18" x14ac:dyDescent="0.3">
      <c r="A821">
        <v>314</v>
      </c>
      <c r="B821" s="1" t="s">
        <v>30</v>
      </c>
      <c r="C821" s="1" t="s">
        <v>23</v>
      </c>
      <c r="D821" s="1" t="s">
        <v>443</v>
      </c>
      <c r="E821" s="1" t="s">
        <v>316</v>
      </c>
      <c r="F821" s="1" t="s">
        <v>79</v>
      </c>
      <c r="G821" s="1" t="s">
        <v>18</v>
      </c>
      <c r="H821" s="1" t="s">
        <v>37</v>
      </c>
      <c r="I821" s="1" t="s">
        <v>444</v>
      </c>
      <c r="J821">
        <v>87.539999999999992</v>
      </c>
      <c r="K821">
        <v>3</v>
      </c>
      <c r="L821">
        <v>0</v>
      </c>
      <c r="M821">
        <v>37.642200000000003</v>
      </c>
      <c r="N821">
        <v>37.642200000000003</v>
      </c>
      <c r="O821">
        <v>450</v>
      </c>
      <c r="P821" t="s">
        <v>1626</v>
      </c>
      <c r="Q821" s="11"/>
      <c r="R821" s="10"/>
    </row>
    <row r="822" spans="1:18" x14ac:dyDescent="0.3">
      <c r="A822">
        <v>293</v>
      </c>
      <c r="B822" s="1" t="s">
        <v>13</v>
      </c>
      <c r="C822" s="1" t="s">
        <v>57</v>
      </c>
      <c r="D822" s="1" t="s">
        <v>212</v>
      </c>
      <c r="E822" s="1" t="s">
        <v>213</v>
      </c>
      <c r="F822" s="1" t="s">
        <v>79</v>
      </c>
      <c r="G822" s="1" t="s">
        <v>18</v>
      </c>
      <c r="H822" s="1" t="s">
        <v>19</v>
      </c>
      <c r="I822" s="1" t="s">
        <v>416</v>
      </c>
      <c r="J822">
        <v>86.97</v>
      </c>
      <c r="K822">
        <v>3</v>
      </c>
      <c r="L822">
        <v>0.5</v>
      </c>
      <c r="M822">
        <v>-48.703199999999995</v>
      </c>
      <c r="N822">
        <v>-24.351599999999998</v>
      </c>
      <c r="O822">
        <v>225</v>
      </c>
      <c r="P822" t="s">
        <v>1626</v>
      </c>
      <c r="Q822" s="11"/>
      <c r="R822" s="9"/>
    </row>
    <row r="823" spans="1:18" x14ac:dyDescent="0.3">
      <c r="A823">
        <v>1787</v>
      </c>
      <c r="B823" s="1" t="s">
        <v>30</v>
      </c>
      <c r="C823" s="1" t="s">
        <v>23</v>
      </c>
      <c r="D823" s="1" t="s">
        <v>892</v>
      </c>
      <c r="E823" s="1" t="s">
        <v>64</v>
      </c>
      <c r="F823" s="1" t="s">
        <v>60</v>
      </c>
      <c r="G823" s="1" t="s">
        <v>41</v>
      </c>
      <c r="H823" s="1" t="s">
        <v>42</v>
      </c>
      <c r="I823" s="1" t="s">
        <v>1450</v>
      </c>
      <c r="J823">
        <v>86.97</v>
      </c>
      <c r="K823">
        <v>3</v>
      </c>
      <c r="L823">
        <v>0</v>
      </c>
      <c r="M823">
        <v>25.221299999999989</v>
      </c>
      <c r="N823">
        <v>25.221299999999989</v>
      </c>
      <c r="O823">
        <v>450</v>
      </c>
      <c r="P823" t="s">
        <v>1626</v>
      </c>
      <c r="Q823" s="11"/>
      <c r="R823" s="10"/>
    </row>
    <row r="824" spans="1:18" x14ac:dyDescent="0.3">
      <c r="A824">
        <v>1037</v>
      </c>
      <c r="B824" s="1" t="s">
        <v>30</v>
      </c>
      <c r="C824" s="1" t="s">
        <v>57</v>
      </c>
      <c r="D824" s="1" t="s">
        <v>1044</v>
      </c>
      <c r="E824" s="1" t="s">
        <v>249</v>
      </c>
      <c r="F824" s="1" t="s">
        <v>60</v>
      </c>
      <c r="G824" s="1" t="s">
        <v>18</v>
      </c>
      <c r="H824" s="1" t="s">
        <v>37</v>
      </c>
      <c r="I824" s="1" t="s">
        <v>1045</v>
      </c>
      <c r="J824">
        <v>86.62</v>
      </c>
      <c r="K824">
        <v>2</v>
      </c>
      <c r="L824">
        <v>0</v>
      </c>
      <c r="M824">
        <v>8.6619999999999919</v>
      </c>
      <c r="N824">
        <v>8.6619999999999919</v>
      </c>
      <c r="O824">
        <v>300</v>
      </c>
      <c r="P824" t="s">
        <v>1626</v>
      </c>
      <c r="Q824" s="11"/>
      <c r="R824" s="9"/>
    </row>
    <row r="825" spans="1:18" x14ac:dyDescent="0.3">
      <c r="A825">
        <v>1278</v>
      </c>
      <c r="B825" s="1" t="s">
        <v>30</v>
      </c>
      <c r="C825" s="1" t="s">
        <v>14</v>
      </c>
      <c r="D825" s="1" t="s">
        <v>93</v>
      </c>
      <c r="E825" s="1" t="s">
        <v>59</v>
      </c>
      <c r="F825" s="1" t="s">
        <v>60</v>
      </c>
      <c r="G825" s="1" t="s">
        <v>27</v>
      </c>
      <c r="H825" s="1" t="s">
        <v>39</v>
      </c>
      <c r="I825" s="1" t="s">
        <v>1194</v>
      </c>
      <c r="J825">
        <v>86.352000000000004</v>
      </c>
      <c r="K825">
        <v>3</v>
      </c>
      <c r="L825">
        <v>0.2</v>
      </c>
      <c r="M825">
        <v>5.3969999999999914</v>
      </c>
      <c r="N825">
        <v>4.3175999999999934</v>
      </c>
      <c r="O825">
        <v>360</v>
      </c>
      <c r="P825" t="s">
        <v>1626</v>
      </c>
      <c r="Q825" s="11"/>
      <c r="R825" s="10"/>
    </row>
    <row r="826" spans="1:18" x14ac:dyDescent="0.3">
      <c r="A826">
        <v>32</v>
      </c>
      <c r="B826" s="1" t="s">
        <v>30</v>
      </c>
      <c r="C826" s="1" t="s">
        <v>14</v>
      </c>
      <c r="D826" s="1" t="s">
        <v>77</v>
      </c>
      <c r="E826" s="1" t="s">
        <v>78</v>
      </c>
      <c r="F826" s="1" t="s">
        <v>79</v>
      </c>
      <c r="G826" s="1" t="s">
        <v>27</v>
      </c>
      <c r="H826" s="1" t="s">
        <v>39</v>
      </c>
      <c r="I826" s="1" t="s">
        <v>90</v>
      </c>
      <c r="J826">
        <v>86.304000000000002</v>
      </c>
      <c r="K826">
        <v>6</v>
      </c>
      <c r="L826">
        <v>0.2</v>
      </c>
      <c r="M826">
        <v>9.7091999999999885</v>
      </c>
      <c r="N826">
        <v>7.7673599999999912</v>
      </c>
      <c r="O826">
        <v>720</v>
      </c>
      <c r="P826" t="s">
        <v>1628</v>
      </c>
      <c r="Q826" s="11"/>
      <c r="R826" s="9"/>
    </row>
    <row r="827" spans="1:18" x14ac:dyDescent="0.3">
      <c r="A827">
        <v>1526</v>
      </c>
      <c r="B827" s="1" t="s">
        <v>30</v>
      </c>
      <c r="C827" s="1" t="s">
        <v>14</v>
      </c>
      <c r="D827" s="1" t="s">
        <v>501</v>
      </c>
      <c r="E827" s="1" t="s">
        <v>145</v>
      </c>
      <c r="F827" s="1" t="s">
        <v>26</v>
      </c>
      <c r="G827" s="1" t="s">
        <v>27</v>
      </c>
      <c r="H827" s="1" t="s">
        <v>39</v>
      </c>
      <c r="I827" s="1" t="s">
        <v>90</v>
      </c>
      <c r="J827">
        <v>86.304000000000002</v>
      </c>
      <c r="K827">
        <v>6</v>
      </c>
      <c r="L827">
        <v>0.2</v>
      </c>
      <c r="M827">
        <v>9.7091999999999885</v>
      </c>
      <c r="N827">
        <v>7.7673599999999912</v>
      </c>
      <c r="O827">
        <v>720</v>
      </c>
      <c r="P827" t="s">
        <v>1628</v>
      </c>
      <c r="Q827" s="11"/>
      <c r="R827" s="10"/>
    </row>
    <row r="828" spans="1:18" x14ac:dyDescent="0.3">
      <c r="A828">
        <v>1420</v>
      </c>
      <c r="B828" s="1" t="s">
        <v>30</v>
      </c>
      <c r="C828" s="1" t="s">
        <v>23</v>
      </c>
      <c r="D828" s="1" t="s">
        <v>676</v>
      </c>
      <c r="E828" s="1" t="s">
        <v>145</v>
      </c>
      <c r="F828" s="1" t="s">
        <v>26</v>
      </c>
      <c r="G828" s="1" t="s">
        <v>27</v>
      </c>
      <c r="H828" s="1" t="s">
        <v>52</v>
      </c>
      <c r="I828" s="1" t="s">
        <v>1274</v>
      </c>
      <c r="J828">
        <v>86.272000000000006</v>
      </c>
      <c r="K828">
        <v>4</v>
      </c>
      <c r="L828">
        <v>0.2</v>
      </c>
      <c r="M828">
        <v>31.273599999999998</v>
      </c>
      <c r="N828">
        <v>25.018879999999999</v>
      </c>
      <c r="O828">
        <v>480</v>
      </c>
      <c r="P828" t="s">
        <v>1626</v>
      </c>
      <c r="Q828" s="11"/>
      <c r="R828" s="9"/>
    </row>
    <row r="829" spans="1:18" x14ac:dyDescent="0.3">
      <c r="A829">
        <v>1136</v>
      </c>
      <c r="B829" s="1" t="s">
        <v>493</v>
      </c>
      <c r="C829" s="1" t="s">
        <v>14</v>
      </c>
      <c r="D829" s="1" t="s">
        <v>1107</v>
      </c>
      <c r="E829" s="1" t="s">
        <v>32</v>
      </c>
      <c r="F829" s="1" t="s">
        <v>17</v>
      </c>
      <c r="G829" s="1" t="s">
        <v>27</v>
      </c>
      <c r="H829" s="1" t="s">
        <v>35</v>
      </c>
      <c r="I829" s="1" t="s">
        <v>1108</v>
      </c>
      <c r="J829">
        <v>85.224000000000004</v>
      </c>
      <c r="K829">
        <v>3</v>
      </c>
      <c r="L829">
        <v>0.2</v>
      </c>
      <c r="M829">
        <v>7.4571000000000041</v>
      </c>
      <c r="N829">
        <v>5.9656800000000034</v>
      </c>
      <c r="O829">
        <v>360</v>
      </c>
      <c r="P829" t="s">
        <v>1626</v>
      </c>
      <c r="Q829" s="11"/>
      <c r="R829" s="10"/>
    </row>
    <row r="830" spans="1:18" x14ac:dyDescent="0.3">
      <c r="A830">
        <v>922</v>
      </c>
      <c r="B830" s="1" t="s">
        <v>30</v>
      </c>
      <c r="C830" s="1" t="s">
        <v>14</v>
      </c>
      <c r="D830" s="1" t="s">
        <v>126</v>
      </c>
      <c r="E830" s="1" t="s">
        <v>127</v>
      </c>
      <c r="F830" s="1" t="s">
        <v>79</v>
      </c>
      <c r="G830" s="1" t="s">
        <v>41</v>
      </c>
      <c r="H830" s="1" t="s">
        <v>83</v>
      </c>
      <c r="I830" s="1" t="s">
        <v>971</v>
      </c>
      <c r="J830">
        <v>85.14</v>
      </c>
      <c r="K830">
        <v>3</v>
      </c>
      <c r="L830">
        <v>0</v>
      </c>
      <c r="M830">
        <v>34.907399999999996</v>
      </c>
      <c r="N830">
        <v>34.907399999999996</v>
      </c>
      <c r="O830">
        <v>450</v>
      </c>
      <c r="P830" t="s">
        <v>1626</v>
      </c>
      <c r="Q830" s="11"/>
      <c r="R830" s="9"/>
    </row>
    <row r="831" spans="1:18" x14ac:dyDescent="0.3">
      <c r="A831">
        <v>667</v>
      </c>
      <c r="B831" s="1" t="s">
        <v>13</v>
      </c>
      <c r="C831" s="1" t="s">
        <v>23</v>
      </c>
      <c r="D831" s="1" t="s">
        <v>325</v>
      </c>
      <c r="E831" s="1" t="s">
        <v>59</v>
      </c>
      <c r="F831" s="1" t="s">
        <v>60</v>
      </c>
      <c r="G831" s="1" t="s">
        <v>27</v>
      </c>
      <c r="H831" s="1" t="s">
        <v>52</v>
      </c>
      <c r="I831" s="1" t="s">
        <v>94</v>
      </c>
      <c r="J831">
        <v>85.055999999999997</v>
      </c>
      <c r="K831">
        <v>3</v>
      </c>
      <c r="L831">
        <v>0.2</v>
      </c>
      <c r="M831">
        <v>28.706399999999991</v>
      </c>
      <c r="N831">
        <v>22.965119999999995</v>
      </c>
      <c r="O831">
        <v>360</v>
      </c>
      <c r="P831" t="s">
        <v>1626</v>
      </c>
      <c r="Q831" s="11"/>
      <c r="R831" s="10"/>
    </row>
    <row r="832" spans="1:18" x14ac:dyDescent="0.3">
      <c r="A832">
        <v>737</v>
      </c>
      <c r="B832" s="1" t="s">
        <v>30</v>
      </c>
      <c r="C832" s="1" t="s">
        <v>57</v>
      </c>
      <c r="D832" s="1" t="s">
        <v>54</v>
      </c>
      <c r="E832" s="1" t="s">
        <v>55</v>
      </c>
      <c r="F832" s="1" t="s">
        <v>26</v>
      </c>
      <c r="G832" s="1" t="s">
        <v>18</v>
      </c>
      <c r="H832" s="1" t="s">
        <v>19</v>
      </c>
      <c r="I832" s="1" t="s">
        <v>834</v>
      </c>
      <c r="J832">
        <v>84.98</v>
      </c>
      <c r="K832">
        <v>1</v>
      </c>
      <c r="L832">
        <v>0</v>
      </c>
      <c r="M832">
        <v>18.695599999999999</v>
      </c>
      <c r="N832">
        <v>18.695599999999999</v>
      </c>
      <c r="O832">
        <v>150</v>
      </c>
      <c r="P832" t="s">
        <v>1626</v>
      </c>
      <c r="Q832" s="11"/>
      <c r="R832" s="9"/>
    </row>
    <row r="833" spans="1:18" x14ac:dyDescent="0.3">
      <c r="A833">
        <v>589</v>
      </c>
      <c r="B833" s="1" t="s">
        <v>30</v>
      </c>
      <c r="C833" s="1" t="s">
        <v>14</v>
      </c>
      <c r="D833" s="1" t="s">
        <v>718</v>
      </c>
      <c r="E833" s="1" t="s">
        <v>186</v>
      </c>
      <c r="F833" s="1" t="s">
        <v>26</v>
      </c>
      <c r="G833" s="1" t="s">
        <v>41</v>
      </c>
      <c r="H833" s="1" t="s">
        <v>42</v>
      </c>
      <c r="I833" s="1" t="s">
        <v>719</v>
      </c>
      <c r="J833">
        <v>84.784000000000006</v>
      </c>
      <c r="K833">
        <v>2</v>
      </c>
      <c r="L833">
        <v>0.2</v>
      </c>
      <c r="M833">
        <v>-20.136200000000006</v>
      </c>
      <c r="N833">
        <v>-16.108960000000007</v>
      </c>
      <c r="O833">
        <v>240</v>
      </c>
      <c r="P833" t="s">
        <v>1626</v>
      </c>
      <c r="Q833" s="11"/>
      <c r="R833" s="10"/>
    </row>
    <row r="834" spans="1:18" x14ac:dyDescent="0.3">
      <c r="A834">
        <v>561</v>
      </c>
      <c r="B834" s="1" t="s">
        <v>13</v>
      </c>
      <c r="C834" s="1" t="s">
        <v>14</v>
      </c>
      <c r="D834" s="1" t="s">
        <v>69</v>
      </c>
      <c r="E834" s="1" t="s">
        <v>25</v>
      </c>
      <c r="F834" s="1" t="s">
        <v>26</v>
      </c>
      <c r="G834" s="1" t="s">
        <v>27</v>
      </c>
      <c r="H834" s="1" t="s">
        <v>44</v>
      </c>
      <c r="I834" s="1" t="s">
        <v>699</v>
      </c>
      <c r="J834">
        <v>84.056000000000012</v>
      </c>
      <c r="K834">
        <v>7</v>
      </c>
      <c r="L834">
        <v>0.2</v>
      </c>
      <c r="M834">
        <v>27.318199999999983</v>
      </c>
      <c r="N834">
        <v>21.854559999999989</v>
      </c>
      <c r="O834">
        <v>840</v>
      </c>
      <c r="P834" t="s">
        <v>1628</v>
      </c>
      <c r="Q834" s="11"/>
      <c r="R834" s="9"/>
    </row>
    <row r="835" spans="1:18" x14ac:dyDescent="0.3">
      <c r="A835">
        <v>1613</v>
      </c>
      <c r="B835" s="1" t="s">
        <v>30</v>
      </c>
      <c r="C835" s="1" t="s">
        <v>23</v>
      </c>
      <c r="D835" s="1" t="s">
        <v>24</v>
      </c>
      <c r="E835" s="1" t="s">
        <v>25</v>
      </c>
      <c r="F835" s="1" t="s">
        <v>26</v>
      </c>
      <c r="G835" s="1" t="s">
        <v>41</v>
      </c>
      <c r="H835" s="1" t="s">
        <v>42</v>
      </c>
      <c r="I835" s="1" t="s">
        <v>147</v>
      </c>
      <c r="J835">
        <v>83.984000000000009</v>
      </c>
      <c r="K835">
        <v>2</v>
      </c>
      <c r="L835">
        <v>0.2</v>
      </c>
      <c r="M835">
        <v>31.494</v>
      </c>
      <c r="N835">
        <v>25.1952</v>
      </c>
      <c r="O835">
        <v>240</v>
      </c>
      <c r="P835" t="s">
        <v>1626</v>
      </c>
      <c r="Q835" s="11"/>
      <c r="R835" s="10"/>
    </row>
    <row r="836" spans="1:18" x14ac:dyDescent="0.3">
      <c r="A836">
        <v>386</v>
      </c>
      <c r="B836" s="1" t="s">
        <v>30</v>
      </c>
      <c r="C836" s="1" t="s">
        <v>14</v>
      </c>
      <c r="D836" s="1" t="s">
        <v>514</v>
      </c>
      <c r="E836" s="1" t="s">
        <v>32</v>
      </c>
      <c r="F836" s="1" t="s">
        <v>17</v>
      </c>
      <c r="G836" s="1" t="s">
        <v>41</v>
      </c>
      <c r="H836" s="1" t="s">
        <v>83</v>
      </c>
      <c r="I836" s="1" t="s">
        <v>516</v>
      </c>
      <c r="J836">
        <v>83.976000000000013</v>
      </c>
      <c r="K836">
        <v>3</v>
      </c>
      <c r="L836">
        <v>0.2</v>
      </c>
      <c r="M836">
        <v>-1.049700000000005</v>
      </c>
      <c r="N836">
        <v>-0.83976000000000406</v>
      </c>
      <c r="O836">
        <v>360</v>
      </c>
      <c r="P836" t="s">
        <v>1626</v>
      </c>
      <c r="Q836" s="11"/>
      <c r="R836" s="9"/>
    </row>
    <row r="837" spans="1:18" x14ac:dyDescent="0.3">
      <c r="A837">
        <v>1615</v>
      </c>
      <c r="B837" s="1" t="s">
        <v>30</v>
      </c>
      <c r="C837" s="1" t="s">
        <v>57</v>
      </c>
      <c r="D837" s="1" t="s">
        <v>77</v>
      </c>
      <c r="E837" s="1" t="s">
        <v>78</v>
      </c>
      <c r="F837" s="1" t="s">
        <v>79</v>
      </c>
      <c r="G837" s="1" t="s">
        <v>41</v>
      </c>
      <c r="H837" s="1" t="s">
        <v>83</v>
      </c>
      <c r="I837" s="1" t="s">
        <v>1379</v>
      </c>
      <c r="J837">
        <v>83.976000000000013</v>
      </c>
      <c r="K837">
        <v>3</v>
      </c>
      <c r="L837">
        <v>0.2</v>
      </c>
      <c r="M837">
        <v>-13.646100000000001</v>
      </c>
      <c r="N837">
        <v>-10.916880000000001</v>
      </c>
      <c r="O837">
        <v>360</v>
      </c>
      <c r="P837" t="s">
        <v>1626</v>
      </c>
      <c r="Q837" s="11"/>
      <c r="R837" s="10"/>
    </row>
    <row r="838" spans="1:18" x14ac:dyDescent="0.3">
      <c r="A838">
        <v>1382</v>
      </c>
      <c r="B838" s="1" t="s">
        <v>30</v>
      </c>
      <c r="C838" s="1" t="s">
        <v>57</v>
      </c>
      <c r="D838" s="1" t="s">
        <v>196</v>
      </c>
      <c r="E838" s="1" t="s">
        <v>104</v>
      </c>
      <c r="F838" s="1" t="s">
        <v>60</v>
      </c>
      <c r="G838" s="1" t="s">
        <v>18</v>
      </c>
      <c r="H838" s="1" t="s">
        <v>37</v>
      </c>
      <c r="I838" s="1" t="s">
        <v>808</v>
      </c>
      <c r="J838">
        <v>83.951999999999998</v>
      </c>
      <c r="K838">
        <v>3</v>
      </c>
      <c r="L838">
        <v>0.6</v>
      </c>
      <c r="M838">
        <v>-90.24839999999999</v>
      </c>
      <c r="N838">
        <v>-36.099359999999997</v>
      </c>
      <c r="O838">
        <v>180</v>
      </c>
      <c r="P838" t="s">
        <v>1626</v>
      </c>
      <c r="Q838" s="11"/>
      <c r="R838" s="9"/>
    </row>
    <row r="839" spans="1:18" x14ac:dyDescent="0.3">
      <c r="A839">
        <v>207</v>
      </c>
      <c r="B839" s="1" t="s">
        <v>30</v>
      </c>
      <c r="C839" s="1" t="s">
        <v>14</v>
      </c>
      <c r="D839" s="1" t="s">
        <v>330</v>
      </c>
      <c r="E839" s="1" t="s">
        <v>114</v>
      </c>
      <c r="F839" s="1" t="s">
        <v>60</v>
      </c>
      <c r="G839" s="1" t="s">
        <v>27</v>
      </c>
      <c r="H839" s="1" t="s">
        <v>35</v>
      </c>
      <c r="I839" s="1" t="s">
        <v>331</v>
      </c>
      <c r="J839">
        <v>83.92</v>
      </c>
      <c r="K839">
        <v>4</v>
      </c>
      <c r="L839">
        <v>0</v>
      </c>
      <c r="M839">
        <v>5.8743999999999943</v>
      </c>
      <c r="N839">
        <v>5.8743999999999943</v>
      </c>
      <c r="O839">
        <v>600</v>
      </c>
      <c r="P839" t="s">
        <v>1628</v>
      </c>
      <c r="Q839" s="11"/>
      <c r="R839" s="10"/>
    </row>
    <row r="840" spans="1:18" x14ac:dyDescent="0.3">
      <c r="A840">
        <v>1280</v>
      </c>
      <c r="B840" s="1" t="s">
        <v>95</v>
      </c>
      <c r="C840" s="1" t="s">
        <v>23</v>
      </c>
      <c r="D840" s="1" t="s">
        <v>1195</v>
      </c>
      <c r="E840" s="1" t="s">
        <v>487</v>
      </c>
      <c r="F840" s="1" t="s">
        <v>17</v>
      </c>
      <c r="G840" s="1" t="s">
        <v>41</v>
      </c>
      <c r="H840" s="1" t="s">
        <v>83</v>
      </c>
      <c r="I840" s="1" t="s">
        <v>1197</v>
      </c>
      <c r="J840">
        <v>83.88</v>
      </c>
      <c r="K840">
        <v>4</v>
      </c>
      <c r="L840">
        <v>0</v>
      </c>
      <c r="M840">
        <v>30.196799999999996</v>
      </c>
      <c r="N840">
        <v>30.196799999999996</v>
      </c>
      <c r="O840">
        <v>600</v>
      </c>
      <c r="P840" t="s">
        <v>1628</v>
      </c>
      <c r="Q840" s="11"/>
      <c r="R840" s="9"/>
    </row>
    <row r="841" spans="1:18" x14ac:dyDescent="0.3">
      <c r="A841">
        <v>1518</v>
      </c>
      <c r="B841" s="1" t="s">
        <v>13</v>
      </c>
      <c r="C841" s="1" t="s">
        <v>14</v>
      </c>
      <c r="D841" s="1" t="s">
        <v>54</v>
      </c>
      <c r="E841" s="1" t="s">
        <v>55</v>
      </c>
      <c r="F841" s="1" t="s">
        <v>26</v>
      </c>
      <c r="G841" s="1" t="s">
        <v>27</v>
      </c>
      <c r="H841" s="1" t="s">
        <v>44</v>
      </c>
      <c r="I841" s="1" t="s">
        <v>421</v>
      </c>
      <c r="J841">
        <v>83.84</v>
      </c>
      <c r="K841">
        <v>2</v>
      </c>
      <c r="L841">
        <v>0.2</v>
      </c>
      <c r="M841">
        <v>27.247999999999998</v>
      </c>
      <c r="N841">
        <v>21.798400000000001</v>
      </c>
      <c r="O841">
        <v>240</v>
      </c>
      <c r="P841" t="s">
        <v>1626</v>
      </c>
      <c r="Q841" s="11"/>
      <c r="R841" s="10"/>
    </row>
    <row r="842" spans="1:18" x14ac:dyDescent="0.3">
      <c r="A842">
        <v>887</v>
      </c>
      <c r="B842" s="1" t="s">
        <v>30</v>
      </c>
      <c r="C842" s="1" t="s">
        <v>14</v>
      </c>
      <c r="D842" s="1" t="s">
        <v>373</v>
      </c>
      <c r="E842" s="1" t="s">
        <v>25</v>
      </c>
      <c r="F842" s="1" t="s">
        <v>26</v>
      </c>
      <c r="G842" s="1" t="s">
        <v>27</v>
      </c>
      <c r="H842" s="1" t="s">
        <v>35</v>
      </c>
      <c r="I842" s="1" t="s">
        <v>947</v>
      </c>
      <c r="J842">
        <v>83.76</v>
      </c>
      <c r="K842">
        <v>12</v>
      </c>
      <c r="L842">
        <v>0</v>
      </c>
      <c r="M842">
        <v>1.6751999999999967</v>
      </c>
      <c r="N842">
        <v>1.6751999999999967</v>
      </c>
      <c r="O842">
        <v>1800</v>
      </c>
      <c r="P842" t="s">
        <v>1627</v>
      </c>
      <c r="Q842" s="11"/>
      <c r="R842" s="9"/>
    </row>
    <row r="843" spans="1:18" x14ac:dyDescent="0.3">
      <c r="A843">
        <v>847</v>
      </c>
      <c r="B843" s="1" t="s">
        <v>30</v>
      </c>
      <c r="C843" s="1" t="s">
        <v>14</v>
      </c>
      <c r="D843" s="1" t="s">
        <v>557</v>
      </c>
      <c r="E843" s="1" t="s">
        <v>16</v>
      </c>
      <c r="F843" s="1" t="s">
        <v>17</v>
      </c>
      <c r="G843" s="1" t="s">
        <v>41</v>
      </c>
      <c r="H843" s="1" t="s">
        <v>42</v>
      </c>
      <c r="I843" s="1" t="s">
        <v>308</v>
      </c>
      <c r="J843">
        <v>83.72</v>
      </c>
      <c r="K843">
        <v>7</v>
      </c>
      <c r="L843">
        <v>0</v>
      </c>
      <c r="M843">
        <v>23.441600000000005</v>
      </c>
      <c r="N843">
        <v>23.441600000000005</v>
      </c>
      <c r="O843">
        <v>1050</v>
      </c>
      <c r="P843" t="s">
        <v>1627</v>
      </c>
      <c r="Q843" s="11"/>
      <c r="R843" s="10"/>
    </row>
    <row r="844" spans="1:18" x14ac:dyDescent="0.3">
      <c r="A844">
        <v>1781</v>
      </c>
      <c r="B844" s="1" t="s">
        <v>30</v>
      </c>
      <c r="C844" s="1" t="s">
        <v>14</v>
      </c>
      <c r="D844" s="1" t="s">
        <v>126</v>
      </c>
      <c r="E844" s="1" t="s">
        <v>127</v>
      </c>
      <c r="F844" s="1" t="s">
        <v>79</v>
      </c>
      <c r="G844" s="1" t="s">
        <v>27</v>
      </c>
      <c r="H844" s="1" t="s">
        <v>35</v>
      </c>
      <c r="I844" s="1" t="s">
        <v>369</v>
      </c>
      <c r="J844">
        <v>83.36</v>
      </c>
      <c r="K844">
        <v>1</v>
      </c>
      <c r="L844">
        <v>0</v>
      </c>
      <c r="M844">
        <v>20.840000000000003</v>
      </c>
      <c r="N844">
        <v>20.840000000000003</v>
      </c>
      <c r="O844">
        <v>150</v>
      </c>
      <c r="P844" t="s">
        <v>1626</v>
      </c>
      <c r="Q844" s="11"/>
      <c r="R844" s="9"/>
    </row>
    <row r="845" spans="1:18" x14ac:dyDescent="0.3">
      <c r="A845">
        <v>1544</v>
      </c>
      <c r="B845" s="1" t="s">
        <v>30</v>
      </c>
      <c r="C845" s="1" t="s">
        <v>57</v>
      </c>
      <c r="D845" s="1" t="s">
        <v>373</v>
      </c>
      <c r="E845" s="1" t="s">
        <v>25</v>
      </c>
      <c r="F845" s="1" t="s">
        <v>26</v>
      </c>
      <c r="G845" s="1" t="s">
        <v>27</v>
      </c>
      <c r="H845" s="1" t="s">
        <v>44</v>
      </c>
      <c r="I845" s="1" t="s">
        <v>896</v>
      </c>
      <c r="J845">
        <v>82.896000000000001</v>
      </c>
      <c r="K845">
        <v>3</v>
      </c>
      <c r="L845">
        <v>0.2</v>
      </c>
      <c r="M845">
        <v>29.0136</v>
      </c>
      <c r="N845">
        <v>23.210880000000003</v>
      </c>
      <c r="O845">
        <v>360</v>
      </c>
      <c r="P845" t="s">
        <v>1626</v>
      </c>
      <c r="Q845" s="11"/>
      <c r="R845" s="10"/>
    </row>
    <row r="846" spans="1:18" x14ac:dyDescent="0.3">
      <c r="A846">
        <v>141</v>
      </c>
      <c r="B846" s="1" t="s">
        <v>13</v>
      </c>
      <c r="C846" s="1" t="s">
        <v>23</v>
      </c>
      <c r="D846" s="1" t="s">
        <v>77</v>
      </c>
      <c r="E846" s="1" t="s">
        <v>78</v>
      </c>
      <c r="F846" s="1" t="s">
        <v>79</v>
      </c>
      <c r="G846" s="1" t="s">
        <v>18</v>
      </c>
      <c r="H846" s="1" t="s">
        <v>37</v>
      </c>
      <c r="I846" s="1" t="s">
        <v>87</v>
      </c>
      <c r="J846">
        <v>82.800000000000011</v>
      </c>
      <c r="K846">
        <v>2</v>
      </c>
      <c r="L846">
        <v>0.2</v>
      </c>
      <c r="M846">
        <v>10.349999999999994</v>
      </c>
      <c r="N846">
        <v>8.2799999999999958</v>
      </c>
      <c r="O846">
        <v>240</v>
      </c>
      <c r="P846" t="s">
        <v>1626</v>
      </c>
      <c r="Q846" s="11"/>
      <c r="R846" s="9"/>
    </row>
    <row r="847" spans="1:18" x14ac:dyDescent="0.3">
      <c r="A847">
        <v>332</v>
      </c>
      <c r="B847" s="1" t="s">
        <v>13</v>
      </c>
      <c r="C847" s="1" t="s">
        <v>14</v>
      </c>
      <c r="D847" s="1" t="s">
        <v>77</v>
      </c>
      <c r="E847" s="1" t="s">
        <v>78</v>
      </c>
      <c r="F847" s="1" t="s">
        <v>79</v>
      </c>
      <c r="G847" s="1" t="s">
        <v>41</v>
      </c>
      <c r="H847" s="1" t="s">
        <v>42</v>
      </c>
      <c r="I847" s="1" t="s">
        <v>463</v>
      </c>
      <c r="J847">
        <v>82.8</v>
      </c>
      <c r="K847">
        <v>2</v>
      </c>
      <c r="L847">
        <v>0.4</v>
      </c>
      <c r="M847">
        <v>-20.700000000000003</v>
      </c>
      <c r="N847">
        <v>-12.420000000000002</v>
      </c>
      <c r="O847">
        <v>180</v>
      </c>
      <c r="P847" t="s">
        <v>1626</v>
      </c>
      <c r="Q847" s="11"/>
      <c r="R847" s="10"/>
    </row>
    <row r="848" spans="1:18" x14ac:dyDescent="0.3">
      <c r="A848">
        <v>679</v>
      </c>
      <c r="B848" s="1" t="s">
        <v>30</v>
      </c>
      <c r="C848" s="1" t="s">
        <v>14</v>
      </c>
      <c r="D848" s="1" t="s">
        <v>787</v>
      </c>
      <c r="E848" s="1" t="s">
        <v>59</v>
      </c>
      <c r="F848" s="1" t="s">
        <v>60</v>
      </c>
      <c r="G848" s="1" t="s">
        <v>18</v>
      </c>
      <c r="H848" s="1" t="s">
        <v>37</v>
      </c>
      <c r="I848" s="1" t="s">
        <v>790</v>
      </c>
      <c r="J848">
        <v>82.524000000000001</v>
      </c>
      <c r="K848">
        <v>3</v>
      </c>
      <c r="L848">
        <v>0.6</v>
      </c>
      <c r="M848">
        <v>-41.261999999999972</v>
      </c>
      <c r="N848">
        <v>-16.504799999999989</v>
      </c>
      <c r="O848">
        <v>180</v>
      </c>
      <c r="P848" t="s">
        <v>1626</v>
      </c>
      <c r="Q848" s="11"/>
      <c r="R848" s="9"/>
    </row>
    <row r="849" spans="1:18" x14ac:dyDescent="0.3">
      <c r="A849">
        <v>256</v>
      </c>
      <c r="B849" s="1" t="s">
        <v>30</v>
      </c>
      <c r="C849" s="1" t="s">
        <v>23</v>
      </c>
      <c r="D849" s="1" t="s">
        <v>142</v>
      </c>
      <c r="E849" s="1" t="s">
        <v>104</v>
      </c>
      <c r="F849" s="1" t="s">
        <v>60</v>
      </c>
      <c r="G849" s="1" t="s">
        <v>27</v>
      </c>
      <c r="H849" s="1" t="s">
        <v>35</v>
      </c>
      <c r="I849" s="1" t="s">
        <v>377</v>
      </c>
      <c r="J849">
        <v>82.367999999999995</v>
      </c>
      <c r="K849">
        <v>2</v>
      </c>
      <c r="L849">
        <v>0.2</v>
      </c>
      <c r="M849">
        <v>-19.562399999999997</v>
      </c>
      <c r="N849">
        <v>-15.649919999999998</v>
      </c>
      <c r="O849">
        <v>240</v>
      </c>
      <c r="P849" t="s">
        <v>1626</v>
      </c>
      <c r="Q849" s="11"/>
      <c r="R849" s="10"/>
    </row>
    <row r="850" spans="1:18" x14ac:dyDescent="0.3">
      <c r="A850">
        <v>1056</v>
      </c>
      <c r="B850" s="1" t="s">
        <v>30</v>
      </c>
      <c r="C850" s="1" t="s">
        <v>57</v>
      </c>
      <c r="D850" s="1" t="s">
        <v>126</v>
      </c>
      <c r="E850" s="1" t="s">
        <v>127</v>
      </c>
      <c r="F850" s="1" t="s">
        <v>79</v>
      </c>
      <c r="G850" s="1" t="s">
        <v>27</v>
      </c>
      <c r="H850" s="1" t="s">
        <v>44</v>
      </c>
      <c r="I850" s="1" t="s">
        <v>257</v>
      </c>
      <c r="J850">
        <v>82.344000000000008</v>
      </c>
      <c r="K850">
        <v>3</v>
      </c>
      <c r="L850">
        <v>0.2</v>
      </c>
      <c r="M850">
        <v>27.791100000000004</v>
      </c>
      <c r="N850">
        <v>22.232880000000005</v>
      </c>
      <c r="O850">
        <v>360</v>
      </c>
      <c r="P850" t="s">
        <v>1626</v>
      </c>
      <c r="Q850" s="11"/>
      <c r="R850" s="9"/>
    </row>
    <row r="851" spans="1:18" x14ac:dyDescent="0.3">
      <c r="A851">
        <v>1189</v>
      </c>
      <c r="B851" s="1" t="s">
        <v>13</v>
      </c>
      <c r="C851" s="1" t="s">
        <v>57</v>
      </c>
      <c r="D851" s="1" t="s">
        <v>24</v>
      </c>
      <c r="E851" s="1" t="s">
        <v>25</v>
      </c>
      <c r="F851" s="1" t="s">
        <v>26</v>
      </c>
      <c r="G851" s="1" t="s">
        <v>27</v>
      </c>
      <c r="H851" s="1" t="s">
        <v>46</v>
      </c>
      <c r="I851" s="1" t="s">
        <v>785</v>
      </c>
      <c r="J851">
        <v>81.92</v>
      </c>
      <c r="K851">
        <v>4</v>
      </c>
      <c r="L851">
        <v>0</v>
      </c>
      <c r="M851">
        <v>22.118400000000001</v>
      </c>
      <c r="N851">
        <v>22.118400000000001</v>
      </c>
      <c r="O851">
        <v>600</v>
      </c>
      <c r="P851" t="s">
        <v>1628</v>
      </c>
      <c r="Q851" s="11"/>
      <c r="R851" s="10"/>
    </row>
    <row r="852" spans="1:18" x14ac:dyDescent="0.3">
      <c r="A852">
        <v>129</v>
      </c>
      <c r="B852" s="1" t="s">
        <v>13</v>
      </c>
      <c r="C852" s="1" t="s">
        <v>57</v>
      </c>
      <c r="D852" s="1" t="s">
        <v>24</v>
      </c>
      <c r="E852" s="1" t="s">
        <v>25</v>
      </c>
      <c r="F852" s="1" t="s">
        <v>26</v>
      </c>
      <c r="G852" s="1" t="s">
        <v>18</v>
      </c>
      <c r="H852" s="1" t="s">
        <v>21</v>
      </c>
      <c r="I852" s="1" t="s">
        <v>232</v>
      </c>
      <c r="J852">
        <v>81.424000000000007</v>
      </c>
      <c r="K852">
        <v>2</v>
      </c>
      <c r="L852">
        <v>0.2</v>
      </c>
      <c r="M852">
        <v>-9.1601999999999961</v>
      </c>
      <c r="N852">
        <v>-7.3281599999999969</v>
      </c>
      <c r="O852">
        <v>240</v>
      </c>
      <c r="P852" t="s">
        <v>1626</v>
      </c>
      <c r="Q852" s="11"/>
      <c r="R852" s="9"/>
    </row>
    <row r="853" spans="1:18" x14ac:dyDescent="0.3">
      <c r="A853">
        <v>568</v>
      </c>
      <c r="B853" s="1" t="s">
        <v>30</v>
      </c>
      <c r="C853" s="1" t="s">
        <v>23</v>
      </c>
      <c r="D853" s="1" t="s">
        <v>54</v>
      </c>
      <c r="E853" s="1" t="s">
        <v>55</v>
      </c>
      <c r="F853" s="1" t="s">
        <v>26</v>
      </c>
      <c r="G853" s="1" t="s">
        <v>27</v>
      </c>
      <c r="H853" s="1" t="s">
        <v>44</v>
      </c>
      <c r="I853" s="1" t="s">
        <v>705</v>
      </c>
      <c r="J853">
        <v>81.088000000000008</v>
      </c>
      <c r="K853">
        <v>7</v>
      </c>
      <c r="L853">
        <v>0.2</v>
      </c>
      <c r="M853">
        <v>27.3672</v>
      </c>
      <c r="N853">
        <v>21.89376</v>
      </c>
      <c r="O853">
        <v>840</v>
      </c>
      <c r="P853" t="s">
        <v>1628</v>
      </c>
      <c r="Q853" s="11"/>
      <c r="R853" s="10"/>
    </row>
    <row r="854" spans="1:18" x14ac:dyDescent="0.3">
      <c r="A854">
        <v>1383</v>
      </c>
      <c r="B854" s="1" t="s">
        <v>493</v>
      </c>
      <c r="C854" s="1" t="s">
        <v>57</v>
      </c>
      <c r="D854" s="1" t="s">
        <v>1259</v>
      </c>
      <c r="E854" s="1" t="s">
        <v>487</v>
      </c>
      <c r="F854" s="1" t="s">
        <v>17</v>
      </c>
      <c r="G854" s="1" t="s">
        <v>27</v>
      </c>
      <c r="H854" s="1" t="s">
        <v>35</v>
      </c>
      <c r="I854" s="1" t="s">
        <v>1146</v>
      </c>
      <c r="J854">
        <v>80.98</v>
      </c>
      <c r="K854">
        <v>1</v>
      </c>
      <c r="L854">
        <v>0</v>
      </c>
      <c r="M854">
        <v>1.6196000000000055</v>
      </c>
      <c r="N854">
        <v>1.6196000000000055</v>
      </c>
      <c r="O854">
        <v>150</v>
      </c>
      <c r="P854" t="s">
        <v>1626</v>
      </c>
      <c r="Q854" s="11"/>
      <c r="R854" s="9"/>
    </row>
    <row r="855" spans="1:18" x14ac:dyDescent="0.3">
      <c r="A855">
        <v>156</v>
      </c>
      <c r="B855" s="1" t="s">
        <v>95</v>
      </c>
      <c r="C855" s="1" t="s">
        <v>23</v>
      </c>
      <c r="D855" s="1" t="s">
        <v>261</v>
      </c>
      <c r="E855" s="1" t="s">
        <v>25</v>
      </c>
      <c r="F855" s="1" t="s">
        <v>26</v>
      </c>
      <c r="G855" s="1" t="s">
        <v>27</v>
      </c>
      <c r="H855" s="1" t="s">
        <v>35</v>
      </c>
      <c r="I855" s="1" t="s">
        <v>264</v>
      </c>
      <c r="J855">
        <v>80.88</v>
      </c>
      <c r="K855">
        <v>6</v>
      </c>
      <c r="L855">
        <v>0</v>
      </c>
      <c r="M855">
        <v>21.028799999999997</v>
      </c>
      <c r="N855">
        <v>21.028799999999997</v>
      </c>
      <c r="O855">
        <v>900</v>
      </c>
      <c r="P855" t="s">
        <v>1628</v>
      </c>
      <c r="Q855" s="11"/>
      <c r="R855" s="10"/>
    </row>
    <row r="856" spans="1:18" x14ac:dyDescent="0.3">
      <c r="A856">
        <v>253</v>
      </c>
      <c r="B856" s="1" t="s">
        <v>95</v>
      </c>
      <c r="C856" s="1" t="s">
        <v>14</v>
      </c>
      <c r="D856" s="1" t="s">
        <v>126</v>
      </c>
      <c r="E856" s="1" t="s">
        <v>127</v>
      </c>
      <c r="F856" s="1" t="s">
        <v>79</v>
      </c>
      <c r="G856" s="1" t="s">
        <v>27</v>
      </c>
      <c r="H856" s="1" t="s">
        <v>35</v>
      </c>
      <c r="I856" s="1" t="s">
        <v>375</v>
      </c>
      <c r="J856">
        <v>80.58</v>
      </c>
      <c r="K856">
        <v>6</v>
      </c>
      <c r="L856">
        <v>0</v>
      </c>
      <c r="M856">
        <v>22.562400000000004</v>
      </c>
      <c r="N856">
        <v>22.562400000000004</v>
      </c>
      <c r="O856">
        <v>900</v>
      </c>
      <c r="P856" t="s">
        <v>1628</v>
      </c>
      <c r="Q856" s="11"/>
      <c r="R856" s="9"/>
    </row>
    <row r="857" spans="1:18" x14ac:dyDescent="0.3">
      <c r="A857">
        <v>1805</v>
      </c>
      <c r="B857" s="1" t="s">
        <v>13</v>
      </c>
      <c r="C857" s="1" t="s">
        <v>14</v>
      </c>
      <c r="D857" s="1" t="s">
        <v>77</v>
      </c>
      <c r="E857" s="1" t="s">
        <v>78</v>
      </c>
      <c r="F857" s="1" t="s">
        <v>79</v>
      </c>
      <c r="G857" s="1" t="s">
        <v>41</v>
      </c>
      <c r="H857" s="1" t="s">
        <v>83</v>
      </c>
      <c r="I857" s="1" t="s">
        <v>1459</v>
      </c>
      <c r="J857">
        <v>79.984000000000009</v>
      </c>
      <c r="K857">
        <v>2</v>
      </c>
      <c r="L857">
        <v>0.2</v>
      </c>
      <c r="M857">
        <v>22.995400000000004</v>
      </c>
      <c r="N857">
        <v>18.396320000000003</v>
      </c>
      <c r="O857">
        <v>240</v>
      </c>
      <c r="P857" t="s">
        <v>1626</v>
      </c>
      <c r="Q857" s="11"/>
      <c r="R857" s="10"/>
    </row>
    <row r="858" spans="1:18" x14ac:dyDescent="0.3">
      <c r="A858">
        <v>1233</v>
      </c>
      <c r="B858" s="1" t="s">
        <v>13</v>
      </c>
      <c r="C858" s="1" t="s">
        <v>14</v>
      </c>
      <c r="D858" s="1" t="s">
        <v>1164</v>
      </c>
      <c r="E858" s="1" t="s">
        <v>127</v>
      </c>
      <c r="F858" s="1" t="s">
        <v>79</v>
      </c>
      <c r="G858" s="1" t="s">
        <v>27</v>
      </c>
      <c r="H858" s="1" t="s">
        <v>88</v>
      </c>
      <c r="I858" s="1" t="s">
        <v>1165</v>
      </c>
      <c r="J858">
        <v>79.959999999999994</v>
      </c>
      <c r="K858">
        <v>2</v>
      </c>
      <c r="L858">
        <v>0</v>
      </c>
      <c r="M858">
        <v>35.981999999999992</v>
      </c>
      <c r="N858">
        <v>35.981999999999992</v>
      </c>
      <c r="O858">
        <v>300</v>
      </c>
      <c r="P858" t="s">
        <v>1626</v>
      </c>
      <c r="Q858" s="11"/>
      <c r="R858" s="9"/>
    </row>
    <row r="859" spans="1:18" x14ac:dyDescent="0.3">
      <c r="A859">
        <v>755</v>
      </c>
      <c r="B859" s="1" t="s">
        <v>30</v>
      </c>
      <c r="C859" s="1" t="s">
        <v>14</v>
      </c>
      <c r="D859" s="1" t="s">
        <v>24</v>
      </c>
      <c r="E859" s="1" t="s">
        <v>25</v>
      </c>
      <c r="F859" s="1" t="s">
        <v>26</v>
      </c>
      <c r="G859" s="1" t="s">
        <v>18</v>
      </c>
      <c r="H859" s="1" t="s">
        <v>37</v>
      </c>
      <c r="I859" s="1" t="s">
        <v>781</v>
      </c>
      <c r="J859">
        <v>79.92</v>
      </c>
      <c r="K859">
        <v>4</v>
      </c>
      <c r="L859">
        <v>0</v>
      </c>
      <c r="M859">
        <v>28.7712</v>
      </c>
      <c r="N859">
        <v>28.7712</v>
      </c>
      <c r="O859">
        <v>600</v>
      </c>
      <c r="P859" t="s">
        <v>1628</v>
      </c>
      <c r="Q859" s="11"/>
      <c r="R859" s="10"/>
    </row>
    <row r="860" spans="1:18" x14ac:dyDescent="0.3">
      <c r="A860">
        <v>266</v>
      </c>
      <c r="B860" s="1" t="s">
        <v>30</v>
      </c>
      <c r="C860" s="1" t="s">
        <v>14</v>
      </c>
      <c r="D860" s="1" t="s">
        <v>385</v>
      </c>
      <c r="E860" s="1" t="s">
        <v>25</v>
      </c>
      <c r="F860" s="1" t="s">
        <v>26</v>
      </c>
      <c r="G860" s="1" t="s">
        <v>41</v>
      </c>
      <c r="H860" s="1" t="s">
        <v>83</v>
      </c>
      <c r="I860" s="1" t="s">
        <v>386</v>
      </c>
      <c r="J860">
        <v>79.900000000000006</v>
      </c>
      <c r="K860">
        <v>2</v>
      </c>
      <c r="L860">
        <v>0</v>
      </c>
      <c r="M860">
        <v>35.156000000000006</v>
      </c>
      <c r="N860">
        <v>35.156000000000006</v>
      </c>
      <c r="O860">
        <v>300</v>
      </c>
      <c r="P860" t="s">
        <v>1626</v>
      </c>
      <c r="Q860" s="11"/>
      <c r="R860" s="9"/>
    </row>
    <row r="861" spans="1:18" x14ac:dyDescent="0.3">
      <c r="A861">
        <v>66</v>
      </c>
      <c r="B861" s="1" t="s">
        <v>30</v>
      </c>
      <c r="C861" s="1" t="s">
        <v>14</v>
      </c>
      <c r="D861" s="1" t="s">
        <v>24</v>
      </c>
      <c r="E861" s="1" t="s">
        <v>25</v>
      </c>
      <c r="F861" s="1" t="s">
        <v>26</v>
      </c>
      <c r="G861" s="1" t="s">
        <v>18</v>
      </c>
      <c r="H861" s="1" t="s">
        <v>37</v>
      </c>
      <c r="I861" s="1" t="s">
        <v>141</v>
      </c>
      <c r="J861">
        <v>79.760000000000005</v>
      </c>
      <c r="K861">
        <v>4</v>
      </c>
      <c r="L861">
        <v>0</v>
      </c>
      <c r="M861">
        <v>22.332800000000006</v>
      </c>
      <c r="N861">
        <v>22.332800000000006</v>
      </c>
      <c r="O861">
        <v>600</v>
      </c>
      <c r="P861" t="s">
        <v>1628</v>
      </c>
      <c r="Q861" s="11"/>
      <c r="R861" s="10"/>
    </row>
    <row r="862" spans="1:18" x14ac:dyDescent="0.3">
      <c r="A862">
        <v>1558</v>
      </c>
      <c r="B862" s="1" t="s">
        <v>30</v>
      </c>
      <c r="C862" s="1" t="s">
        <v>14</v>
      </c>
      <c r="D862" s="1" t="s">
        <v>77</v>
      </c>
      <c r="E862" s="1" t="s">
        <v>78</v>
      </c>
      <c r="F862" s="1" t="s">
        <v>79</v>
      </c>
      <c r="G862" s="1" t="s">
        <v>27</v>
      </c>
      <c r="H862" s="1" t="s">
        <v>39</v>
      </c>
      <c r="I862" s="1" t="s">
        <v>1349</v>
      </c>
      <c r="J862">
        <v>79.36</v>
      </c>
      <c r="K862">
        <v>5</v>
      </c>
      <c r="L862">
        <v>0.2</v>
      </c>
      <c r="M862">
        <v>9.919999999999991</v>
      </c>
      <c r="N862">
        <v>7.9359999999999928</v>
      </c>
      <c r="O862">
        <v>600</v>
      </c>
      <c r="P862" t="s">
        <v>1628</v>
      </c>
      <c r="Q862" s="11"/>
      <c r="R862" s="9"/>
    </row>
    <row r="863" spans="1:18" x14ac:dyDescent="0.3">
      <c r="A863">
        <v>1358</v>
      </c>
      <c r="B863" s="1" t="s">
        <v>95</v>
      </c>
      <c r="C863" s="1" t="s">
        <v>14</v>
      </c>
      <c r="D863" s="1" t="s">
        <v>557</v>
      </c>
      <c r="E863" s="1" t="s">
        <v>16</v>
      </c>
      <c r="F863" s="1" t="s">
        <v>17</v>
      </c>
      <c r="G863" s="1" t="s">
        <v>27</v>
      </c>
      <c r="H863" s="1" t="s">
        <v>52</v>
      </c>
      <c r="I863" s="1" t="s">
        <v>1242</v>
      </c>
      <c r="J863">
        <v>79.14</v>
      </c>
      <c r="K863">
        <v>3</v>
      </c>
      <c r="L863">
        <v>0</v>
      </c>
      <c r="M863">
        <v>36.404399999999995</v>
      </c>
      <c r="N863">
        <v>36.404399999999995</v>
      </c>
      <c r="O863">
        <v>450</v>
      </c>
      <c r="P863" t="s">
        <v>1626</v>
      </c>
      <c r="Q863" s="11"/>
      <c r="R863" s="10"/>
    </row>
    <row r="864" spans="1:18" x14ac:dyDescent="0.3">
      <c r="A864">
        <v>955</v>
      </c>
      <c r="B864" s="1" t="s">
        <v>30</v>
      </c>
      <c r="C864" s="1" t="s">
        <v>14</v>
      </c>
      <c r="D864" s="1" t="s">
        <v>994</v>
      </c>
      <c r="E864" s="1" t="s">
        <v>59</v>
      </c>
      <c r="F864" s="1" t="s">
        <v>60</v>
      </c>
      <c r="G864" s="1" t="s">
        <v>18</v>
      </c>
      <c r="H864" s="1" t="s">
        <v>19</v>
      </c>
      <c r="I864" s="1" t="s">
        <v>416</v>
      </c>
      <c r="J864">
        <v>78.852799999999988</v>
      </c>
      <c r="K864">
        <v>2</v>
      </c>
      <c r="L864">
        <v>0.32</v>
      </c>
      <c r="M864">
        <v>-11.595999999999997</v>
      </c>
      <c r="N864">
        <v>-7.8852799999999972</v>
      </c>
      <c r="O864">
        <v>203.99999999999997</v>
      </c>
      <c r="P864" t="s">
        <v>1626</v>
      </c>
      <c r="Q864" s="11"/>
      <c r="R864" s="9"/>
    </row>
    <row r="865" spans="1:18" x14ac:dyDescent="0.3">
      <c r="A865">
        <v>297</v>
      </c>
      <c r="B865" s="1" t="s">
        <v>95</v>
      </c>
      <c r="C865" s="1" t="s">
        <v>23</v>
      </c>
      <c r="D865" s="1" t="s">
        <v>417</v>
      </c>
      <c r="E865" s="1" t="s">
        <v>197</v>
      </c>
      <c r="F865" s="1" t="s">
        <v>26</v>
      </c>
      <c r="G865" s="1" t="s">
        <v>27</v>
      </c>
      <c r="H865" s="1" t="s">
        <v>44</v>
      </c>
      <c r="I865" s="1" t="s">
        <v>421</v>
      </c>
      <c r="J865">
        <v>78.600000000000009</v>
      </c>
      <c r="K865">
        <v>5</v>
      </c>
      <c r="L865">
        <v>0.7</v>
      </c>
      <c r="M865">
        <v>-62.88000000000001</v>
      </c>
      <c r="N865">
        <v>-18.864000000000004</v>
      </c>
      <c r="O865">
        <v>225.00000000000003</v>
      </c>
      <c r="P865" t="s">
        <v>1626</v>
      </c>
      <c r="Q865" s="11"/>
      <c r="R865" s="10"/>
    </row>
    <row r="866" spans="1:18" x14ac:dyDescent="0.3">
      <c r="A866">
        <v>132</v>
      </c>
      <c r="B866" s="1" t="s">
        <v>95</v>
      </c>
      <c r="C866" s="1" t="s">
        <v>23</v>
      </c>
      <c r="D866" s="1" t="s">
        <v>212</v>
      </c>
      <c r="E866" s="1" t="s">
        <v>213</v>
      </c>
      <c r="F866" s="1" t="s">
        <v>79</v>
      </c>
      <c r="G866" s="1" t="s">
        <v>27</v>
      </c>
      <c r="H866" s="1" t="s">
        <v>52</v>
      </c>
      <c r="I866" s="1" t="s">
        <v>235</v>
      </c>
      <c r="J866">
        <v>78.304000000000002</v>
      </c>
      <c r="K866">
        <v>2</v>
      </c>
      <c r="L866">
        <v>0.2</v>
      </c>
      <c r="M866">
        <v>29.363999999999997</v>
      </c>
      <c r="N866">
        <v>23.491199999999999</v>
      </c>
      <c r="O866">
        <v>240</v>
      </c>
      <c r="P866" t="s">
        <v>1626</v>
      </c>
      <c r="Q866" s="11"/>
      <c r="R866" s="9"/>
    </row>
    <row r="867" spans="1:18" x14ac:dyDescent="0.3">
      <c r="A867">
        <v>1841</v>
      </c>
      <c r="B867" s="1" t="s">
        <v>30</v>
      </c>
      <c r="C867" s="1" t="s">
        <v>23</v>
      </c>
      <c r="D867" s="1" t="s">
        <v>201</v>
      </c>
      <c r="E867" s="1" t="s">
        <v>51</v>
      </c>
      <c r="F867" s="1" t="s">
        <v>17</v>
      </c>
      <c r="G867" s="1" t="s">
        <v>27</v>
      </c>
      <c r="H867" s="1" t="s">
        <v>52</v>
      </c>
      <c r="I867" s="1" t="s">
        <v>235</v>
      </c>
      <c r="J867">
        <v>78.304000000000002</v>
      </c>
      <c r="K867">
        <v>2</v>
      </c>
      <c r="L867">
        <v>0.2</v>
      </c>
      <c r="M867">
        <v>29.363999999999997</v>
      </c>
      <c r="N867">
        <v>23.491199999999999</v>
      </c>
      <c r="O867">
        <v>240</v>
      </c>
      <c r="P867" t="s">
        <v>1626</v>
      </c>
      <c r="Q867" s="11"/>
      <c r="R867" s="10"/>
    </row>
    <row r="868" spans="1:18" x14ac:dyDescent="0.3">
      <c r="A868">
        <v>467</v>
      </c>
      <c r="B868" s="1" t="s">
        <v>30</v>
      </c>
      <c r="C868" s="1" t="s">
        <v>57</v>
      </c>
      <c r="D868" s="1" t="s">
        <v>229</v>
      </c>
      <c r="E868" s="1" t="s">
        <v>145</v>
      </c>
      <c r="F868" s="1" t="s">
        <v>26</v>
      </c>
      <c r="G868" s="1" t="s">
        <v>27</v>
      </c>
      <c r="H868" s="1" t="s">
        <v>46</v>
      </c>
      <c r="I868" s="1" t="s">
        <v>605</v>
      </c>
      <c r="J868">
        <v>78.272000000000006</v>
      </c>
      <c r="K868">
        <v>2</v>
      </c>
      <c r="L868">
        <v>0.2</v>
      </c>
      <c r="M868">
        <v>5.8704000000000001</v>
      </c>
      <c r="N868">
        <v>4.6963200000000001</v>
      </c>
      <c r="O868">
        <v>240</v>
      </c>
      <c r="P868" t="s">
        <v>1626</v>
      </c>
      <c r="Q868" s="11"/>
      <c r="R868" s="9"/>
    </row>
    <row r="869" spans="1:18" x14ac:dyDescent="0.3">
      <c r="A869">
        <v>1869</v>
      </c>
      <c r="B869" s="1" t="s">
        <v>30</v>
      </c>
      <c r="C869" s="1" t="s">
        <v>57</v>
      </c>
      <c r="D869" s="1" t="s">
        <v>77</v>
      </c>
      <c r="E869" s="1" t="s">
        <v>78</v>
      </c>
      <c r="F869" s="1" t="s">
        <v>79</v>
      </c>
      <c r="G869" s="1" t="s">
        <v>27</v>
      </c>
      <c r="H869" s="1" t="s">
        <v>35</v>
      </c>
      <c r="I869" s="1" t="s">
        <v>1496</v>
      </c>
      <c r="J869">
        <v>78.256</v>
      </c>
      <c r="K869">
        <v>2</v>
      </c>
      <c r="L869">
        <v>0.2</v>
      </c>
      <c r="M869">
        <v>-17.607599999999998</v>
      </c>
      <c r="N869">
        <v>-14.086079999999999</v>
      </c>
      <c r="O869">
        <v>240</v>
      </c>
      <c r="P869" t="s">
        <v>1626</v>
      </c>
      <c r="Q869" s="11"/>
      <c r="R869" s="10"/>
    </row>
    <row r="870" spans="1:18" x14ac:dyDescent="0.3">
      <c r="A870">
        <v>1224</v>
      </c>
      <c r="B870" s="1" t="s">
        <v>95</v>
      </c>
      <c r="C870" s="1" t="s">
        <v>14</v>
      </c>
      <c r="D870" s="1" t="s">
        <v>126</v>
      </c>
      <c r="E870" s="1" t="s">
        <v>127</v>
      </c>
      <c r="F870" s="1" t="s">
        <v>79</v>
      </c>
      <c r="G870" s="1" t="s">
        <v>41</v>
      </c>
      <c r="H870" s="1" t="s">
        <v>83</v>
      </c>
      <c r="I870" s="1" t="s">
        <v>683</v>
      </c>
      <c r="J870">
        <v>78.150000000000006</v>
      </c>
      <c r="K870">
        <v>1</v>
      </c>
      <c r="L870">
        <v>0</v>
      </c>
      <c r="M870">
        <v>34.38600000000001</v>
      </c>
      <c r="N870">
        <v>34.38600000000001</v>
      </c>
      <c r="O870">
        <v>150</v>
      </c>
      <c r="P870" t="s">
        <v>1626</v>
      </c>
      <c r="Q870" s="11"/>
      <c r="R870" s="9"/>
    </row>
    <row r="871" spans="1:18" x14ac:dyDescent="0.3">
      <c r="A871">
        <v>43</v>
      </c>
      <c r="B871" s="1" t="s">
        <v>30</v>
      </c>
      <c r="C871" s="1" t="s">
        <v>23</v>
      </c>
      <c r="D871" s="1" t="s">
        <v>24</v>
      </c>
      <c r="E871" s="1" t="s">
        <v>25</v>
      </c>
      <c r="F871" s="1" t="s">
        <v>26</v>
      </c>
      <c r="G871" s="1" t="s">
        <v>27</v>
      </c>
      <c r="H871" s="1" t="s">
        <v>35</v>
      </c>
      <c r="I871" s="1" t="s">
        <v>106</v>
      </c>
      <c r="J871">
        <v>77.88</v>
      </c>
      <c r="K871">
        <v>2</v>
      </c>
      <c r="L871">
        <v>0</v>
      </c>
      <c r="M871">
        <v>3.8939999999999912</v>
      </c>
      <c r="N871">
        <v>3.8939999999999912</v>
      </c>
      <c r="O871">
        <v>300</v>
      </c>
      <c r="P871" t="s">
        <v>1626</v>
      </c>
      <c r="Q871" s="11"/>
      <c r="R871" s="10"/>
    </row>
    <row r="872" spans="1:18" x14ac:dyDescent="0.3">
      <c r="A872">
        <v>99</v>
      </c>
      <c r="B872" s="1" t="s">
        <v>30</v>
      </c>
      <c r="C872" s="1" t="s">
        <v>23</v>
      </c>
      <c r="D872" s="1" t="s">
        <v>190</v>
      </c>
      <c r="E872" s="1" t="s">
        <v>110</v>
      </c>
      <c r="F872" s="1" t="s">
        <v>60</v>
      </c>
      <c r="G872" s="1" t="s">
        <v>27</v>
      </c>
      <c r="H872" s="1" t="s">
        <v>46</v>
      </c>
      <c r="I872" s="1" t="s">
        <v>191</v>
      </c>
      <c r="J872">
        <v>77.88</v>
      </c>
      <c r="K872">
        <v>6</v>
      </c>
      <c r="L872">
        <v>0</v>
      </c>
      <c r="M872">
        <v>22.585199999999993</v>
      </c>
      <c r="N872">
        <v>22.585199999999993</v>
      </c>
      <c r="O872">
        <v>900</v>
      </c>
      <c r="P872" t="s">
        <v>1628</v>
      </c>
      <c r="Q872" s="11"/>
      <c r="R872" s="9"/>
    </row>
    <row r="873" spans="1:18" x14ac:dyDescent="0.3">
      <c r="A873">
        <v>302</v>
      </c>
      <c r="B873" s="1" t="s">
        <v>30</v>
      </c>
      <c r="C873" s="1" t="s">
        <v>23</v>
      </c>
      <c r="D873" s="1" t="s">
        <v>423</v>
      </c>
      <c r="E873" s="1" t="s">
        <v>316</v>
      </c>
      <c r="F873" s="1" t="s">
        <v>79</v>
      </c>
      <c r="G873" s="1" t="s">
        <v>18</v>
      </c>
      <c r="H873" s="1" t="s">
        <v>37</v>
      </c>
      <c r="I873" s="1" t="s">
        <v>427</v>
      </c>
      <c r="J873">
        <v>77.599999999999994</v>
      </c>
      <c r="K873">
        <v>4</v>
      </c>
      <c r="L873">
        <v>0</v>
      </c>
      <c r="M873">
        <v>38.023999999999994</v>
      </c>
      <c r="N873">
        <v>38.023999999999994</v>
      </c>
      <c r="O873">
        <v>600</v>
      </c>
      <c r="P873" t="s">
        <v>1628</v>
      </c>
      <c r="Q873" s="11"/>
      <c r="R873" s="10"/>
    </row>
    <row r="874" spans="1:18" x14ac:dyDescent="0.3">
      <c r="A874">
        <v>1813</v>
      </c>
      <c r="B874" s="1" t="s">
        <v>30</v>
      </c>
      <c r="C874" s="1" t="s">
        <v>14</v>
      </c>
      <c r="D874" s="1" t="s">
        <v>252</v>
      </c>
      <c r="E874" s="1" t="s">
        <v>213</v>
      </c>
      <c r="F874" s="1" t="s">
        <v>79</v>
      </c>
      <c r="G874" s="1" t="s">
        <v>18</v>
      </c>
      <c r="H874" s="1" t="s">
        <v>37</v>
      </c>
      <c r="I874" s="1" t="s">
        <v>427</v>
      </c>
      <c r="J874">
        <v>77.599999999999994</v>
      </c>
      <c r="K874">
        <v>5</v>
      </c>
      <c r="L874">
        <v>0.2</v>
      </c>
      <c r="M874">
        <v>28.129999999999995</v>
      </c>
      <c r="N874">
        <v>22.503999999999998</v>
      </c>
      <c r="O874">
        <v>600</v>
      </c>
      <c r="P874" t="s">
        <v>1628</v>
      </c>
      <c r="Q874" s="11"/>
      <c r="R874" s="9"/>
    </row>
    <row r="875" spans="1:18" x14ac:dyDescent="0.3">
      <c r="A875">
        <v>1423</v>
      </c>
      <c r="B875" s="1" t="s">
        <v>30</v>
      </c>
      <c r="C875" s="1" t="s">
        <v>23</v>
      </c>
      <c r="D875" s="1" t="s">
        <v>676</v>
      </c>
      <c r="E875" s="1" t="s">
        <v>145</v>
      </c>
      <c r="F875" s="1" t="s">
        <v>26</v>
      </c>
      <c r="G875" s="1" t="s">
        <v>27</v>
      </c>
      <c r="H875" s="1" t="s">
        <v>44</v>
      </c>
      <c r="I875" s="1" t="s">
        <v>944</v>
      </c>
      <c r="J875">
        <v>77.031000000000006</v>
      </c>
      <c r="K875">
        <v>9</v>
      </c>
      <c r="L875">
        <v>0.7</v>
      </c>
      <c r="M875">
        <v>-59.057100000000005</v>
      </c>
      <c r="N875">
        <v>-17.717130000000004</v>
      </c>
      <c r="O875">
        <v>405.00000000000006</v>
      </c>
      <c r="P875" t="s">
        <v>1626</v>
      </c>
      <c r="Q875" s="11"/>
      <c r="R875" s="10"/>
    </row>
    <row r="876" spans="1:18" x14ac:dyDescent="0.3">
      <c r="A876">
        <v>138</v>
      </c>
      <c r="B876" s="1" t="s">
        <v>30</v>
      </c>
      <c r="C876" s="1" t="s">
        <v>14</v>
      </c>
      <c r="D876" s="1" t="s">
        <v>237</v>
      </c>
      <c r="E876" s="1" t="s">
        <v>25</v>
      </c>
      <c r="F876" s="1" t="s">
        <v>26</v>
      </c>
      <c r="G876" s="1" t="s">
        <v>27</v>
      </c>
      <c r="H876" s="1" t="s">
        <v>44</v>
      </c>
      <c r="I876" s="1" t="s">
        <v>242</v>
      </c>
      <c r="J876">
        <v>76.176000000000002</v>
      </c>
      <c r="K876">
        <v>3</v>
      </c>
      <c r="L876">
        <v>0.2</v>
      </c>
      <c r="M876">
        <v>26.661599999999996</v>
      </c>
      <c r="N876">
        <v>21.329279999999997</v>
      </c>
      <c r="O876">
        <v>360</v>
      </c>
      <c r="P876" t="s">
        <v>1626</v>
      </c>
      <c r="Q876" s="11"/>
      <c r="R876" s="9"/>
    </row>
    <row r="877" spans="1:18" x14ac:dyDescent="0.3">
      <c r="A877">
        <v>595</v>
      </c>
      <c r="B877" s="1" t="s">
        <v>30</v>
      </c>
      <c r="C877" s="1" t="s">
        <v>14</v>
      </c>
      <c r="D877" s="1" t="s">
        <v>373</v>
      </c>
      <c r="E877" s="1" t="s">
        <v>25</v>
      </c>
      <c r="F877" s="1" t="s">
        <v>26</v>
      </c>
      <c r="G877" s="1" t="s">
        <v>27</v>
      </c>
      <c r="H877" s="1" t="s">
        <v>46</v>
      </c>
      <c r="I877" s="1" t="s">
        <v>724</v>
      </c>
      <c r="J877">
        <v>76.12</v>
      </c>
      <c r="K877">
        <v>2</v>
      </c>
      <c r="L877">
        <v>0</v>
      </c>
      <c r="M877">
        <v>22.074799999999996</v>
      </c>
      <c r="N877">
        <v>22.074799999999996</v>
      </c>
      <c r="O877">
        <v>300</v>
      </c>
      <c r="P877" t="s">
        <v>1626</v>
      </c>
      <c r="Q877" s="11"/>
      <c r="R877" s="10"/>
    </row>
    <row r="878" spans="1:18" x14ac:dyDescent="0.3">
      <c r="A878">
        <v>112</v>
      </c>
      <c r="B878" s="1" t="s">
        <v>30</v>
      </c>
      <c r="C878" s="1" t="s">
        <v>14</v>
      </c>
      <c r="D878" s="1" t="s">
        <v>208</v>
      </c>
      <c r="E878" s="1" t="s">
        <v>209</v>
      </c>
      <c r="F878" s="1" t="s">
        <v>60</v>
      </c>
      <c r="G878" s="1" t="s">
        <v>27</v>
      </c>
      <c r="H878" s="1" t="s">
        <v>39</v>
      </c>
      <c r="I878" s="1" t="s">
        <v>210</v>
      </c>
      <c r="J878">
        <v>75.959999999999994</v>
      </c>
      <c r="K878">
        <v>2</v>
      </c>
      <c r="L878">
        <v>0</v>
      </c>
      <c r="M878">
        <v>22.78799999999999</v>
      </c>
      <c r="N878">
        <v>22.78799999999999</v>
      </c>
      <c r="O878">
        <v>300</v>
      </c>
      <c r="P878" t="s">
        <v>1626</v>
      </c>
      <c r="Q878" s="11"/>
      <c r="R878" s="9"/>
    </row>
    <row r="879" spans="1:18" x14ac:dyDescent="0.3">
      <c r="A879">
        <v>70</v>
      </c>
      <c r="B879" s="1" t="s">
        <v>95</v>
      </c>
      <c r="C879" s="1" t="s">
        <v>14</v>
      </c>
      <c r="D879" s="1" t="s">
        <v>148</v>
      </c>
      <c r="E879" s="1" t="s">
        <v>149</v>
      </c>
      <c r="F879" s="1" t="s">
        <v>17</v>
      </c>
      <c r="G879" s="1" t="s">
        <v>27</v>
      </c>
      <c r="H879" s="1" t="s">
        <v>52</v>
      </c>
      <c r="I879" s="1" t="s">
        <v>150</v>
      </c>
      <c r="J879">
        <v>75.88</v>
      </c>
      <c r="K879">
        <v>2</v>
      </c>
      <c r="L879">
        <v>0</v>
      </c>
      <c r="M879">
        <v>35.663599999999995</v>
      </c>
      <c r="N879">
        <v>35.663599999999995</v>
      </c>
      <c r="O879">
        <v>300</v>
      </c>
      <c r="P879" t="s">
        <v>1626</v>
      </c>
      <c r="Q879" s="11"/>
      <c r="R879" s="10"/>
    </row>
    <row r="880" spans="1:18" x14ac:dyDescent="0.3">
      <c r="A880">
        <v>395</v>
      </c>
      <c r="B880" s="1" t="s">
        <v>30</v>
      </c>
      <c r="C880" s="1" t="s">
        <v>57</v>
      </c>
      <c r="D880" s="1" t="s">
        <v>526</v>
      </c>
      <c r="E880" s="1" t="s">
        <v>527</v>
      </c>
      <c r="F880" s="1" t="s">
        <v>26</v>
      </c>
      <c r="G880" s="1" t="s">
        <v>27</v>
      </c>
      <c r="H880" s="1" t="s">
        <v>44</v>
      </c>
      <c r="I880" s="1" t="s">
        <v>528</v>
      </c>
      <c r="J880">
        <v>75.792000000000002</v>
      </c>
      <c r="K880">
        <v>3</v>
      </c>
      <c r="L880">
        <v>0.2</v>
      </c>
      <c r="M880">
        <v>25.579799999999992</v>
      </c>
      <c r="N880">
        <v>20.463839999999994</v>
      </c>
      <c r="O880">
        <v>360</v>
      </c>
      <c r="P880" t="s">
        <v>1626</v>
      </c>
      <c r="Q880" s="11"/>
      <c r="R880" s="9"/>
    </row>
    <row r="881" spans="1:18" x14ac:dyDescent="0.3">
      <c r="A881">
        <v>976</v>
      </c>
      <c r="B881" s="1" t="s">
        <v>13</v>
      </c>
      <c r="C881" s="1" t="s">
        <v>57</v>
      </c>
      <c r="D881" s="1" t="s">
        <v>126</v>
      </c>
      <c r="E881" s="1" t="s">
        <v>127</v>
      </c>
      <c r="F881" s="1" t="s">
        <v>79</v>
      </c>
      <c r="G881" s="1" t="s">
        <v>27</v>
      </c>
      <c r="H881" s="1" t="s">
        <v>44</v>
      </c>
      <c r="I881" s="1" t="s">
        <v>528</v>
      </c>
      <c r="J881">
        <v>75.792000000000002</v>
      </c>
      <c r="K881">
        <v>3</v>
      </c>
      <c r="L881">
        <v>0.2</v>
      </c>
      <c r="M881">
        <v>25.579799999999992</v>
      </c>
      <c r="N881">
        <v>20.463839999999994</v>
      </c>
      <c r="O881">
        <v>360</v>
      </c>
      <c r="P881" t="s">
        <v>1626</v>
      </c>
      <c r="Q881" s="11"/>
      <c r="R881" s="10"/>
    </row>
    <row r="882" spans="1:18" x14ac:dyDescent="0.3">
      <c r="A882">
        <v>1819</v>
      </c>
      <c r="B882" s="1" t="s">
        <v>30</v>
      </c>
      <c r="C882" s="1" t="s">
        <v>14</v>
      </c>
      <c r="D882" s="1" t="s">
        <v>142</v>
      </c>
      <c r="E882" s="1" t="s">
        <v>104</v>
      </c>
      <c r="F882" s="1" t="s">
        <v>60</v>
      </c>
      <c r="G882" s="1" t="s">
        <v>27</v>
      </c>
      <c r="H882" s="1" t="s">
        <v>46</v>
      </c>
      <c r="I882" s="1" t="s">
        <v>1466</v>
      </c>
      <c r="J882">
        <v>75.59999999999998</v>
      </c>
      <c r="K882">
        <v>2</v>
      </c>
      <c r="L882">
        <v>0.8</v>
      </c>
      <c r="M882">
        <v>-166.32000000000005</v>
      </c>
      <c r="N882">
        <v>-33.264000000000003</v>
      </c>
      <c r="O882">
        <v>59.999999999999986</v>
      </c>
      <c r="P882" t="s">
        <v>1629</v>
      </c>
      <c r="Q882" s="11"/>
      <c r="R882" s="9"/>
    </row>
    <row r="883" spans="1:18" x14ac:dyDescent="0.3">
      <c r="A883">
        <v>1408</v>
      </c>
      <c r="B883" s="1" t="s">
        <v>30</v>
      </c>
      <c r="C883" s="1" t="s">
        <v>14</v>
      </c>
      <c r="D883" s="1" t="s">
        <v>126</v>
      </c>
      <c r="E883" s="1" t="s">
        <v>127</v>
      </c>
      <c r="F883" s="1" t="s">
        <v>79</v>
      </c>
      <c r="G883" s="1" t="s">
        <v>27</v>
      </c>
      <c r="H883" s="1" t="s">
        <v>39</v>
      </c>
      <c r="I883" s="1" t="s">
        <v>1270</v>
      </c>
      <c r="J883">
        <v>75.48</v>
      </c>
      <c r="K883">
        <v>2</v>
      </c>
      <c r="L883">
        <v>0</v>
      </c>
      <c r="M883">
        <v>19.6248</v>
      </c>
      <c r="N883">
        <v>19.6248</v>
      </c>
      <c r="O883">
        <v>300</v>
      </c>
      <c r="P883" t="s">
        <v>1626</v>
      </c>
      <c r="Q883" s="11"/>
      <c r="R883" s="10"/>
    </row>
    <row r="884" spans="1:18" x14ac:dyDescent="0.3">
      <c r="A884">
        <v>51</v>
      </c>
      <c r="B884" s="1" t="s">
        <v>30</v>
      </c>
      <c r="C884" s="1" t="s">
        <v>14</v>
      </c>
      <c r="D884" s="1" t="s">
        <v>120</v>
      </c>
      <c r="E884" s="1" t="s">
        <v>121</v>
      </c>
      <c r="F884" s="1" t="s">
        <v>60</v>
      </c>
      <c r="G884" s="1" t="s">
        <v>27</v>
      </c>
      <c r="H884" s="1" t="s">
        <v>28</v>
      </c>
      <c r="I884" s="1" t="s">
        <v>123</v>
      </c>
      <c r="J884">
        <v>75.179999999999993</v>
      </c>
      <c r="K884">
        <v>6</v>
      </c>
      <c r="L884">
        <v>0</v>
      </c>
      <c r="M884">
        <v>35.334599999999995</v>
      </c>
      <c r="N884">
        <v>35.334599999999995</v>
      </c>
      <c r="O884">
        <v>900</v>
      </c>
      <c r="P884" t="s">
        <v>1628</v>
      </c>
      <c r="Q884" s="11"/>
      <c r="R884" s="9"/>
    </row>
    <row r="885" spans="1:18" x14ac:dyDescent="0.3">
      <c r="A885">
        <v>1340</v>
      </c>
      <c r="B885" s="1" t="s">
        <v>13</v>
      </c>
      <c r="C885" s="1" t="s">
        <v>14</v>
      </c>
      <c r="D885" s="1" t="s">
        <v>126</v>
      </c>
      <c r="E885" s="1" t="s">
        <v>127</v>
      </c>
      <c r="F885" s="1" t="s">
        <v>79</v>
      </c>
      <c r="G885" s="1" t="s">
        <v>27</v>
      </c>
      <c r="H885" s="1" t="s">
        <v>52</v>
      </c>
      <c r="I885" s="1" t="s">
        <v>1232</v>
      </c>
      <c r="J885">
        <v>75.040000000000006</v>
      </c>
      <c r="K885">
        <v>8</v>
      </c>
      <c r="L885">
        <v>0</v>
      </c>
      <c r="M885">
        <v>36.019200000000005</v>
      </c>
      <c r="N885">
        <v>36.019200000000005</v>
      </c>
      <c r="O885">
        <v>1200</v>
      </c>
      <c r="P885" t="s">
        <v>1627</v>
      </c>
      <c r="Q885" s="11"/>
      <c r="R885" s="10"/>
    </row>
    <row r="886" spans="1:18" x14ac:dyDescent="0.3">
      <c r="A886">
        <v>1531</v>
      </c>
      <c r="B886" s="1" t="s">
        <v>30</v>
      </c>
      <c r="C886" s="1" t="s">
        <v>23</v>
      </c>
      <c r="D886" s="1" t="s">
        <v>537</v>
      </c>
      <c r="E886" s="1" t="s">
        <v>32</v>
      </c>
      <c r="F886" s="1" t="s">
        <v>17</v>
      </c>
      <c r="G886" s="1" t="s">
        <v>27</v>
      </c>
      <c r="H886" s="1" t="s">
        <v>52</v>
      </c>
      <c r="I886" s="1" t="s">
        <v>1333</v>
      </c>
      <c r="J886">
        <v>74.352000000000004</v>
      </c>
      <c r="K886">
        <v>3</v>
      </c>
      <c r="L886">
        <v>0.2</v>
      </c>
      <c r="M886">
        <v>23.234999999999992</v>
      </c>
      <c r="N886">
        <v>18.587999999999994</v>
      </c>
      <c r="O886">
        <v>360</v>
      </c>
      <c r="P886" t="s">
        <v>1626</v>
      </c>
      <c r="Q886" s="11"/>
      <c r="R886" s="9"/>
    </row>
    <row r="887" spans="1:18" x14ac:dyDescent="0.3">
      <c r="A887">
        <v>1668</v>
      </c>
      <c r="B887" s="1" t="s">
        <v>13</v>
      </c>
      <c r="C887" s="1" t="s">
        <v>14</v>
      </c>
      <c r="D887" s="1" t="s">
        <v>325</v>
      </c>
      <c r="E887" s="1" t="s">
        <v>59</v>
      </c>
      <c r="F887" s="1" t="s">
        <v>60</v>
      </c>
      <c r="G887" s="1" t="s">
        <v>27</v>
      </c>
      <c r="H887" s="1" t="s">
        <v>52</v>
      </c>
      <c r="I887" s="1" t="s">
        <v>1407</v>
      </c>
      <c r="J887">
        <v>74.352000000000004</v>
      </c>
      <c r="K887">
        <v>3</v>
      </c>
      <c r="L887">
        <v>0.2</v>
      </c>
      <c r="M887">
        <v>23.234999999999992</v>
      </c>
      <c r="N887">
        <v>18.587999999999994</v>
      </c>
      <c r="O887">
        <v>360</v>
      </c>
      <c r="P887" t="s">
        <v>1626</v>
      </c>
      <c r="Q887" s="11"/>
      <c r="R887" s="10"/>
    </row>
    <row r="888" spans="1:18" x14ac:dyDescent="0.3">
      <c r="A888">
        <v>107</v>
      </c>
      <c r="B888" s="1" t="s">
        <v>30</v>
      </c>
      <c r="C888" s="1" t="s">
        <v>14</v>
      </c>
      <c r="D888" s="1" t="s">
        <v>201</v>
      </c>
      <c r="E888" s="1" t="s">
        <v>51</v>
      </c>
      <c r="F888" s="1" t="s">
        <v>17</v>
      </c>
      <c r="G888" s="1" t="s">
        <v>41</v>
      </c>
      <c r="H888" s="1" t="s">
        <v>83</v>
      </c>
      <c r="I888" s="1" t="s">
        <v>202</v>
      </c>
      <c r="J888">
        <v>74.112000000000009</v>
      </c>
      <c r="K888">
        <v>8</v>
      </c>
      <c r="L888">
        <v>0.2</v>
      </c>
      <c r="M888">
        <v>17.601600000000001</v>
      </c>
      <c r="N888">
        <v>14.081280000000001</v>
      </c>
      <c r="O888">
        <v>960</v>
      </c>
      <c r="P888" t="s">
        <v>1628</v>
      </c>
      <c r="Q888" s="11"/>
      <c r="R888" s="9"/>
    </row>
    <row r="889" spans="1:18" x14ac:dyDescent="0.3">
      <c r="A889">
        <v>91</v>
      </c>
      <c r="B889" s="1" t="s">
        <v>30</v>
      </c>
      <c r="C889" s="1" t="s">
        <v>23</v>
      </c>
      <c r="D889" s="1" t="s">
        <v>24</v>
      </c>
      <c r="E889" s="1" t="s">
        <v>25</v>
      </c>
      <c r="F889" s="1" t="s">
        <v>26</v>
      </c>
      <c r="G889" s="1" t="s">
        <v>41</v>
      </c>
      <c r="H889" s="1" t="s">
        <v>42</v>
      </c>
      <c r="I889" s="1" t="s">
        <v>105</v>
      </c>
      <c r="J889">
        <v>73.584000000000003</v>
      </c>
      <c r="K889">
        <v>2</v>
      </c>
      <c r="L889">
        <v>0.2</v>
      </c>
      <c r="M889">
        <v>8.2781999999999982</v>
      </c>
      <c r="N889">
        <v>6.6225599999999991</v>
      </c>
      <c r="O889">
        <v>240</v>
      </c>
      <c r="P889" t="s">
        <v>1626</v>
      </c>
      <c r="Q889" s="11"/>
      <c r="R889" s="10"/>
    </row>
    <row r="890" spans="1:18" x14ac:dyDescent="0.3">
      <c r="A890">
        <v>720</v>
      </c>
      <c r="B890" s="1" t="s">
        <v>30</v>
      </c>
      <c r="C890" s="1" t="s">
        <v>57</v>
      </c>
      <c r="D890" s="1" t="s">
        <v>81</v>
      </c>
      <c r="E890" s="1" t="s">
        <v>67</v>
      </c>
      <c r="F890" s="1" t="s">
        <v>26</v>
      </c>
      <c r="G890" s="1" t="s">
        <v>18</v>
      </c>
      <c r="H890" s="1" t="s">
        <v>37</v>
      </c>
      <c r="I890" s="1" t="s">
        <v>580</v>
      </c>
      <c r="J890">
        <v>73.320000000000007</v>
      </c>
      <c r="K890">
        <v>6</v>
      </c>
      <c r="L890">
        <v>0</v>
      </c>
      <c r="M890">
        <v>21.995999999999992</v>
      </c>
      <c r="N890">
        <v>21.995999999999992</v>
      </c>
      <c r="O890">
        <v>900</v>
      </c>
      <c r="P890" t="s">
        <v>1628</v>
      </c>
      <c r="Q890" s="11"/>
      <c r="R890" s="9"/>
    </row>
    <row r="891" spans="1:18" x14ac:dyDescent="0.3">
      <c r="A891">
        <v>1607</v>
      </c>
      <c r="B891" s="1" t="s">
        <v>13</v>
      </c>
      <c r="C891" s="1" t="s">
        <v>14</v>
      </c>
      <c r="D891" s="1" t="s">
        <v>24</v>
      </c>
      <c r="E891" s="1" t="s">
        <v>25</v>
      </c>
      <c r="F891" s="1" t="s">
        <v>26</v>
      </c>
      <c r="G891" s="1" t="s">
        <v>27</v>
      </c>
      <c r="H891" s="1" t="s">
        <v>39</v>
      </c>
      <c r="I891" s="1" t="s">
        <v>1376</v>
      </c>
      <c r="J891">
        <v>73.2</v>
      </c>
      <c r="K891">
        <v>5</v>
      </c>
      <c r="L891">
        <v>0</v>
      </c>
      <c r="M891">
        <v>21.227999999999998</v>
      </c>
      <c r="N891">
        <v>21.227999999999998</v>
      </c>
      <c r="O891">
        <v>750</v>
      </c>
      <c r="P891" t="s">
        <v>1628</v>
      </c>
      <c r="Q891" s="11"/>
      <c r="R891" s="10"/>
    </row>
    <row r="892" spans="1:18" x14ac:dyDescent="0.3">
      <c r="A892">
        <v>1323</v>
      </c>
      <c r="B892" s="1" t="s">
        <v>30</v>
      </c>
      <c r="C892" s="1" t="s">
        <v>14</v>
      </c>
      <c r="D892" s="1" t="s">
        <v>1222</v>
      </c>
      <c r="E892" s="1" t="s">
        <v>16</v>
      </c>
      <c r="F892" s="1" t="s">
        <v>17</v>
      </c>
      <c r="G892" s="1" t="s">
        <v>27</v>
      </c>
      <c r="H892" s="1" t="s">
        <v>46</v>
      </c>
      <c r="I892" s="1" t="s">
        <v>1223</v>
      </c>
      <c r="J892">
        <v>72.8</v>
      </c>
      <c r="K892">
        <v>5</v>
      </c>
      <c r="L892">
        <v>0</v>
      </c>
      <c r="M892">
        <v>19.656000000000002</v>
      </c>
      <c r="N892">
        <v>19.656000000000002</v>
      </c>
      <c r="O892">
        <v>750</v>
      </c>
      <c r="P892" t="s">
        <v>1628</v>
      </c>
      <c r="Q892" s="11"/>
      <c r="R892" s="9"/>
    </row>
    <row r="893" spans="1:18" x14ac:dyDescent="0.3">
      <c r="A893">
        <v>75</v>
      </c>
      <c r="B893" s="1" t="s">
        <v>30</v>
      </c>
      <c r="C893" s="1" t="s">
        <v>14</v>
      </c>
      <c r="D893" s="1" t="s">
        <v>154</v>
      </c>
      <c r="E893" s="1" t="s">
        <v>155</v>
      </c>
      <c r="F893" s="1" t="s">
        <v>17</v>
      </c>
      <c r="G893" s="1" t="s">
        <v>27</v>
      </c>
      <c r="H893" s="1" t="s">
        <v>35</v>
      </c>
      <c r="I893" s="1" t="s">
        <v>158</v>
      </c>
      <c r="J893">
        <v>72.784000000000006</v>
      </c>
      <c r="K893">
        <v>1</v>
      </c>
      <c r="L893">
        <v>0.2</v>
      </c>
      <c r="M893">
        <v>-18.196000000000002</v>
      </c>
      <c r="N893">
        <v>-14.556800000000003</v>
      </c>
      <c r="O893">
        <v>120</v>
      </c>
      <c r="P893" t="s">
        <v>1626</v>
      </c>
      <c r="Q893" s="11"/>
      <c r="R893" s="10"/>
    </row>
    <row r="894" spans="1:18" x14ac:dyDescent="0.3">
      <c r="A894">
        <v>223</v>
      </c>
      <c r="B894" s="1" t="s">
        <v>95</v>
      </c>
      <c r="C894" s="1" t="s">
        <v>14</v>
      </c>
      <c r="D894" s="1" t="s">
        <v>342</v>
      </c>
      <c r="E894" s="1" t="s">
        <v>213</v>
      </c>
      <c r="F894" s="1" t="s">
        <v>79</v>
      </c>
      <c r="G894" s="1" t="s">
        <v>18</v>
      </c>
      <c r="H894" s="1" t="s">
        <v>37</v>
      </c>
      <c r="I894" s="1" t="s">
        <v>345</v>
      </c>
      <c r="J894">
        <v>72.703999999999994</v>
      </c>
      <c r="K894">
        <v>4</v>
      </c>
      <c r="L894">
        <v>0.2</v>
      </c>
      <c r="M894">
        <v>19.084800000000005</v>
      </c>
      <c r="N894">
        <v>15.267840000000005</v>
      </c>
      <c r="O894">
        <v>480</v>
      </c>
      <c r="P894" t="s">
        <v>1626</v>
      </c>
      <c r="Q894" s="11"/>
      <c r="R894" s="9"/>
    </row>
    <row r="895" spans="1:18" x14ac:dyDescent="0.3">
      <c r="A895">
        <v>1421</v>
      </c>
      <c r="B895" s="1" t="s">
        <v>30</v>
      </c>
      <c r="C895" s="1" t="s">
        <v>23</v>
      </c>
      <c r="D895" s="1" t="s">
        <v>676</v>
      </c>
      <c r="E895" s="1" t="s">
        <v>145</v>
      </c>
      <c r="F895" s="1" t="s">
        <v>26</v>
      </c>
      <c r="G895" s="1" t="s">
        <v>27</v>
      </c>
      <c r="H895" s="1" t="s">
        <v>44</v>
      </c>
      <c r="I895" s="1" t="s">
        <v>411</v>
      </c>
      <c r="J895">
        <v>72.588000000000008</v>
      </c>
      <c r="K895">
        <v>2</v>
      </c>
      <c r="L895">
        <v>0.7</v>
      </c>
      <c r="M895">
        <v>-48.391999999999982</v>
      </c>
      <c r="N895">
        <v>-14.517599999999996</v>
      </c>
      <c r="O895">
        <v>90.000000000000014</v>
      </c>
      <c r="P895" t="s">
        <v>1629</v>
      </c>
      <c r="Q895" s="11"/>
      <c r="R895" s="10"/>
    </row>
    <row r="896" spans="1:18" x14ac:dyDescent="0.3">
      <c r="A896">
        <v>571</v>
      </c>
      <c r="B896" s="1" t="s">
        <v>30</v>
      </c>
      <c r="C896" s="1" t="s">
        <v>14</v>
      </c>
      <c r="D896" s="1" t="s">
        <v>126</v>
      </c>
      <c r="E896" s="1" t="s">
        <v>127</v>
      </c>
      <c r="F896" s="1" t="s">
        <v>79</v>
      </c>
      <c r="G896" s="1" t="s">
        <v>27</v>
      </c>
      <c r="H896" s="1" t="s">
        <v>28</v>
      </c>
      <c r="I896" s="1" t="s">
        <v>696</v>
      </c>
      <c r="J896">
        <v>72.45</v>
      </c>
      <c r="K896">
        <v>7</v>
      </c>
      <c r="L896">
        <v>0</v>
      </c>
      <c r="M896">
        <v>34.775999999999996</v>
      </c>
      <c r="N896">
        <v>34.775999999999996</v>
      </c>
      <c r="O896">
        <v>1050</v>
      </c>
      <c r="P896" t="s">
        <v>1627</v>
      </c>
      <c r="Q896" s="11"/>
      <c r="R896" s="9"/>
    </row>
    <row r="897" spans="1:18" x14ac:dyDescent="0.3">
      <c r="A897">
        <v>1710</v>
      </c>
      <c r="B897" s="1" t="s">
        <v>30</v>
      </c>
      <c r="C897" s="1" t="s">
        <v>14</v>
      </c>
      <c r="D897" s="1" t="s">
        <v>69</v>
      </c>
      <c r="E897" s="1" t="s">
        <v>25</v>
      </c>
      <c r="F897" s="1" t="s">
        <v>26</v>
      </c>
      <c r="G897" s="1" t="s">
        <v>18</v>
      </c>
      <c r="H897" s="1" t="s">
        <v>21</v>
      </c>
      <c r="I897" s="1" t="s">
        <v>125</v>
      </c>
      <c r="J897">
        <v>71.992000000000004</v>
      </c>
      <c r="K897">
        <v>1</v>
      </c>
      <c r="L897">
        <v>0.2</v>
      </c>
      <c r="M897">
        <v>-0.89990000000001302</v>
      </c>
      <c r="N897">
        <v>-0.71992000000001044</v>
      </c>
      <c r="O897">
        <v>120</v>
      </c>
      <c r="P897" t="s">
        <v>1626</v>
      </c>
      <c r="Q897" s="11"/>
      <c r="R897" s="10"/>
    </row>
    <row r="898" spans="1:18" x14ac:dyDescent="0.3">
      <c r="A898">
        <v>1091</v>
      </c>
      <c r="B898" s="1" t="s">
        <v>30</v>
      </c>
      <c r="C898" s="1" t="s">
        <v>23</v>
      </c>
      <c r="D898" s="1" t="s">
        <v>296</v>
      </c>
      <c r="E898" s="1" t="s">
        <v>51</v>
      </c>
      <c r="F898" s="1" t="s">
        <v>17</v>
      </c>
      <c r="G898" s="1" t="s">
        <v>41</v>
      </c>
      <c r="H898" s="1" t="s">
        <v>42</v>
      </c>
      <c r="I898" s="1" t="s">
        <v>1080</v>
      </c>
      <c r="J898">
        <v>71.984000000000009</v>
      </c>
      <c r="K898">
        <v>2</v>
      </c>
      <c r="L898">
        <v>0.2</v>
      </c>
      <c r="M898">
        <v>25.194399999999995</v>
      </c>
      <c r="N898">
        <v>20.155519999999996</v>
      </c>
      <c r="O898">
        <v>240</v>
      </c>
      <c r="P898" t="s">
        <v>1626</v>
      </c>
      <c r="Q898" s="11"/>
      <c r="R898" s="9"/>
    </row>
    <row r="899" spans="1:18" x14ac:dyDescent="0.3">
      <c r="A899">
        <v>1088</v>
      </c>
      <c r="B899" s="1" t="s">
        <v>13</v>
      </c>
      <c r="C899" s="1" t="s">
        <v>23</v>
      </c>
      <c r="D899" s="1" t="s">
        <v>1078</v>
      </c>
      <c r="E899" s="1" t="s">
        <v>25</v>
      </c>
      <c r="F899" s="1" t="s">
        <v>26</v>
      </c>
      <c r="G899" s="1" t="s">
        <v>41</v>
      </c>
      <c r="H899" s="1" t="s">
        <v>42</v>
      </c>
      <c r="I899" s="1" t="s">
        <v>299</v>
      </c>
      <c r="J899">
        <v>71.975999999999999</v>
      </c>
      <c r="K899">
        <v>3</v>
      </c>
      <c r="L899">
        <v>0.2</v>
      </c>
      <c r="M899">
        <v>7.1976000000000049</v>
      </c>
      <c r="N899">
        <v>5.7580800000000041</v>
      </c>
      <c r="O899">
        <v>360</v>
      </c>
      <c r="P899" t="s">
        <v>1626</v>
      </c>
      <c r="Q899" s="11"/>
      <c r="R899" s="10"/>
    </row>
    <row r="900" spans="1:18" x14ac:dyDescent="0.3">
      <c r="A900">
        <v>1111</v>
      </c>
      <c r="B900" s="1" t="s">
        <v>30</v>
      </c>
      <c r="C900" s="1" t="s">
        <v>14</v>
      </c>
      <c r="D900" s="1" t="s">
        <v>93</v>
      </c>
      <c r="E900" s="1" t="s">
        <v>59</v>
      </c>
      <c r="F900" s="1" t="s">
        <v>60</v>
      </c>
      <c r="G900" s="1" t="s">
        <v>41</v>
      </c>
      <c r="H900" s="1" t="s">
        <v>42</v>
      </c>
      <c r="I900" s="1" t="s">
        <v>1094</v>
      </c>
      <c r="J900">
        <v>71.959999999999994</v>
      </c>
      <c r="K900">
        <v>5</v>
      </c>
      <c r="L900">
        <v>0.2</v>
      </c>
      <c r="M900">
        <v>25.185999999999996</v>
      </c>
      <c r="N900">
        <v>20.148799999999998</v>
      </c>
      <c r="O900">
        <v>600</v>
      </c>
      <c r="P900" t="s">
        <v>1628</v>
      </c>
      <c r="Q900" s="11"/>
      <c r="R900" s="9"/>
    </row>
    <row r="901" spans="1:18" x14ac:dyDescent="0.3">
      <c r="A901">
        <v>344</v>
      </c>
      <c r="B901" s="1" t="s">
        <v>13</v>
      </c>
      <c r="C901" s="1" t="s">
        <v>23</v>
      </c>
      <c r="D901" s="1" t="s">
        <v>77</v>
      </c>
      <c r="E901" s="1" t="s">
        <v>78</v>
      </c>
      <c r="F901" s="1" t="s">
        <v>79</v>
      </c>
      <c r="G901" s="1" t="s">
        <v>41</v>
      </c>
      <c r="H901" s="1" t="s">
        <v>42</v>
      </c>
      <c r="I901" s="1" t="s">
        <v>475</v>
      </c>
      <c r="J901">
        <v>71.927999999999997</v>
      </c>
      <c r="K901">
        <v>12</v>
      </c>
      <c r="L901">
        <v>0.4</v>
      </c>
      <c r="M901">
        <v>8.3915999999999897</v>
      </c>
      <c r="N901">
        <v>5.0349599999999937</v>
      </c>
      <c r="O901">
        <v>1080</v>
      </c>
      <c r="P901" t="s">
        <v>1627</v>
      </c>
      <c r="Q901" s="11"/>
      <c r="R901" s="10"/>
    </row>
    <row r="902" spans="1:18" x14ac:dyDescent="0.3">
      <c r="A902">
        <v>191</v>
      </c>
      <c r="B902" s="1" t="s">
        <v>95</v>
      </c>
      <c r="C902" s="1" t="s">
        <v>57</v>
      </c>
      <c r="D902" s="1" t="s">
        <v>126</v>
      </c>
      <c r="E902" s="1" t="s">
        <v>127</v>
      </c>
      <c r="F902" s="1" t="s">
        <v>79</v>
      </c>
      <c r="G902" s="1" t="s">
        <v>41</v>
      </c>
      <c r="H902" s="1" t="s">
        <v>42</v>
      </c>
      <c r="I902" s="1" t="s">
        <v>308</v>
      </c>
      <c r="J902">
        <v>71.760000000000005</v>
      </c>
      <c r="K902">
        <v>6</v>
      </c>
      <c r="L902">
        <v>0</v>
      </c>
      <c r="M902">
        <v>20.092800000000004</v>
      </c>
      <c r="N902">
        <v>20.092800000000004</v>
      </c>
      <c r="O902">
        <v>900</v>
      </c>
      <c r="P902" t="s">
        <v>1628</v>
      </c>
      <c r="Q902" s="11"/>
      <c r="R902" s="9"/>
    </row>
    <row r="903" spans="1:18" x14ac:dyDescent="0.3">
      <c r="A903">
        <v>24</v>
      </c>
      <c r="B903" s="1" t="s">
        <v>13</v>
      </c>
      <c r="C903" s="1" t="s">
        <v>14</v>
      </c>
      <c r="D903" s="1" t="s">
        <v>77</v>
      </c>
      <c r="E903" s="1" t="s">
        <v>78</v>
      </c>
      <c r="F903" s="1" t="s">
        <v>79</v>
      </c>
      <c r="G903" s="1" t="s">
        <v>18</v>
      </c>
      <c r="H903" s="1" t="s">
        <v>21</v>
      </c>
      <c r="I903" s="1" t="s">
        <v>80</v>
      </c>
      <c r="J903">
        <v>71.371999999999986</v>
      </c>
      <c r="K903">
        <v>2</v>
      </c>
      <c r="L903">
        <v>0.3</v>
      </c>
      <c r="M903">
        <v>-1.0196000000000005</v>
      </c>
      <c r="N903">
        <v>-0.71372000000000035</v>
      </c>
      <c r="O903">
        <v>210</v>
      </c>
      <c r="P903" t="s">
        <v>1626</v>
      </c>
      <c r="Q903" s="11"/>
      <c r="R903" s="10"/>
    </row>
    <row r="904" spans="1:18" x14ac:dyDescent="0.3">
      <c r="A904">
        <v>1993</v>
      </c>
      <c r="B904" s="1" t="s">
        <v>30</v>
      </c>
      <c r="C904" s="1" t="s">
        <v>57</v>
      </c>
      <c r="D904" s="1" t="s">
        <v>148</v>
      </c>
      <c r="E904" s="1" t="s">
        <v>186</v>
      </c>
      <c r="F904" s="1" t="s">
        <v>26</v>
      </c>
      <c r="G904" s="1" t="s">
        <v>27</v>
      </c>
      <c r="H904" s="1" t="s">
        <v>28</v>
      </c>
      <c r="I904" s="1" t="s">
        <v>623</v>
      </c>
      <c r="J904">
        <v>71.040000000000006</v>
      </c>
      <c r="K904">
        <v>6</v>
      </c>
      <c r="L904">
        <v>0.2</v>
      </c>
      <c r="M904">
        <v>26.640000000000004</v>
      </c>
      <c r="N904">
        <v>21.312000000000005</v>
      </c>
      <c r="O904">
        <v>720</v>
      </c>
      <c r="P904" t="s">
        <v>1628</v>
      </c>
      <c r="Q904" s="11"/>
      <c r="R904" s="9"/>
    </row>
    <row r="905" spans="1:18" x14ac:dyDescent="0.3">
      <c r="A905">
        <v>587</v>
      </c>
      <c r="B905" s="1" t="s">
        <v>30</v>
      </c>
      <c r="C905" s="1" t="s">
        <v>14</v>
      </c>
      <c r="D905" s="1" t="s">
        <v>553</v>
      </c>
      <c r="E905" s="1" t="s">
        <v>16</v>
      </c>
      <c r="F905" s="1" t="s">
        <v>17</v>
      </c>
      <c r="G905" s="1" t="s">
        <v>18</v>
      </c>
      <c r="H905" s="1" t="s">
        <v>21</v>
      </c>
      <c r="I905" s="1" t="s">
        <v>548</v>
      </c>
      <c r="J905">
        <v>70.98</v>
      </c>
      <c r="K905">
        <v>1</v>
      </c>
      <c r="L905">
        <v>0</v>
      </c>
      <c r="M905">
        <v>4.968599999999995</v>
      </c>
      <c r="N905">
        <v>4.968599999999995</v>
      </c>
      <c r="O905">
        <v>150</v>
      </c>
      <c r="P905" t="s">
        <v>1626</v>
      </c>
      <c r="Q905" s="11"/>
      <c r="R905" s="10"/>
    </row>
    <row r="906" spans="1:18" x14ac:dyDescent="0.3">
      <c r="A906">
        <v>1452</v>
      </c>
      <c r="B906" s="1" t="s">
        <v>95</v>
      </c>
      <c r="C906" s="1" t="s">
        <v>23</v>
      </c>
      <c r="D906" s="1" t="s">
        <v>1289</v>
      </c>
      <c r="E906" s="1" t="s">
        <v>164</v>
      </c>
      <c r="F906" s="1" t="s">
        <v>17</v>
      </c>
      <c r="G906" s="1" t="s">
        <v>27</v>
      </c>
      <c r="H906" s="1" t="s">
        <v>52</v>
      </c>
      <c r="I906" s="1" t="s">
        <v>94</v>
      </c>
      <c r="J906">
        <v>70.98</v>
      </c>
      <c r="K906">
        <v>7</v>
      </c>
      <c r="L906">
        <v>0</v>
      </c>
      <c r="M906">
        <v>34.780200000000001</v>
      </c>
      <c r="N906">
        <v>34.780200000000001</v>
      </c>
      <c r="O906">
        <v>1050</v>
      </c>
      <c r="P906" t="s">
        <v>1627</v>
      </c>
      <c r="Q906" s="11"/>
      <c r="R906" s="9"/>
    </row>
    <row r="907" spans="1:18" x14ac:dyDescent="0.3">
      <c r="A907">
        <v>1874</v>
      </c>
      <c r="B907" s="1" t="s">
        <v>30</v>
      </c>
      <c r="C907" s="1" t="s">
        <v>14</v>
      </c>
      <c r="D907" s="1" t="s">
        <v>1499</v>
      </c>
      <c r="E907" s="1" t="s">
        <v>55</v>
      </c>
      <c r="F907" s="1" t="s">
        <v>26</v>
      </c>
      <c r="G907" s="1" t="s">
        <v>18</v>
      </c>
      <c r="H907" s="1" t="s">
        <v>33</v>
      </c>
      <c r="I907" s="1" t="s">
        <v>1500</v>
      </c>
      <c r="J907">
        <v>70.98</v>
      </c>
      <c r="K907">
        <v>1</v>
      </c>
      <c r="L907">
        <v>0</v>
      </c>
      <c r="M907">
        <v>20.584199999999996</v>
      </c>
      <c r="N907">
        <v>20.584199999999996</v>
      </c>
      <c r="O907">
        <v>150</v>
      </c>
      <c r="P907" t="s">
        <v>1626</v>
      </c>
      <c r="Q907" s="11"/>
      <c r="R907" s="10"/>
    </row>
    <row r="908" spans="1:18" x14ac:dyDescent="0.3">
      <c r="A908">
        <v>443</v>
      </c>
      <c r="B908" s="1" t="s">
        <v>13</v>
      </c>
      <c r="C908" s="1" t="s">
        <v>14</v>
      </c>
      <c r="D908" s="1" t="s">
        <v>348</v>
      </c>
      <c r="E908" s="1" t="s">
        <v>114</v>
      </c>
      <c r="F908" s="1" t="s">
        <v>60</v>
      </c>
      <c r="G908" s="1" t="s">
        <v>27</v>
      </c>
      <c r="H908" s="1" t="s">
        <v>35</v>
      </c>
      <c r="I908" s="1" t="s">
        <v>582</v>
      </c>
      <c r="J908">
        <v>70.949999999999989</v>
      </c>
      <c r="K908">
        <v>3</v>
      </c>
      <c r="L908">
        <v>0</v>
      </c>
      <c r="M908">
        <v>20.575499999999998</v>
      </c>
      <c r="N908">
        <v>20.575499999999998</v>
      </c>
      <c r="O908">
        <v>450</v>
      </c>
      <c r="P908" t="s">
        <v>1626</v>
      </c>
      <c r="Q908" s="11"/>
      <c r="R908" s="9"/>
    </row>
    <row r="909" spans="1:18" x14ac:dyDescent="0.3">
      <c r="A909">
        <v>491</v>
      </c>
      <c r="B909" s="1" t="s">
        <v>13</v>
      </c>
      <c r="C909" s="1" t="s">
        <v>57</v>
      </c>
      <c r="D909" s="1" t="s">
        <v>627</v>
      </c>
      <c r="E909" s="1" t="s">
        <v>59</v>
      </c>
      <c r="F909" s="1" t="s">
        <v>60</v>
      </c>
      <c r="G909" s="1" t="s">
        <v>27</v>
      </c>
      <c r="H909" s="1" t="s">
        <v>39</v>
      </c>
      <c r="I909" s="1" t="s">
        <v>590</v>
      </c>
      <c r="J909">
        <v>70.367999999999995</v>
      </c>
      <c r="K909">
        <v>2</v>
      </c>
      <c r="L909">
        <v>0.2</v>
      </c>
      <c r="M909">
        <v>6.1572000000000031</v>
      </c>
      <c r="N909">
        <v>4.925760000000003</v>
      </c>
      <c r="O909">
        <v>240</v>
      </c>
      <c r="P909" t="s">
        <v>1626</v>
      </c>
      <c r="Q909" s="11"/>
      <c r="R909" s="10"/>
    </row>
    <row r="910" spans="1:18" x14ac:dyDescent="0.3">
      <c r="A910">
        <v>398</v>
      </c>
      <c r="B910" s="1" t="s">
        <v>30</v>
      </c>
      <c r="C910" s="1" t="s">
        <v>57</v>
      </c>
      <c r="D910" s="1" t="s">
        <v>152</v>
      </c>
      <c r="E910" s="1" t="s">
        <v>114</v>
      </c>
      <c r="F910" s="1" t="s">
        <v>60</v>
      </c>
      <c r="G910" s="1" t="s">
        <v>27</v>
      </c>
      <c r="H910" s="1" t="s">
        <v>243</v>
      </c>
      <c r="I910" s="1" t="s">
        <v>533</v>
      </c>
      <c r="J910">
        <v>70.12</v>
      </c>
      <c r="K910">
        <v>4</v>
      </c>
      <c r="L910">
        <v>0</v>
      </c>
      <c r="M910">
        <v>21.035999999999994</v>
      </c>
      <c r="N910">
        <v>21.035999999999994</v>
      </c>
      <c r="O910">
        <v>600</v>
      </c>
      <c r="P910" t="s">
        <v>1628</v>
      </c>
      <c r="Q910" s="11"/>
      <c r="R910" s="9"/>
    </row>
    <row r="911" spans="1:18" x14ac:dyDescent="0.3">
      <c r="A911">
        <v>896</v>
      </c>
      <c r="B911" s="1" t="s">
        <v>95</v>
      </c>
      <c r="C911" s="1" t="s">
        <v>23</v>
      </c>
      <c r="D911" s="1" t="s">
        <v>69</v>
      </c>
      <c r="E911" s="1" t="s">
        <v>25</v>
      </c>
      <c r="F911" s="1" t="s">
        <v>26</v>
      </c>
      <c r="G911" s="1" t="s">
        <v>27</v>
      </c>
      <c r="H911" s="1" t="s">
        <v>44</v>
      </c>
      <c r="I911" s="1" t="s">
        <v>953</v>
      </c>
      <c r="J911">
        <v>70.00800000000001</v>
      </c>
      <c r="K911">
        <v>3</v>
      </c>
      <c r="L911">
        <v>0.2</v>
      </c>
      <c r="M911">
        <v>24.502800000000001</v>
      </c>
      <c r="N911">
        <v>19.602240000000002</v>
      </c>
      <c r="O911">
        <v>360</v>
      </c>
      <c r="P911" t="s">
        <v>1626</v>
      </c>
      <c r="Q911" s="11"/>
      <c r="R911" s="10"/>
    </row>
    <row r="912" spans="1:18" x14ac:dyDescent="0.3">
      <c r="A912">
        <v>428</v>
      </c>
      <c r="B912" s="1" t="s">
        <v>95</v>
      </c>
      <c r="C912" s="1" t="s">
        <v>57</v>
      </c>
      <c r="D912" s="1" t="s">
        <v>567</v>
      </c>
      <c r="E912" s="1" t="s">
        <v>127</v>
      </c>
      <c r="F912" s="1" t="s">
        <v>79</v>
      </c>
      <c r="G912" s="1" t="s">
        <v>41</v>
      </c>
      <c r="H912" s="1" t="s">
        <v>278</v>
      </c>
      <c r="I912" s="1" t="s">
        <v>568</v>
      </c>
      <c r="J912">
        <v>69.989999999999995</v>
      </c>
      <c r="K912">
        <v>1</v>
      </c>
      <c r="L912">
        <v>0</v>
      </c>
      <c r="M912">
        <v>30.095700000000001</v>
      </c>
      <c r="N912">
        <v>30.095700000000001</v>
      </c>
      <c r="O912">
        <v>150</v>
      </c>
      <c r="P912" t="s">
        <v>1626</v>
      </c>
      <c r="Q912" s="11"/>
      <c r="R912" s="9"/>
    </row>
    <row r="913" spans="1:18" x14ac:dyDescent="0.3">
      <c r="A913">
        <v>1809</v>
      </c>
      <c r="B913" s="1" t="s">
        <v>95</v>
      </c>
      <c r="C913" s="1" t="s">
        <v>23</v>
      </c>
      <c r="D913" s="1" t="s">
        <v>1460</v>
      </c>
      <c r="E913" s="1" t="s">
        <v>267</v>
      </c>
      <c r="F913" s="1" t="s">
        <v>60</v>
      </c>
      <c r="G913" s="1" t="s">
        <v>41</v>
      </c>
      <c r="H913" s="1" t="s">
        <v>42</v>
      </c>
      <c r="I913" s="1" t="s">
        <v>1461</v>
      </c>
      <c r="J913">
        <v>69.930000000000007</v>
      </c>
      <c r="K913">
        <v>7</v>
      </c>
      <c r="L913">
        <v>0</v>
      </c>
      <c r="M913">
        <v>0.69929999999999914</v>
      </c>
      <c r="N913">
        <v>0.69929999999999914</v>
      </c>
      <c r="O913">
        <v>1050</v>
      </c>
      <c r="P913" t="s">
        <v>1627</v>
      </c>
      <c r="Q913" s="11"/>
      <c r="R913" s="10"/>
    </row>
    <row r="914" spans="1:18" x14ac:dyDescent="0.3">
      <c r="A914">
        <v>1264</v>
      </c>
      <c r="B914" s="1" t="s">
        <v>95</v>
      </c>
      <c r="C914" s="1" t="s">
        <v>14</v>
      </c>
      <c r="D914" s="1" t="s">
        <v>1109</v>
      </c>
      <c r="E914" s="1" t="s">
        <v>121</v>
      </c>
      <c r="F914" s="1" t="s">
        <v>60</v>
      </c>
      <c r="G914" s="1" t="s">
        <v>41</v>
      </c>
      <c r="H914" s="1" t="s">
        <v>42</v>
      </c>
      <c r="I914" s="1" t="s">
        <v>255</v>
      </c>
      <c r="J914">
        <v>69.900000000000006</v>
      </c>
      <c r="K914">
        <v>2</v>
      </c>
      <c r="L914">
        <v>0</v>
      </c>
      <c r="M914">
        <v>18.873000000000005</v>
      </c>
      <c r="N914">
        <v>18.873000000000005</v>
      </c>
      <c r="O914">
        <v>300</v>
      </c>
      <c r="P914" t="s">
        <v>1626</v>
      </c>
      <c r="Q914" s="11"/>
      <c r="R914" s="9"/>
    </row>
    <row r="915" spans="1:18" x14ac:dyDescent="0.3">
      <c r="A915">
        <v>579</v>
      </c>
      <c r="B915" s="1" t="s">
        <v>30</v>
      </c>
      <c r="C915" s="1" t="s">
        <v>14</v>
      </c>
      <c r="D915" s="1" t="s">
        <v>142</v>
      </c>
      <c r="E915" s="1" t="s">
        <v>104</v>
      </c>
      <c r="F915" s="1" t="s">
        <v>60</v>
      </c>
      <c r="G915" s="1" t="s">
        <v>27</v>
      </c>
      <c r="H915" s="1" t="s">
        <v>35</v>
      </c>
      <c r="I915" s="1" t="s">
        <v>231</v>
      </c>
      <c r="J915">
        <v>69.712000000000003</v>
      </c>
      <c r="K915">
        <v>2</v>
      </c>
      <c r="L915">
        <v>0.2</v>
      </c>
      <c r="M915">
        <v>8.7139999999999951</v>
      </c>
      <c r="N915">
        <v>6.9711999999999961</v>
      </c>
      <c r="O915">
        <v>240</v>
      </c>
      <c r="P915" t="s">
        <v>1626</v>
      </c>
      <c r="Q915" s="11"/>
      <c r="R915" s="10"/>
    </row>
    <row r="916" spans="1:18" x14ac:dyDescent="0.3">
      <c r="A916">
        <v>1968</v>
      </c>
      <c r="B916" s="1" t="s">
        <v>30</v>
      </c>
      <c r="C916" s="1" t="s">
        <v>14</v>
      </c>
      <c r="D916" s="1" t="s">
        <v>1542</v>
      </c>
      <c r="E916" s="1" t="s">
        <v>316</v>
      </c>
      <c r="F916" s="1" t="s">
        <v>79</v>
      </c>
      <c r="G916" s="1" t="s">
        <v>27</v>
      </c>
      <c r="H916" s="1" t="s">
        <v>243</v>
      </c>
      <c r="I916" s="1" t="s">
        <v>1543</v>
      </c>
      <c r="J916">
        <v>69.5</v>
      </c>
      <c r="K916">
        <v>5</v>
      </c>
      <c r="L916">
        <v>0</v>
      </c>
      <c r="M916">
        <v>20.154999999999994</v>
      </c>
      <c r="N916">
        <v>20.154999999999994</v>
      </c>
      <c r="O916">
        <v>750</v>
      </c>
      <c r="P916" t="s">
        <v>1628</v>
      </c>
      <c r="Q916" s="11"/>
      <c r="R916" s="9"/>
    </row>
    <row r="917" spans="1:18" x14ac:dyDescent="0.3">
      <c r="A917">
        <v>500</v>
      </c>
      <c r="B917" s="1" t="s">
        <v>30</v>
      </c>
      <c r="C917" s="1" t="s">
        <v>14</v>
      </c>
      <c r="D917" s="1" t="s">
        <v>637</v>
      </c>
      <c r="E917" s="1" t="s">
        <v>25</v>
      </c>
      <c r="F917" s="1" t="s">
        <v>26</v>
      </c>
      <c r="G917" s="1" t="s">
        <v>18</v>
      </c>
      <c r="H917" s="1" t="s">
        <v>37</v>
      </c>
      <c r="I917" s="1" t="s">
        <v>640</v>
      </c>
      <c r="J917">
        <v>69.3</v>
      </c>
      <c r="K917">
        <v>9</v>
      </c>
      <c r="L917">
        <v>0</v>
      </c>
      <c r="M917">
        <v>22.868999999999996</v>
      </c>
      <c r="N917">
        <v>22.868999999999996</v>
      </c>
      <c r="O917">
        <v>1350</v>
      </c>
      <c r="P917" t="s">
        <v>1627</v>
      </c>
      <c r="Q917" s="11"/>
      <c r="R917" s="10"/>
    </row>
    <row r="918" spans="1:18" x14ac:dyDescent="0.3">
      <c r="A918">
        <v>15</v>
      </c>
      <c r="B918" s="1" t="s">
        <v>30</v>
      </c>
      <c r="C918" s="1" t="s">
        <v>57</v>
      </c>
      <c r="D918" s="1" t="s">
        <v>58</v>
      </c>
      <c r="E918" s="1" t="s">
        <v>59</v>
      </c>
      <c r="F918" s="1" t="s">
        <v>60</v>
      </c>
      <c r="G918" s="1" t="s">
        <v>27</v>
      </c>
      <c r="H918" s="1" t="s">
        <v>46</v>
      </c>
      <c r="I918" s="1" t="s">
        <v>61</v>
      </c>
      <c r="J918">
        <v>68.809999999999988</v>
      </c>
      <c r="K918">
        <v>5</v>
      </c>
      <c r="L918">
        <v>0.8</v>
      </c>
      <c r="M918">
        <v>-123.858</v>
      </c>
      <c r="N918">
        <v>-24.771599999999996</v>
      </c>
      <c r="O918">
        <v>149.99999999999997</v>
      </c>
      <c r="P918" t="s">
        <v>1626</v>
      </c>
      <c r="Q918" s="11"/>
      <c r="R918" s="9"/>
    </row>
    <row r="919" spans="1:18" x14ac:dyDescent="0.3">
      <c r="A919">
        <v>1880</v>
      </c>
      <c r="B919" s="1" t="s">
        <v>30</v>
      </c>
      <c r="C919" s="1" t="s">
        <v>23</v>
      </c>
      <c r="D919" s="1" t="s">
        <v>574</v>
      </c>
      <c r="E919" s="1" t="s">
        <v>32</v>
      </c>
      <c r="F919" s="1" t="s">
        <v>17</v>
      </c>
      <c r="G919" s="1" t="s">
        <v>27</v>
      </c>
      <c r="H919" s="1" t="s">
        <v>44</v>
      </c>
      <c r="I919" s="1" t="s">
        <v>1278</v>
      </c>
      <c r="J919">
        <v>68.742000000000019</v>
      </c>
      <c r="K919">
        <v>9</v>
      </c>
      <c r="L919">
        <v>0.7</v>
      </c>
      <c r="M919">
        <v>-48.119399999999985</v>
      </c>
      <c r="N919">
        <v>-14.435819999999998</v>
      </c>
      <c r="O919">
        <v>405.00000000000006</v>
      </c>
      <c r="P919" t="s">
        <v>1626</v>
      </c>
      <c r="Q919" s="11"/>
      <c r="R919" s="10"/>
    </row>
    <row r="920" spans="1:18" x14ac:dyDescent="0.3">
      <c r="A920">
        <v>683</v>
      </c>
      <c r="B920" s="1" t="s">
        <v>30</v>
      </c>
      <c r="C920" s="1" t="s">
        <v>14</v>
      </c>
      <c r="D920" s="1" t="s">
        <v>126</v>
      </c>
      <c r="E920" s="1" t="s">
        <v>127</v>
      </c>
      <c r="F920" s="1" t="s">
        <v>79</v>
      </c>
      <c r="G920" s="1" t="s">
        <v>27</v>
      </c>
      <c r="H920" s="1" t="s">
        <v>35</v>
      </c>
      <c r="I920" s="1" t="s">
        <v>660</v>
      </c>
      <c r="J920">
        <v>68.599999999999994</v>
      </c>
      <c r="K920">
        <v>4</v>
      </c>
      <c r="L920">
        <v>0</v>
      </c>
      <c r="M920">
        <v>18.521999999999998</v>
      </c>
      <c r="N920">
        <v>18.521999999999998</v>
      </c>
      <c r="O920">
        <v>600</v>
      </c>
      <c r="P920" t="s">
        <v>1628</v>
      </c>
      <c r="Q920" s="11"/>
      <c r="R920" s="9"/>
    </row>
    <row r="921" spans="1:18" x14ac:dyDescent="0.3">
      <c r="A921">
        <v>880</v>
      </c>
      <c r="B921" s="1" t="s">
        <v>13</v>
      </c>
      <c r="C921" s="1" t="s">
        <v>57</v>
      </c>
      <c r="D921" s="1" t="s">
        <v>126</v>
      </c>
      <c r="E921" s="1" t="s">
        <v>127</v>
      </c>
      <c r="F921" s="1" t="s">
        <v>79</v>
      </c>
      <c r="G921" s="1" t="s">
        <v>27</v>
      </c>
      <c r="H921" s="1" t="s">
        <v>44</v>
      </c>
      <c r="I921" s="1" t="s">
        <v>944</v>
      </c>
      <c r="J921">
        <v>68.472000000000008</v>
      </c>
      <c r="K921">
        <v>3</v>
      </c>
      <c r="L921">
        <v>0.2</v>
      </c>
      <c r="M921">
        <v>23.109299999999998</v>
      </c>
      <c r="N921">
        <v>18.487439999999999</v>
      </c>
      <c r="O921">
        <v>360</v>
      </c>
      <c r="P921" t="s">
        <v>1626</v>
      </c>
      <c r="Q921" s="11"/>
      <c r="R921" s="10"/>
    </row>
    <row r="922" spans="1:18" x14ac:dyDescent="0.3">
      <c r="A922">
        <v>124</v>
      </c>
      <c r="B922" s="1" t="s">
        <v>95</v>
      </c>
      <c r="C922" s="1" t="s">
        <v>14</v>
      </c>
      <c r="D922" s="1" t="s">
        <v>221</v>
      </c>
      <c r="E922" s="1" t="s">
        <v>117</v>
      </c>
      <c r="F922" s="1" t="s">
        <v>79</v>
      </c>
      <c r="G922" s="1" t="s">
        <v>41</v>
      </c>
      <c r="H922" s="1" t="s">
        <v>42</v>
      </c>
      <c r="I922" s="1" t="s">
        <v>225</v>
      </c>
      <c r="J922">
        <v>68.040000000000006</v>
      </c>
      <c r="K922">
        <v>7</v>
      </c>
      <c r="L922">
        <v>0</v>
      </c>
      <c r="M922">
        <v>19.731599999999997</v>
      </c>
      <c r="N922">
        <v>19.731599999999997</v>
      </c>
      <c r="O922">
        <v>1050</v>
      </c>
      <c r="P922" t="s">
        <v>1627</v>
      </c>
      <c r="Q922" s="11"/>
      <c r="R922" s="9"/>
    </row>
    <row r="923" spans="1:18" x14ac:dyDescent="0.3">
      <c r="A923">
        <v>825</v>
      </c>
      <c r="B923" s="1" t="s">
        <v>30</v>
      </c>
      <c r="C923" s="1" t="s">
        <v>14</v>
      </c>
      <c r="D923" s="1" t="s">
        <v>69</v>
      </c>
      <c r="E923" s="1" t="s">
        <v>25</v>
      </c>
      <c r="F923" s="1" t="s">
        <v>26</v>
      </c>
      <c r="G923" s="1" t="s">
        <v>41</v>
      </c>
      <c r="H923" s="1" t="s">
        <v>83</v>
      </c>
      <c r="I923" s="1" t="s">
        <v>899</v>
      </c>
      <c r="J923">
        <v>67.8</v>
      </c>
      <c r="K923">
        <v>4</v>
      </c>
      <c r="L923">
        <v>0</v>
      </c>
      <c r="M923">
        <v>4.0679999999999978</v>
      </c>
      <c r="N923">
        <v>4.0679999999999978</v>
      </c>
      <c r="O923">
        <v>600</v>
      </c>
      <c r="P923" t="s">
        <v>1628</v>
      </c>
      <c r="Q923" s="11"/>
      <c r="R923" s="10"/>
    </row>
    <row r="924" spans="1:18" x14ac:dyDescent="0.3">
      <c r="A924">
        <v>1396</v>
      </c>
      <c r="B924" s="1" t="s">
        <v>30</v>
      </c>
      <c r="C924" s="1" t="s">
        <v>23</v>
      </c>
      <c r="D924" s="1" t="s">
        <v>196</v>
      </c>
      <c r="E924" s="1" t="s">
        <v>104</v>
      </c>
      <c r="F924" s="1" t="s">
        <v>60</v>
      </c>
      <c r="G924" s="1" t="s">
        <v>18</v>
      </c>
      <c r="H924" s="1" t="s">
        <v>33</v>
      </c>
      <c r="I924" s="1" t="s">
        <v>1265</v>
      </c>
      <c r="J924">
        <v>66.644999999999996</v>
      </c>
      <c r="K924">
        <v>3</v>
      </c>
      <c r="L924">
        <v>0.5</v>
      </c>
      <c r="M924">
        <v>-42.652799999999999</v>
      </c>
      <c r="N924">
        <v>-21.3264</v>
      </c>
      <c r="O924">
        <v>225</v>
      </c>
      <c r="P924" t="s">
        <v>1626</v>
      </c>
      <c r="Q924" s="11"/>
      <c r="R924" s="9"/>
    </row>
    <row r="925" spans="1:18" x14ac:dyDescent="0.3">
      <c r="A925">
        <v>204</v>
      </c>
      <c r="B925" s="1" t="s">
        <v>13</v>
      </c>
      <c r="C925" s="1" t="s">
        <v>14</v>
      </c>
      <c r="D925" s="1" t="s">
        <v>325</v>
      </c>
      <c r="E925" s="1" t="s">
        <v>59</v>
      </c>
      <c r="F925" s="1" t="s">
        <v>60</v>
      </c>
      <c r="G925" s="1" t="s">
        <v>27</v>
      </c>
      <c r="H925" s="1" t="s">
        <v>46</v>
      </c>
      <c r="I925" s="1" t="s">
        <v>326</v>
      </c>
      <c r="J925">
        <v>66.283999999999992</v>
      </c>
      <c r="K925">
        <v>2</v>
      </c>
      <c r="L925">
        <v>0.8</v>
      </c>
      <c r="M925">
        <v>-178.96680000000001</v>
      </c>
      <c r="N925">
        <v>-35.793359999999993</v>
      </c>
      <c r="O925">
        <v>59.999999999999986</v>
      </c>
      <c r="P925" t="s">
        <v>1629</v>
      </c>
      <c r="Q925" s="11"/>
      <c r="R925" s="10"/>
    </row>
    <row r="926" spans="1:18" x14ac:dyDescent="0.3">
      <c r="A926">
        <v>525</v>
      </c>
      <c r="B926" s="1" t="s">
        <v>95</v>
      </c>
      <c r="C926" s="1" t="s">
        <v>14</v>
      </c>
      <c r="D926" s="1" t="s">
        <v>24</v>
      </c>
      <c r="E926" s="1" t="s">
        <v>25</v>
      </c>
      <c r="F926" s="1" t="s">
        <v>26</v>
      </c>
      <c r="G926" s="1" t="s">
        <v>41</v>
      </c>
      <c r="H926" s="1" t="s">
        <v>83</v>
      </c>
      <c r="I926" s="1" t="s">
        <v>666</v>
      </c>
      <c r="J926">
        <v>66.260000000000005</v>
      </c>
      <c r="K926">
        <v>2</v>
      </c>
      <c r="L926">
        <v>0</v>
      </c>
      <c r="M926">
        <v>27.166600000000003</v>
      </c>
      <c r="N926">
        <v>27.166600000000003</v>
      </c>
      <c r="O926">
        <v>300</v>
      </c>
      <c r="P926" t="s">
        <v>1626</v>
      </c>
      <c r="Q926" s="11"/>
      <c r="R926" s="9"/>
    </row>
    <row r="927" spans="1:18" x14ac:dyDescent="0.3">
      <c r="A927">
        <v>546</v>
      </c>
      <c r="B927" s="1" t="s">
        <v>30</v>
      </c>
      <c r="C927" s="1" t="s">
        <v>14</v>
      </c>
      <c r="D927" s="1" t="s">
        <v>58</v>
      </c>
      <c r="E927" s="1" t="s">
        <v>59</v>
      </c>
      <c r="F927" s="1" t="s">
        <v>60</v>
      </c>
      <c r="G927" s="1" t="s">
        <v>18</v>
      </c>
      <c r="H927" s="1" t="s">
        <v>37</v>
      </c>
      <c r="I927" s="1" t="s">
        <v>687</v>
      </c>
      <c r="J927">
        <v>66.112000000000009</v>
      </c>
      <c r="K927">
        <v>4</v>
      </c>
      <c r="L927">
        <v>0.6</v>
      </c>
      <c r="M927">
        <v>-84.292799999999986</v>
      </c>
      <c r="N927">
        <v>-33.717119999999994</v>
      </c>
      <c r="O927">
        <v>240</v>
      </c>
      <c r="P927" t="s">
        <v>1626</v>
      </c>
      <c r="Q927" s="11"/>
      <c r="R927" s="10"/>
    </row>
    <row r="928" spans="1:18" x14ac:dyDescent="0.3">
      <c r="A928">
        <v>833</v>
      </c>
      <c r="B928" s="1" t="s">
        <v>13</v>
      </c>
      <c r="C928" s="1" t="s">
        <v>14</v>
      </c>
      <c r="D928" s="1" t="s">
        <v>903</v>
      </c>
      <c r="E928" s="1" t="s">
        <v>16</v>
      </c>
      <c r="F928" s="1" t="s">
        <v>17</v>
      </c>
      <c r="G928" s="1" t="s">
        <v>41</v>
      </c>
      <c r="H928" s="1" t="s">
        <v>42</v>
      </c>
      <c r="I928" s="1" t="s">
        <v>907</v>
      </c>
      <c r="J928">
        <v>65.989999999999995</v>
      </c>
      <c r="K928">
        <v>1</v>
      </c>
      <c r="L928">
        <v>0</v>
      </c>
      <c r="M928">
        <v>17.157400000000003</v>
      </c>
      <c r="N928">
        <v>17.157400000000003</v>
      </c>
      <c r="O928">
        <v>150</v>
      </c>
      <c r="P928" t="s">
        <v>1626</v>
      </c>
      <c r="Q928" s="11"/>
      <c r="R928" s="9"/>
    </row>
    <row r="929" spans="1:18" x14ac:dyDescent="0.3">
      <c r="A929">
        <v>139</v>
      </c>
      <c r="B929" s="1" t="s">
        <v>30</v>
      </c>
      <c r="C929" s="1" t="s">
        <v>14</v>
      </c>
      <c r="D929" s="1" t="s">
        <v>237</v>
      </c>
      <c r="E929" s="1" t="s">
        <v>25</v>
      </c>
      <c r="F929" s="1" t="s">
        <v>26</v>
      </c>
      <c r="G929" s="1" t="s">
        <v>27</v>
      </c>
      <c r="H929" s="1" t="s">
        <v>243</v>
      </c>
      <c r="I929" s="1" t="s">
        <v>244</v>
      </c>
      <c r="J929">
        <v>65.88</v>
      </c>
      <c r="K929">
        <v>6</v>
      </c>
      <c r="L929">
        <v>0</v>
      </c>
      <c r="M929">
        <v>18.446400000000004</v>
      </c>
      <c r="N929">
        <v>18.446400000000004</v>
      </c>
      <c r="O929">
        <v>900</v>
      </c>
      <c r="P929" t="s">
        <v>1628</v>
      </c>
      <c r="Q929" s="11"/>
      <c r="R929" s="10"/>
    </row>
    <row r="930" spans="1:18" x14ac:dyDescent="0.3">
      <c r="A930">
        <v>1059</v>
      </c>
      <c r="B930" s="1" t="s">
        <v>30</v>
      </c>
      <c r="C930" s="1" t="s">
        <v>23</v>
      </c>
      <c r="D930" s="1" t="s">
        <v>373</v>
      </c>
      <c r="E930" s="1" t="s">
        <v>25</v>
      </c>
      <c r="F930" s="1" t="s">
        <v>26</v>
      </c>
      <c r="G930" s="1" t="s">
        <v>27</v>
      </c>
      <c r="H930" s="1" t="s">
        <v>44</v>
      </c>
      <c r="I930" s="1" t="s">
        <v>1062</v>
      </c>
      <c r="J930">
        <v>65.567999999999998</v>
      </c>
      <c r="K930">
        <v>2</v>
      </c>
      <c r="L930">
        <v>0.2</v>
      </c>
      <c r="M930">
        <v>22.948799999999995</v>
      </c>
      <c r="N930">
        <v>18.359039999999997</v>
      </c>
      <c r="O930">
        <v>240</v>
      </c>
      <c r="P930" t="s">
        <v>1626</v>
      </c>
      <c r="Q930" s="11"/>
      <c r="R930" s="9"/>
    </row>
    <row r="931" spans="1:18" x14ac:dyDescent="0.3">
      <c r="A931">
        <v>682</v>
      </c>
      <c r="B931" s="1" t="s">
        <v>30</v>
      </c>
      <c r="C931" s="1" t="s">
        <v>14</v>
      </c>
      <c r="D931" s="1" t="s">
        <v>126</v>
      </c>
      <c r="E931" s="1" t="s">
        <v>127</v>
      </c>
      <c r="F931" s="1" t="s">
        <v>79</v>
      </c>
      <c r="G931" s="1" t="s">
        <v>27</v>
      </c>
      <c r="H931" s="1" t="s">
        <v>35</v>
      </c>
      <c r="I931" s="1" t="s">
        <v>793</v>
      </c>
      <c r="J931">
        <v>64.959999999999994</v>
      </c>
      <c r="K931">
        <v>2</v>
      </c>
      <c r="L931">
        <v>0</v>
      </c>
      <c r="M931">
        <v>2.598399999999998</v>
      </c>
      <c r="N931">
        <v>2.598399999999998</v>
      </c>
      <c r="O931">
        <v>300</v>
      </c>
      <c r="P931" t="s">
        <v>1626</v>
      </c>
      <c r="Q931" s="11"/>
      <c r="R931" s="10"/>
    </row>
    <row r="932" spans="1:18" x14ac:dyDescent="0.3">
      <c r="A932">
        <v>905</v>
      </c>
      <c r="B932" s="1" t="s">
        <v>30</v>
      </c>
      <c r="C932" s="1" t="s">
        <v>14</v>
      </c>
      <c r="D932" s="1" t="s">
        <v>24</v>
      </c>
      <c r="E932" s="1" t="s">
        <v>25</v>
      </c>
      <c r="F932" s="1" t="s">
        <v>26</v>
      </c>
      <c r="G932" s="1" t="s">
        <v>27</v>
      </c>
      <c r="H932" s="1" t="s">
        <v>35</v>
      </c>
      <c r="I932" s="1" t="s">
        <v>793</v>
      </c>
      <c r="J932">
        <v>64.959999999999994</v>
      </c>
      <c r="K932">
        <v>2</v>
      </c>
      <c r="L932">
        <v>0</v>
      </c>
      <c r="M932">
        <v>2.598399999999998</v>
      </c>
      <c r="N932">
        <v>2.598399999999998</v>
      </c>
      <c r="O932">
        <v>300</v>
      </c>
      <c r="P932" t="s">
        <v>1626</v>
      </c>
      <c r="Q932" s="11"/>
      <c r="R932" s="9"/>
    </row>
    <row r="933" spans="1:18" x14ac:dyDescent="0.3">
      <c r="A933">
        <v>1679</v>
      </c>
      <c r="B933" s="1" t="s">
        <v>30</v>
      </c>
      <c r="C933" s="1" t="s">
        <v>23</v>
      </c>
      <c r="D933" s="1" t="s">
        <v>77</v>
      </c>
      <c r="E933" s="1" t="s">
        <v>78</v>
      </c>
      <c r="F933" s="1" t="s">
        <v>79</v>
      </c>
      <c r="G933" s="1" t="s">
        <v>27</v>
      </c>
      <c r="H933" s="1" t="s">
        <v>35</v>
      </c>
      <c r="I933" s="1" t="s">
        <v>1146</v>
      </c>
      <c r="J933">
        <v>64.784000000000006</v>
      </c>
      <c r="K933">
        <v>1</v>
      </c>
      <c r="L933">
        <v>0.2</v>
      </c>
      <c r="M933">
        <v>-14.576399999999996</v>
      </c>
      <c r="N933">
        <v>-11.661119999999997</v>
      </c>
      <c r="O933">
        <v>120</v>
      </c>
      <c r="P933" t="s">
        <v>1626</v>
      </c>
      <c r="Q933" s="11"/>
      <c r="R933" s="10"/>
    </row>
    <row r="934" spans="1:18" x14ac:dyDescent="0.3">
      <c r="A934">
        <v>100</v>
      </c>
      <c r="B934" s="1" t="s">
        <v>30</v>
      </c>
      <c r="C934" s="1" t="s">
        <v>57</v>
      </c>
      <c r="D934" s="1" t="s">
        <v>142</v>
      </c>
      <c r="E934" s="1" t="s">
        <v>104</v>
      </c>
      <c r="F934" s="1" t="s">
        <v>60</v>
      </c>
      <c r="G934" s="1" t="s">
        <v>27</v>
      </c>
      <c r="H934" s="1" t="s">
        <v>52</v>
      </c>
      <c r="I934" s="1" t="s">
        <v>192</v>
      </c>
      <c r="J934">
        <v>64.623999999999995</v>
      </c>
      <c r="K934">
        <v>7</v>
      </c>
      <c r="L934">
        <v>0.2</v>
      </c>
      <c r="M934">
        <v>22.618399999999994</v>
      </c>
      <c r="N934">
        <v>18.094719999999995</v>
      </c>
      <c r="O934">
        <v>840</v>
      </c>
      <c r="P934" t="s">
        <v>1628</v>
      </c>
      <c r="Q934" s="11"/>
      <c r="R934" s="9"/>
    </row>
    <row r="935" spans="1:18" x14ac:dyDescent="0.3">
      <c r="A935">
        <v>1277</v>
      </c>
      <c r="B935" s="1" t="s">
        <v>493</v>
      </c>
      <c r="C935" s="1" t="s">
        <v>14</v>
      </c>
      <c r="D935" s="1" t="s">
        <v>58</v>
      </c>
      <c r="E935" s="1" t="s">
        <v>59</v>
      </c>
      <c r="F935" s="1" t="s">
        <v>60</v>
      </c>
      <c r="G935" s="1" t="s">
        <v>41</v>
      </c>
      <c r="H935" s="1" t="s">
        <v>83</v>
      </c>
      <c r="I935" s="1" t="s">
        <v>1193</v>
      </c>
      <c r="J935">
        <v>63.991999999999997</v>
      </c>
      <c r="K935">
        <v>1</v>
      </c>
      <c r="L935">
        <v>0.2</v>
      </c>
      <c r="M935">
        <v>-7.1990999999999961</v>
      </c>
      <c r="N935">
        <v>-5.7592799999999968</v>
      </c>
      <c r="O935">
        <v>120</v>
      </c>
      <c r="P935" t="s">
        <v>1626</v>
      </c>
      <c r="Q935" s="11"/>
      <c r="R935" s="10"/>
    </row>
    <row r="936" spans="1:18" x14ac:dyDescent="0.3">
      <c r="A936">
        <v>490</v>
      </c>
      <c r="B936" s="1" t="s">
        <v>13</v>
      </c>
      <c r="C936" s="1" t="s">
        <v>57</v>
      </c>
      <c r="D936" s="1" t="s">
        <v>627</v>
      </c>
      <c r="E936" s="1" t="s">
        <v>59</v>
      </c>
      <c r="F936" s="1" t="s">
        <v>60</v>
      </c>
      <c r="G936" s="1" t="s">
        <v>41</v>
      </c>
      <c r="H936" s="1" t="s">
        <v>83</v>
      </c>
      <c r="I936" s="1" t="s">
        <v>629</v>
      </c>
      <c r="J936">
        <v>63.984000000000009</v>
      </c>
      <c r="K936">
        <v>2</v>
      </c>
      <c r="L936">
        <v>0.2</v>
      </c>
      <c r="M936">
        <v>10.397399999999998</v>
      </c>
      <c r="N936">
        <v>8.3179199999999991</v>
      </c>
      <c r="O936">
        <v>240</v>
      </c>
      <c r="P936" t="s">
        <v>1626</v>
      </c>
      <c r="Q936" s="11"/>
      <c r="R936" s="9"/>
    </row>
    <row r="937" spans="1:18" x14ac:dyDescent="0.3">
      <c r="A937">
        <v>1237</v>
      </c>
      <c r="B937" s="1" t="s">
        <v>493</v>
      </c>
      <c r="C937" s="1" t="s">
        <v>14</v>
      </c>
      <c r="D937" s="1" t="s">
        <v>1167</v>
      </c>
      <c r="E937" s="1" t="s">
        <v>32</v>
      </c>
      <c r="F937" s="1" t="s">
        <v>17</v>
      </c>
      <c r="G937" s="1" t="s">
        <v>18</v>
      </c>
      <c r="H937" s="1" t="s">
        <v>37</v>
      </c>
      <c r="I937" s="1" t="s">
        <v>1169</v>
      </c>
      <c r="J937">
        <v>63.967999999999996</v>
      </c>
      <c r="K937">
        <v>2</v>
      </c>
      <c r="L937">
        <v>0.2</v>
      </c>
      <c r="M937">
        <v>0</v>
      </c>
      <c r="N937">
        <v>0</v>
      </c>
      <c r="O937">
        <v>240</v>
      </c>
      <c r="P937" t="s">
        <v>1626</v>
      </c>
      <c r="Q937" s="11"/>
      <c r="R937" s="10"/>
    </row>
    <row r="938" spans="1:18" x14ac:dyDescent="0.3">
      <c r="A938">
        <v>1695</v>
      </c>
      <c r="B938" s="1" t="s">
        <v>13</v>
      </c>
      <c r="C938" s="1" t="s">
        <v>57</v>
      </c>
      <c r="D938" s="1" t="s">
        <v>1417</v>
      </c>
      <c r="E938" s="1" t="s">
        <v>316</v>
      </c>
      <c r="F938" s="1" t="s">
        <v>79</v>
      </c>
      <c r="G938" s="1" t="s">
        <v>41</v>
      </c>
      <c r="H938" s="1" t="s">
        <v>83</v>
      </c>
      <c r="I938" s="1" t="s">
        <v>1418</v>
      </c>
      <c r="J938">
        <v>63.96</v>
      </c>
      <c r="K938">
        <v>4</v>
      </c>
      <c r="L938">
        <v>0</v>
      </c>
      <c r="M938">
        <v>19.827599999999997</v>
      </c>
      <c r="N938">
        <v>19.827599999999997</v>
      </c>
      <c r="O938">
        <v>600</v>
      </c>
      <c r="P938" t="s">
        <v>1628</v>
      </c>
      <c r="Q938" s="11"/>
      <c r="R938" s="9"/>
    </row>
    <row r="939" spans="1:18" x14ac:dyDescent="0.3">
      <c r="A939">
        <v>1132</v>
      </c>
      <c r="B939" s="1" t="s">
        <v>30</v>
      </c>
      <c r="C939" s="1" t="s">
        <v>14</v>
      </c>
      <c r="D939" s="1" t="s">
        <v>148</v>
      </c>
      <c r="E939" s="1" t="s">
        <v>149</v>
      </c>
      <c r="F939" s="1" t="s">
        <v>17</v>
      </c>
      <c r="G939" s="1" t="s">
        <v>27</v>
      </c>
      <c r="H939" s="1" t="s">
        <v>88</v>
      </c>
      <c r="I939" s="1" t="s">
        <v>224</v>
      </c>
      <c r="J939">
        <v>63.9</v>
      </c>
      <c r="K939">
        <v>5</v>
      </c>
      <c r="L939">
        <v>0</v>
      </c>
      <c r="M939">
        <v>28.754999999999995</v>
      </c>
      <c r="N939">
        <v>28.754999999999995</v>
      </c>
      <c r="O939">
        <v>750</v>
      </c>
      <c r="P939" t="s">
        <v>1628</v>
      </c>
      <c r="Q939" s="11"/>
      <c r="R939" s="10"/>
    </row>
    <row r="940" spans="1:18" x14ac:dyDescent="0.3">
      <c r="A940">
        <v>456</v>
      </c>
      <c r="B940" s="1" t="s">
        <v>30</v>
      </c>
      <c r="C940" s="1" t="s">
        <v>23</v>
      </c>
      <c r="D940" s="1" t="s">
        <v>595</v>
      </c>
      <c r="E940" s="1" t="s">
        <v>267</v>
      </c>
      <c r="F940" s="1" t="s">
        <v>60</v>
      </c>
      <c r="G940" s="1" t="s">
        <v>41</v>
      </c>
      <c r="H940" s="1" t="s">
        <v>83</v>
      </c>
      <c r="I940" s="1" t="s">
        <v>596</v>
      </c>
      <c r="J940">
        <v>63.88</v>
      </c>
      <c r="K940">
        <v>4</v>
      </c>
      <c r="L940">
        <v>0</v>
      </c>
      <c r="M940">
        <v>24.913200000000003</v>
      </c>
      <c r="N940">
        <v>24.913200000000003</v>
      </c>
      <c r="O940">
        <v>600</v>
      </c>
      <c r="P940" t="s">
        <v>1628</v>
      </c>
      <c r="Q940" s="11"/>
      <c r="R940" s="9"/>
    </row>
    <row r="941" spans="1:18" x14ac:dyDescent="0.3">
      <c r="A941">
        <v>1796</v>
      </c>
      <c r="B941" s="1" t="s">
        <v>95</v>
      </c>
      <c r="C941" s="1" t="s">
        <v>57</v>
      </c>
      <c r="D941" s="1" t="s">
        <v>126</v>
      </c>
      <c r="E941" s="1" t="s">
        <v>127</v>
      </c>
      <c r="F941" s="1" t="s">
        <v>79</v>
      </c>
      <c r="G941" s="1" t="s">
        <v>27</v>
      </c>
      <c r="H941" s="1" t="s">
        <v>35</v>
      </c>
      <c r="I941" s="1" t="s">
        <v>1134</v>
      </c>
      <c r="J941">
        <v>63.84</v>
      </c>
      <c r="K941">
        <v>8</v>
      </c>
      <c r="L941">
        <v>0</v>
      </c>
      <c r="M941">
        <v>16.598399999999998</v>
      </c>
      <c r="N941">
        <v>16.598399999999998</v>
      </c>
      <c r="O941">
        <v>1200</v>
      </c>
      <c r="P941" t="s">
        <v>1627</v>
      </c>
      <c r="Q941" s="11"/>
      <c r="R941" s="10"/>
    </row>
    <row r="942" spans="1:18" x14ac:dyDescent="0.3">
      <c r="A942">
        <v>1516</v>
      </c>
      <c r="B942" s="1" t="s">
        <v>30</v>
      </c>
      <c r="C942" s="1" t="s">
        <v>14</v>
      </c>
      <c r="D942" s="1" t="s">
        <v>77</v>
      </c>
      <c r="E942" s="1" t="s">
        <v>78</v>
      </c>
      <c r="F942" s="1" t="s">
        <v>79</v>
      </c>
      <c r="G942" s="1" t="s">
        <v>18</v>
      </c>
      <c r="H942" s="1" t="s">
        <v>21</v>
      </c>
      <c r="I942" s="1" t="s">
        <v>1243</v>
      </c>
      <c r="J942">
        <v>63.686</v>
      </c>
      <c r="K942">
        <v>1</v>
      </c>
      <c r="L942">
        <v>0.3</v>
      </c>
      <c r="M942">
        <v>-9.0980000000000025</v>
      </c>
      <c r="N942">
        <v>-6.3686000000000016</v>
      </c>
      <c r="O942">
        <v>105</v>
      </c>
      <c r="P942" t="s">
        <v>1626</v>
      </c>
      <c r="Q942" s="11"/>
      <c r="R942" s="9"/>
    </row>
    <row r="943" spans="1:18" x14ac:dyDescent="0.3">
      <c r="A943">
        <v>1027</v>
      </c>
      <c r="B943" s="1" t="s">
        <v>13</v>
      </c>
      <c r="C943" s="1" t="s">
        <v>57</v>
      </c>
      <c r="D943" s="1" t="s">
        <v>148</v>
      </c>
      <c r="E943" s="1" t="s">
        <v>213</v>
      </c>
      <c r="F943" s="1" t="s">
        <v>79</v>
      </c>
      <c r="G943" s="1" t="s">
        <v>27</v>
      </c>
      <c r="H943" s="1" t="s">
        <v>52</v>
      </c>
      <c r="I943" s="1" t="s">
        <v>1039</v>
      </c>
      <c r="J943">
        <v>63.311999999999998</v>
      </c>
      <c r="K943">
        <v>3</v>
      </c>
      <c r="L943">
        <v>0.2</v>
      </c>
      <c r="M943">
        <v>20.576399999999996</v>
      </c>
      <c r="N943">
        <v>16.461119999999998</v>
      </c>
      <c r="O943">
        <v>360</v>
      </c>
      <c r="P943" t="s">
        <v>1626</v>
      </c>
      <c r="Q943" s="11"/>
      <c r="R943" s="10"/>
    </row>
    <row r="944" spans="1:18" x14ac:dyDescent="0.3">
      <c r="A944">
        <v>215</v>
      </c>
      <c r="B944" s="1" t="s">
        <v>30</v>
      </c>
      <c r="C944" s="1" t="s">
        <v>23</v>
      </c>
      <c r="D944" s="1" t="s">
        <v>336</v>
      </c>
      <c r="E944" s="1" t="s">
        <v>213</v>
      </c>
      <c r="F944" s="1" t="s">
        <v>79</v>
      </c>
      <c r="G944" s="1" t="s">
        <v>41</v>
      </c>
      <c r="H944" s="1" t="s">
        <v>42</v>
      </c>
      <c r="I944" s="1" t="s">
        <v>203</v>
      </c>
      <c r="J944">
        <v>62.981999999999999</v>
      </c>
      <c r="K944">
        <v>3</v>
      </c>
      <c r="L944">
        <v>0.4</v>
      </c>
      <c r="M944">
        <v>-14.695800000000006</v>
      </c>
      <c r="N944">
        <v>-8.8174800000000033</v>
      </c>
      <c r="O944">
        <v>270</v>
      </c>
      <c r="P944" t="s">
        <v>1626</v>
      </c>
      <c r="Q944" s="11"/>
      <c r="R944" s="9"/>
    </row>
    <row r="945" spans="1:18" x14ac:dyDescent="0.3">
      <c r="A945">
        <v>1491</v>
      </c>
      <c r="B945" s="1" t="s">
        <v>13</v>
      </c>
      <c r="C945" s="1" t="s">
        <v>23</v>
      </c>
      <c r="D945" s="1" t="s">
        <v>126</v>
      </c>
      <c r="E945" s="1" t="s">
        <v>127</v>
      </c>
      <c r="F945" s="1" t="s">
        <v>79</v>
      </c>
      <c r="G945" s="1" t="s">
        <v>27</v>
      </c>
      <c r="H945" s="1" t="s">
        <v>88</v>
      </c>
      <c r="I945" s="1" t="s">
        <v>99</v>
      </c>
      <c r="J945">
        <v>62.96</v>
      </c>
      <c r="K945">
        <v>4</v>
      </c>
      <c r="L945">
        <v>0</v>
      </c>
      <c r="M945">
        <v>28.332000000000001</v>
      </c>
      <c r="N945">
        <v>28.332000000000001</v>
      </c>
      <c r="O945">
        <v>600</v>
      </c>
      <c r="P945" t="s">
        <v>1628</v>
      </c>
      <c r="Q945" s="11"/>
      <c r="R945" s="10"/>
    </row>
    <row r="946" spans="1:18" x14ac:dyDescent="0.3">
      <c r="A946">
        <v>1823</v>
      </c>
      <c r="B946" s="1" t="s">
        <v>30</v>
      </c>
      <c r="C946" s="1" t="s">
        <v>23</v>
      </c>
      <c r="D946" s="1" t="s">
        <v>142</v>
      </c>
      <c r="E946" s="1" t="s">
        <v>104</v>
      </c>
      <c r="F946" s="1" t="s">
        <v>60</v>
      </c>
      <c r="G946" s="1" t="s">
        <v>18</v>
      </c>
      <c r="H946" s="1" t="s">
        <v>21</v>
      </c>
      <c r="I946" s="1" t="s">
        <v>1469</v>
      </c>
      <c r="J946">
        <v>62.957999999999998</v>
      </c>
      <c r="K946">
        <v>3</v>
      </c>
      <c r="L946">
        <v>0.3</v>
      </c>
      <c r="M946">
        <v>-2.6981999999999999</v>
      </c>
      <c r="N946">
        <v>-1.8887399999999999</v>
      </c>
      <c r="O946">
        <v>315</v>
      </c>
      <c r="P946" t="s">
        <v>1626</v>
      </c>
      <c r="Q946" s="11"/>
      <c r="R946" s="9"/>
    </row>
    <row r="947" spans="1:18" x14ac:dyDescent="0.3">
      <c r="A947">
        <v>1840</v>
      </c>
      <c r="B947" s="1" t="s">
        <v>30</v>
      </c>
      <c r="C947" s="1" t="s">
        <v>23</v>
      </c>
      <c r="D947" s="1" t="s">
        <v>201</v>
      </c>
      <c r="E947" s="1" t="s">
        <v>51</v>
      </c>
      <c r="F947" s="1" t="s">
        <v>17</v>
      </c>
      <c r="G947" s="1" t="s">
        <v>27</v>
      </c>
      <c r="H947" s="1" t="s">
        <v>46</v>
      </c>
      <c r="I947" s="1" t="s">
        <v>1481</v>
      </c>
      <c r="J947">
        <v>62.920000000000009</v>
      </c>
      <c r="K947">
        <v>1</v>
      </c>
      <c r="L947">
        <v>0.2</v>
      </c>
      <c r="M947">
        <v>10.224499999999994</v>
      </c>
      <c r="N947">
        <v>8.1795999999999953</v>
      </c>
      <c r="O947">
        <v>120</v>
      </c>
      <c r="P947" t="s">
        <v>1626</v>
      </c>
      <c r="Q947" s="11"/>
      <c r="R947" s="10"/>
    </row>
    <row r="948" spans="1:18" x14ac:dyDescent="0.3">
      <c r="A948">
        <v>476</v>
      </c>
      <c r="B948" s="1" t="s">
        <v>13</v>
      </c>
      <c r="C948" s="1" t="s">
        <v>14</v>
      </c>
      <c r="D948" s="1" t="s">
        <v>69</v>
      </c>
      <c r="E948" s="1" t="s">
        <v>25</v>
      </c>
      <c r="F948" s="1" t="s">
        <v>26</v>
      </c>
      <c r="G948" s="1" t="s">
        <v>27</v>
      </c>
      <c r="H948" s="1" t="s">
        <v>52</v>
      </c>
      <c r="I948" s="1" t="s">
        <v>616</v>
      </c>
      <c r="J948">
        <v>62.649999999999991</v>
      </c>
      <c r="K948">
        <v>7</v>
      </c>
      <c r="L948">
        <v>0</v>
      </c>
      <c r="M948">
        <v>28.818999999999996</v>
      </c>
      <c r="N948">
        <v>28.818999999999996</v>
      </c>
      <c r="O948">
        <v>1050</v>
      </c>
      <c r="P948" t="s">
        <v>1627</v>
      </c>
      <c r="Q948" s="11"/>
      <c r="R948" s="9"/>
    </row>
    <row r="949" spans="1:18" x14ac:dyDescent="0.3">
      <c r="A949">
        <v>1773</v>
      </c>
      <c r="B949" s="1" t="s">
        <v>13</v>
      </c>
      <c r="C949" s="1" t="s">
        <v>23</v>
      </c>
      <c r="D949" s="1" t="s">
        <v>142</v>
      </c>
      <c r="E949" s="1" t="s">
        <v>104</v>
      </c>
      <c r="F949" s="1" t="s">
        <v>60</v>
      </c>
      <c r="G949" s="1" t="s">
        <v>41</v>
      </c>
      <c r="H949" s="1" t="s">
        <v>83</v>
      </c>
      <c r="I949" s="1" t="s">
        <v>335</v>
      </c>
      <c r="J949">
        <v>62.400000000000006</v>
      </c>
      <c r="K949">
        <v>6</v>
      </c>
      <c r="L949">
        <v>0.2</v>
      </c>
      <c r="M949">
        <v>19.499999999999993</v>
      </c>
      <c r="N949">
        <v>15.599999999999994</v>
      </c>
      <c r="O949">
        <v>720</v>
      </c>
      <c r="P949" t="s">
        <v>1628</v>
      </c>
      <c r="Q949" s="11"/>
      <c r="R949" s="10"/>
    </row>
    <row r="950" spans="1:18" x14ac:dyDescent="0.3">
      <c r="A950">
        <v>1157</v>
      </c>
      <c r="B950" s="1" t="s">
        <v>95</v>
      </c>
      <c r="C950" s="1" t="s">
        <v>57</v>
      </c>
      <c r="D950" s="1" t="s">
        <v>1124</v>
      </c>
      <c r="E950" s="1" t="s">
        <v>149</v>
      </c>
      <c r="F950" s="1" t="s">
        <v>17</v>
      </c>
      <c r="G950" s="1" t="s">
        <v>27</v>
      </c>
      <c r="H950" s="1" t="s">
        <v>44</v>
      </c>
      <c r="I950" s="1" t="s">
        <v>525</v>
      </c>
      <c r="J950">
        <v>62.31</v>
      </c>
      <c r="K950">
        <v>3</v>
      </c>
      <c r="L950">
        <v>0</v>
      </c>
      <c r="M950">
        <v>29.285699999999999</v>
      </c>
      <c r="N950">
        <v>29.285699999999999</v>
      </c>
      <c r="O950">
        <v>450</v>
      </c>
      <c r="P950" t="s">
        <v>1626</v>
      </c>
      <c r="Q950" s="11"/>
      <c r="R950" s="9"/>
    </row>
    <row r="951" spans="1:18" x14ac:dyDescent="0.3">
      <c r="A951">
        <v>1146</v>
      </c>
      <c r="B951" s="1" t="s">
        <v>30</v>
      </c>
      <c r="C951" s="1" t="s">
        <v>14</v>
      </c>
      <c r="D951" s="1" t="s">
        <v>24</v>
      </c>
      <c r="E951" s="1" t="s">
        <v>25</v>
      </c>
      <c r="F951" s="1" t="s">
        <v>26</v>
      </c>
      <c r="G951" s="1" t="s">
        <v>27</v>
      </c>
      <c r="H951" s="1" t="s">
        <v>35</v>
      </c>
      <c r="I951" s="1" t="s">
        <v>1085</v>
      </c>
      <c r="J951">
        <v>62.18</v>
      </c>
      <c r="K951">
        <v>1</v>
      </c>
      <c r="L951">
        <v>0</v>
      </c>
      <c r="M951">
        <v>16.788600000000002</v>
      </c>
      <c r="N951">
        <v>16.788600000000002</v>
      </c>
      <c r="O951">
        <v>150</v>
      </c>
      <c r="P951" t="s">
        <v>1626</v>
      </c>
      <c r="Q951" s="11"/>
      <c r="R951" s="10"/>
    </row>
    <row r="952" spans="1:18" x14ac:dyDescent="0.3">
      <c r="A952">
        <v>1303</v>
      </c>
      <c r="B952" s="1" t="s">
        <v>13</v>
      </c>
      <c r="C952" s="1" t="s">
        <v>57</v>
      </c>
      <c r="D952" s="1" t="s">
        <v>436</v>
      </c>
      <c r="E952" s="1" t="s">
        <v>149</v>
      </c>
      <c r="F952" s="1" t="s">
        <v>17</v>
      </c>
      <c r="G952" s="1" t="s">
        <v>18</v>
      </c>
      <c r="H952" s="1" t="s">
        <v>19</v>
      </c>
      <c r="I952" s="1" t="s">
        <v>1211</v>
      </c>
      <c r="J952">
        <v>61.96</v>
      </c>
      <c r="K952">
        <v>2</v>
      </c>
      <c r="L952">
        <v>0</v>
      </c>
      <c r="M952">
        <v>4.3371999999999957</v>
      </c>
      <c r="N952">
        <v>4.3371999999999957</v>
      </c>
      <c r="O952">
        <v>300</v>
      </c>
      <c r="P952" t="s">
        <v>1626</v>
      </c>
      <c r="Q952" s="11"/>
      <c r="R952" s="9"/>
    </row>
    <row r="953" spans="1:18" x14ac:dyDescent="0.3">
      <c r="A953">
        <v>674</v>
      </c>
      <c r="B953" s="1" t="s">
        <v>95</v>
      </c>
      <c r="C953" s="1" t="s">
        <v>14</v>
      </c>
      <c r="D953" s="1" t="s">
        <v>212</v>
      </c>
      <c r="E953" s="1" t="s">
        <v>121</v>
      </c>
      <c r="F953" s="1" t="s">
        <v>60</v>
      </c>
      <c r="G953" s="1" t="s">
        <v>27</v>
      </c>
      <c r="H953" s="1" t="s">
        <v>46</v>
      </c>
      <c r="I953" s="1" t="s">
        <v>785</v>
      </c>
      <c r="J953">
        <v>61.44</v>
      </c>
      <c r="K953">
        <v>3</v>
      </c>
      <c r="L953">
        <v>0</v>
      </c>
      <c r="M953">
        <v>16.588799999999999</v>
      </c>
      <c r="N953">
        <v>16.588799999999999</v>
      </c>
      <c r="O953">
        <v>450</v>
      </c>
      <c r="P953" t="s">
        <v>1626</v>
      </c>
      <c r="Q953" s="11"/>
      <c r="R953" s="10"/>
    </row>
    <row r="954" spans="1:18" x14ac:dyDescent="0.3">
      <c r="A954">
        <v>1422</v>
      </c>
      <c r="B954" s="1" t="s">
        <v>30</v>
      </c>
      <c r="C954" s="1" t="s">
        <v>23</v>
      </c>
      <c r="D954" s="1" t="s">
        <v>676</v>
      </c>
      <c r="E954" s="1" t="s">
        <v>145</v>
      </c>
      <c r="F954" s="1" t="s">
        <v>26</v>
      </c>
      <c r="G954" s="1" t="s">
        <v>27</v>
      </c>
      <c r="H954" s="1" t="s">
        <v>46</v>
      </c>
      <c r="I954" s="1" t="s">
        <v>1275</v>
      </c>
      <c r="J954">
        <v>60.672000000000004</v>
      </c>
      <c r="K954">
        <v>2</v>
      </c>
      <c r="L954">
        <v>0.2</v>
      </c>
      <c r="M954">
        <v>14.409600000000003</v>
      </c>
      <c r="N954">
        <v>11.527680000000004</v>
      </c>
      <c r="O954">
        <v>240</v>
      </c>
      <c r="P954" t="s">
        <v>1626</v>
      </c>
      <c r="Q954" s="11"/>
      <c r="R954" s="9"/>
    </row>
    <row r="955" spans="1:18" x14ac:dyDescent="0.3">
      <c r="A955">
        <v>840</v>
      </c>
      <c r="B955" s="1" t="s">
        <v>30</v>
      </c>
      <c r="C955" s="1" t="s">
        <v>23</v>
      </c>
      <c r="D955" s="1" t="s">
        <v>126</v>
      </c>
      <c r="E955" s="1" t="s">
        <v>127</v>
      </c>
      <c r="F955" s="1" t="s">
        <v>79</v>
      </c>
      <c r="G955" s="1" t="s">
        <v>27</v>
      </c>
      <c r="H955" s="1" t="s">
        <v>39</v>
      </c>
      <c r="I955" s="1" t="s">
        <v>860</v>
      </c>
      <c r="J955">
        <v>60.449999999999996</v>
      </c>
      <c r="K955">
        <v>3</v>
      </c>
      <c r="L955">
        <v>0</v>
      </c>
      <c r="M955">
        <v>16.3215</v>
      </c>
      <c r="N955">
        <v>16.3215</v>
      </c>
      <c r="O955">
        <v>450</v>
      </c>
      <c r="P955" t="s">
        <v>1626</v>
      </c>
      <c r="Q955" s="11"/>
      <c r="R955" s="10"/>
    </row>
    <row r="956" spans="1:18" x14ac:dyDescent="0.3">
      <c r="A956">
        <v>1794</v>
      </c>
      <c r="B956" s="1" t="s">
        <v>30</v>
      </c>
      <c r="C956" s="1" t="s">
        <v>23</v>
      </c>
      <c r="D956" s="1" t="s">
        <v>93</v>
      </c>
      <c r="E956" s="1" t="s">
        <v>59</v>
      </c>
      <c r="F956" s="1" t="s">
        <v>60</v>
      </c>
      <c r="G956" s="1" t="s">
        <v>27</v>
      </c>
      <c r="H956" s="1" t="s">
        <v>35</v>
      </c>
      <c r="I956" s="1" t="s">
        <v>223</v>
      </c>
      <c r="J956">
        <v>60.415999999999997</v>
      </c>
      <c r="K956">
        <v>2</v>
      </c>
      <c r="L956">
        <v>0.2</v>
      </c>
      <c r="M956">
        <v>6.0416000000000025</v>
      </c>
      <c r="N956">
        <v>4.833280000000002</v>
      </c>
      <c r="O956">
        <v>240</v>
      </c>
      <c r="P956" t="s">
        <v>1626</v>
      </c>
      <c r="Q956" s="11"/>
      <c r="R956" s="9"/>
    </row>
    <row r="957" spans="1:18" x14ac:dyDescent="0.3">
      <c r="A957">
        <v>23</v>
      </c>
      <c r="B957" s="1" t="s">
        <v>30</v>
      </c>
      <c r="C957" s="1" t="s">
        <v>23</v>
      </c>
      <c r="D957" s="1" t="s">
        <v>73</v>
      </c>
      <c r="E957" s="1" t="s">
        <v>74</v>
      </c>
      <c r="F957" s="1" t="s">
        <v>60</v>
      </c>
      <c r="G957" s="1" t="s">
        <v>27</v>
      </c>
      <c r="H957" s="1" t="s">
        <v>46</v>
      </c>
      <c r="I957" s="1" t="s">
        <v>76</v>
      </c>
      <c r="J957">
        <v>60.339999999999996</v>
      </c>
      <c r="K957">
        <v>7</v>
      </c>
      <c r="L957">
        <v>0</v>
      </c>
      <c r="M957">
        <v>15.688400000000001</v>
      </c>
      <c r="N957">
        <v>15.688400000000001</v>
      </c>
      <c r="O957">
        <v>1050</v>
      </c>
      <c r="P957" t="s">
        <v>1627</v>
      </c>
      <c r="Q957" s="11"/>
      <c r="R957" s="10"/>
    </row>
    <row r="958" spans="1:18" x14ac:dyDescent="0.3">
      <c r="A958">
        <v>1780</v>
      </c>
      <c r="B958" s="1" t="s">
        <v>30</v>
      </c>
      <c r="C958" s="1" t="s">
        <v>14</v>
      </c>
      <c r="D958" s="1" t="s">
        <v>126</v>
      </c>
      <c r="E958" s="1" t="s">
        <v>127</v>
      </c>
      <c r="F958" s="1" t="s">
        <v>79</v>
      </c>
      <c r="G958" s="1" t="s">
        <v>41</v>
      </c>
      <c r="H958" s="1" t="s">
        <v>83</v>
      </c>
      <c r="I958" s="1" t="s">
        <v>1071</v>
      </c>
      <c r="J958">
        <v>59.97</v>
      </c>
      <c r="K958">
        <v>3</v>
      </c>
      <c r="L958">
        <v>0</v>
      </c>
      <c r="M958">
        <v>14.992499999999996</v>
      </c>
      <c r="N958">
        <v>14.992499999999996</v>
      </c>
      <c r="O958">
        <v>450</v>
      </c>
      <c r="P958" t="s">
        <v>1626</v>
      </c>
      <c r="Q958" s="11"/>
      <c r="R958" s="9"/>
    </row>
    <row r="959" spans="1:18" x14ac:dyDescent="0.3">
      <c r="A959">
        <v>131</v>
      </c>
      <c r="B959" s="1" t="s">
        <v>95</v>
      </c>
      <c r="C959" s="1" t="s">
        <v>23</v>
      </c>
      <c r="D959" s="1" t="s">
        <v>212</v>
      </c>
      <c r="E959" s="1" t="s">
        <v>213</v>
      </c>
      <c r="F959" s="1" t="s">
        <v>79</v>
      </c>
      <c r="G959" s="1" t="s">
        <v>41</v>
      </c>
      <c r="H959" s="1" t="s">
        <v>42</v>
      </c>
      <c r="I959" s="1" t="s">
        <v>234</v>
      </c>
      <c r="J959">
        <v>59.969999999999992</v>
      </c>
      <c r="K959">
        <v>5</v>
      </c>
      <c r="L959">
        <v>0.4</v>
      </c>
      <c r="M959">
        <v>-11.993999999999993</v>
      </c>
      <c r="N959">
        <v>-7.1963999999999952</v>
      </c>
      <c r="O959">
        <v>450</v>
      </c>
      <c r="P959" t="s">
        <v>1626</v>
      </c>
      <c r="Q959" s="11"/>
      <c r="R959" s="10"/>
    </row>
    <row r="960" spans="1:18" x14ac:dyDescent="0.3">
      <c r="A960">
        <v>779</v>
      </c>
      <c r="B960" s="1" t="s">
        <v>95</v>
      </c>
      <c r="C960" s="1" t="s">
        <v>57</v>
      </c>
      <c r="D960" s="1" t="s">
        <v>69</v>
      </c>
      <c r="E960" s="1" t="s">
        <v>25</v>
      </c>
      <c r="F960" s="1" t="s">
        <v>26</v>
      </c>
      <c r="G960" s="1" t="s">
        <v>27</v>
      </c>
      <c r="H960" s="1" t="s">
        <v>52</v>
      </c>
      <c r="I960" s="1" t="s">
        <v>549</v>
      </c>
      <c r="J960">
        <v>59.94</v>
      </c>
      <c r="K960">
        <v>3</v>
      </c>
      <c r="L960">
        <v>0</v>
      </c>
      <c r="M960">
        <v>28.171799999999998</v>
      </c>
      <c r="N960">
        <v>28.171799999999998</v>
      </c>
      <c r="O960">
        <v>450</v>
      </c>
      <c r="P960" t="s">
        <v>1626</v>
      </c>
      <c r="Q960" s="11"/>
      <c r="R960" s="9"/>
    </row>
    <row r="961" spans="1:18" x14ac:dyDescent="0.3">
      <c r="A961">
        <v>719</v>
      </c>
      <c r="B961" s="1" t="s">
        <v>30</v>
      </c>
      <c r="C961" s="1" t="s">
        <v>57</v>
      </c>
      <c r="D961" s="1" t="s">
        <v>81</v>
      </c>
      <c r="E961" s="1" t="s">
        <v>67</v>
      </c>
      <c r="F961" s="1" t="s">
        <v>26</v>
      </c>
      <c r="G961" s="1" t="s">
        <v>27</v>
      </c>
      <c r="H961" s="1" t="s">
        <v>44</v>
      </c>
      <c r="I961" s="1" t="s">
        <v>643</v>
      </c>
      <c r="J961">
        <v>59.808000000000007</v>
      </c>
      <c r="K961">
        <v>3</v>
      </c>
      <c r="L961">
        <v>0.2</v>
      </c>
      <c r="M961">
        <v>19.4376</v>
      </c>
      <c r="N961">
        <v>15.550080000000001</v>
      </c>
      <c r="O961">
        <v>360</v>
      </c>
      <c r="P961" t="s">
        <v>1626</v>
      </c>
      <c r="Q961" s="11"/>
      <c r="R961" s="10"/>
    </row>
    <row r="962" spans="1:18" x14ac:dyDescent="0.3">
      <c r="A962">
        <v>279</v>
      </c>
      <c r="B962" s="1" t="s">
        <v>30</v>
      </c>
      <c r="C962" s="1" t="s">
        <v>23</v>
      </c>
      <c r="D962" s="1" t="s">
        <v>77</v>
      </c>
      <c r="E962" s="1" t="s">
        <v>78</v>
      </c>
      <c r="F962" s="1" t="s">
        <v>79</v>
      </c>
      <c r="G962" s="1" t="s">
        <v>27</v>
      </c>
      <c r="H962" s="1" t="s">
        <v>35</v>
      </c>
      <c r="I962" s="1" t="s">
        <v>403</v>
      </c>
      <c r="J962">
        <v>59.712000000000003</v>
      </c>
      <c r="K962">
        <v>6</v>
      </c>
      <c r="L962">
        <v>0.2</v>
      </c>
      <c r="M962">
        <v>5.9711999999999996</v>
      </c>
      <c r="N962">
        <v>4.7769599999999999</v>
      </c>
      <c r="O962">
        <v>720</v>
      </c>
      <c r="P962" t="s">
        <v>1628</v>
      </c>
      <c r="Q962" s="11"/>
      <c r="R962" s="9"/>
    </row>
    <row r="963" spans="1:18" x14ac:dyDescent="0.3">
      <c r="A963">
        <v>448</v>
      </c>
      <c r="B963" s="1" t="s">
        <v>13</v>
      </c>
      <c r="C963" s="1" t="s">
        <v>14</v>
      </c>
      <c r="D963" s="1" t="s">
        <v>587</v>
      </c>
      <c r="E963" s="1" t="s">
        <v>127</v>
      </c>
      <c r="F963" s="1" t="s">
        <v>79</v>
      </c>
      <c r="G963" s="1" t="s">
        <v>27</v>
      </c>
      <c r="H963" s="1" t="s">
        <v>39</v>
      </c>
      <c r="I963" s="1" t="s">
        <v>588</v>
      </c>
      <c r="J963">
        <v>59.519999999999996</v>
      </c>
      <c r="K963">
        <v>3</v>
      </c>
      <c r="L963">
        <v>0</v>
      </c>
      <c r="M963">
        <v>15.475200000000001</v>
      </c>
      <c r="N963">
        <v>15.475200000000001</v>
      </c>
      <c r="O963">
        <v>450</v>
      </c>
      <c r="P963" t="s">
        <v>1626</v>
      </c>
      <c r="Q963" s="11"/>
      <c r="R963" s="10"/>
    </row>
    <row r="964" spans="1:18" x14ac:dyDescent="0.3">
      <c r="A964">
        <v>1619</v>
      </c>
      <c r="B964" s="1" t="s">
        <v>13</v>
      </c>
      <c r="C964" s="1" t="s">
        <v>57</v>
      </c>
      <c r="D964" s="1" t="s">
        <v>126</v>
      </c>
      <c r="E964" s="1" t="s">
        <v>127</v>
      </c>
      <c r="F964" s="1" t="s">
        <v>79</v>
      </c>
      <c r="G964" s="1" t="s">
        <v>27</v>
      </c>
      <c r="H964" s="1" t="s">
        <v>35</v>
      </c>
      <c r="I964" s="1" t="s">
        <v>1381</v>
      </c>
      <c r="J964">
        <v>59.48</v>
      </c>
      <c r="K964">
        <v>2</v>
      </c>
      <c r="L964">
        <v>0</v>
      </c>
      <c r="M964">
        <v>8.9220000000000041</v>
      </c>
      <c r="N964">
        <v>8.9220000000000041</v>
      </c>
      <c r="O964">
        <v>300</v>
      </c>
      <c r="P964" t="s">
        <v>1626</v>
      </c>
      <c r="Q964" s="11"/>
      <c r="R964" s="9"/>
    </row>
    <row r="965" spans="1:18" x14ac:dyDescent="0.3">
      <c r="A965">
        <v>865</v>
      </c>
      <c r="B965" s="1" t="s">
        <v>13</v>
      </c>
      <c r="C965" s="1" t="s">
        <v>23</v>
      </c>
      <c r="D965" s="1" t="s">
        <v>574</v>
      </c>
      <c r="E965" s="1" t="s">
        <v>32</v>
      </c>
      <c r="F965" s="1" t="s">
        <v>17</v>
      </c>
      <c r="G965" s="1" t="s">
        <v>41</v>
      </c>
      <c r="H965" s="1" t="s">
        <v>42</v>
      </c>
      <c r="I965" s="1" t="s">
        <v>933</v>
      </c>
      <c r="J965">
        <v>59.184000000000005</v>
      </c>
      <c r="K965">
        <v>2</v>
      </c>
      <c r="L965">
        <v>0.2</v>
      </c>
      <c r="M965">
        <v>5.1786000000000012</v>
      </c>
      <c r="N965">
        <v>4.1428800000000008</v>
      </c>
      <c r="O965">
        <v>240</v>
      </c>
      <c r="P965" t="s">
        <v>1626</v>
      </c>
      <c r="Q965" s="11"/>
      <c r="R965" s="10"/>
    </row>
    <row r="966" spans="1:18" x14ac:dyDescent="0.3">
      <c r="A966">
        <v>1672</v>
      </c>
      <c r="B966" s="1" t="s">
        <v>95</v>
      </c>
      <c r="C966" s="1" t="s">
        <v>23</v>
      </c>
      <c r="D966" s="1" t="s">
        <v>1325</v>
      </c>
      <c r="E966" s="1" t="s">
        <v>527</v>
      </c>
      <c r="F966" s="1" t="s">
        <v>26</v>
      </c>
      <c r="G966" s="1" t="s">
        <v>41</v>
      </c>
      <c r="H966" s="1" t="s">
        <v>83</v>
      </c>
      <c r="I966" s="1" t="s">
        <v>1089</v>
      </c>
      <c r="J966">
        <v>58.58</v>
      </c>
      <c r="K966">
        <v>2</v>
      </c>
      <c r="L966">
        <v>0</v>
      </c>
      <c r="M966">
        <v>19.331399999999995</v>
      </c>
      <c r="N966">
        <v>19.331399999999995</v>
      </c>
      <c r="O966">
        <v>300</v>
      </c>
      <c r="P966" t="s">
        <v>1626</v>
      </c>
      <c r="Q966" s="11"/>
      <c r="R966" s="9"/>
    </row>
    <row r="967" spans="1:18" x14ac:dyDescent="0.3">
      <c r="A967">
        <v>1045</v>
      </c>
      <c r="B967" s="1" t="s">
        <v>95</v>
      </c>
      <c r="C967" s="1" t="s">
        <v>23</v>
      </c>
      <c r="D967" s="1" t="s">
        <v>142</v>
      </c>
      <c r="E967" s="1" t="s">
        <v>104</v>
      </c>
      <c r="F967" s="1" t="s">
        <v>60</v>
      </c>
      <c r="G967" s="1" t="s">
        <v>27</v>
      </c>
      <c r="H967" s="1" t="s">
        <v>46</v>
      </c>
      <c r="I967" s="1" t="s">
        <v>1052</v>
      </c>
      <c r="J967">
        <v>58.463999999999977</v>
      </c>
      <c r="K967">
        <v>9</v>
      </c>
      <c r="L967">
        <v>0.8</v>
      </c>
      <c r="M967">
        <v>-146.16000000000003</v>
      </c>
      <c r="N967">
        <v>-29.231999999999999</v>
      </c>
      <c r="O967">
        <v>269.99999999999994</v>
      </c>
      <c r="P967" t="s">
        <v>1626</v>
      </c>
      <c r="Q967" s="11"/>
      <c r="R967" s="10"/>
    </row>
    <row r="968" spans="1:18" x14ac:dyDescent="0.3">
      <c r="A968">
        <v>154</v>
      </c>
      <c r="B968" s="1" t="s">
        <v>95</v>
      </c>
      <c r="C968" s="1" t="s">
        <v>23</v>
      </c>
      <c r="D968" s="1" t="s">
        <v>261</v>
      </c>
      <c r="E968" s="1" t="s">
        <v>25</v>
      </c>
      <c r="F968" s="1" t="s">
        <v>26</v>
      </c>
      <c r="G968" s="1" t="s">
        <v>27</v>
      </c>
      <c r="H968" s="1" t="s">
        <v>52</v>
      </c>
      <c r="I968" s="1" t="s">
        <v>262</v>
      </c>
      <c r="J968">
        <v>58.379999999999995</v>
      </c>
      <c r="K968">
        <v>7</v>
      </c>
      <c r="L968">
        <v>0</v>
      </c>
      <c r="M968">
        <v>26.270999999999994</v>
      </c>
      <c r="N968">
        <v>26.270999999999994</v>
      </c>
      <c r="O968">
        <v>1050</v>
      </c>
      <c r="P968" t="s">
        <v>1627</v>
      </c>
      <c r="Q968" s="11"/>
      <c r="R968" s="9"/>
    </row>
    <row r="969" spans="1:18" x14ac:dyDescent="0.3">
      <c r="A969">
        <v>1109</v>
      </c>
      <c r="B969" s="1" t="s">
        <v>30</v>
      </c>
      <c r="C969" s="1" t="s">
        <v>14</v>
      </c>
      <c r="D969" s="1" t="s">
        <v>93</v>
      </c>
      <c r="E969" s="1" t="s">
        <v>59</v>
      </c>
      <c r="F969" s="1" t="s">
        <v>60</v>
      </c>
      <c r="G969" s="1" t="s">
        <v>27</v>
      </c>
      <c r="H969" s="1" t="s">
        <v>128</v>
      </c>
      <c r="I969" s="1" t="s">
        <v>236</v>
      </c>
      <c r="J969">
        <v>58.368000000000009</v>
      </c>
      <c r="K969">
        <v>12</v>
      </c>
      <c r="L969">
        <v>0.2</v>
      </c>
      <c r="M969">
        <v>21.888000000000002</v>
      </c>
      <c r="N969">
        <v>17.510400000000001</v>
      </c>
      <c r="O969">
        <v>1440</v>
      </c>
      <c r="P969" t="s">
        <v>1627</v>
      </c>
      <c r="Q969" s="11"/>
      <c r="R969" s="10"/>
    </row>
    <row r="970" spans="1:18" x14ac:dyDescent="0.3">
      <c r="A970">
        <v>761</v>
      </c>
      <c r="B970" s="1" t="s">
        <v>30</v>
      </c>
      <c r="C970" s="1" t="s">
        <v>14</v>
      </c>
      <c r="D970" s="1" t="s">
        <v>24</v>
      </c>
      <c r="E970" s="1" t="s">
        <v>25</v>
      </c>
      <c r="F970" s="1" t="s">
        <v>26</v>
      </c>
      <c r="G970" s="1" t="s">
        <v>27</v>
      </c>
      <c r="H970" s="1" t="s">
        <v>52</v>
      </c>
      <c r="I970" s="1" t="s">
        <v>698</v>
      </c>
      <c r="J970">
        <v>58.320000000000007</v>
      </c>
      <c r="K970">
        <v>9</v>
      </c>
      <c r="L970">
        <v>0</v>
      </c>
      <c r="M970">
        <v>27.993600000000001</v>
      </c>
      <c r="N970">
        <v>27.993600000000001</v>
      </c>
      <c r="O970">
        <v>1350</v>
      </c>
      <c r="P970" t="s">
        <v>1627</v>
      </c>
      <c r="Q970" s="11"/>
      <c r="R970" s="9"/>
    </row>
    <row r="971" spans="1:18" x14ac:dyDescent="0.3">
      <c r="A971">
        <v>544</v>
      </c>
      <c r="B971" s="1" t="s">
        <v>30</v>
      </c>
      <c r="C971" s="1" t="s">
        <v>14</v>
      </c>
      <c r="D971" s="1" t="s">
        <v>58</v>
      </c>
      <c r="E971" s="1" t="s">
        <v>59</v>
      </c>
      <c r="F971" s="1" t="s">
        <v>60</v>
      </c>
      <c r="G971" s="1" t="s">
        <v>41</v>
      </c>
      <c r="H971" s="1" t="s">
        <v>83</v>
      </c>
      <c r="I971" s="1" t="s">
        <v>685</v>
      </c>
      <c r="J971">
        <v>58.112000000000002</v>
      </c>
      <c r="K971">
        <v>2</v>
      </c>
      <c r="L971">
        <v>0.2</v>
      </c>
      <c r="M971">
        <v>7.263999999999994</v>
      </c>
      <c r="N971">
        <v>5.8111999999999959</v>
      </c>
      <c r="O971">
        <v>240</v>
      </c>
      <c r="P971" t="s">
        <v>1626</v>
      </c>
      <c r="Q971" s="11"/>
      <c r="R971" s="10"/>
    </row>
    <row r="972" spans="1:18" x14ac:dyDescent="0.3">
      <c r="A972">
        <v>1635</v>
      </c>
      <c r="B972" s="1" t="s">
        <v>493</v>
      </c>
      <c r="C972" s="1" t="s">
        <v>14</v>
      </c>
      <c r="D972" s="1" t="s">
        <v>779</v>
      </c>
      <c r="E972" s="1" t="s">
        <v>213</v>
      </c>
      <c r="F972" s="1" t="s">
        <v>79</v>
      </c>
      <c r="G972" s="1" t="s">
        <v>41</v>
      </c>
      <c r="H972" s="1" t="s">
        <v>83</v>
      </c>
      <c r="I972" s="1" t="s">
        <v>685</v>
      </c>
      <c r="J972">
        <v>58.112000000000002</v>
      </c>
      <c r="K972">
        <v>2</v>
      </c>
      <c r="L972">
        <v>0.2</v>
      </c>
      <c r="M972">
        <v>7.263999999999994</v>
      </c>
      <c r="N972">
        <v>5.8111999999999959</v>
      </c>
      <c r="O972">
        <v>240</v>
      </c>
      <c r="P972" t="s">
        <v>1626</v>
      </c>
      <c r="Q972" s="11"/>
      <c r="R972" s="9"/>
    </row>
    <row r="973" spans="1:18" x14ac:dyDescent="0.3">
      <c r="A973">
        <v>750</v>
      </c>
      <c r="B973" s="1" t="s">
        <v>30</v>
      </c>
      <c r="C973" s="1" t="s">
        <v>14</v>
      </c>
      <c r="D973" s="1" t="s">
        <v>843</v>
      </c>
      <c r="E973" s="1" t="s">
        <v>114</v>
      </c>
      <c r="F973" s="1" t="s">
        <v>60</v>
      </c>
      <c r="G973" s="1" t="s">
        <v>27</v>
      </c>
      <c r="H973" s="1" t="s">
        <v>44</v>
      </c>
      <c r="I973" s="1" t="s">
        <v>844</v>
      </c>
      <c r="J973">
        <v>58.050000000000004</v>
      </c>
      <c r="K973">
        <v>3</v>
      </c>
      <c r="L973">
        <v>0</v>
      </c>
      <c r="M973">
        <v>26.702999999999999</v>
      </c>
      <c r="N973">
        <v>26.702999999999999</v>
      </c>
      <c r="O973">
        <v>450</v>
      </c>
      <c r="P973" t="s">
        <v>1626</v>
      </c>
      <c r="Q973" s="11"/>
      <c r="R973" s="10"/>
    </row>
    <row r="974" spans="1:18" x14ac:dyDescent="0.3">
      <c r="A974">
        <v>402</v>
      </c>
      <c r="B974" s="1" t="s">
        <v>13</v>
      </c>
      <c r="C974" s="1" t="s">
        <v>14</v>
      </c>
      <c r="D974" s="1" t="s">
        <v>93</v>
      </c>
      <c r="E974" s="1" t="s">
        <v>59</v>
      </c>
      <c r="F974" s="1" t="s">
        <v>60</v>
      </c>
      <c r="G974" s="1" t="s">
        <v>41</v>
      </c>
      <c r="H974" s="1" t="s">
        <v>83</v>
      </c>
      <c r="I974" s="1" t="s">
        <v>536</v>
      </c>
      <c r="J974">
        <v>57.584000000000003</v>
      </c>
      <c r="K974">
        <v>2</v>
      </c>
      <c r="L974">
        <v>0.2</v>
      </c>
      <c r="M974">
        <v>0.71979999999999933</v>
      </c>
      <c r="N974">
        <v>0.57583999999999946</v>
      </c>
      <c r="O974">
        <v>240</v>
      </c>
      <c r="P974" t="s">
        <v>1626</v>
      </c>
      <c r="Q974" s="11"/>
      <c r="R974" s="9"/>
    </row>
    <row r="975" spans="1:18" x14ac:dyDescent="0.3">
      <c r="A975">
        <v>270</v>
      </c>
      <c r="B975" s="1" t="s">
        <v>30</v>
      </c>
      <c r="C975" s="1" t="s">
        <v>23</v>
      </c>
      <c r="D975" s="1" t="s">
        <v>391</v>
      </c>
      <c r="E975" s="1" t="s">
        <v>213</v>
      </c>
      <c r="F975" s="1" t="s">
        <v>79</v>
      </c>
      <c r="G975" s="1" t="s">
        <v>27</v>
      </c>
      <c r="H975" s="1" t="s">
        <v>88</v>
      </c>
      <c r="I975" s="1" t="s">
        <v>393</v>
      </c>
      <c r="J975">
        <v>57.576000000000001</v>
      </c>
      <c r="K975">
        <v>3</v>
      </c>
      <c r="L975">
        <v>0.2</v>
      </c>
      <c r="M975">
        <v>21.591000000000001</v>
      </c>
      <c r="N975">
        <v>17.2728</v>
      </c>
      <c r="O975">
        <v>360</v>
      </c>
      <c r="P975" t="s">
        <v>1626</v>
      </c>
      <c r="Q975" s="11"/>
      <c r="R975" s="10"/>
    </row>
    <row r="976" spans="1:18" x14ac:dyDescent="0.3">
      <c r="A976">
        <v>752</v>
      </c>
      <c r="B976" s="1" t="s">
        <v>30</v>
      </c>
      <c r="C976" s="1" t="s">
        <v>14</v>
      </c>
      <c r="D976" s="1" t="s">
        <v>843</v>
      </c>
      <c r="E976" s="1" t="s">
        <v>114</v>
      </c>
      <c r="F976" s="1" t="s">
        <v>60</v>
      </c>
      <c r="G976" s="1" t="s">
        <v>27</v>
      </c>
      <c r="H976" s="1" t="s">
        <v>39</v>
      </c>
      <c r="I976" s="1" t="s">
        <v>539</v>
      </c>
      <c r="J976">
        <v>56.980000000000004</v>
      </c>
      <c r="K976">
        <v>7</v>
      </c>
      <c r="L976">
        <v>0</v>
      </c>
      <c r="M976">
        <v>22.792000000000002</v>
      </c>
      <c r="N976">
        <v>22.792000000000002</v>
      </c>
      <c r="O976">
        <v>1050</v>
      </c>
      <c r="P976" t="s">
        <v>1627</v>
      </c>
      <c r="Q976" s="11"/>
      <c r="R976" s="9"/>
    </row>
    <row r="977" spans="1:18" x14ac:dyDescent="0.3">
      <c r="A977">
        <v>301</v>
      </c>
      <c r="B977" s="1" t="s">
        <v>30</v>
      </c>
      <c r="C977" s="1" t="s">
        <v>23</v>
      </c>
      <c r="D977" s="1" t="s">
        <v>423</v>
      </c>
      <c r="E977" s="1" t="s">
        <v>316</v>
      </c>
      <c r="F977" s="1" t="s">
        <v>79</v>
      </c>
      <c r="G977" s="1" t="s">
        <v>27</v>
      </c>
      <c r="H977" s="1" t="s">
        <v>52</v>
      </c>
      <c r="I977" s="1" t="s">
        <v>426</v>
      </c>
      <c r="J977">
        <v>56.91</v>
      </c>
      <c r="K977">
        <v>3</v>
      </c>
      <c r="L977">
        <v>0</v>
      </c>
      <c r="M977">
        <v>27.316799999999997</v>
      </c>
      <c r="N977">
        <v>27.316799999999997</v>
      </c>
      <c r="O977">
        <v>450</v>
      </c>
      <c r="P977" t="s">
        <v>1626</v>
      </c>
      <c r="Q977" s="11"/>
      <c r="R977" s="10"/>
    </row>
    <row r="978" spans="1:18" x14ac:dyDescent="0.3">
      <c r="A978">
        <v>423</v>
      </c>
      <c r="B978" s="1" t="s">
        <v>30</v>
      </c>
      <c r="C978" s="1" t="s">
        <v>23</v>
      </c>
      <c r="D978" s="1" t="s">
        <v>559</v>
      </c>
      <c r="E978" s="1" t="s">
        <v>478</v>
      </c>
      <c r="F978" s="1" t="s">
        <v>79</v>
      </c>
      <c r="G978" s="1" t="s">
        <v>18</v>
      </c>
      <c r="H978" s="1" t="s">
        <v>37</v>
      </c>
      <c r="I978" s="1" t="s">
        <v>560</v>
      </c>
      <c r="J978">
        <v>56.56</v>
      </c>
      <c r="K978">
        <v>4</v>
      </c>
      <c r="L978">
        <v>0</v>
      </c>
      <c r="M978">
        <v>14.705600000000004</v>
      </c>
      <c r="N978">
        <v>14.705600000000004</v>
      </c>
      <c r="O978">
        <v>600</v>
      </c>
      <c r="P978" t="s">
        <v>1628</v>
      </c>
      <c r="Q978" s="11"/>
      <c r="R978" s="9"/>
    </row>
    <row r="979" spans="1:18" x14ac:dyDescent="0.3">
      <c r="A979">
        <v>727</v>
      </c>
      <c r="B979" s="1" t="s">
        <v>30</v>
      </c>
      <c r="C979" s="1" t="s">
        <v>14</v>
      </c>
      <c r="D979" s="1" t="s">
        <v>476</v>
      </c>
      <c r="E979" s="1" t="s">
        <v>59</v>
      </c>
      <c r="F979" s="1" t="s">
        <v>60</v>
      </c>
      <c r="G979" s="1" t="s">
        <v>41</v>
      </c>
      <c r="H979" s="1" t="s">
        <v>42</v>
      </c>
      <c r="I979" s="1" t="s">
        <v>828</v>
      </c>
      <c r="J979">
        <v>55.991999999999997</v>
      </c>
      <c r="K979">
        <v>1</v>
      </c>
      <c r="L979">
        <v>0.2</v>
      </c>
      <c r="M979">
        <v>5.5992000000000015</v>
      </c>
      <c r="N979">
        <v>4.4793600000000016</v>
      </c>
      <c r="O979">
        <v>120</v>
      </c>
      <c r="P979" t="s">
        <v>1626</v>
      </c>
      <c r="Q979" s="11"/>
      <c r="R979" s="10"/>
    </row>
    <row r="980" spans="1:18" x14ac:dyDescent="0.3">
      <c r="A980">
        <v>412</v>
      </c>
      <c r="B980" s="1" t="s">
        <v>30</v>
      </c>
      <c r="C980" s="1" t="s">
        <v>14</v>
      </c>
      <c r="D980" s="1" t="s">
        <v>69</v>
      </c>
      <c r="E980" s="1" t="s">
        <v>25</v>
      </c>
      <c r="F980" s="1" t="s">
        <v>26</v>
      </c>
      <c r="G980" s="1" t="s">
        <v>27</v>
      </c>
      <c r="H980" s="1" t="s">
        <v>52</v>
      </c>
      <c r="I980" s="1" t="s">
        <v>546</v>
      </c>
      <c r="J980">
        <v>55.98</v>
      </c>
      <c r="K980">
        <v>1</v>
      </c>
      <c r="L980">
        <v>0</v>
      </c>
      <c r="M980">
        <v>27.430199999999999</v>
      </c>
      <c r="N980">
        <v>27.430199999999999</v>
      </c>
      <c r="O980">
        <v>150</v>
      </c>
      <c r="P980" t="s">
        <v>1626</v>
      </c>
      <c r="Q980" s="11"/>
      <c r="R980" s="9"/>
    </row>
    <row r="981" spans="1:18" x14ac:dyDescent="0.3">
      <c r="A981">
        <v>1197</v>
      </c>
      <c r="B981" s="1" t="s">
        <v>493</v>
      </c>
      <c r="C981" s="1" t="s">
        <v>23</v>
      </c>
      <c r="D981" s="1" t="s">
        <v>1150</v>
      </c>
      <c r="E981" s="1" t="s">
        <v>32</v>
      </c>
      <c r="F981" s="1" t="s">
        <v>17</v>
      </c>
      <c r="G981" s="1" t="s">
        <v>18</v>
      </c>
      <c r="H981" s="1" t="s">
        <v>37</v>
      </c>
      <c r="I981" s="1" t="s">
        <v>808</v>
      </c>
      <c r="J981">
        <v>55.967999999999996</v>
      </c>
      <c r="K981">
        <v>1</v>
      </c>
      <c r="L981">
        <v>0.2</v>
      </c>
      <c r="M981">
        <v>-2.098800000000006</v>
      </c>
      <c r="N981">
        <v>-1.679040000000005</v>
      </c>
      <c r="O981">
        <v>120</v>
      </c>
      <c r="P981" t="s">
        <v>1626</v>
      </c>
      <c r="Q981" s="11"/>
      <c r="R981" s="10"/>
    </row>
    <row r="982" spans="1:18" x14ac:dyDescent="0.3">
      <c r="A982">
        <v>18</v>
      </c>
      <c r="B982" s="1" t="s">
        <v>13</v>
      </c>
      <c r="C982" s="1" t="s">
        <v>14</v>
      </c>
      <c r="D982" s="1" t="s">
        <v>66</v>
      </c>
      <c r="E982" s="1" t="s">
        <v>67</v>
      </c>
      <c r="F982" s="1" t="s">
        <v>26</v>
      </c>
      <c r="G982" s="1" t="s">
        <v>27</v>
      </c>
      <c r="H982" s="1" t="s">
        <v>35</v>
      </c>
      <c r="I982" s="1" t="s">
        <v>68</v>
      </c>
      <c r="J982">
        <v>55.5</v>
      </c>
      <c r="K982">
        <v>2</v>
      </c>
      <c r="L982">
        <v>0</v>
      </c>
      <c r="M982">
        <v>9.9899999999999949</v>
      </c>
      <c r="N982">
        <v>9.9899999999999949</v>
      </c>
      <c r="O982">
        <v>300</v>
      </c>
      <c r="P982" t="s">
        <v>1626</v>
      </c>
      <c r="Q982" s="11"/>
      <c r="R982" s="9"/>
    </row>
    <row r="983" spans="1:18" x14ac:dyDescent="0.3">
      <c r="A983">
        <v>471</v>
      </c>
      <c r="B983" s="1" t="s">
        <v>30</v>
      </c>
      <c r="C983" s="1" t="s">
        <v>23</v>
      </c>
      <c r="D983" s="1" t="s">
        <v>610</v>
      </c>
      <c r="E983" s="1" t="s">
        <v>127</v>
      </c>
      <c r="F983" s="1" t="s">
        <v>79</v>
      </c>
      <c r="G983" s="1" t="s">
        <v>27</v>
      </c>
      <c r="H983" s="1" t="s">
        <v>52</v>
      </c>
      <c r="I983" s="1" t="s">
        <v>611</v>
      </c>
      <c r="J983">
        <v>55.48</v>
      </c>
      <c r="K983">
        <v>1</v>
      </c>
      <c r="L983">
        <v>0</v>
      </c>
      <c r="M983">
        <v>26.630399999999998</v>
      </c>
      <c r="N983">
        <v>26.630399999999998</v>
      </c>
      <c r="O983">
        <v>150</v>
      </c>
      <c r="P983" t="s">
        <v>1626</v>
      </c>
      <c r="Q983" s="11"/>
      <c r="R983" s="10"/>
    </row>
    <row r="984" spans="1:18" x14ac:dyDescent="0.3">
      <c r="A984">
        <v>711</v>
      </c>
      <c r="B984" s="1" t="s">
        <v>95</v>
      </c>
      <c r="C984" s="1" t="s">
        <v>57</v>
      </c>
      <c r="D984" s="1" t="s">
        <v>126</v>
      </c>
      <c r="E984" s="1" t="s">
        <v>127</v>
      </c>
      <c r="F984" s="1" t="s">
        <v>79</v>
      </c>
      <c r="G984" s="1" t="s">
        <v>27</v>
      </c>
      <c r="H984" s="1" t="s">
        <v>52</v>
      </c>
      <c r="I984" s="1" t="s">
        <v>611</v>
      </c>
      <c r="J984">
        <v>55.48</v>
      </c>
      <c r="K984">
        <v>1</v>
      </c>
      <c r="L984">
        <v>0</v>
      </c>
      <c r="M984">
        <v>26.630399999999998</v>
      </c>
      <c r="N984">
        <v>26.630399999999998</v>
      </c>
      <c r="O984">
        <v>150</v>
      </c>
      <c r="P984" t="s">
        <v>1626</v>
      </c>
      <c r="Q984" s="11"/>
      <c r="R984" s="9"/>
    </row>
    <row r="985" spans="1:18" x14ac:dyDescent="0.3">
      <c r="A985">
        <v>1067</v>
      </c>
      <c r="B985" s="1" t="s">
        <v>30</v>
      </c>
      <c r="C985" s="1" t="s">
        <v>23</v>
      </c>
      <c r="D985" s="1" t="s">
        <v>976</v>
      </c>
      <c r="E985" s="1" t="s">
        <v>213</v>
      </c>
      <c r="F985" s="1" t="s">
        <v>79</v>
      </c>
      <c r="G985" s="1" t="s">
        <v>27</v>
      </c>
      <c r="H985" s="1" t="s">
        <v>44</v>
      </c>
      <c r="I985" s="1" t="s">
        <v>1067</v>
      </c>
      <c r="J985">
        <v>55.470000000000006</v>
      </c>
      <c r="K985">
        <v>5</v>
      </c>
      <c r="L985">
        <v>0.7</v>
      </c>
      <c r="M985">
        <v>-46.224999999999994</v>
      </c>
      <c r="N985">
        <v>-13.8675</v>
      </c>
      <c r="O985">
        <v>225.00000000000003</v>
      </c>
      <c r="P985" t="s">
        <v>1626</v>
      </c>
      <c r="Q985" s="11"/>
      <c r="R985" s="10"/>
    </row>
    <row r="986" spans="1:18" x14ac:dyDescent="0.3">
      <c r="A986">
        <v>1461</v>
      </c>
      <c r="B986" s="1" t="s">
        <v>30</v>
      </c>
      <c r="C986" s="1" t="s">
        <v>14</v>
      </c>
      <c r="D986" s="1" t="s">
        <v>54</v>
      </c>
      <c r="E986" s="1" t="s">
        <v>55</v>
      </c>
      <c r="F986" s="1" t="s">
        <v>26</v>
      </c>
      <c r="G986" s="1" t="s">
        <v>27</v>
      </c>
      <c r="H986" s="1" t="s">
        <v>44</v>
      </c>
      <c r="I986" s="1" t="s">
        <v>1297</v>
      </c>
      <c r="J986">
        <v>55.424000000000007</v>
      </c>
      <c r="K986">
        <v>2</v>
      </c>
      <c r="L986">
        <v>0.2</v>
      </c>
      <c r="M986">
        <v>19.398399999999995</v>
      </c>
      <c r="N986">
        <v>15.518719999999997</v>
      </c>
      <c r="O986">
        <v>240</v>
      </c>
      <c r="P986" t="s">
        <v>1626</v>
      </c>
      <c r="Q986" s="11"/>
      <c r="R986" s="9"/>
    </row>
    <row r="987" spans="1:18" x14ac:dyDescent="0.3">
      <c r="A987">
        <v>610</v>
      </c>
      <c r="B987" s="1" t="s">
        <v>30</v>
      </c>
      <c r="C987" s="1" t="s">
        <v>14</v>
      </c>
      <c r="D987" s="1" t="s">
        <v>77</v>
      </c>
      <c r="E987" s="1" t="s">
        <v>78</v>
      </c>
      <c r="F987" s="1" t="s">
        <v>79</v>
      </c>
      <c r="G987" s="1" t="s">
        <v>41</v>
      </c>
      <c r="H987" s="1" t="s">
        <v>42</v>
      </c>
      <c r="I987" s="1" t="s">
        <v>732</v>
      </c>
      <c r="J987">
        <v>55.188000000000002</v>
      </c>
      <c r="K987">
        <v>2</v>
      </c>
      <c r="L987">
        <v>0.4</v>
      </c>
      <c r="M987">
        <v>-10.117800000000003</v>
      </c>
      <c r="N987">
        <v>-6.0706800000000012</v>
      </c>
      <c r="O987">
        <v>180</v>
      </c>
      <c r="P987" t="s">
        <v>1626</v>
      </c>
      <c r="Q987" s="11"/>
      <c r="R987" s="10"/>
    </row>
    <row r="988" spans="1:18" x14ac:dyDescent="0.3">
      <c r="A988">
        <v>524</v>
      </c>
      <c r="B988" s="1" t="s">
        <v>95</v>
      </c>
      <c r="C988" s="1" t="s">
        <v>14</v>
      </c>
      <c r="D988" s="1" t="s">
        <v>24</v>
      </c>
      <c r="E988" s="1" t="s">
        <v>25</v>
      </c>
      <c r="F988" s="1" t="s">
        <v>26</v>
      </c>
      <c r="G988" s="1" t="s">
        <v>41</v>
      </c>
      <c r="H988" s="1" t="s">
        <v>42</v>
      </c>
      <c r="I988" s="1" t="s">
        <v>665</v>
      </c>
      <c r="J988">
        <v>55.176000000000002</v>
      </c>
      <c r="K988">
        <v>3</v>
      </c>
      <c r="L988">
        <v>0.2</v>
      </c>
      <c r="M988">
        <v>-12.414599999999997</v>
      </c>
      <c r="N988">
        <v>-9.9316799999999983</v>
      </c>
      <c r="O988">
        <v>360</v>
      </c>
      <c r="P988" t="s">
        <v>1626</v>
      </c>
      <c r="Q988" s="11"/>
      <c r="R988" s="9"/>
    </row>
    <row r="989" spans="1:18" x14ac:dyDescent="0.3">
      <c r="A989">
        <v>746</v>
      </c>
      <c r="B989" s="1" t="s">
        <v>30</v>
      </c>
      <c r="C989" s="1" t="s">
        <v>14</v>
      </c>
      <c r="D989" s="1" t="s">
        <v>325</v>
      </c>
      <c r="E989" s="1" t="s">
        <v>59</v>
      </c>
      <c r="F989" s="1" t="s">
        <v>60</v>
      </c>
      <c r="G989" s="1" t="s">
        <v>27</v>
      </c>
      <c r="H989" s="1" t="s">
        <v>243</v>
      </c>
      <c r="I989" s="1" t="s">
        <v>840</v>
      </c>
      <c r="J989">
        <v>55.167999999999999</v>
      </c>
      <c r="K989">
        <v>4</v>
      </c>
      <c r="L989">
        <v>0.2</v>
      </c>
      <c r="M989">
        <v>6.2063999999999897</v>
      </c>
      <c r="N989">
        <v>4.9651199999999918</v>
      </c>
      <c r="O989">
        <v>480</v>
      </c>
      <c r="P989" t="s">
        <v>1626</v>
      </c>
      <c r="Q989" s="11"/>
      <c r="R989" s="10"/>
    </row>
    <row r="990" spans="1:18" x14ac:dyDescent="0.3">
      <c r="A990">
        <v>1811</v>
      </c>
      <c r="B990" s="1" t="s">
        <v>30</v>
      </c>
      <c r="C990" s="1" t="s">
        <v>23</v>
      </c>
      <c r="D990" s="1" t="s">
        <v>142</v>
      </c>
      <c r="E990" s="1" t="s">
        <v>104</v>
      </c>
      <c r="F990" s="1" t="s">
        <v>60</v>
      </c>
      <c r="G990" s="1" t="s">
        <v>27</v>
      </c>
      <c r="H990" s="1" t="s">
        <v>52</v>
      </c>
      <c r="I990" s="1" t="s">
        <v>1463</v>
      </c>
      <c r="J990">
        <v>54.816000000000003</v>
      </c>
      <c r="K990">
        <v>3</v>
      </c>
      <c r="L990">
        <v>0.2</v>
      </c>
      <c r="M990">
        <v>17.815199999999997</v>
      </c>
      <c r="N990">
        <v>14.252159999999998</v>
      </c>
      <c r="O990">
        <v>360</v>
      </c>
      <c r="P990" t="s">
        <v>1626</v>
      </c>
      <c r="Q990" s="11"/>
      <c r="R990" s="9"/>
    </row>
    <row r="991" spans="1:18" x14ac:dyDescent="0.3">
      <c r="A991">
        <v>162</v>
      </c>
      <c r="B991" s="1" t="s">
        <v>13</v>
      </c>
      <c r="C991" s="1" t="s">
        <v>14</v>
      </c>
      <c r="D991" s="1" t="s">
        <v>77</v>
      </c>
      <c r="E991" s="1" t="s">
        <v>78</v>
      </c>
      <c r="F991" s="1" t="s">
        <v>79</v>
      </c>
      <c r="G991" s="1" t="s">
        <v>41</v>
      </c>
      <c r="H991" s="1" t="s">
        <v>83</v>
      </c>
      <c r="I991" s="1" t="s">
        <v>271</v>
      </c>
      <c r="J991">
        <v>54.384000000000007</v>
      </c>
      <c r="K991">
        <v>2</v>
      </c>
      <c r="L991">
        <v>0.2</v>
      </c>
      <c r="M991">
        <v>1.359599999999995</v>
      </c>
      <c r="N991">
        <v>1.087679999999996</v>
      </c>
      <c r="O991">
        <v>240</v>
      </c>
      <c r="P991" t="s">
        <v>1626</v>
      </c>
      <c r="Q991" s="11"/>
      <c r="R991" s="10"/>
    </row>
    <row r="992" spans="1:18" x14ac:dyDescent="0.3">
      <c r="A992">
        <v>328</v>
      </c>
      <c r="B992" s="1" t="s">
        <v>95</v>
      </c>
      <c r="C992" s="1" t="s">
        <v>14</v>
      </c>
      <c r="D992" s="1" t="s">
        <v>77</v>
      </c>
      <c r="E992" s="1" t="s">
        <v>78</v>
      </c>
      <c r="F992" s="1" t="s">
        <v>79</v>
      </c>
      <c r="G992" s="1" t="s">
        <v>27</v>
      </c>
      <c r="H992" s="1" t="s">
        <v>35</v>
      </c>
      <c r="I992" s="1" t="s">
        <v>459</v>
      </c>
      <c r="J992">
        <v>54.224000000000004</v>
      </c>
      <c r="K992">
        <v>2</v>
      </c>
      <c r="L992">
        <v>0.2</v>
      </c>
      <c r="M992">
        <v>3.3889999999999993</v>
      </c>
      <c r="N992">
        <v>2.7111999999999998</v>
      </c>
      <c r="O992">
        <v>240</v>
      </c>
      <c r="P992" t="s">
        <v>1626</v>
      </c>
      <c r="Q992" s="11"/>
      <c r="R992" s="9"/>
    </row>
    <row r="993" spans="1:18" x14ac:dyDescent="0.3">
      <c r="A993">
        <v>1801</v>
      </c>
      <c r="B993" s="1" t="s">
        <v>13</v>
      </c>
      <c r="C993" s="1" t="s">
        <v>14</v>
      </c>
      <c r="D993" s="1" t="s">
        <v>325</v>
      </c>
      <c r="E993" s="1" t="s">
        <v>59</v>
      </c>
      <c r="F993" s="1" t="s">
        <v>60</v>
      </c>
      <c r="G993" s="1" t="s">
        <v>27</v>
      </c>
      <c r="H993" s="1" t="s">
        <v>52</v>
      </c>
      <c r="I993" s="1" t="s">
        <v>1458</v>
      </c>
      <c r="J993">
        <v>53.952000000000005</v>
      </c>
      <c r="K993">
        <v>3</v>
      </c>
      <c r="L993">
        <v>0.2</v>
      </c>
      <c r="M993">
        <v>17.534399999999998</v>
      </c>
      <c r="N993">
        <v>14.027519999999999</v>
      </c>
      <c r="O993">
        <v>360</v>
      </c>
      <c r="P993" t="s">
        <v>1626</v>
      </c>
      <c r="Q993" s="11"/>
      <c r="R993" s="10"/>
    </row>
    <row r="994" spans="1:18" x14ac:dyDescent="0.3">
      <c r="A994">
        <v>1162</v>
      </c>
      <c r="B994" s="1" t="s">
        <v>13</v>
      </c>
      <c r="C994" s="1" t="s">
        <v>14</v>
      </c>
      <c r="D994" s="1" t="s">
        <v>1129</v>
      </c>
      <c r="E994" s="1" t="s">
        <v>25</v>
      </c>
      <c r="F994" s="1" t="s">
        <v>26</v>
      </c>
      <c r="G994" s="1" t="s">
        <v>27</v>
      </c>
      <c r="H994" s="1" t="s">
        <v>39</v>
      </c>
      <c r="I994" s="1" t="s">
        <v>90</v>
      </c>
      <c r="J994">
        <v>53.94</v>
      </c>
      <c r="K994">
        <v>3</v>
      </c>
      <c r="L994">
        <v>0</v>
      </c>
      <c r="M994">
        <v>15.642599999999995</v>
      </c>
      <c r="N994">
        <v>15.642599999999995</v>
      </c>
      <c r="O994">
        <v>450</v>
      </c>
      <c r="P994" t="s">
        <v>1626</v>
      </c>
      <c r="Q994" s="11"/>
      <c r="R994" s="9"/>
    </row>
    <row r="995" spans="1:18" x14ac:dyDescent="0.3">
      <c r="A995">
        <v>257</v>
      </c>
      <c r="B995" s="1" t="s">
        <v>30</v>
      </c>
      <c r="C995" s="1" t="s">
        <v>23</v>
      </c>
      <c r="D995" s="1" t="s">
        <v>142</v>
      </c>
      <c r="E995" s="1" t="s">
        <v>104</v>
      </c>
      <c r="F995" s="1" t="s">
        <v>60</v>
      </c>
      <c r="G995" s="1" t="s">
        <v>27</v>
      </c>
      <c r="H995" s="1" t="s">
        <v>35</v>
      </c>
      <c r="I995" s="1" t="s">
        <v>264</v>
      </c>
      <c r="J995">
        <v>53.92</v>
      </c>
      <c r="K995">
        <v>5</v>
      </c>
      <c r="L995">
        <v>0.2</v>
      </c>
      <c r="M995">
        <v>4.0439999999999969</v>
      </c>
      <c r="N995">
        <v>3.2351999999999976</v>
      </c>
      <c r="O995">
        <v>600</v>
      </c>
      <c r="P995" t="s">
        <v>1628</v>
      </c>
      <c r="Q995" s="11"/>
      <c r="R995" s="10"/>
    </row>
    <row r="996" spans="1:18" x14ac:dyDescent="0.3">
      <c r="A996">
        <v>372</v>
      </c>
      <c r="B996" s="1" t="s">
        <v>30</v>
      </c>
      <c r="C996" s="1" t="s">
        <v>14</v>
      </c>
      <c r="D996" s="1" t="s">
        <v>498</v>
      </c>
      <c r="E996" s="1" t="s">
        <v>59</v>
      </c>
      <c r="F996" s="1" t="s">
        <v>60</v>
      </c>
      <c r="G996" s="1" t="s">
        <v>27</v>
      </c>
      <c r="H996" s="1" t="s">
        <v>35</v>
      </c>
      <c r="I996" s="1" t="s">
        <v>500</v>
      </c>
      <c r="J996">
        <v>53.424000000000007</v>
      </c>
      <c r="K996">
        <v>3</v>
      </c>
      <c r="L996">
        <v>0.2</v>
      </c>
      <c r="M996">
        <v>4.6746000000000016</v>
      </c>
      <c r="N996">
        <v>3.7396800000000017</v>
      </c>
      <c r="O996">
        <v>360</v>
      </c>
      <c r="P996" t="s">
        <v>1626</v>
      </c>
      <c r="Q996" s="11"/>
      <c r="R996" s="9"/>
    </row>
    <row r="997" spans="1:18" x14ac:dyDescent="0.3">
      <c r="A997">
        <v>1349</v>
      </c>
      <c r="B997" s="1" t="s">
        <v>30</v>
      </c>
      <c r="C997" s="1" t="s">
        <v>14</v>
      </c>
      <c r="D997" s="1" t="s">
        <v>368</v>
      </c>
      <c r="E997" s="1" t="s">
        <v>110</v>
      </c>
      <c r="F997" s="1" t="s">
        <v>60</v>
      </c>
      <c r="G997" s="1" t="s">
        <v>27</v>
      </c>
      <c r="H997" s="1" t="s">
        <v>44</v>
      </c>
      <c r="I997" s="1" t="s">
        <v>1239</v>
      </c>
      <c r="J997">
        <v>53.4</v>
      </c>
      <c r="K997">
        <v>10</v>
      </c>
      <c r="L997">
        <v>0</v>
      </c>
      <c r="M997">
        <v>25.097999999999999</v>
      </c>
      <c r="N997">
        <v>25.097999999999999</v>
      </c>
      <c r="O997">
        <v>1500</v>
      </c>
      <c r="P997" t="s">
        <v>1627</v>
      </c>
      <c r="Q997" s="11"/>
      <c r="R997" s="10"/>
    </row>
    <row r="998" spans="1:18" x14ac:dyDescent="0.3">
      <c r="A998">
        <v>94</v>
      </c>
      <c r="B998" s="1" t="s">
        <v>13</v>
      </c>
      <c r="C998" s="1" t="s">
        <v>14</v>
      </c>
      <c r="D998" s="1" t="s">
        <v>181</v>
      </c>
      <c r="E998" s="1" t="s">
        <v>110</v>
      </c>
      <c r="F998" s="1" t="s">
        <v>60</v>
      </c>
      <c r="G998" s="1" t="s">
        <v>18</v>
      </c>
      <c r="H998" s="1" t="s">
        <v>37</v>
      </c>
      <c r="I998" s="1" t="s">
        <v>183</v>
      </c>
      <c r="J998">
        <v>53.34</v>
      </c>
      <c r="K998">
        <v>3</v>
      </c>
      <c r="L998">
        <v>0</v>
      </c>
      <c r="M998">
        <v>16.535399999999996</v>
      </c>
      <c r="N998">
        <v>16.535399999999996</v>
      </c>
      <c r="O998">
        <v>450</v>
      </c>
      <c r="P998" t="s">
        <v>1626</v>
      </c>
      <c r="Q998" s="11"/>
      <c r="R998" s="9"/>
    </row>
    <row r="999" spans="1:18" x14ac:dyDescent="0.3">
      <c r="A999">
        <v>909</v>
      </c>
      <c r="B999" s="1" t="s">
        <v>30</v>
      </c>
      <c r="C999" s="1" t="s">
        <v>14</v>
      </c>
      <c r="D999" s="1" t="s">
        <v>126</v>
      </c>
      <c r="E999" s="1" t="s">
        <v>127</v>
      </c>
      <c r="F999" s="1" t="s">
        <v>79</v>
      </c>
      <c r="G999" s="1" t="s">
        <v>27</v>
      </c>
      <c r="H999" s="1" t="s">
        <v>44</v>
      </c>
      <c r="I999" s="1" t="s">
        <v>963</v>
      </c>
      <c r="J999">
        <v>52.775999999999996</v>
      </c>
      <c r="K999">
        <v>3</v>
      </c>
      <c r="L999">
        <v>0.2</v>
      </c>
      <c r="M999">
        <v>19.791</v>
      </c>
      <c r="N999">
        <v>15.832800000000001</v>
      </c>
      <c r="O999">
        <v>360</v>
      </c>
      <c r="P999" t="s">
        <v>1626</v>
      </c>
      <c r="Q999" s="11"/>
      <c r="R999" s="10"/>
    </row>
    <row r="1000" spans="1:18" x14ac:dyDescent="0.3">
      <c r="A1000">
        <v>531</v>
      </c>
      <c r="B1000" s="1" t="s">
        <v>30</v>
      </c>
      <c r="C1000" s="1" t="s">
        <v>14</v>
      </c>
      <c r="D1000" s="1" t="s">
        <v>77</v>
      </c>
      <c r="E1000" s="1" t="s">
        <v>78</v>
      </c>
      <c r="F1000" s="1" t="s">
        <v>79</v>
      </c>
      <c r="G1000" s="1" t="s">
        <v>27</v>
      </c>
      <c r="H1000" s="1" t="s">
        <v>88</v>
      </c>
      <c r="I1000" s="1" t="s">
        <v>671</v>
      </c>
      <c r="J1000">
        <v>52.512</v>
      </c>
      <c r="K1000">
        <v>6</v>
      </c>
      <c r="L1000">
        <v>0.2</v>
      </c>
      <c r="M1000">
        <v>19.692</v>
      </c>
      <c r="N1000">
        <v>15.7536</v>
      </c>
      <c r="O1000">
        <v>720</v>
      </c>
      <c r="P1000" t="s">
        <v>1628</v>
      </c>
      <c r="Q1000" s="11"/>
      <c r="R1000" s="9"/>
    </row>
    <row r="1001" spans="1:18" x14ac:dyDescent="0.3">
      <c r="A1001">
        <v>175</v>
      </c>
      <c r="B1001" s="1" t="s">
        <v>30</v>
      </c>
      <c r="C1001" s="1" t="s">
        <v>23</v>
      </c>
      <c r="D1001" s="1" t="s">
        <v>142</v>
      </c>
      <c r="E1001" s="1" t="s">
        <v>104</v>
      </c>
      <c r="F1001" s="1" t="s">
        <v>60</v>
      </c>
      <c r="G1001" s="1" t="s">
        <v>27</v>
      </c>
      <c r="H1001" s="1" t="s">
        <v>46</v>
      </c>
      <c r="I1001" s="1" t="s">
        <v>288</v>
      </c>
      <c r="J1001">
        <v>52.447999999999993</v>
      </c>
      <c r="K1001">
        <v>2</v>
      </c>
      <c r="L1001">
        <v>0.8</v>
      </c>
      <c r="M1001">
        <v>-131.12000000000003</v>
      </c>
      <c r="N1001">
        <v>-26.224</v>
      </c>
      <c r="O1001">
        <v>59.999999999999986</v>
      </c>
      <c r="P1001" t="s">
        <v>1629</v>
      </c>
      <c r="Q1001" s="11"/>
      <c r="R1001" s="10"/>
    </row>
    <row r="1002" spans="1:18" x14ac:dyDescent="0.3">
      <c r="A1002">
        <v>210</v>
      </c>
      <c r="B1002" s="1" t="s">
        <v>30</v>
      </c>
      <c r="C1002" s="1" t="s">
        <v>14</v>
      </c>
      <c r="D1002" s="1" t="s">
        <v>330</v>
      </c>
      <c r="E1002" s="1" t="s">
        <v>114</v>
      </c>
      <c r="F1002" s="1" t="s">
        <v>60</v>
      </c>
      <c r="G1002" s="1" t="s">
        <v>27</v>
      </c>
      <c r="H1002" s="1" t="s">
        <v>128</v>
      </c>
      <c r="I1002" s="1" t="s">
        <v>333</v>
      </c>
      <c r="J1002">
        <v>52.29</v>
      </c>
      <c r="K1002">
        <v>9</v>
      </c>
      <c r="L1002">
        <v>0</v>
      </c>
      <c r="M1002">
        <v>16.209899999999998</v>
      </c>
      <c r="N1002">
        <v>16.209899999999998</v>
      </c>
      <c r="O1002">
        <v>1350</v>
      </c>
      <c r="P1002" t="s">
        <v>1627</v>
      </c>
      <c r="R1002" s="9"/>
    </row>
    <row r="1003" spans="1:18" x14ac:dyDescent="0.3">
      <c r="A1003">
        <v>1458</v>
      </c>
      <c r="B1003" s="1" t="s">
        <v>30</v>
      </c>
      <c r="C1003" s="1" t="s">
        <v>23</v>
      </c>
      <c r="D1003" s="1" t="s">
        <v>1294</v>
      </c>
      <c r="E1003" s="1" t="s">
        <v>478</v>
      </c>
      <c r="F1003" s="1" t="s">
        <v>79</v>
      </c>
      <c r="G1003" s="1" t="s">
        <v>27</v>
      </c>
      <c r="H1003" s="1" t="s">
        <v>44</v>
      </c>
      <c r="I1003" s="1" t="s">
        <v>495</v>
      </c>
      <c r="J1003">
        <v>52.199999999999996</v>
      </c>
      <c r="K1003">
        <v>9</v>
      </c>
      <c r="L1003">
        <v>0</v>
      </c>
      <c r="M1003">
        <v>23.49</v>
      </c>
      <c r="N1003">
        <v>23.49</v>
      </c>
      <c r="O1003">
        <v>1350</v>
      </c>
      <c r="P1003" t="s">
        <v>1627</v>
      </c>
      <c r="R1003" s="10"/>
    </row>
    <row r="1004" spans="1:18" x14ac:dyDescent="0.3">
      <c r="A1004">
        <v>1478</v>
      </c>
      <c r="B1004" s="1" t="s">
        <v>30</v>
      </c>
      <c r="C1004" s="1" t="s">
        <v>14</v>
      </c>
      <c r="D1004" s="1" t="s">
        <v>1307</v>
      </c>
      <c r="E1004" s="1" t="s">
        <v>51</v>
      </c>
      <c r="F1004" s="1" t="s">
        <v>17</v>
      </c>
      <c r="G1004" s="1" t="s">
        <v>27</v>
      </c>
      <c r="H1004" s="1" t="s">
        <v>243</v>
      </c>
      <c r="I1004" s="1" t="s">
        <v>901</v>
      </c>
      <c r="J1004">
        <v>52.136000000000003</v>
      </c>
      <c r="K1004">
        <v>7</v>
      </c>
      <c r="L1004">
        <v>0.2</v>
      </c>
      <c r="M1004">
        <v>5.865299999999996</v>
      </c>
      <c r="N1004">
        <v>4.6922399999999973</v>
      </c>
      <c r="O1004">
        <v>840</v>
      </c>
      <c r="P1004" t="s">
        <v>1628</v>
      </c>
      <c r="R1004" s="9"/>
    </row>
    <row r="1005" spans="1:18" x14ac:dyDescent="0.3">
      <c r="A1005">
        <v>867</v>
      </c>
      <c r="B1005" s="1" t="s">
        <v>30</v>
      </c>
      <c r="C1005" s="1" t="s">
        <v>23</v>
      </c>
      <c r="D1005" s="1" t="s">
        <v>148</v>
      </c>
      <c r="E1005" s="1" t="s">
        <v>149</v>
      </c>
      <c r="F1005" s="1" t="s">
        <v>17</v>
      </c>
      <c r="G1005" s="1" t="s">
        <v>18</v>
      </c>
      <c r="H1005" s="1" t="s">
        <v>37</v>
      </c>
      <c r="I1005" s="1" t="s">
        <v>935</v>
      </c>
      <c r="J1005">
        <v>51.94</v>
      </c>
      <c r="K1005">
        <v>1</v>
      </c>
      <c r="L1005">
        <v>0</v>
      </c>
      <c r="M1005">
        <v>21.295400000000001</v>
      </c>
      <c r="N1005">
        <v>21.295400000000001</v>
      </c>
      <c r="O1005">
        <v>150</v>
      </c>
      <c r="P1005" t="s">
        <v>1626</v>
      </c>
      <c r="R1005" s="10"/>
    </row>
    <row r="1006" spans="1:18" x14ac:dyDescent="0.3">
      <c r="A1006">
        <v>192</v>
      </c>
      <c r="B1006" s="1" t="s">
        <v>95</v>
      </c>
      <c r="C1006" s="1" t="s">
        <v>57</v>
      </c>
      <c r="D1006" s="1" t="s">
        <v>126</v>
      </c>
      <c r="E1006" s="1" t="s">
        <v>127</v>
      </c>
      <c r="F1006" s="1" t="s">
        <v>79</v>
      </c>
      <c r="G1006" s="1" t="s">
        <v>27</v>
      </c>
      <c r="H1006" s="1" t="s">
        <v>52</v>
      </c>
      <c r="I1006" s="1" t="s">
        <v>309</v>
      </c>
      <c r="J1006">
        <v>51.84</v>
      </c>
      <c r="K1006">
        <v>8</v>
      </c>
      <c r="L1006">
        <v>0</v>
      </c>
      <c r="M1006">
        <v>24.883200000000002</v>
      </c>
      <c r="N1006">
        <v>24.883200000000002</v>
      </c>
      <c r="O1006">
        <v>1200</v>
      </c>
      <c r="P1006" t="s">
        <v>1627</v>
      </c>
      <c r="R1006" s="9"/>
    </row>
    <row r="1007" spans="1:18" x14ac:dyDescent="0.3">
      <c r="A1007">
        <v>816</v>
      </c>
      <c r="B1007" s="1" t="s">
        <v>95</v>
      </c>
      <c r="C1007" s="1" t="s">
        <v>23</v>
      </c>
      <c r="D1007" s="1" t="s">
        <v>892</v>
      </c>
      <c r="E1007" s="1" t="s">
        <v>64</v>
      </c>
      <c r="F1007" s="1" t="s">
        <v>60</v>
      </c>
      <c r="G1007" s="1" t="s">
        <v>27</v>
      </c>
      <c r="H1007" s="1" t="s">
        <v>52</v>
      </c>
      <c r="I1007" s="1" t="s">
        <v>309</v>
      </c>
      <c r="J1007">
        <v>51.84</v>
      </c>
      <c r="K1007">
        <v>8</v>
      </c>
      <c r="L1007">
        <v>0</v>
      </c>
      <c r="M1007">
        <v>24.883200000000002</v>
      </c>
      <c r="N1007">
        <v>24.883200000000002</v>
      </c>
      <c r="O1007">
        <v>1200</v>
      </c>
      <c r="P1007" t="s">
        <v>1627</v>
      </c>
      <c r="R1007" s="10"/>
    </row>
    <row r="1008" spans="1:18" x14ac:dyDescent="0.3">
      <c r="A1008">
        <v>743</v>
      </c>
      <c r="B1008" s="1" t="s">
        <v>30</v>
      </c>
      <c r="C1008" s="1" t="s">
        <v>14</v>
      </c>
      <c r="D1008" s="1" t="s">
        <v>325</v>
      </c>
      <c r="E1008" s="1" t="s">
        <v>59</v>
      </c>
      <c r="F1008" s="1" t="s">
        <v>60</v>
      </c>
      <c r="G1008" s="1" t="s">
        <v>27</v>
      </c>
      <c r="H1008" s="1" t="s">
        <v>243</v>
      </c>
      <c r="I1008" s="1" t="s">
        <v>714</v>
      </c>
      <c r="J1008">
        <v>51.52000000000001</v>
      </c>
      <c r="K1008">
        <v>5</v>
      </c>
      <c r="L1008">
        <v>0.2</v>
      </c>
      <c r="M1008">
        <v>-10.948000000000002</v>
      </c>
      <c r="N1008">
        <v>-8.7584000000000017</v>
      </c>
      <c r="O1008">
        <v>600</v>
      </c>
      <c r="P1008" t="s">
        <v>1628</v>
      </c>
      <c r="R1008" s="9"/>
    </row>
    <row r="1009" spans="1:18" x14ac:dyDescent="0.3">
      <c r="A1009">
        <v>581</v>
      </c>
      <c r="B1009" s="1" t="s">
        <v>30</v>
      </c>
      <c r="C1009" s="1" t="s">
        <v>14</v>
      </c>
      <c r="D1009" s="1" t="s">
        <v>24</v>
      </c>
      <c r="E1009" s="1" t="s">
        <v>25</v>
      </c>
      <c r="F1009" s="1" t="s">
        <v>26</v>
      </c>
      <c r="G1009" s="1" t="s">
        <v>27</v>
      </c>
      <c r="H1009" s="1" t="s">
        <v>243</v>
      </c>
      <c r="I1009" s="1" t="s">
        <v>714</v>
      </c>
      <c r="J1009">
        <v>51.52</v>
      </c>
      <c r="K1009">
        <v>4</v>
      </c>
      <c r="L1009">
        <v>0</v>
      </c>
      <c r="M1009">
        <v>1.5456000000000003</v>
      </c>
      <c r="N1009">
        <v>1.5456000000000003</v>
      </c>
      <c r="O1009">
        <v>600</v>
      </c>
      <c r="P1009" t="s">
        <v>1628</v>
      </c>
      <c r="R1009" s="10"/>
    </row>
    <row r="1010" spans="1:18" x14ac:dyDescent="0.3">
      <c r="A1010">
        <v>1769</v>
      </c>
      <c r="B1010" s="1" t="s">
        <v>30</v>
      </c>
      <c r="C1010" s="1" t="s">
        <v>14</v>
      </c>
      <c r="D1010" s="1" t="s">
        <v>1443</v>
      </c>
      <c r="E1010" s="1" t="s">
        <v>51</v>
      </c>
      <c r="F1010" s="1" t="s">
        <v>17</v>
      </c>
      <c r="G1010" s="1" t="s">
        <v>27</v>
      </c>
      <c r="H1010" s="1" t="s">
        <v>44</v>
      </c>
      <c r="I1010" s="1" t="s">
        <v>257</v>
      </c>
      <c r="J1010">
        <v>51.465000000000018</v>
      </c>
      <c r="K1010">
        <v>5</v>
      </c>
      <c r="L1010">
        <v>0.7</v>
      </c>
      <c r="M1010">
        <v>-39.456499999999991</v>
      </c>
      <c r="N1010">
        <v>-11.83695</v>
      </c>
      <c r="O1010">
        <v>225.00000000000003</v>
      </c>
      <c r="P1010" t="s">
        <v>1626</v>
      </c>
      <c r="R1010" s="9"/>
    </row>
    <row r="1011" spans="1:18" x14ac:dyDescent="0.3">
      <c r="A1011">
        <v>517</v>
      </c>
      <c r="B1011" s="1" t="s">
        <v>30</v>
      </c>
      <c r="C1011" s="1" t="s">
        <v>57</v>
      </c>
      <c r="D1011" s="1" t="s">
        <v>657</v>
      </c>
      <c r="E1011" s="1" t="s">
        <v>658</v>
      </c>
      <c r="F1011" s="1" t="s">
        <v>26</v>
      </c>
      <c r="G1011" s="1" t="s">
        <v>27</v>
      </c>
      <c r="H1011" s="1" t="s">
        <v>35</v>
      </c>
      <c r="I1011" s="1" t="s">
        <v>660</v>
      </c>
      <c r="J1011">
        <v>51.449999999999996</v>
      </c>
      <c r="K1011">
        <v>3</v>
      </c>
      <c r="L1011">
        <v>0</v>
      </c>
      <c r="M1011">
        <v>13.891499999999999</v>
      </c>
      <c r="N1011">
        <v>13.891499999999999</v>
      </c>
      <c r="O1011">
        <v>450</v>
      </c>
      <c r="P1011" t="s">
        <v>1626</v>
      </c>
      <c r="R1011" s="10"/>
    </row>
    <row r="1012" spans="1:18" x14ac:dyDescent="0.3">
      <c r="A1012">
        <v>98</v>
      </c>
      <c r="B1012" s="1" t="s">
        <v>95</v>
      </c>
      <c r="C1012" s="1" t="s">
        <v>14</v>
      </c>
      <c r="D1012" s="1" t="s">
        <v>69</v>
      </c>
      <c r="E1012" s="1" t="s">
        <v>25</v>
      </c>
      <c r="F1012" s="1" t="s">
        <v>26</v>
      </c>
      <c r="G1012" s="1" t="s">
        <v>27</v>
      </c>
      <c r="H1012" s="1" t="s">
        <v>44</v>
      </c>
      <c r="I1012" s="1" t="s">
        <v>189</v>
      </c>
      <c r="J1012">
        <v>51.311999999999998</v>
      </c>
      <c r="K1012">
        <v>3</v>
      </c>
      <c r="L1012">
        <v>0.2</v>
      </c>
      <c r="M1012">
        <v>17.959199999999999</v>
      </c>
      <c r="N1012">
        <v>14.36736</v>
      </c>
      <c r="O1012">
        <v>360</v>
      </c>
      <c r="P1012" t="s">
        <v>1626</v>
      </c>
      <c r="R1012" s="9"/>
    </row>
    <row r="1013" spans="1:18" x14ac:dyDescent="0.3">
      <c r="A1013">
        <v>462</v>
      </c>
      <c r="B1013" s="1" t="s">
        <v>30</v>
      </c>
      <c r="C1013" s="1" t="s">
        <v>14</v>
      </c>
      <c r="D1013" s="1" t="s">
        <v>54</v>
      </c>
      <c r="E1013" s="1" t="s">
        <v>55</v>
      </c>
      <c r="F1013" s="1" t="s">
        <v>26</v>
      </c>
      <c r="G1013" s="1" t="s">
        <v>27</v>
      </c>
      <c r="H1013" s="1" t="s">
        <v>44</v>
      </c>
      <c r="I1013" s="1" t="s">
        <v>601</v>
      </c>
      <c r="J1013">
        <v>51.311999999999998</v>
      </c>
      <c r="K1013">
        <v>3</v>
      </c>
      <c r="L1013">
        <v>0.2</v>
      </c>
      <c r="M1013">
        <v>18.600599999999996</v>
      </c>
      <c r="N1013">
        <v>14.880479999999999</v>
      </c>
      <c r="O1013">
        <v>360</v>
      </c>
      <c r="P1013" t="s">
        <v>1626</v>
      </c>
      <c r="R1013" s="10"/>
    </row>
    <row r="1014" spans="1:18" x14ac:dyDescent="0.3">
      <c r="A1014">
        <v>891</v>
      </c>
      <c r="B1014" s="1" t="s">
        <v>30</v>
      </c>
      <c r="C1014" s="1" t="s">
        <v>14</v>
      </c>
      <c r="D1014" s="1" t="s">
        <v>567</v>
      </c>
      <c r="E1014" s="1" t="s">
        <v>127</v>
      </c>
      <c r="F1014" s="1" t="s">
        <v>79</v>
      </c>
      <c r="G1014" s="1" t="s">
        <v>27</v>
      </c>
      <c r="H1014" s="1" t="s">
        <v>44</v>
      </c>
      <c r="I1014" s="1" t="s">
        <v>601</v>
      </c>
      <c r="J1014">
        <v>51.311999999999998</v>
      </c>
      <c r="K1014">
        <v>3</v>
      </c>
      <c r="L1014">
        <v>0.2</v>
      </c>
      <c r="M1014">
        <v>18.600599999999996</v>
      </c>
      <c r="N1014">
        <v>14.880479999999999</v>
      </c>
      <c r="O1014">
        <v>360</v>
      </c>
      <c r="P1014" t="s">
        <v>1626</v>
      </c>
      <c r="R1014" s="9"/>
    </row>
    <row r="1015" spans="1:18" x14ac:dyDescent="0.3">
      <c r="A1015">
        <v>837</v>
      </c>
      <c r="B1015" s="1" t="s">
        <v>13</v>
      </c>
      <c r="C1015" s="1" t="s">
        <v>14</v>
      </c>
      <c r="D1015" s="1" t="s">
        <v>787</v>
      </c>
      <c r="E1015" s="1" t="s">
        <v>59</v>
      </c>
      <c r="F1015" s="1" t="s">
        <v>60</v>
      </c>
      <c r="G1015" s="1" t="s">
        <v>27</v>
      </c>
      <c r="H1015" s="1" t="s">
        <v>44</v>
      </c>
      <c r="I1015" s="1" t="s">
        <v>911</v>
      </c>
      <c r="J1015">
        <v>51.183999999999983</v>
      </c>
      <c r="K1015">
        <v>4</v>
      </c>
      <c r="L1015">
        <v>0.8</v>
      </c>
      <c r="M1015">
        <v>-79.335199999999986</v>
      </c>
      <c r="N1015">
        <v>-15.867039999999994</v>
      </c>
      <c r="O1015">
        <v>119.99999999999997</v>
      </c>
      <c r="P1015" t="s">
        <v>1626</v>
      </c>
      <c r="R1015" s="10"/>
    </row>
    <row r="1016" spans="1:18" x14ac:dyDescent="0.3">
      <c r="A1016">
        <v>1327</v>
      </c>
      <c r="B1016" s="1" t="s">
        <v>30</v>
      </c>
      <c r="C1016" s="1" t="s">
        <v>57</v>
      </c>
      <c r="D1016" s="1" t="s">
        <v>77</v>
      </c>
      <c r="E1016" s="1" t="s">
        <v>78</v>
      </c>
      <c r="F1016" s="1" t="s">
        <v>79</v>
      </c>
      <c r="G1016" s="1" t="s">
        <v>18</v>
      </c>
      <c r="H1016" s="1" t="s">
        <v>37</v>
      </c>
      <c r="I1016" s="1" t="s">
        <v>1158</v>
      </c>
      <c r="J1016">
        <v>51.072000000000003</v>
      </c>
      <c r="K1016">
        <v>6</v>
      </c>
      <c r="L1016">
        <v>0.2</v>
      </c>
      <c r="M1016">
        <v>5.1072000000000024</v>
      </c>
      <c r="N1016">
        <v>4.0857600000000023</v>
      </c>
      <c r="O1016">
        <v>720</v>
      </c>
      <c r="P1016" t="s">
        <v>1628</v>
      </c>
      <c r="R1016" s="9"/>
    </row>
    <row r="1017" spans="1:18" x14ac:dyDescent="0.3">
      <c r="A1017">
        <v>382</v>
      </c>
      <c r="B1017" s="1" t="s">
        <v>95</v>
      </c>
      <c r="C1017" s="1" t="s">
        <v>23</v>
      </c>
      <c r="D1017" s="1" t="s">
        <v>69</v>
      </c>
      <c r="E1017" s="1" t="s">
        <v>25</v>
      </c>
      <c r="F1017" s="1" t="s">
        <v>26</v>
      </c>
      <c r="G1017" s="1" t="s">
        <v>27</v>
      </c>
      <c r="H1017" s="1" t="s">
        <v>52</v>
      </c>
      <c r="I1017" s="1" t="s">
        <v>511</v>
      </c>
      <c r="J1017">
        <v>50.96</v>
      </c>
      <c r="K1017">
        <v>7</v>
      </c>
      <c r="L1017">
        <v>0</v>
      </c>
      <c r="M1017">
        <v>25.48</v>
      </c>
      <c r="N1017">
        <v>25.48</v>
      </c>
      <c r="O1017">
        <v>1050</v>
      </c>
      <c r="P1017" t="s">
        <v>1627</v>
      </c>
      <c r="R1017" s="10"/>
    </row>
    <row r="1018" spans="1:18" x14ac:dyDescent="0.3">
      <c r="A1018">
        <v>765</v>
      </c>
      <c r="B1018" s="1" t="s">
        <v>13</v>
      </c>
      <c r="C1018" s="1" t="s">
        <v>23</v>
      </c>
      <c r="D1018" s="1" t="s">
        <v>851</v>
      </c>
      <c r="E1018" s="1" t="s">
        <v>297</v>
      </c>
      <c r="F1018" s="1" t="s">
        <v>17</v>
      </c>
      <c r="G1018" s="1" t="s">
        <v>27</v>
      </c>
      <c r="H1018" s="1" t="s">
        <v>88</v>
      </c>
      <c r="I1018" s="1" t="s">
        <v>852</v>
      </c>
      <c r="J1018">
        <v>50.94</v>
      </c>
      <c r="K1018">
        <v>3</v>
      </c>
      <c r="L1018">
        <v>0</v>
      </c>
      <c r="M1018">
        <v>25.47</v>
      </c>
      <c r="N1018">
        <v>25.47</v>
      </c>
      <c r="O1018">
        <v>450</v>
      </c>
      <c r="P1018" t="s">
        <v>1626</v>
      </c>
      <c r="R1018" s="9"/>
    </row>
    <row r="1019" spans="1:18" x14ac:dyDescent="0.3">
      <c r="A1019">
        <v>1175</v>
      </c>
      <c r="B1019" s="1" t="s">
        <v>95</v>
      </c>
      <c r="C1019" s="1" t="s">
        <v>23</v>
      </c>
      <c r="D1019" s="1" t="s">
        <v>126</v>
      </c>
      <c r="E1019" s="1" t="s">
        <v>127</v>
      </c>
      <c r="F1019" s="1" t="s">
        <v>79</v>
      </c>
      <c r="G1019" s="1" t="s">
        <v>27</v>
      </c>
      <c r="H1019" s="1" t="s">
        <v>44</v>
      </c>
      <c r="I1019" s="1" t="s">
        <v>1138</v>
      </c>
      <c r="J1019">
        <v>50.112000000000002</v>
      </c>
      <c r="K1019">
        <v>6</v>
      </c>
      <c r="L1019">
        <v>0.2</v>
      </c>
      <c r="M1019">
        <v>16.2864</v>
      </c>
      <c r="N1019">
        <v>13.029120000000001</v>
      </c>
      <c r="O1019">
        <v>720</v>
      </c>
      <c r="P1019" t="s">
        <v>1628</v>
      </c>
      <c r="R1019" s="10"/>
    </row>
    <row r="1020" spans="1:18" x14ac:dyDescent="0.3">
      <c r="A1020">
        <v>1624</v>
      </c>
      <c r="B1020" s="1" t="s">
        <v>30</v>
      </c>
      <c r="C1020" s="1" t="s">
        <v>14</v>
      </c>
      <c r="D1020" s="1" t="s">
        <v>1383</v>
      </c>
      <c r="E1020" s="1" t="s">
        <v>55</v>
      </c>
      <c r="F1020" s="1" t="s">
        <v>26</v>
      </c>
      <c r="G1020" s="1" t="s">
        <v>41</v>
      </c>
      <c r="H1020" s="1" t="s">
        <v>83</v>
      </c>
      <c r="I1020" s="1" t="s">
        <v>1385</v>
      </c>
      <c r="J1020">
        <v>50</v>
      </c>
      <c r="K1020">
        <v>2</v>
      </c>
      <c r="L1020">
        <v>0</v>
      </c>
      <c r="M1020">
        <v>10.5</v>
      </c>
      <c r="N1020">
        <v>10.5</v>
      </c>
      <c r="O1020">
        <v>300</v>
      </c>
      <c r="P1020" t="s">
        <v>1626</v>
      </c>
      <c r="R1020" s="9"/>
    </row>
    <row r="1021" spans="1:18" x14ac:dyDescent="0.3">
      <c r="A1021">
        <v>739</v>
      </c>
      <c r="B1021" s="1" t="s">
        <v>30</v>
      </c>
      <c r="C1021" s="1" t="s">
        <v>14</v>
      </c>
      <c r="D1021" s="1" t="s">
        <v>69</v>
      </c>
      <c r="E1021" s="1" t="s">
        <v>25</v>
      </c>
      <c r="F1021" s="1" t="s">
        <v>26</v>
      </c>
      <c r="G1021" s="1" t="s">
        <v>41</v>
      </c>
      <c r="H1021" s="1" t="s">
        <v>83</v>
      </c>
      <c r="I1021" s="1" t="s">
        <v>836</v>
      </c>
      <c r="J1021">
        <v>49.98</v>
      </c>
      <c r="K1021">
        <v>2</v>
      </c>
      <c r="L1021">
        <v>0</v>
      </c>
      <c r="M1021">
        <v>8.4965999999999937</v>
      </c>
      <c r="N1021">
        <v>8.4965999999999937</v>
      </c>
      <c r="O1021">
        <v>300</v>
      </c>
      <c r="P1021" t="s">
        <v>1626</v>
      </c>
      <c r="R1021" s="10"/>
    </row>
    <row r="1022" spans="1:18" x14ac:dyDescent="0.3">
      <c r="A1022">
        <v>396</v>
      </c>
      <c r="B1022" s="1" t="s">
        <v>13</v>
      </c>
      <c r="C1022" s="1" t="s">
        <v>23</v>
      </c>
      <c r="D1022" s="1" t="s">
        <v>529</v>
      </c>
      <c r="E1022" s="1" t="s">
        <v>530</v>
      </c>
      <c r="F1022" s="1" t="s">
        <v>79</v>
      </c>
      <c r="G1022" s="1" t="s">
        <v>27</v>
      </c>
      <c r="H1022" s="1" t="s">
        <v>35</v>
      </c>
      <c r="I1022" s="1" t="s">
        <v>531</v>
      </c>
      <c r="J1022">
        <v>49.96</v>
      </c>
      <c r="K1022">
        <v>2</v>
      </c>
      <c r="L1022">
        <v>0</v>
      </c>
      <c r="M1022">
        <v>9.4923999999999964</v>
      </c>
      <c r="N1022">
        <v>9.4923999999999964</v>
      </c>
      <c r="O1022">
        <v>300</v>
      </c>
      <c r="P1022" t="s">
        <v>1626</v>
      </c>
      <c r="R1022" s="9"/>
    </row>
    <row r="1023" spans="1:18" x14ac:dyDescent="0.3">
      <c r="A1023">
        <v>1863</v>
      </c>
      <c r="B1023" s="1" t="s">
        <v>493</v>
      </c>
      <c r="C1023" s="1" t="s">
        <v>14</v>
      </c>
      <c r="D1023" s="1" t="s">
        <v>276</v>
      </c>
      <c r="E1023" s="1" t="s">
        <v>59</v>
      </c>
      <c r="F1023" s="1" t="s">
        <v>60</v>
      </c>
      <c r="G1023" s="1" t="s">
        <v>27</v>
      </c>
      <c r="H1023" s="1" t="s">
        <v>35</v>
      </c>
      <c r="I1023" s="1" t="s">
        <v>306</v>
      </c>
      <c r="J1023">
        <v>49.632000000000005</v>
      </c>
      <c r="K1023">
        <v>4</v>
      </c>
      <c r="L1023">
        <v>0.2</v>
      </c>
      <c r="M1023">
        <v>4.9632000000000005</v>
      </c>
      <c r="N1023">
        <v>3.9705600000000008</v>
      </c>
      <c r="O1023">
        <v>480</v>
      </c>
      <c r="P1023" t="s">
        <v>1626</v>
      </c>
      <c r="R1023" s="10"/>
    </row>
    <row r="1024" spans="1:18" x14ac:dyDescent="0.3">
      <c r="A1024">
        <v>383</v>
      </c>
      <c r="B1024" s="1" t="s">
        <v>95</v>
      </c>
      <c r="C1024" s="1" t="s">
        <v>23</v>
      </c>
      <c r="D1024" s="1" t="s">
        <v>69</v>
      </c>
      <c r="E1024" s="1" t="s">
        <v>25</v>
      </c>
      <c r="F1024" s="1" t="s">
        <v>26</v>
      </c>
      <c r="G1024" s="1" t="s">
        <v>27</v>
      </c>
      <c r="H1024" s="1" t="s">
        <v>44</v>
      </c>
      <c r="I1024" s="1" t="s">
        <v>512</v>
      </c>
      <c r="J1024">
        <v>49.536000000000001</v>
      </c>
      <c r="K1024">
        <v>3</v>
      </c>
      <c r="L1024">
        <v>0.2</v>
      </c>
      <c r="M1024">
        <v>17.337599999999998</v>
      </c>
      <c r="N1024">
        <v>13.87008</v>
      </c>
      <c r="O1024">
        <v>360</v>
      </c>
      <c r="P1024" t="s">
        <v>1626</v>
      </c>
      <c r="R1024" s="9"/>
    </row>
    <row r="1025" spans="1:18" x14ac:dyDescent="0.3">
      <c r="A1025">
        <v>353</v>
      </c>
      <c r="B1025" s="1" t="s">
        <v>95</v>
      </c>
      <c r="C1025" s="1" t="s">
        <v>57</v>
      </c>
      <c r="D1025" s="1" t="s">
        <v>126</v>
      </c>
      <c r="E1025" s="1" t="s">
        <v>127</v>
      </c>
      <c r="F1025" s="1" t="s">
        <v>79</v>
      </c>
      <c r="G1025" s="1" t="s">
        <v>27</v>
      </c>
      <c r="H1025" s="1" t="s">
        <v>52</v>
      </c>
      <c r="I1025" s="1" t="s">
        <v>480</v>
      </c>
      <c r="J1025">
        <v>49.12</v>
      </c>
      <c r="K1025">
        <v>4</v>
      </c>
      <c r="L1025">
        <v>0</v>
      </c>
      <c r="M1025">
        <v>23.086399999999998</v>
      </c>
      <c r="N1025">
        <v>23.086399999999998</v>
      </c>
      <c r="O1025">
        <v>600</v>
      </c>
      <c r="P1025" t="s">
        <v>1628</v>
      </c>
      <c r="R1025" s="10"/>
    </row>
    <row r="1026" spans="1:18" x14ac:dyDescent="0.3">
      <c r="A1026">
        <v>1372</v>
      </c>
      <c r="B1026" s="1" t="s">
        <v>30</v>
      </c>
      <c r="C1026" s="1" t="s">
        <v>57</v>
      </c>
      <c r="D1026" s="1" t="s">
        <v>1083</v>
      </c>
      <c r="E1026" s="1" t="s">
        <v>948</v>
      </c>
      <c r="F1026" s="1" t="s">
        <v>79</v>
      </c>
      <c r="G1026" s="1" t="s">
        <v>41</v>
      </c>
      <c r="H1026" s="1" t="s">
        <v>83</v>
      </c>
      <c r="I1026" s="1" t="s">
        <v>1249</v>
      </c>
      <c r="J1026">
        <v>49.08</v>
      </c>
      <c r="K1026">
        <v>3</v>
      </c>
      <c r="L1026">
        <v>0</v>
      </c>
      <c r="M1026">
        <v>4.9079999999999977</v>
      </c>
      <c r="N1026">
        <v>4.9079999999999977</v>
      </c>
      <c r="O1026">
        <v>450</v>
      </c>
      <c r="P1026" t="s">
        <v>1626</v>
      </c>
      <c r="R1026" s="9"/>
    </row>
    <row r="1027" spans="1:18" x14ac:dyDescent="0.3">
      <c r="A1027">
        <v>1791</v>
      </c>
      <c r="B1027" s="1" t="s">
        <v>30</v>
      </c>
      <c r="C1027" s="1" t="s">
        <v>14</v>
      </c>
      <c r="D1027" s="1" t="s">
        <v>126</v>
      </c>
      <c r="E1027" s="1" t="s">
        <v>127</v>
      </c>
      <c r="F1027" s="1" t="s">
        <v>79</v>
      </c>
      <c r="G1027" s="1" t="s">
        <v>27</v>
      </c>
      <c r="H1027" s="1" t="s">
        <v>52</v>
      </c>
      <c r="I1027" s="1" t="s">
        <v>821</v>
      </c>
      <c r="J1027">
        <v>48.94</v>
      </c>
      <c r="K1027">
        <v>1</v>
      </c>
      <c r="L1027">
        <v>0</v>
      </c>
      <c r="M1027">
        <v>24.47</v>
      </c>
      <c r="N1027">
        <v>24.47</v>
      </c>
      <c r="O1027">
        <v>150</v>
      </c>
      <c r="P1027" t="s">
        <v>1626</v>
      </c>
      <c r="R1027" s="10"/>
    </row>
    <row r="1028" spans="1:18" x14ac:dyDescent="0.3">
      <c r="A1028">
        <v>849</v>
      </c>
      <c r="B1028" s="1" t="s">
        <v>30</v>
      </c>
      <c r="C1028" s="1" t="s">
        <v>14</v>
      </c>
      <c r="D1028" s="1" t="s">
        <v>919</v>
      </c>
      <c r="E1028" s="1" t="s">
        <v>213</v>
      </c>
      <c r="F1028" s="1" t="s">
        <v>79</v>
      </c>
      <c r="G1028" s="1" t="s">
        <v>18</v>
      </c>
      <c r="H1028" s="1" t="s">
        <v>37</v>
      </c>
      <c r="I1028" s="1" t="s">
        <v>920</v>
      </c>
      <c r="J1028">
        <v>48.896000000000001</v>
      </c>
      <c r="K1028">
        <v>4</v>
      </c>
      <c r="L1028">
        <v>0.2</v>
      </c>
      <c r="M1028">
        <v>8.5567999999999991</v>
      </c>
      <c r="N1028">
        <v>6.84544</v>
      </c>
      <c r="O1028">
        <v>480</v>
      </c>
      <c r="P1028" t="s">
        <v>1626</v>
      </c>
      <c r="R1028" s="9"/>
    </row>
    <row r="1029" spans="1:18" x14ac:dyDescent="0.3">
      <c r="A1029">
        <v>6</v>
      </c>
      <c r="B1029" s="1" t="s">
        <v>30</v>
      </c>
      <c r="C1029" s="1" t="s">
        <v>14</v>
      </c>
      <c r="D1029" s="1" t="s">
        <v>24</v>
      </c>
      <c r="E1029" s="1" t="s">
        <v>25</v>
      </c>
      <c r="F1029" s="1" t="s">
        <v>26</v>
      </c>
      <c r="G1029" s="1" t="s">
        <v>18</v>
      </c>
      <c r="H1029" s="1" t="s">
        <v>37</v>
      </c>
      <c r="I1029" s="1" t="s">
        <v>38</v>
      </c>
      <c r="J1029">
        <v>48.86</v>
      </c>
      <c r="K1029">
        <v>7</v>
      </c>
      <c r="L1029">
        <v>0</v>
      </c>
      <c r="M1029">
        <v>14.169399999999996</v>
      </c>
      <c r="N1029">
        <v>14.169399999999996</v>
      </c>
      <c r="O1029">
        <v>1050</v>
      </c>
      <c r="P1029" t="s">
        <v>1627</v>
      </c>
      <c r="R1029" s="10"/>
    </row>
    <row r="1030" spans="1:18" x14ac:dyDescent="0.3">
      <c r="A1030">
        <v>1272</v>
      </c>
      <c r="B1030" s="1" t="s">
        <v>30</v>
      </c>
      <c r="C1030" s="1" t="s">
        <v>23</v>
      </c>
      <c r="D1030" s="1" t="s">
        <v>142</v>
      </c>
      <c r="E1030" s="1" t="s">
        <v>104</v>
      </c>
      <c r="F1030" s="1" t="s">
        <v>60</v>
      </c>
      <c r="G1030" s="1" t="s">
        <v>27</v>
      </c>
      <c r="H1030" s="1" t="s">
        <v>46</v>
      </c>
      <c r="I1030" s="1" t="s">
        <v>973</v>
      </c>
      <c r="J1030">
        <v>48.791999999999987</v>
      </c>
      <c r="K1030">
        <v>3</v>
      </c>
      <c r="L1030">
        <v>0.8</v>
      </c>
      <c r="M1030">
        <v>-126.85920000000002</v>
      </c>
      <c r="N1030">
        <v>-25.371839999999999</v>
      </c>
      <c r="O1030">
        <v>89.999999999999986</v>
      </c>
      <c r="P1030" t="s">
        <v>1629</v>
      </c>
      <c r="R1030" s="9"/>
    </row>
    <row r="1031" spans="1:18" x14ac:dyDescent="0.3">
      <c r="A1031">
        <v>1245</v>
      </c>
      <c r="B1031" s="1" t="s">
        <v>30</v>
      </c>
      <c r="C1031" s="1" t="s">
        <v>14</v>
      </c>
      <c r="D1031" s="1" t="s">
        <v>1174</v>
      </c>
      <c r="E1031" s="1" t="s">
        <v>562</v>
      </c>
      <c r="F1031" s="1" t="s">
        <v>17</v>
      </c>
      <c r="G1031" s="1" t="s">
        <v>27</v>
      </c>
      <c r="H1031" s="1" t="s">
        <v>88</v>
      </c>
      <c r="I1031" s="1" t="s">
        <v>1175</v>
      </c>
      <c r="J1031">
        <v>48.69</v>
      </c>
      <c r="K1031">
        <v>9</v>
      </c>
      <c r="L1031">
        <v>0</v>
      </c>
      <c r="M1031">
        <v>23.8581</v>
      </c>
      <c r="N1031">
        <v>23.8581</v>
      </c>
      <c r="O1031">
        <v>1350</v>
      </c>
      <c r="P1031" t="s">
        <v>1627</v>
      </c>
      <c r="R1031" s="10"/>
    </row>
    <row r="1032" spans="1:18" x14ac:dyDescent="0.3">
      <c r="A1032">
        <v>61</v>
      </c>
      <c r="B1032" s="1" t="s">
        <v>95</v>
      </c>
      <c r="C1032" s="1" t="s">
        <v>14</v>
      </c>
      <c r="D1032" s="1" t="s">
        <v>131</v>
      </c>
      <c r="E1032" s="1" t="s">
        <v>127</v>
      </c>
      <c r="F1032" s="1" t="s">
        <v>79</v>
      </c>
      <c r="G1032" s="1" t="s">
        <v>27</v>
      </c>
      <c r="H1032" s="1" t="s">
        <v>44</v>
      </c>
      <c r="I1032" s="1" t="s">
        <v>136</v>
      </c>
      <c r="J1032">
        <v>48.480000000000004</v>
      </c>
      <c r="K1032">
        <v>4</v>
      </c>
      <c r="L1032">
        <v>0.2</v>
      </c>
      <c r="M1032">
        <v>16.361999999999998</v>
      </c>
      <c r="N1032">
        <v>13.089599999999999</v>
      </c>
      <c r="O1032">
        <v>480</v>
      </c>
      <c r="P1032" t="s">
        <v>1626</v>
      </c>
      <c r="R1032" s="9"/>
    </row>
    <row r="1033" spans="1:18" x14ac:dyDescent="0.3">
      <c r="A1033">
        <v>1596</v>
      </c>
      <c r="B1033" s="1" t="s">
        <v>30</v>
      </c>
      <c r="C1033" s="1" t="s">
        <v>14</v>
      </c>
      <c r="D1033" s="1" t="s">
        <v>212</v>
      </c>
      <c r="E1033" s="1" t="s">
        <v>213</v>
      </c>
      <c r="F1033" s="1" t="s">
        <v>79</v>
      </c>
      <c r="G1033" s="1" t="s">
        <v>18</v>
      </c>
      <c r="H1033" s="1" t="s">
        <v>21</v>
      </c>
      <c r="I1033" s="1" t="s">
        <v>1153</v>
      </c>
      <c r="J1033">
        <v>47.991999999999997</v>
      </c>
      <c r="K1033">
        <v>2</v>
      </c>
      <c r="L1033">
        <v>0.3</v>
      </c>
      <c r="M1033">
        <v>-2.0567999999999991</v>
      </c>
      <c r="N1033">
        <v>-1.4397599999999993</v>
      </c>
      <c r="O1033">
        <v>210</v>
      </c>
      <c r="P1033" t="s">
        <v>1626</v>
      </c>
      <c r="R1033" s="10"/>
    </row>
    <row r="1034" spans="1:18" x14ac:dyDescent="0.3">
      <c r="A1034">
        <v>785</v>
      </c>
      <c r="B1034" s="1" t="s">
        <v>13</v>
      </c>
      <c r="C1034" s="1" t="s">
        <v>14</v>
      </c>
      <c r="D1034" s="1" t="s">
        <v>212</v>
      </c>
      <c r="E1034" s="1" t="s">
        <v>213</v>
      </c>
      <c r="F1034" s="1" t="s">
        <v>79</v>
      </c>
      <c r="G1034" s="1" t="s">
        <v>41</v>
      </c>
      <c r="H1034" s="1" t="s">
        <v>83</v>
      </c>
      <c r="I1034" s="1" t="s">
        <v>866</v>
      </c>
      <c r="J1034">
        <v>47.984000000000002</v>
      </c>
      <c r="K1034">
        <v>2</v>
      </c>
      <c r="L1034">
        <v>0.2</v>
      </c>
      <c r="M1034">
        <v>0.59979999999999656</v>
      </c>
      <c r="N1034">
        <v>0.47983999999999727</v>
      </c>
      <c r="O1034">
        <v>240</v>
      </c>
      <c r="P1034" t="s">
        <v>1626</v>
      </c>
      <c r="R1034" s="9"/>
    </row>
    <row r="1035" spans="1:18" x14ac:dyDescent="0.3">
      <c r="A1035">
        <v>1448</v>
      </c>
      <c r="B1035" s="1" t="s">
        <v>95</v>
      </c>
      <c r="C1035" s="1" t="s">
        <v>57</v>
      </c>
      <c r="D1035" s="1" t="s">
        <v>142</v>
      </c>
      <c r="E1035" s="1" t="s">
        <v>104</v>
      </c>
      <c r="F1035" s="1" t="s">
        <v>60</v>
      </c>
      <c r="G1035" s="1" t="s">
        <v>41</v>
      </c>
      <c r="H1035" s="1" t="s">
        <v>42</v>
      </c>
      <c r="I1035" s="1" t="s">
        <v>1285</v>
      </c>
      <c r="J1035">
        <v>47.984000000000002</v>
      </c>
      <c r="K1035">
        <v>2</v>
      </c>
      <c r="L1035">
        <v>0.2</v>
      </c>
      <c r="M1035">
        <v>5.9979999999999922</v>
      </c>
      <c r="N1035">
        <v>4.7983999999999938</v>
      </c>
      <c r="O1035">
        <v>240</v>
      </c>
      <c r="P1035" t="s">
        <v>1626</v>
      </c>
      <c r="R1035" s="10"/>
    </row>
    <row r="1036" spans="1:18" x14ac:dyDescent="0.3">
      <c r="A1036">
        <v>346</v>
      </c>
      <c r="B1036" s="1" t="s">
        <v>30</v>
      </c>
      <c r="C1036" s="1" t="s">
        <v>14</v>
      </c>
      <c r="D1036" s="1" t="s">
        <v>69</v>
      </c>
      <c r="E1036" s="1" t="s">
        <v>25</v>
      </c>
      <c r="F1036" s="1" t="s">
        <v>26</v>
      </c>
      <c r="G1036" s="1" t="s">
        <v>41</v>
      </c>
      <c r="H1036" s="1" t="s">
        <v>42</v>
      </c>
      <c r="I1036" s="1" t="s">
        <v>234</v>
      </c>
      <c r="J1036">
        <v>47.975999999999999</v>
      </c>
      <c r="K1036">
        <v>3</v>
      </c>
      <c r="L1036">
        <v>0.2</v>
      </c>
      <c r="M1036">
        <v>4.7976000000000028</v>
      </c>
      <c r="N1036">
        <v>3.8380800000000024</v>
      </c>
      <c r="O1036">
        <v>360</v>
      </c>
      <c r="P1036" t="s">
        <v>1626</v>
      </c>
      <c r="R1036" s="9"/>
    </row>
    <row r="1037" spans="1:18" x14ac:dyDescent="0.3">
      <c r="A1037">
        <v>1235</v>
      </c>
      <c r="B1037" s="1" t="s">
        <v>493</v>
      </c>
      <c r="C1037" s="1" t="s">
        <v>14</v>
      </c>
      <c r="D1037" s="1" t="s">
        <v>1167</v>
      </c>
      <c r="E1037" s="1" t="s">
        <v>32</v>
      </c>
      <c r="F1037" s="1" t="s">
        <v>17</v>
      </c>
      <c r="G1037" s="1" t="s">
        <v>18</v>
      </c>
      <c r="H1037" s="1" t="s">
        <v>37</v>
      </c>
      <c r="I1037" s="1" t="s">
        <v>1168</v>
      </c>
      <c r="J1037">
        <v>47.952000000000005</v>
      </c>
      <c r="K1037">
        <v>3</v>
      </c>
      <c r="L1037">
        <v>0.2</v>
      </c>
      <c r="M1037">
        <v>13.786200000000006</v>
      </c>
      <c r="N1037">
        <v>11.028960000000005</v>
      </c>
      <c r="O1037">
        <v>360</v>
      </c>
      <c r="P1037" t="s">
        <v>1626</v>
      </c>
      <c r="R1037" s="10"/>
    </row>
    <row r="1038" spans="1:18" x14ac:dyDescent="0.3">
      <c r="A1038">
        <v>533</v>
      </c>
      <c r="B1038" s="1" t="s">
        <v>30</v>
      </c>
      <c r="C1038" s="1" t="s">
        <v>14</v>
      </c>
      <c r="D1038" s="1" t="s">
        <v>24</v>
      </c>
      <c r="E1038" s="1" t="s">
        <v>25</v>
      </c>
      <c r="F1038" s="1" t="s">
        <v>26</v>
      </c>
      <c r="G1038" s="1" t="s">
        <v>18</v>
      </c>
      <c r="H1038" s="1" t="s">
        <v>37</v>
      </c>
      <c r="I1038" s="1" t="s">
        <v>673</v>
      </c>
      <c r="J1038">
        <v>47.94</v>
      </c>
      <c r="K1038">
        <v>3</v>
      </c>
      <c r="L1038">
        <v>0</v>
      </c>
      <c r="M1038">
        <v>2.3969999999999985</v>
      </c>
      <c r="N1038">
        <v>2.3969999999999985</v>
      </c>
      <c r="O1038">
        <v>450</v>
      </c>
      <c r="P1038" t="s">
        <v>1626</v>
      </c>
      <c r="R1038" s="9"/>
    </row>
    <row r="1039" spans="1:18" x14ac:dyDescent="0.3">
      <c r="A1039">
        <v>247</v>
      </c>
      <c r="B1039" s="1" t="s">
        <v>13</v>
      </c>
      <c r="C1039" s="1" t="s">
        <v>57</v>
      </c>
      <c r="D1039" s="1" t="s">
        <v>368</v>
      </c>
      <c r="E1039" s="1" t="s">
        <v>110</v>
      </c>
      <c r="F1039" s="1" t="s">
        <v>60</v>
      </c>
      <c r="G1039" s="1" t="s">
        <v>27</v>
      </c>
      <c r="H1039" s="1" t="s">
        <v>52</v>
      </c>
      <c r="I1039" s="1" t="s">
        <v>370</v>
      </c>
      <c r="J1039">
        <v>47.88</v>
      </c>
      <c r="K1039">
        <v>6</v>
      </c>
      <c r="L1039">
        <v>0</v>
      </c>
      <c r="M1039">
        <v>23.94</v>
      </c>
      <c r="N1039">
        <v>23.94</v>
      </c>
      <c r="O1039">
        <v>900</v>
      </c>
      <c r="P1039" t="s">
        <v>1628</v>
      </c>
      <c r="R1039" s="10"/>
    </row>
    <row r="1040" spans="1:18" x14ac:dyDescent="0.3">
      <c r="A1040">
        <v>1344</v>
      </c>
      <c r="B1040" s="1" t="s">
        <v>30</v>
      </c>
      <c r="C1040" s="1" t="s">
        <v>14</v>
      </c>
      <c r="D1040" s="1" t="s">
        <v>1234</v>
      </c>
      <c r="E1040" s="1" t="s">
        <v>127</v>
      </c>
      <c r="F1040" s="1" t="s">
        <v>79</v>
      </c>
      <c r="G1040" s="1" t="s">
        <v>27</v>
      </c>
      <c r="H1040" s="1" t="s">
        <v>39</v>
      </c>
      <c r="I1040" s="1" t="s">
        <v>1235</v>
      </c>
      <c r="J1040">
        <v>47.82</v>
      </c>
      <c r="K1040">
        <v>3</v>
      </c>
      <c r="L1040">
        <v>0</v>
      </c>
      <c r="M1040">
        <v>14.345999999999995</v>
      </c>
      <c r="N1040">
        <v>14.345999999999995</v>
      </c>
      <c r="O1040">
        <v>450</v>
      </c>
      <c r="P1040" t="s">
        <v>1626</v>
      </c>
      <c r="R1040" s="9"/>
    </row>
    <row r="1041" spans="1:18" x14ac:dyDescent="0.3">
      <c r="A1041">
        <v>1721</v>
      </c>
      <c r="B1041" s="1" t="s">
        <v>30</v>
      </c>
      <c r="C1041" s="1" t="s">
        <v>14</v>
      </c>
      <c r="D1041" s="1" t="s">
        <v>126</v>
      </c>
      <c r="E1041" s="1" t="s">
        <v>127</v>
      </c>
      <c r="F1041" s="1" t="s">
        <v>79</v>
      </c>
      <c r="G1041" s="1" t="s">
        <v>27</v>
      </c>
      <c r="H1041" s="1" t="s">
        <v>44</v>
      </c>
      <c r="I1041" s="1" t="s">
        <v>740</v>
      </c>
      <c r="J1041">
        <v>47.744</v>
      </c>
      <c r="K1041">
        <v>4</v>
      </c>
      <c r="L1041">
        <v>0.2</v>
      </c>
      <c r="M1041">
        <v>14.919999999999995</v>
      </c>
      <c r="N1041">
        <v>11.935999999999996</v>
      </c>
      <c r="O1041">
        <v>480</v>
      </c>
      <c r="P1041" t="s">
        <v>1626</v>
      </c>
      <c r="R1041" s="10"/>
    </row>
    <row r="1042" spans="1:18" x14ac:dyDescent="0.3">
      <c r="A1042">
        <v>1924</v>
      </c>
      <c r="B1042" s="1" t="s">
        <v>13</v>
      </c>
      <c r="C1042" s="1" t="s">
        <v>23</v>
      </c>
      <c r="D1042" s="1" t="s">
        <v>436</v>
      </c>
      <c r="E1042" s="1" t="s">
        <v>59</v>
      </c>
      <c r="F1042" s="1" t="s">
        <v>60</v>
      </c>
      <c r="G1042" s="1" t="s">
        <v>27</v>
      </c>
      <c r="H1042" s="1" t="s">
        <v>39</v>
      </c>
      <c r="I1042" s="1" t="s">
        <v>588</v>
      </c>
      <c r="J1042">
        <v>47.616</v>
      </c>
      <c r="K1042">
        <v>3</v>
      </c>
      <c r="L1042">
        <v>0.2</v>
      </c>
      <c r="M1042">
        <v>3.571200000000001</v>
      </c>
      <c r="N1042">
        <v>2.8569600000000008</v>
      </c>
      <c r="O1042">
        <v>360</v>
      </c>
      <c r="P1042" t="s">
        <v>1626</v>
      </c>
      <c r="R1042" s="9"/>
    </row>
    <row r="1043" spans="1:18" x14ac:dyDescent="0.3">
      <c r="A1043">
        <v>696</v>
      </c>
      <c r="B1043" s="1" t="s">
        <v>95</v>
      </c>
      <c r="C1043" s="1" t="s">
        <v>57</v>
      </c>
      <c r="D1043" s="1" t="s">
        <v>803</v>
      </c>
      <c r="E1043" s="1" t="s">
        <v>78</v>
      </c>
      <c r="F1043" s="1" t="s">
        <v>79</v>
      </c>
      <c r="G1043" s="1" t="s">
        <v>27</v>
      </c>
      <c r="H1043" s="1" t="s">
        <v>28</v>
      </c>
      <c r="I1043" s="1" t="s">
        <v>804</v>
      </c>
      <c r="J1043">
        <v>47.360000000000007</v>
      </c>
      <c r="K1043">
        <v>4</v>
      </c>
      <c r="L1043">
        <v>0.2</v>
      </c>
      <c r="M1043">
        <v>17.759999999999998</v>
      </c>
      <c r="N1043">
        <v>14.207999999999998</v>
      </c>
      <c r="O1043">
        <v>480</v>
      </c>
      <c r="P1043" t="s">
        <v>1626</v>
      </c>
      <c r="R1043" s="10"/>
    </row>
    <row r="1044" spans="1:18" x14ac:dyDescent="0.3">
      <c r="A1044">
        <v>1942</v>
      </c>
      <c r="B1044" s="1" t="s">
        <v>95</v>
      </c>
      <c r="C1044" s="1" t="s">
        <v>23</v>
      </c>
      <c r="D1044" s="1" t="s">
        <v>505</v>
      </c>
      <c r="E1044" s="1" t="s">
        <v>104</v>
      </c>
      <c r="F1044" s="1" t="s">
        <v>60</v>
      </c>
      <c r="G1044" s="1" t="s">
        <v>27</v>
      </c>
      <c r="H1044" s="1" t="s">
        <v>28</v>
      </c>
      <c r="I1044" s="1" t="s">
        <v>337</v>
      </c>
      <c r="J1044">
        <v>47.360000000000007</v>
      </c>
      <c r="K1044">
        <v>4</v>
      </c>
      <c r="L1044">
        <v>0.2</v>
      </c>
      <c r="M1044">
        <v>17.759999999999998</v>
      </c>
      <c r="N1044">
        <v>14.207999999999998</v>
      </c>
      <c r="O1044">
        <v>480</v>
      </c>
      <c r="P1044" t="s">
        <v>1626</v>
      </c>
      <c r="R1044" s="9"/>
    </row>
    <row r="1045" spans="1:18" x14ac:dyDescent="0.3">
      <c r="A1045">
        <v>1347</v>
      </c>
      <c r="B1045" s="1" t="s">
        <v>30</v>
      </c>
      <c r="C1045" s="1" t="s">
        <v>14</v>
      </c>
      <c r="D1045" s="1" t="s">
        <v>368</v>
      </c>
      <c r="E1045" s="1" t="s">
        <v>110</v>
      </c>
      <c r="F1045" s="1" t="s">
        <v>60</v>
      </c>
      <c r="G1045" s="1" t="s">
        <v>27</v>
      </c>
      <c r="H1045" s="1" t="s">
        <v>52</v>
      </c>
      <c r="I1045" s="1" t="s">
        <v>1237</v>
      </c>
      <c r="J1045">
        <v>47.18</v>
      </c>
      <c r="K1045">
        <v>7</v>
      </c>
      <c r="L1045">
        <v>0</v>
      </c>
      <c r="M1045">
        <v>23.59</v>
      </c>
      <c r="N1045">
        <v>23.59</v>
      </c>
      <c r="O1045">
        <v>1050</v>
      </c>
      <c r="P1045" t="s">
        <v>1627</v>
      </c>
      <c r="R1045" s="10"/>
    </row>
    <row r="1046" spans="1:18" x14ac:dyDescent="0.3">
      <c r="A1046">
        <v>365</v>
      </c>
      <c r="B1046" s="1" t="s">
        <v>30</v>
      </c>
      <c r="C1046" s="1" t="s">
        <v>14</v>
      </c>
      <c r="D1046" s="1" t="s">
        <v>126</v>
      </c>
      <c r="E1046" s="1" t="s">
        <v>127</v>
      </c>
      <c r="F1046" s="1" t="s">
        <v>79</v>
      </c>
      <c r="G1046" s="1" t="s">
        <v>18</v>
      </c>
      <c r="H1046" s="1" t="s">
        <v>37</v>
      </c>
      <c r="I1046" s="1" t="s">
        <v>492</v>
      </c>
      <c r="J1046">
        <v>47.12</v>
      </c>
      <c r="K1046">
        <v>8</v>
      </c>
      <c r="L1046">
        <v>0</v>
      </c>
      <c r="M1046">
        <v>20.732800000000001</v>
      </c>
      <c r="N1046">
        <v>20.732800000000001</v>
      </c>
      <c r="O1046">
        <v>1200</v>
      </c>
      <c r="P1046" t="s">
        <v>1627</v>
      </c>
      <c r="R1046" s="9"/>
    </row>
    <row r="1047" spans="1:18" x14ac:dyDescent="0.3">
      <c r="A1047">
        <v>120</v>
      </c>
      <c r="B1047" s="1" t="s">
        <v>95</v>
      </c>
      <c r="C1047" s="1" t="s">
        <v>14</v>
      </c>
      <c r="D1047" s="1" t="s">
        <v>221</v>
      </c>
      <c r="E1047" s="1" t="s">
        <v>117</v>
      </c>
      <c r="F1047" s="1" t="s">
        <v>79</v>
      </c>
      <c r="G1047" s="1" t="s">
        <v>18</v>
      </c>
      <c r="H1047" s="1" t="s">
        <v>37</v>
      </c>
      <c r="I1047" s="1" t="s">
        <v>222</v>
      </c>
      <c r="J1047">
        <v>47.04</v>
      </c>
      <c r="K1047">
        <v>3</v>
      </c>
      <c r="L1047">
        <v>0</v>
      </c>
      <c r="M1047">
        <v>18.345599999999997</v>
      </c>
      <c r="N1047">
        <v>18.345599999999997</v>
      </c>
      <c r="O1047">
        <v>450</v>
      </c>
      <c r="P1047" t="s">
        <v>1626</v>
      </c>
      <c r="R1047" s="10"/>
    </row>
    <row r="1048" spans="1:18" x14ac:dyDescent="0.3">
      <c r="A1048">
        <v>1584</v>
      </c>
      <c r="B1048" s="1" t="s">
        <v>95</v>
      </c>
      <c r="C1048" s="1" t="s">
        <v>14</v>
      </c>
      <c r="D1048" s="1" t="s">
        <v>126</v>
      </c>
      <c r="E1048" s="1" t="s">
        <v>127</v>
      </c>
      <c r="F1048" s="1" t="s">
        <v>79</v>
      </c>
      <c r="G1048" s="1" t="s">
        <v>18</v>
      </c>
      <c r="H1048" s="1" t="s">
        <v>37</v>
      </c>
      <c r="I1048" s="1" t="s">
        <v>222</v>
      </c>
      <c r="J1048">
        <v>47.04</v>
      </c>
      <c r="K1048">
        <v>3</v>
      </c>
      <c r="L1048">
        <v>0</v>
      </c>
      <c r="M1048">
        <v>18.345599999999997</v>
      </c>
      <c r="N1048">
        <v>18.345599999999997</v>
      </c>
      <c r="O1048">
        <v>450</v>
      </c>
      <c r="P1048" t="s">
        <v>1626</v>
      </c>
      <c r="R1048" s="9"/>
    </row>
    <row r="1049" spans="1:18" x14ac:dyDescent="0.3">
      <c r="A1049">
        <v>899</v>
      </c>
      <c r="B1049" s="1" t="s">
        <v>13</v>
      </c>
      <c r="C1049" s="1" t="s">
        <v>23</v>
      </c>
      <c r="D1049" s="1" t="s">
        <v>587</v>
      </c>
      <c r="E1049" s="1" t="s">
        <v>127</v>
      </c>
      <c r="F1049" s="1" t="s">
        <v>79</v>
      </c>
      <c r="G1049" s="1" t="s">
        <v>27</v>
      </c>
      <c r="H1049" s="1" t="s">
        <v>52</v>
      </c>
      <c r="I1049" s="1" t="s">
        <v>954</v>
      </c>
      <c r="J1049">
        <v>46.96</v>
      </c>
      <c r="K1049">
        <v>8</v>
      </c>
      <c r="L1049">
        <v>0</v>
      </c>
      <c r="M1049">
        <v>22.540800000000001</v>
      </c>
      <c r="N1049">
        <v>22.540800000000001</v>
      </c>
      <c r="O1049">
        <v>1200</v>
      </c>
      <c r="P1049" t="s">
        <v>1627</v>
      </c>
      <c r="R1049" s="10"/>
    </row>
    <row r="1050" spans="1:18" x14ac:dyDescent="0.3">
      <c r="A1050">
        <v>914</v>
      </c>
      <c r="B1050" s="1" t="s">
        <v>95</v>
      </c>
      <c r="C1050" s="1" t="s">
        <v>23</v>
      </c>
      <c r="D1050" s="1" t="s">
        <v>892</v>
      </c>
      <c r="E1050" s="1" t="s">
        <v>64</v>
      </c>
      <c r="F1050" s="1" t="s">
        <v>60</v>
      </c>
      <c r="G1050" s="1" t="s">
        <v>18</v>
      </c>
      <c r="H1050" s="1" t="s">
        <v>37</v>
      </c>
      <c r="I1050" s="1" t="s">
        <v>418</v>
      </c>
      <c r="J1050">
        <v>46.94</v>
      </c>
      <c r="K1050">
        <v>1</v>
      </c>
      <c r="L1050">
        <v>0</v>
      </c>
      <c r="M1050">
        <v>19.2454</v>
      </c>
      <c r="N1050">
        <v>19.2454</v>
      </c>
      <c r="O1050">
        <v>150</v>
      </c>
      <c r="P1050" t="s">
        <v>1626</v>
      </c>
      <c r="R1050" s="9"/>
    </row>
    <row r="1051" spans="1:18" x14ac:dyDescent="0.3">
      <c r="A1051">
        <v>1759</v>
      </c>
      <c r="B1051" s="1" t="s">
        <v>30</v>
      </c>
      <c r="C1051" s="1" t="s">
        <v>14</v>
      </c>
      <c r="D1051" s="1" t="s">
        <v>93</v>
      </c>
      <c r="E1051" s="1" t="s">
        <v>59</v>
      </c>
      <c r="F1051" s="1" t="s">
        <v>60</v>
      </c>
      <c r="G1051" s="1" t="s">
        <v>41</v>
      </c>
      <c r="H1051" s="1" t="s">
        <v>83</v>
      </c>
      <c r="I1051" s="1" t="s">
        <v>1089</v>
      </c>
      <c r="J1051">
        <v>46.864000000000004</v>
      </c>
      <c r="K1051">
        <v>2</v>
      </c>
      <c r="L1051">
        <v>0.2</v>
      </c>
      <c r="M1051">
        <v>7.615399999999994</v>
      </c>
      <c r="N1051">
        <v>6.0923199999999955</v>
      </c>
      <c r="O1051">
        <v>240</v>
      </c>
      <c r="P1051" t="s">
        <v>1626</v>
      </c>
      <c r="R1051" s="10"/>
    </row>
    <row r="1052" spans="1:18" x14ac:dyDescent="0.3">
      <c r="A1052">
        <v>1166</v>
      </c>
      <c r="B1052" s="1" t="s">
        <v>30</v>
      </c>
      <c r="C1052" s="1" t="s">
        <v>14</v>
      </c>
      <c r="D1052" s="1" t="s">
        <v>152</v>
      </c>
      <c r="E1052" s="1" t="s">
        <v>114</v>
      </c>
      <c r="F1052" s="1" t="s">
        <v>60</v>
      </c>
      <c r="G1052" s="1" t="s">
        <v>27</v>
      </c>
      <c r="H1052" s="1" t="s">
        <v>44</v>
      </c>
      <c r="I1052" s="1" t="s">
        <v>915</v>
      </c>
      <c r="J1052">
        <v>46.8</v>
      </c>
      <c r="K1052">
        <v>4</v>
      </c>
      <c r="L1052">
        <v>0</v>
      </c>
      <c r="M1052">
        <v>21.059999999999995</v>
      </c>
      <c r="N1052">
        <v>21.059999999999995</v>
      </c>
      <c r="O1052">
        <v>600</v>
      </c>
      <c r="P1052" t="s">
        <v>1628</v>
      </c>
      <c r="R1052" s="9"/>
    </row>
    <row r="1053" spans="1:18" x14ac:dyDescent="0.3">
      <c r="A1053">
        <v>1307</v>
      </c>
      <c r="B1053" s="1" t="s">
        <v>95</v>
      </c>
      <c r="C1053" s="1" t="s">
        <v>14</v>
      </c>
      <c r="D1053" s="1" t="s">
        <v>251</v>
      </c>
      <c r="E1053" s="1" t="s">
        <v>25</v>
      </c>
      <c r="F1053" s="1" t="s">
        <v>26</v>
      </c>
      <c r="G1053" s="1" t="s">
        <v>27</v>
      </c>
      <c r="H1053" s="1" t="s">
        <v>52</v>
      </c>
      <c r="I1053" s="1" t="s">
        <v>689</v>
      </c>
      <c r="J1053">
        <v>46.76</v>
      </c>
      <c r="K1053">
        <v>7</v>
      </c>
      <c r="L1053">
        <v>0</v>
      </c>
      <c r="M1053">
        <v>22.444800000000001</v>
      </c>
      <c r="N1053">
        <v>22.444800000000001</v>
      </c>
      <c r="O1053">
        <v>1050</v>
      </c>
      <c r="P1053" t="s">
        <v>1627</v>
      </c>
      <c r="R1053" s="10"/>
    </row>
    <row r="1054" spans="1:18" x14ac:dyDescent="0.3">
      <c r="A1054">
        <v>509</v>
      </c>
      <c r="B1054" s="1" t="s">
        <v>30</v>
      </c>
      <c r="C1054" s="1" t="s">
        <v>14</v>
      </c>
      <c r="D1054" s="1" t="s">
        <v>647</v>
      </c>
      <c r="E1054" s="1" t="s">
        <v>487</v>
      </c>
      <c r="F1054" s="1" t="s">
        <v>17</v>
      </c>
      <c r="G1054" s="1" t="s">
        <v>27</v>
      </c>
      <c r="H1054" s="1" t="s">
        <v>35</v>
      </c>
      <c r="I1054" s="1" t="s">
        <v>650</v>
      </c>
      <c r="J1054">
        <v>46.74</v>
      </c>
      <c r="K1054">
        <v>3</v>
      </c>
      <c r="L1054">
        <v>0</v>
      </c>
      <c r="M1054">
        <v>11.684999999999999</v>
      </c>
      <c r="N1054">
        <v>11.684999999999999</v>
      </c>
      <c r="O1054">
        <v>450</v>
      </c>
      <c r="P1054" t="s">
        <v>1626</v>
      </c>
      <c r="R1054" s="9"/>
    </row>
    <row r="1055" spans="1:18" x14ac:dyDescent="0.3">
      <c r="A1055">
        <v>710</v>
      </c>
      <c r="B1055" s="1" t="s">
        <v>95</v>
      </c>
      <c r="C1055" s="1" t="s">
        <v>14</v>
      </c>
      <c r="D1055" s="1" t="s">
        <v>126</v>
      </c>
      <c r="E1055" s="1" t="s">
        <v>127</v>
      </c>
      <c r="F1055" s="1" t="s">
        <v>79</v>
      </c>
      <c r="G1055" s="1" t="s">
        <v>27</v>
      </c>
      <c r="H1055" s="1" t="s">
        <v>44</v>
      </c>
      <c r="I1055" s="1" t="s">
        <v>520</v>
      </c>
      <c r="J1055">
        <v>46.72</v>
      </c>
      <c r="K1055">
        <v>8</v>
      </c>
      <c r="L1055">
        <v>0.2</v>
      </c>
      <c r="M1055">
        <v>15.767999999999997</v>
      </c>
      <c r="N1055">
        <v>12.614399999999998</v>
      </c>
      <c r="O1055">
        <v>960</v>
      </c>
      <c r="P1055" t="s">
        <v>1628</v>
      </c>
      <c r="R1055" s="10"/>
    </row>
    <row r="1056" spans="1:18" x14ac:dyDescent="0.3">
      <c r="A1056">
        <v>1114</v>
      </c>
      <c r="B1056" s="1" t="s">
        <v>13</v>
      </c>
      <c r="C1056" s="1" t="s">
        <v>14</v>
      </c>
      <c r="D1056" s="1" t="s">
        <v>1096</v>
      </c>
      <c r="E1056" s="1" t="s">
        <v>25</v>
      </c>
      <c r="F1056" s="1" t="s">
        <v>26</v>
      </c>
      <c r="G1056" s="1" t="s">
        <v>27</v>
      </c>
      <c r="H1056" s="1" t="s">
        <v>44</v>
      </c>
      <c r="I1056" s="1" t="s">
        <v>953</v>
      </c>
      <c r="J1056">
        <v>46.672000000000004</v>
      </c>
      <c r="K1056">
        <v>2</v>
      </c>
      <c r="L1056">
        <v>0.2</v>
      </c>
      <c r="M1056">
        <v>16.3352</v>
      </c>
      <c r="N1056">
        <v>13.068160000000001</v>
      </c>
      <c r="O1056">
        <v>240</v>
      </c>
      <c r="P1056" t="s">
        <v>1626</v>
      </c>
      <c r="R1056" s="9"/>
    </row>
    <row r="1057" spans="1:18" x14ac:dyDescent="0.3">
      <c r="A1057">
        <v>1793</v>
      </c>
      <c r="B1057" s="1" t="s">
        <v>95</v>
      </c>
      <c r="C1057" s="1" t="s">
        <v>14</v>
      </c>
      <c r="D1057" s="1" t="s">
        <v>63</v>
      </c>
      <c r="E1057" s="1" t="s">
        <v>64</v>
      </c>
      <c r="F1057" s="1" t="s">
        <v>60</v>
      </c>
      <c r="G1057" s="1" t="s">
        <v>27</v>
      </c>
      <c r="H1057" s="1" t="s">
        <v>39</v>
      </c>
      <c r="I1057" s="1" t="s">
        <v>1454</v>
      </c>
      <c r="J1057">
        <v>46.64</v>
      </c>
      <c r="K1057">
        <v>4</v>
      </c>
      <c r="L1057">
        <v>0</v>
      </c>
      <c r="M1057">
        <v>12.592800000000004</v>
      </c>
      <c r="N1057">
        <v>12.592800000000004</v>
      </c>
      <c r="O1057">
        <v>600</v>
      </c>
      <c r="P1057" t="s">
        <v>1628</v>
      </c>
      <c r="R1057" s="10"/>
    </row>
    <row r="1058" spans="1:18" x14ac:dyDescent="0.3">
      <c r="A1058">
        <v>1930</v>
      </c>
      <c r="B1058" s="1" t="s">
        <v>13</v>
      </c>
      <c r="C1058" s="1" t="s">
        <v>57</v>
      </c>
      <c r="D1058" s="1" t="s">
        <v>54</v>
      </c>
      <c r="E1058" s="1" t="s">
        <v>55</v>
      </c>
      <c r="F1058" s="1" t="s">
        <v>26</v>
      </c>
      <c r="G1058" s="1" t="s">
        <v>27</v>
      </c>
      <c r="H1058" s="1" t="s">
        <v>35</v>
      </c>
      <c r="I1058" s="1" t="s">
        <v>392</v>
      </c>
      <c r="J1058">
        <v>46.51</v>
      </c>
      <c r="K1058">
        <v>1</v>
      </c>
      <c r="L1058">
        <v>0</v>
      </c>
      <c r="M1058">
        <v>1.8603999999999985</v>
      </c>
      <c r="N1058">
        <v>1.8603999999999985</v>
      </c>
      <c r="O1058">
        <v>150</v>
      </c>
      <c r="P1058" t="s">
        <v>1626</v>
      </c>
      <c r="R1058" s="9"/>
    </row>
    <row r="1059" spans="1:18" x14ac:dyDescent="0.3">
      <c r="A1059">
        <v>198</v>
      </c>
      <c r="B1059" s="1" t="s">
        <v>30</v>
      </c>
      <c r="C1059" s="1" t="s">
        <v>57</v>
      </c>
      <c r="D1059" s="1" t="s">
        <v>315</v>
      </c>
      <c r="E1059" s="1" t="s">
        <v>316</v>
      </c>
      <c r="F1059" s="1" t="s">
        <v>79</v>
      </c>
      <c r="G1059" s="1" t="s">
        <v>27</v>
      </c>
      <c r="H1059" s="1" t="s">
        <v>35</v>
      </c>
      <c r="I1059" s="1" t="s">
        <v>317</v>
      </c>
      <c r="J1059">
        <v>46.26</v>
      </c>
      <c r="K1059">
        <v>3</v>
      </c>
      <c r="L1059">
        <v>0</v>
      </c>
      <c r="M1059">
        <v>12.0276</v>
      </c>
      <c r="N1059">
        <v>12.0276</v>
      </c>
      <c r="O1059">
        <v>450</v>
      </c>
      <c r="P1059" t="s">
        <v>1626</v>
      </c>
      <c r="R1059" s="10"/>
    </row>
    <row r="1060" spans="1:18" x14ac:dyDescent="0.3">
      <c r="A1060">
        <v>1325</v>
      </c>
      <c r="B1060" s="1" t="s">
        <v>30</v>
      </c>
      <c r="C1060" s="1" t="s">
        <v>23</v>
      </c>
      <c r="D1060" s="1" t="s">
        <v>559</v>
      </c>
      <c r="E1060" s="1" t="s">
        <v>478</v>
      </c>
      <c r="F1060" s="1" t="s">
        <v>79</v>
      </c>
      <c r="G1060" s="1" t="s">
        <v>27</v>
      </c>
      <c r="H1060" s="1" t="s">
        <v>35</v>
      </c>
      <c r="I1060" s="1" t="s">
        <v>615</v>
      </c>
      <c r="J1060">
        <v>46.26</v>
      </c>
      <c r="K1060">
        <v>3</v>
      </c>
      <c r="L1060">
        <v>0</v>
      </c>
      <c r="M1060">
        <v>12.490200000000003</v>
      </c>
      <c r="N1060">
        <v>12.490200000000003</v>
      </c>
      <c r="O1060">
        <v>450</v>
      </c>
      <c r="P1060" t="s">
        <v>1626</v>
      </c>
      <c r="R1060" s="9"/>
    </row>
    <row r="1061" spans="1:18" x14ac:dyDescent="0.3">
      <c r="A1061">
        <v>928</v>
      </c>
      <c r="B1061" s="1" t="s">
        <v>30</v>
      </c>
      <c r="C1061" s="1" t="s">
        <v>57</v>
      </c>
      <c r="D1061" s="1" t="s">
        <v>148</v>
      </c>
      <c r="E1061" s="1" t="s">
        <v>149</v>
      </c>
      <c r="F1061" s="1" t="s">
        <v>17</v>
      </c>
      <c r="G1061" s="1" t="s">
        <v>27</v>
      </c>
      <c r="H1061" s="1" t="s">
        <v>39</v>
      </c>
      <c r="I1061" s="1" t="s">
        <v>503</v>
      </c>
      <c r="J1061">
        <v>46.2</v>
      </c>
      <c r="K1061">
        <v>4</v>
      </c>
      <c r="L1061">
        <v>0</v>
      </c>
      <c r="M1061">
        <v>12.936</v>
      </c>
      <c r="N1061">
        <v>12.936</v>
      </c>
      <c r="O1061">
        <v>600</v>
      </c>
      <c r="P1061" t="s">
        <v>1628</v>
      </c>
      <c r="R1061" s="10"/>
    </row>
    <row r="1062" spans="1:18" x14ac:dyDescent="0.3">
      <c r="A1062">
        <v>45</v>
      </c>
      <c r="B1062" s="1" t="s">
        <v>95</v>
      </c>
      <c r="C1062" s="1" t="s">
        <v>23</v>
      </c>
      <c r="D1062" s="1" t="s">
        <v>109</v>
      </c>
      <c r="E1062" s="1" t="s">
        <v>110</v>
      </c>
      <c r="F1062" s="1" t="s">
        <v>60</v>
      </c>
      <c r="G1062" s="1" t="s">
        <v>41</v>
      </c>
      <c r="H1062" s="1" t="s">
        <v>83</v>
      </c>
      <c r="I1062" s="1" t="s">
        <v>111</v>
      </c>
      <c r="J1062">
        <v>45.98</v>
      </c>
      <c r="K1062">
        <v>2</v>
      </c>
      <c r="L1062">
        <v>0</v>
      </c>
      <c r="M1062">
        <v>19.7714</v>
      </c>
      <c r="N1062">
        <v>19.7714</v>
      </c>
      <c r="O1062">
        <v>300</v>
      </c>
      <c r="P1062" t="s">
        <v>1626</v>
      </c>
      <c r="R1062" s="9"/>
    </row>
    <row r="1063" spans="1:18" x14ac:dyDescent="0.3">
      <c r="A1063">
        <v>1650</v>
      </c>
      <c r="B1063" s="1" t="s">
        <v>13</v>
      </c>
      <c r="C1063" s="1" t="s">
        <v>14</v>
      </c>
      <c r="D1063" s="1" t="s">
        <v>77</v>
      </c>
      <c r="E1063" s="1" t="s">
        <v>78</v>
      </c>
      <c r="F1063" s="1" t="s">
        <v>79</v>
      </c>
      <c r="G1063" s="1" t="s">
        <v>41</v>
      </c>
      <c r="H1063" s="1" t="s">
        <v>42</v>
      </c>
      <c r="I1063" s="1" t="s">
        <v>1398</v>
      </c>
      <c r="J1063">
        <v>45.893999999999998</v>
      </c>
      <c r="K1063">
        <v>1</v>
      </c>
      <c r="L1063">
        <v>0.4</v>
      </c>
      <c r="M1063">
        <v>-9.178799999999999</v>
      </c>
      <c r="N1063">
        <v>-5.5072799999999988</v>
      </c>
      <c r="O1063">
        <v>90</v>
      </c>
      <c r="P1063" t="s">
        <v>1629</v>
      </c>
      <c r="R1063" s="10"/>
    </row>
    <row r="1064" spans="1:18" x14ac:dyDescent="0.3">
      <c r="A1064">
        <v>528</v>
      </c>
      <c r="B1064" s="1" t="s">
        <v>30</v>
      </c>
      <c r="C1064" s="1" t="s">
        <v>57</v>
      </c>
      <c r="D1064" s="1" t="s">
        <v>667</v>
      </c>
      <c r="E1064" s="1" t="s">
        <v>32</v>
      </c>
      <c r="F1064" s="1" t="s">
        <v>17</v>
      </c>
      <c r="G1064" s="1" t="s">
        <v>18</v>
      </c>
      <c r="H1064" s="1" t="s">
        <v>37</v>
      </c>
      <c r="I1064" s="1" t="s">
        <v>441</v>
      </c>
      <c r="J1064">
        <v>45.695999999999998</v>
      </c>
      <c r="K1064">
        <v>3</v>
      </c>
      <c r="L1064">
        <v>0.2</v>
      </c>
      <c r="M1064">
        <v>5.1407999999999916</v>
      </c>
      <c r="N1064">
        <v>4.1126399999999936</v>
      </c>
      <c r="O1064">
        <v>360</v>
      </c>
      <c r="P1064" t="s">
        <v>1626</v>
      </c>
      <c r="R1064" s="9"/>
    </row>
    <row r="1065" spans="1:18" x14ac:dyDescent="0.3">
      <c r="A1065">
        <v>604</v>
      </c>
      <c r="B1065" s="1" t="s">
        <v>30</v>
      </c>
      <c r="C1065" s="1" t="s">
        <v>14</v>
      </c>
      <c r="D1065" s="1" t="s">
        <v>355</v>
      </c>
      <c r="E1065" s="1" t="s">
        <v>32</v>
      </c>
      <c r="F1065" s="1" t="s">
        <v>17</v>
      </c>
      <c r="G1065" s="1" t="s">
        <v>18</v>
      </c>
      <c r="H1065" s="1" t="s">
        <v>37</v>
      </c>
      <c r="I1065" s="1" t="s">
        <v>441</v>
      </c>
      <c r="J1065">
        <v>45.695999999999998</v>
      </c>
      <c r="K1065">
        <v>3</v>
      </c>
      <c r="L1065">
        <v>0.2</v>
      </c>
      <c r="M1065">
        <v>5.1407999999999916</v>
      </c>
      <c r="N1065">
        <v>4.1126399999999936</v>
      </c>
      <c r="O1065">
        <v>360</v>
      </c>
      <c r="P1065" t="s">
        <v>1626</v>
      </c>
      <c r="R1065" s="10"/>
    </row>
    <row r="1066" spans="1:18" x14ac:dyDescent="0.3">
      <c r="A1066">
        <v>725</v>
      </c>
      <c r="B1066" s="1" t="s">
        <v>30</v>
      </c>
      <c r="C1066" s="1" t="s">
        <v>23</v>
      </c>
      <c r="D1066" s="1" t="s">
        <v>825</v>
      </c>
      <c r="E1066" s="1" t="s">
        <v>32</v>
      </c>
      <c r="F1066" s="1" t="s">
        <v>17</v>
      </c>
      <c r="G1066" s="1" t="s">
        <v>27</v>
      </c>
      <c r="H1066" s="1" t="s">
        <v>243</v>
      </c>
      <c r="I1066" s="1" t="s">
        <v>826</v>
      </c>
      <c r="J1066">
        <v>45.584000000000003</v>
      </c>
      <c r="K1066">
        <v>7</v>
      </c>
      <c r="L1066">
        <v>0.2</v>
      </c>
      <c r="M1066">
        <v>5.1281999999999996</v>
      </c>
      <c r="N1066">
        <v>4.1025599999999995</v>
      </c>
      <c r="O1066">
        <v>840</v>
      </c>
      <c r="P1066" t="s">
        <v>1628</v>
      </c>
      <c r="R1066" s="9"/>
    </row>
    <row r="1067" spans="1:18" x14ac:dyDescent="0.3">
      <c r="A1067">
        <v>307</v>
      </c>
      <c r="B1067" s="1" t="s">
        <v>30</v>
      </c>
      <c r="C1067" s="1" t="s">
        <v>57</v>
      </c>
      <c r="D1067" s="1" t="s">
        <v>433</v>
      </c>
      <c r="E1067" s="1" t="s">
        <v>316</v>
      </c>
      <c r="F1067" s="1" t="s">
        <v>79</v>
      </c>
      <c r="G1067" s="1" t="s">
        <v>27</v>
      </c>
      <c r="H1067" s="1" t="s">
        <v>44</v>
      </c>
      <c r="I1067" s="1" t="s">
        <v>434</v>
      </c>
      <c r="J1067">
        <v>45.480000000000004</v>
      </c>
      <c r="K1067">
        <v>3</v>
      </c>
      <c r="L1067">
        <v>0</v>
      </c>
      <c r="M1067">
        <v>20.9208</v>
      </c>
      <c r="N1067">
        <v>20.9208</v>
      </c>
      <c r="O1067">
        <v>450</v>
      </c>
      <c r="P1067" t="s">
        <v>1626</v>
      </c>
      <c r="R1067" s="10"/>
    </row>
    <row r="1068" spans="1:18" x14ac:dyDescent="0.3">
      <c r="A1068">
        <v>1807</v>
      </c>
      <c r="B1068" s="1" t="s">
        <v>95</v>
      </c>
      <c r="C1068" s="1" t="s">
        <v>23</v>
      </c>
      <c r="D1068" s="1" t="s">
        <v>24</v>
      </c>
      <c r="E1068" s="1" t="s">
        <v>25</v>
      </c>
      <c r="F1068" s="1" t="s">
        <v>26</v>
      </c>
      <c r="G1068" s="1" t="s">
        <v>27</v>
      </c>
      <c r="H1068" s="1" t="s">
        <v>52</v>
      </c>
      <c r="I1068" s="1" t="s">
        <v>720</v>
      </c>
      <c r="J1068">
        <v>45.36</v>
      </c>
      <c r="K1068">
        <v>7</v>
      </c>
      <c r="L1068">
        <v>0</v>
      </c>
      <c r="M1068">
        <v>21.772800000000004</v>
      </c>
      <c r="N1068">
        <v>21.772800000000004</v>
      </c>
      <c r="O1068">
        <v>1050</v>
      </c>
      <c r="P1068" t="s">
        <v>1627</v>
      </c>
      <c r="R1068" s="9"/>
    </row>
    <row r="1069" spans="1:18" x14ac:dyDescent="0.3">
      <c r="A1069">
        <v>1062</v>
      </c>
      <c r="B1069" s="1" t="s">
        <v>30</v>
      </c>
      <c r="C1069" s="1" t="s">
        <v>23</v>
      </c>
      <c r="D1069" s="1" t="s">
        <v>976</v>
      </c>
      <c r="E1069" s="1" t="s">
        <v>213</v>
      </c>
      <c r="F1069" s="1" t="s">
        <v>79</v>
      </c>
      <c r="G1069" s="1" t="s">
        <v>27</v>
      </c>
      <c r="H1069" s="1" t="s">
        <v>46</v>
      </c>
      <c r="I1069" s="1" t="s">
        <v>769</v>
      </c>
      <c r="J1069">
        <v>45.216000000000001</v>
      </c>
      <c r="K1069">
        <v>3</v>
      </c>
      <c r="L1069">
        <v>0.2</v>
      </c>
      <c r="M1069">
        <v>4.5215999999999994</v>
      </c>
      <c r="N1069">
        <v>3.6172799999999996</v>
      </c>
      <c r="O1069">
        <v>360</v>
      </c>
      <c r="P1069" t="s">
        <v>1626</v>
      </c>
      <c r="R1069" s="10"/>
    </row>
    <row r="1070" spans="1:18" x14ac:dyDescent="0.3">
      <c r="A1070">
        <v>934</v>
      </c>
      <c r="B1070" s="1" t="s">
        <v>30</v>
      </c>
      <c r="C1070" s="1" t="s">
        <v>57</v>
      </c>
      <c r="D1070" s="1" t="s">
        <v>77</v>
      </c>
      <c r="E1070" s="1" t="s">
        <v>78</v>
      </c>
      <c r="F1070" s="1" t="s">
        <v>79</v>
      </c>
      <c r="G1070" s="1" t="s">
        <v>27</v>
      </c>
      <c r="H1070" s="1" t="s">
        <v>52</v>
      </c>
      <c r="I1070" s="1" t="s">
        <v>979</v>
      </c>
      <c r="J1070">
        <v>45.056000000000004</v>
      </c>
      <c r="K1070">
        <v>8</v>
      </c>
      <c r="L1070">
        <v>0.2</v>
      </c>
      <c r="M1070">
        <v>15.206399999999997</v>
      </c>
      <c r="N1070">
        <v>12.165119999999998</v>
      </c>
      <c r="O1070">
        <v>960</v>
      </c>
      <c r="P1070" t="s">
        <v>1628</v>
      </c>
      <c r="R1070" s="9"/>
    </row>
    <row r="1071" spans="1:18" x14ac:dyDescent="0.3">
      <c r="A1071">
        <v>48</v>
      </c>
      <c r="B1071" s="1" t="s">
        <v>30</v>
      </c>
      <c r="C1071" s="1" t="s">
        <v>14</v>
      </c>
      <c r="D1071" s="1" t="s">
        <v>116</v>
      </c>
      <c r="E1071" s="1" t="s">
        <v>117</v>
      </c>
      <c r="F1071" s="1" t="s">
        <v>79</v>
      </c>
      <c r="G1071" s="1" t="s">
        <v>41</v>
      </c>
      <c r="H1071" s="1" t="s">
        <v>83</v>
      </c>
      <c r="I1071" s="1" t="s">
        <v>118</v>
      </c>
      <c r="J1071">
        <v>45</v>
      </c>
      <c r="K1071">
        <v>3</v>
      </c>
      <c r="L1071">
        <v>0</v>
      </c>
      <c r="M1071">
        <v>4.9500000000000011</v>
      </c>
      <c r="N1071">
        <v>4.9500000000000011</v>
      </c>
      <c r="O1071">
        <v>450</v>
      </c>
      <c r="P1071" t="s">
        <v>1626</v>
      </c>
      <c r="R1071" s="10"/>
    </row>
    <row r="1072" spans="1:18" x14ac:dyDescent="0.3">
      <c r="A1072">
        <v>869</v>
      </c>
      <c r="B1072" s="1" t="s">
        <v>30</v>
      </c>
      <c r="C1072" s="1" t="s">
        <v>23</v>
      </c>
      <c r="D1072" s="1" t="s">
        <v>868</v>
      </c>
      <c r="E1072" s="1" t="s">
        <v>78</v>
      </c>
      <c r="F1072" s="1" t="s">
        <v>79</v>
      </c>
      <c r="G1072" s="1" t="s">
        <v>27</v>
      </c>
      <c r="H1072" s="1" t="s">
        <v>44</v>
      </c>
      <c r="I1072" s="1" t="s">
        <v>937</v>
      </c>
      <c r="J1072">
        <v>44.910000000000011</v>
      </c>
      <c r="K1072">
        <v>6</v>
      </c>
      <c r="L1072">
        <v>0.7</v>
      </c>
      <c r="M1072">
        <v>-35.927999999999997</v>
      </c>
      <c r="N1072">
        <v>-10.778400000000001</v>
      </c>
      <c r="O1072">
        <v>270.00000000000006</v>
      </c>
      <c r="P1072" t="s">
        <v>1626</v>
      </c>
      <c r="R1072" s="9"/>
    </row>
    <row r="1073" spans="1:18" x14ac:dyDescent="0.3">
      <c r="A1073">
        <v>1273</v>
      </c>
      <c r="B1073" s="1" t="s">
        <v>30</v>
      </c>
      <c r="C1073" s="1" t="s">
        <v>23</v>
      </c>
      <c r="D1073" s="1" t="s">
        <v>142</v>
      </c>
      <c r="E1073" s="1" t="s">
        <v>104</v>
      </c>
      <c r="F1073" s="1" t="s">
        <v>60</v>
      </c>
      <c r="G1073" s="1" t="s">
        <v>27</v>
      </c>
      <c r="H1073" s="1" t="s">
        <v>44</v>
      </c>
      <c r="I1073" s="1" t="s">
        <v>1191</v>
      </c>
      <c r="J1073">
        <v>44.847999999999992</v>
      </c>
      <c r="K1073">
        <v>8</v>
      </c>
      <c r="L1073">
        <v>0.8</v>
      </c>
      <c r="M1073">
        <v>-67.27200000000002</v>
      </c>
      <c r="N1073">
        <v>-13.454400000000001</v>
      </c>
      <c r="O1073">
        <v>239.99999999999994</v>
      </c>
      <c r="P1073" t="s">
        <v>1626</v>
      </c>
      <c r="R1073" s="10"/>
    </row>
    <row r="1074" spans="1:18" x14ac:dyDescent="0.3">
      <c r="A1074">
        <v>1009</v>
      </c>
      <c r="B1074" s="1" t="s">
        <v>30</v>
      </c>
      <c r="C1074" s="1" t="s">
        <v>14</v>
      </c>
      <c r="D1074" s="1" t="s">
        <v>794</v>
      </c>
      <c r="E1074" s="1" t="s">
        <v>209</v>
      </c>
      <c r="F1074" s="1" t="s">
        <v>60</v>
      </c>
      <c r="G1074" s="1" t="s">
        <v>27</v>
      </c>
      <c r="H1074" s="1" t="s">
        <v>52</v>
      </c>
      <c r="I1074" s="1" t="s">
        <v>616</v>
      </c>
      <c r="J1074">
        <v>44.75</v>
      </c>
      <c r="K1074">
        <v>5</v>
      </c>
      <c r="L1074">
        <v>0</v>
      </c>
      <c r="M1074">
        <v>20.584999999999994</v>
      </c>
      <c r="N1074">
        <v>20.584999999999994</v>
      </c>
      <c r="O1074">
        <v>750</v>
      </c>
      <c r="P1074" t="s">
        <v>1628</v>
      </c>
      <c r="R1074" s="9"/>
    </row>
    <row r="1075" spans="1:18" x14ac:dyDescent="0.3">
      <c r="A1075">
        <v>854</v>
      </c>
      <c r="B1075" s="1" t="s">
        <v>30</v>
      </c>
      <c r="C1075" s="1" t="s">
        <v>14</v>
      </c>
      <c r="D1075" s="1" t="s">
        <v>126</v>
      </c>
      <c r="E1075" s="1" t="s">
        <v>127</v>
      </c>
      <c r="F1075" s="1" t="s">
        <v>79</v>
      </c>
      <c r="G1075" s="1" t="s">
        <v>18</v>
      </c>
      <c r="H1075" s="1" t="s">
        <v>37</v>
      </c>
      <c r="I1075" s="1" t="s">
        <v>879</v>
      </c>
      <c r="J1075">
        <v>44.46</v>
      </c>
      <c r="K1075">
        <v>2</v>
      </c>
      <c r="L1075">
        <v>0</v>
      </c>
      <c r="M1075">
        <v>14.671799999999998</v>
      </c>
      <c r="N1075">
        <v>14.671799999999998</v>
      </c>
      <c r="O1075">
        <v>300</v>
      </c>
      <c r="P1075" t="s">
        <v>1626</v>
      </c>
      <c r="R1075" s="10"/>
    </row>
    <row r="1076" spans="1:18" x14ac:dyDescent="0.3">
      <c r="A1076">
        <v>1839</v>
      </c>
      <c r="B1076" s="1" t="s">
        <v>30</v>
      </c>
      <c r="C1076" s="1" t="s">
        <v>23</v>
      </c>
      <c r="D1076" s="1" t="s">
        <v>201</v>
      </c>
      <c r="E1076" s="1" t="s">
        <v>51</v>
      </c>
      <c r="F1076" s="1" t="s">
        <v>17</v>
      </c>
      <c r="G1076" s="1" t="s">
        <v>18</v>
      </c>
      <c r="H1076" s="1" t="s">
        <v>37</v>
      </c>
      <c r="I1076" s="1" t="s">
        <v>188</v>
      </c>
      <c r="J1076">
        <v>44.128</v>
      </c>
      <c r="K1076">
        <v>4</v>
      </c>
      <c r="L1076">
        <v>0.2</v>
      </c>
      <c r="M1076">
        <v>12.135200000000001</v>
      </c>
      <c r="N1076">
        <v>9.7081600000000012</v>
      </c>
      <c r="O1076">
        <v>480</v>
      </c>
      <c r="P1076" t="s">
        <v>1626</v>
      </c>
      <c r="R1076" s="9"/>
    </row>
    <row r="1077" spans="1:18" x14ac:dyDescent="0.3">
      <c r="A1077">
        <v>1001</v>
      </c>
      <c r="B1077" s="1" t="s">
        <v>30</v>
      </c>
      <c r="C1077" s="1" t="s">
        <v>57</v>
      </c>
      <c r="D1077" s="1" t="s">
        <v>770</v>
      </c>
      <c r="E1077" s="1" t="s">
        <v>55</v>
      </c>
      <c r="F1077" s="1" t="s">
        <v>26</v>
      </c>
      <c r="G1077" s="1" t="s">
        <v>27</v>
      </c>
      <c r="H1077" s="1" t="s">
        <v>39</v>
      </c>
      <c r="I1077" s="1" t="s">
        <v>908</v>
      </c>
      <c r="J1077">
        <v>44.02</v>
      </c>
      <c r="K1077">
        <v>2</v>
      </c>
      <c r="L1077">
        <v>0</v>
      </c>
      <c r="M1077">
        <v>11.4452</v>
      </c>
      <c r="N1077">
        <v>11.4452</v>
      </c>
      <c r="O1077">
        <v>300</v>
      </c>
      <c r="P1077" t="s">
        <v>1626</v>
      </c>
      <c r="R1077" s="10"/>
    </row>
    <row r="1078" spans="1:18" x14ac:dyDescent="0.3">
      <c r="A1078">
        <v>1257</v>
      </c>
      <c r="B1078" s="1" t="s">
        <v>30</v>
      </c>
      <c r="C1078" s="1" t="s">
        <v>57</v>
      </c>
      <c r="D1078" s="1" t="s">
        <v>803</v>
      </c>
      <c r="E1078" s="1" t="s">
        <v>78</v>
      </c>
      <c r="F1078" s="1" t="s">
        <v>79</v>
      </c>
      <c r="G1078" s="1" t="s">
        <v>18</v>
      </c>
      <c r="H1078" s="1" t="s">
        <v>37</v>
      </c>
      <c r="I1078" s="1" t="s">
        <v>1183</v>
      </c>
      <c r="J1078">
        <v>43.872000000000007</v>
      </c>
      <c r="K1078">
        <v>2</v>
      </c>
      <c r="L1078">
        <v>0.2</v>
      </c>
      <c r="M1078">
        <v>11.516399999999999</v>
      </c>
      <c r="N1078">
        <v>9.21312</v>
      </c>
      <c r="O1078">
        <v>240</v>
      </c>
      <c r="P1078" t="s">
        <v>1626</v>
      </c>
      <c r="R1078" s="9"/>
    </row>
    <row r="1079" spans="1:18" x14ac:dyDescent="0.3">
      <c r="A1079">
        <v>1707</v>
      </c>
      <c r="B1079" s="1" t="s">
        <v>30</v>
      </c>
      <c r="C1079" s="1" t="s">
        <v>14</v>
      </c>
      <c r="D1079" s="1" t="s">
        <v>69</v>
      </c>
      <c r="E1079" s="1" t="s">
        <v>25</v>
      </c>
      <c r="F1079" s="1" t="s">
        <v>26</v>
      </c>
      <c r="G1079" s="1" t="s">
        <v>27</v>
      </c>
      <c r="H1079" s="1" t="s">
        <v>28</v>
      </c>
      <c r="I1079" s="1" t="s">
        <v>1420</v>
      </c>
      <c r="J1079">
        <v>43.86</v>
      </c>
      <c r="K1079">
        <v>6</v>
      </c>
      <c r="L1079">
        <v>0</v>
      </c>
      <c r="M1079">
        <v>20.614199999999997</v>
      </c>
      <c r="N1079">
        <v>20.614199999999997</v>
      </c>
      <c r="O1079">
        <v>900</v>
      </c>
      <c r="P1079" t="s">
        <v>1628</v>
      </c>
      <c r="R1079" s="10"/>
    </row>
    <row r="1080" spans="1:18" x14ac:dyDescent="0.3">
      <c r="A1080">
        <v>322</v>
      </c>
      <c r="B1080" s="1" t="s">
        <v>30</v>
      </c>
      <c r="C1080" s="1" t="s">
        <v>57</v>
      </c>
      <c r="D1080" s="1" t="s">
        <v>126</v>
      </c>
      <c r="E1080" s="1" t="s">
        <v>127</v>
      </c>
      <c r="F1080" s="1" t="s">
        <v>79</v>
      </c>
      <c r="G1080" s="1" t="s">
        <v>27</v>
      </c>
      <c r="H1080" s="1" t="s">
        <v>35</v>
      </c>
      <c r="I1080" s="1" t="s">
        <v>231</v>
      </c>
      <c r="J1080">
        <v>43.57</v>
      </c>
      <c r="K1080">
        <v>1</v>
      </c>
      <c r="L1080">
        <v>0</v>
      </c>
      <c r="M1080">
        <v>13.070999999999998</v>
      </c>
      <c r="N1080">
        <v>13.070999999999998</v>
      </c>
      <c r="O1080">
        <v>150</v>
      </c>
      <c r="P1080" t="s">
        <v>1626</v>
      </c>
      <c r="R1080" s="9"/>
    </row>
    <row r="1081" spans="1:18" x14ac:dyDescent="0.3">
      <c r="A1081">
        <v>606</v>
      </c>
      <c r="B1081" s="1" t="s">
        <v>30</v>
      </c>
      <c r="C1081" s="1" t="s">
        <v>14</v>
      </c>
      <c r="D1081" s="1" t="s">
        <v>355</v>
      </c>
      <c r="E1081" s="1" t="s">
        <v>32</v>
      </c>
      <c r="F1081" s="1" t="s">
        <v>17</v>
      </c>
      <c r="G1081" s="1" t="s">
        <v>27</v>
      </c>
      <c r="H1081" s="1" t="s">
        <v>44</v>
      </c>
      <c r="I1081" s="1" t="s">
        <v>566</v>
      </c>
      <c r="J1081">
        <v>43.188000000000009</v>
      </c>
      <c r="K1081">
        <v>4</v>
      </c>
      <c r="L1081">
        <v>0.7</v>
      </c>
      <c r="M1081">
        <v>-31.671199999999999</v>
      </c>
      <c r="N1081">
        <v>-9.5013600000000018</v>
      </c>
      <c r="O1081">
        <v>180.00000000000003</v>
      </c>
      <c r="P1081" t="s">
        <v>1626</v>
      </c>
      <c r="R1081" s="10"/>
    </row>
    <row r="1082" spans="1:18" x14ac:dyDescent="0.3">
      <c r="A1082">
        <v>806</v>
      </c>
      <c r="B1082" s="1" t="s">
        <v>30</v>
      </c>
      <c r="C1082" s="1" t="s">
        <v>14</v>
      </c>
      <c r="D1082" s="1" t="s">
        <v>322</v>
      </c>
      <c r="E1082" s="1" t="s">
        <v>197</v>
      </c>
      <c r="F1082" s="1" t="s">
        <v>26</v>
      </c>
      <c r="G1082" s="1" t="s">
        <v>27</v>
      </c>
      <c r="H1082" s="1" t="s">
        <v>39</v>
      </c>
      <c r="I1082" s="1" t="s">
        <v>883</v>
      </c>
      <c r="J1082">
        <v>43.176000000000002</v>
      </c>
      <c r="K1082">
        <v>3</v>
      </c>
      <c r="L1082">
        <v>0.2</v>
      </c>
      <c r="M1082">
        <v>4.3176000000000005</v>
      </c>
      <c r="N1082">
        <v>3.4540800000000007</v>
      </c>
      <c r="O1082">
        <v>360</v>
      </c>
      <c r="P1082" t="s">
        <v>1626</v>
      </c>
      <c r="R1082" s="9"/>
    </row>
    <row r="1083" spans="1:18" x14ac:dyDescent="0.3">
      <c r="A1083">
        <v>140</v>
      </c>
      <c r="B1083" s="1" t="s">
        <v>30</v>
      </c>
      <c r="C1083" s="1" t="s">
        <v>14</v>
      </c>
      <c r="D1083" s="1" t="s">
        <v>237</v>
      </c>
      <c r="E1083" s="1" t="s">
        <v>25</v>
      </c>
      <c r="F1083" s="1" t="s">
        <v>26</v>
      </c>
      <c r="G1083" s="1" t="s">
        <v>18</v>
      </c>
      <c r="H1083" s="1" t="s">
        <v>37</v>
      </c>
      <c r="I1083" s="1" t="s">
        <v>124</v>
      </c>
      <c r="J1083">
        <v>43.120000000000005</v>
      </c>
      <c r="K1083">
        <v>14</v>
      </c>
      <c r="L1083">
        <v>0</v>
      </c>
      <c r="M1083">
        <v>20.697599999999998</v>
      </c>
      <c r="N1083">
        <v>20.697599999999998</v>
      </c>
      <c r="O1083">
        <v>2100</v>
      </c>
      <c r="P1083" t="s">
        <v>1630</v>
      </c>
      <c r="R1083" s="10"/>
    </row>
    <row r="1084" spans="1:18" x14ac:dyDescent="0.3">
      <c r="A1084">
        <v>791</v>
      </c>
      <c r="B1084" s="1" t="s">
        <v>30</v>
      </c>
      <c r="C1084" s="1" t="s">
        <v>14</v>
      </c>
      <c r="D1084" s="1" t="s">
        <v>553</v>
      </c>
      <c r="E1084" s="1" t="s">
        <v>149</v>
      </c>
      <c r="F1084" s="1" t="s">
        <v>17</v>
      </c>
      <c r="G1084" s="1" t="s">
        <v>27</v>
      </c>
      <c r="H1084" s="1" t="s">
        <v>44</v>
      </c>
      <c r="I1084" s="1" t="s">
        <v>871</v>
      </c>
      <c r="J1084">
        <v>43.04</v>
      </c>
      <c r="K1084">
        <v>8</v>
      </c>
      <c r="L1084">
        <v>0</v>
      </c>
      <c r="M1084">
        <v>21.089600000000001</v>
      </c>
      <c r="N1084">
        <v>21.089600000000001</v>
      </c>
      <c r="O1084">
        <v>1200</v>
      </c>
      <c r="P1084" t="s">
        <v>1627</v>
      </c>
      <c r="R1084" s="9"/>
    </row>
    <row r="1085" spans="1:18" x14ac:dyDescent="0.3">
      <c r="A1085">
        <v>1981</v>
      </c>
      <c r="B1085" s="1" t="s">
        <v>493</v>
      </c>
      <c r="C1085" s="1" t="s">
        <v>14</v>
      </c>
      <c r="D1085" s="1" t="s">
        <v>1299</v>
      </c>
      <c r="E1085" s="1" t="s">
        <v>145</v>
      </c>
      <c r="F1085" s="1" t="s">
        <v>26</v>
      </c>
      <c r="G1085" s="1" t="s">
        <v>27</v>
      </c>
      <c r="H1085" s="1" t="s">
        <v>35</v>
      </c>
      <c r="I1085" s="1" t="s">
        <v>375</v>
      </c>
      <c r="J1085">
        <v>42.975999999999999</v>
      </c>
      <c r="K1085">
        <v>4</v>
      </c>
      <c r="L1085">
        <v>0.2</v>
      </c>
      <c r="M1085">
        <v>4.2976000000000028</v>
      </c>
      <c r="N1085">
        <v>3.4380800000000025</v>
      </c>
      <c r="O1085">
        <v>480</v>
      </c>
      <c r="P1085" t="s">
        <v>1626</v>
      </c>
      <c r="R1085" s="10"/>
    </row>
    <row r="1086" spans="1:18" x14ac:dyDescent="0.3">
      <c r="A1086">
        <v>537</v>
      </c>
      <c r="B1086" s="1" t="s">
        <v>13</v>
      </c>
      <c r="C1086" s="1" t="s">
        <v>14</v>
      </c>
      <c r="D1086" s="1" t="s">
        <v>142</v>
      </c>
      <c r="E1086" s="1" t="s">
        <v>104</v>
      </c>
      <c r="F1086" s="1" t="s">
        <v>60</v>
      </c>
      <c r="G1086" s="1" t="s">
        <v>27</v>
      </c>
      <c r="H1086" s="1" t="s">
        <v>44</v>
      </c>
      <c r="I1086" s="1" t="s">
        <v>678</v>
      </c>
      <c r="J1086">
        <v>42.615999999999993</v>
      </c>
      <c r="K1086">
        <v>7</v>
      </c>
      <c r="L1086">
        <v>0.8</v>
      </c>
      <c r="M1086">
        <v>-68.185600000000022</v>
      </c>
      <c r="N1086">
        <v>-13.637120000000001</v>
      </c>
      <c r="O1086">
        <v>209.99999999999994</v>
      </c>
      <c r="P1086" t="s">
        <v>1626</v>
      </c>
      <c r="R1086" s="9"/>
    </row>
    <row r="1087" spans="1:18" x14ac:dyDescent="0.3">
      <c r="A1087">
        <v>560</v>
      </c>
      <c r="B1087" s="1" t="s">
        <v>13</v>
      </c>
      <c r="C1087" s="1" t="s">
        <v>14</v>
      </c>
      <c r="D1087" s="1" t="s">
        <v>69</v>
      </c>
      <c r="E1087" s="1" t="s">
        <v>25</v>
      </c>
      <c r="F1087" s="1" t="s">
        <v>26</v>
      </c>
      <c r="G1087" s="1" t="s">
        <v>18</v>
      </c>
      <c r="H1087" s="1" t="s">
        <v>37</v>
      </c>
      <c r="I1087" s="1" t="s">
        <v>565</v>
      </c>
      <c r="J1087">
        <v>42.599999999999994</v>
      </c>
      <c r="K1087">
        <v>3</v>
      </c>
      <c r="L1087">
        <v>0</v>
      </c>
      <c r="M1087">
        <v>16.614000000000001</v>
      </c>
      <c r="N1087">
        <v>16.614000000000001</v>
      </c>
      <c r="O1087">
        <v>450</v>
      </c>
      <c r="P1087" t="s">
        <v>1626</v>
      </c>
      <c r="R1087" s="10"/>
    </row>
    <row r="1088" spans="1:18" x14ac:dyDescent="0.3">
      <c r="A1088">
        <v>1489</v>
      </c>
      <c r="B1088" s="1" t="s">
        <v>30</v>
      </c>
      <c r="C1088" s="1" t="s">
        <v>57</v>
      </c>
      <c r="D1088" s="1" t="s">
        <v>24</v>
      </c>
      <c r="E1088" s="1" t="s">
        <v>25</v>
      </c>
      <c r="F1088" s="1" t="s">
        <v>26</v>
      </c>
      <c r="G1088" s="1" t="s">
        <v>18</v>
      </c>
      <c r="H1088" s="1" t="s">
        <v>37</v>
      </c>
      <c r="I1088" s="1" t="s">
        <v>565</v>
      </c>
      <c r="J1088">
        <v>42.599999999999994</v>
      </c>
      <c r="K1088">
        <v>3</v>
      </c>
      <c r="L1088">
        <v>0</v>
      </c>
      <c r="M1088">
        <v>16.614000000000001</v>
      </c>
      <c r="N1088">
        <v>16.614000000000001</v>
      </c>
      <c r="O1088">
        <v>450</v>
      </c>
      <c r="P1088" t="s">
        <v>1626</v>
      </c>
      <c r="R1088" s="9"/>
    </row>
    <row r="1089" spans="1:18" x14ac:dyDescent="0.3">
      <c r="A1089">
        <v>1681</v>
      </c>
      <c r="B1089" s="1" t="s">
        <v>30</v>
      </c>
      <c r="C1089" s="1" t="s">
        <v>23</v>
      </c>
      <c r="D1089" s="1" t="s">
        <v>77</v>
      </c>
      <c r="E1089" s="1" t="s">
        <v>78</v>
      </c>
      <c r="F1089" s="1" t="s">
        <v>79</v>
      </c>
      <c r="G1089" s="1" t="s">
        <v>18</v>
      </c>
      <c r="H1089" s="1" t="s">
        <v>37</v>
      </c>
      <c r="I1089" s="1" t="s">
        <v>1411</v>
      </c>
      <c r="J1089">
        <v>42.368000000000002</v>
      </c>
      <c r="K1089">
        <v>2</v>
      </c>
      <c r="L1089">
        <v>0.2</v>
      </c>
      <c r="M1089">
        <v>8.4735999999999958</v>
      </c>
      <c r="N1089">
        <v>6.7788799999999974</v>
      </c>
      <c r="O1089">
        <v>240</v>
      </c>
      <c r="P1089" t="s">
        <v>1626</v>
      </c>
      <c r="R1089" s="10"/>
    </row>
    <row r="1090" spans="1:18" x14ac:dyDescent="0.3">
      <c r="A1090">
        <v>111</v>
      </c>
      <c r="B1090" s="1" t="s">
        <v>30</v>
      </c>
      <c r="C1090" s="1" t="s">
        <v>23</v>
      </c>
      <c r="D1090" s="1" t="s">
        <v>126</v>
      </c>
      <c r="E1090" s="1" t="s">
        <v>127</v>
      </c>
      <c r="F1090" s="1" t="s">
        <v>79</v>
      </c>
      <c r="G1090" s="1" t="s">
        <v>18</v>
      </c>
      <c r="H1090" s="1" t="s">
        <v>37</v>
      </c>
      <c r="I1090" s="1" t="s">
        <v>207</v>
      </c>
      <c r="J1090">
        <v>41.96</v>
      </c>
      <c r="K1090">
        <v>2</v>
      </c>
      <c r="L1090">
        <v>0</v>
      </c>
      <c r="M1090">
        <v>10.909600000000001</v>
      </c>
      <c r="N1090">
        <v>10.909600000000001</v>
      </c>
      <c r="O1090">
        <v>300</v>
      </c>
      <c r="P1090" t="s">
        <v>1626</v>
      </c>
      <c r="R1090" s="9"/>
    </row>
    <row r="1091" spans="1:18" x14ac:dyDescent="0.3">
      <c r="A1091">
        <v>1582</v>
      </c>
      <c r="B1091" s="1" t="s">
        <v>95</v>
      </c>
      <c r="C1091" s="1" t="s">
        <v>14</v>
      </c>
      <c r="D1091" s="1" t="s">
        <v>126</v>
      </c>
      <c r="E1091" s="1" t="s">
        <v>127</v>
      </c>
      <c r="F1091" s="1" t="s">
        <v>79</v>
      </c>
      <c r="G1091" s="1" t="s">
        <v>27</v>
      </c>
      <c r="H1091" s="1" t="s">
        <v>35</v>
      </c>
      <c r="I1091" s="1" t="s">
        <v>331</v>
      </c>
      <c r="J1091">
        <v>41.96</v>
      </c>
      <c r="K1091">
        <v>2</v>
      </c>
      <c r="L1091">
        <v>0</v>
      </c>
      <c r="M1091">
        <v>2.9371999999999971</v>
      </c>
      <c r="N1091">
        <v>2.9371999999999971</v>
      </c>
      <c r="O1091">
        <v>300</v>
      </c>
      <c r="P1091" t="s">
        <v>1626</v>
      </c>
      <c r="R1091" s="10"/>
    </row>
    <row r="1092" spans="1:18" x14ac:dyDescent="0.3">
      <c r="A1092">
        <v>1664</v>
      </c>
      <c r="B1092" s="1" t="s">
        <v>13</v>
      </c>
      <c r="C1092" s="1" t="s">
        <v>14</v>
      </c>
      <c r="D1092" s="1" t="s">
        <v>325</v>
      </c>
      <c r="E1092" s="1" t="s">
        <v>59</v>
      </c>
      <c r="F1092" s="1" t="s">
        <v>60</v>
      </c>
      <c r="G1092" s="1" t="s">
        <v>27</v>
      </c>
      <c r="H1092" s="1" t="s">
        <v>35</v>
      </c>
      <c r="I1092" s="1" t="s">
        <v>677</v>
      </c>
      <c r="J1092">
        <v>41.92</v>
      </c>
      <c r="K1092">
        <v>5</v>
      </c>
      <c r="L1092">
        <v>0.2</v>
      </c>
      <c r="M1092">
        <v>3.6679999999999993</v>
      </c>
      <c r="N1092">
        <v>2.9343999999999997</v>
      </c>
      <c r="O1092">
        <v>600</v>
      </c>
      <c r="P1092" t="s">
        <v>1628</v>
      </c>
      <c r="R1092" s="9"/>
    </row>
    <row r="1093" spans="1:18" x14ac:dyDescent="0.3">
      <c r="A1093">
        <v>384</v>
      </c>
      <c r="B1093" s="1" t="s">
        <v>13</v>
      </c>
      <c r="C1093" s="1" t="s">
        <v>23</v>
      </c>
      <c r="D1093" s="1" t="s">
        <v>431</v>
      </c>
      <c r="E1093" s="1" t="s">
        <v>114</v>
      </c>
      <c r="F1093" s="1" t="s">
        <v>60</v>
      </c>
      <c r="G1093" s="1" t="s">
        <v>41</v>
      </c>
      <c r="H1093" s="1" t="s">
        <v>83</v>
      </c>
      <c r="I1093" s="1" t="s">
        <v>513</v>
      </c>
      <c r="J1093">
        <v>41.9</v>
      </c>
      <c r="K1093">
        <v>2</v>
      </c>
      <c r="L1093">
        <v>0</v>
      </c>
      <c r="M1093">
        <v>8.7989999999999995</v>
      </c>
      <c r="N1093">
        <v>8.7989999999999995</v>
      </c>
      <c r="O1093">
        <v>300</v>
      </c>
      <c r="P1093" t="s">
        <v>1626</v>
      </c>
      <c r="R1093" s="10"/>
    </row>
    <row r="1094" spans="1:18" x14ac:dyDescent="0.3">
      <c r="A1094">
        <v>1210</v>
      </c>
      <c r="B1094" s="1" t="s">
        <v>13</v>
      </c>
      <c r="C1094" s="1" t="s">
        <v>23</v>
      </c>
      <c r="D1094" s="1" t="s">
        <v>126</v>
      </c>
      <c r="E1094" s="1" t="s">
        <v>127</v>
      </c>
      <c r="F1094" s="1" t="s">
        <v>79</v>
      </c>
      <c r="G1094" s="1" t="s">
        <v>27</v>
      </c>
      <c r="H1094" s="1" t="s">
        <v>39</v>
      </c>
      <c r="I1094" s="1" t="s">
        <v>1155</v>
      </c>
      <c r="J1094">
        <v>41.86</v>
      </c>
      <c r="K1094">
        <v>7</v>
      </c>
      <c r="L1094">
        <v>0</v>
      </c>
      <c r="M1094">
        <v>10.465</v>
      </c>
      <c r="N1094">
        <v>10.465</v>
      </c>
      <c r="O1094">
        <v>1050</v>
      </c>
      <c r="P1094" t="s">
        <v>1627</v>
      </c>
      <c r="R1094" s="9"/>
    </row>
    <row r="1095" spans="1:18" x14ac:dyDescent="0.3">
      <c r="A1095">
        <v>1265</v>
      </c>
      <c r="B1095" s="1" t="s">
        <v>95</v>
      </c>
      <c r="C1095" s="1" t="s">
        <v>14</v>
      </c>
      <c r="D1095" s="1" t="s">
        <v>1109</v>
      </c>
      <c r="E1095" s="1" t="s">
        <v>121</v>
      </c>
      <c r="F1095" s="1" t="s">
        <v>60</v>
      </c>
      <c r="G1095" s="1" t="s">
        <v>18</v>
      </c>
      <c r="H1095" s="1" t="s">
        <v>37</v>
      </c>
      <c r="I1095" s="1" t="s">
        <v>1182</v>
      </c>
      <c r="J1095">
        <v>41.849999999999994</v>
      </c>
      <c r="K1095">
        <v>5</v>
      </c>
      <c r="L1095">
        <v>0</v>
      </c>
      <c r="M1095">
        <v>10.880999999999998</v>
      </c>
      <c r="N1095">
        <v>10.880999999999998</v>
      </c>
      <c r="O1095">
        <v>750</v>
      </c>
      <c r="P1095" t="s">
        <v>1628</v>
      </c>
      <c r="R1095" s="10"/>
    </row>
    <row r="1096" spans="1:18" x14ac:dyDescent="0.3">
      <c r="A1096">
        <v>1758</v>
      </c>
      <c r="B1096" s="1" t="s">
        <v>95</v>
      </c>
      <c r="C1096" s="1" t="s">
        <v>57</v>
      </c>
      <c r="D1096" s="1" t="s">
        <v>93</v>
      </c>
      <c r="E1096" s="1" t="s">
        <v>59</v>
      </c>
      <c r="F1096" s="1" t="s">
        <v>60</v>
      </c>
      <c r="G1096" s="1" t="s">
        <v>27</v>
      </c>
      <c r="H1096" s="1" t="s">
        <v>44</v>
      </c>
      <c r="I1096" s="1" t="s">
        <v>1297</v>
      </c>
      <c r="J1096">
        <v>41.567999999999991</v>
      </c>
      <c r="K1096">
        <v>6</v>
      </c>
      <c r="L1096">
        <v>0.8</v>
      </c>
      <c r="M1096">
        <v>-66.508800000000036</v>
      </c>
      <c r="N1096">
        <v>-13.301760000000005</v>
      </c>
      <c r="O1096">
        <v>179.99999999999997</v>
      </c>
      <c r="P1096" t="s">
        <v>1626</v>
      </c>
      <c r="R1096" s="9"/>
    </row>
    <row r="1097" spans="1:18" x14ac:dyDescent="0.3">
      <c r="A1097">
        <v>1470</v>
      </c>
      <c r="B1097" s="1" t="s">
        <v>30</v>
      </c>
      <c r="C1097" s="1" t="s">
        <v>23</v>
      </c>
      <c r="D1097" s="1" t="s">
        <v>348</v>
      </c>
      <c r="E1097" s="1" t="s">
        <v>114</v>
      </c>
      <c r="F1097" s="1" t="s">
        <v>60</v>
      </c>
      <c r="G1097" s="1" t="s">
        <v>27</v>
      </c>
      <c r="H1097" s="1" t="s">
        <v>44</v>
      </c>
      <c r="I1097" s="1" t="s">
        <v>525</v>
      </c>
      <c r="J1097">
        <v>41.54</v>
      </c>
      <c r="K1097">
        <v>2</v>
      </c>
      <c r="L1097">
        <v>0</v>
      </c>
      <c r="M1097">
        <v>19.523799999999998</v>
      </c>
      <c r="N1097">
        <v>19.523799999999998</v>
      </c>
      <c r="O1097">
        <v>300</v>
      </c>
      <c r="P1097" t="s">
        <v>1626</v>
      </c>
      <c r="R1097" s="10"/>
    </row>
    <row r="1098" spans="1:18" x14ac:dyDescent="0.3">
      <c r="A1098">
        <v>818</v>
      </c>
      <c r="B1098" s="1" t="s">
        <v>30</v>
      </c>
      <c r="C1098" s="1" t="s">
        <v>14</v>
      </c>
      <c r="D1098" s="1" t="s">
        <v>77</v>
      </c>
      <c r="E1098" s="1" t="s">
        <v>78</v>
      </c>
      <c r="F1098" s="1" t="s">
        <v>79</v>
      </c>
      <c r="G1098" s="1" t="s">
        <v>27</v>
      </c>
      <c r="H1098" s="1" t="s">
        <v>52</v>
      </c>
      <c r="I1098" s="1" t="s">
        <v>180</v>
      </c>
      <c r="J1098">
        <v>41.472000000000008</v>
      </c>
      <c r="K1098">
        <v>8</v>
      </c>
      <c r="L1098">
        <v>0.2</v>
      </c>
      <c r="M1098">
        <v>14.5152</v>
      </c>
      <c r="N1098">
        <v>11.612160000000001</v>
      </c>
      <c r="O1098">
        <v>960</v>
      </c>
      <c r="P1098" t="s">
        <v>1628</v>
      </c>
      <c r="R1098" s="9"/>
    </row>
    <row r="1099" spans="1:18" x14ac:dyDescent="0.3">
      <c r="A1099">
        <v>1617</v>
      </c>
      <c r="B1099" s="1" t="s">
        <v>30</v>
      </c>
      <c r="C1099" s="1" t="s">
        <v>57</v>
      </c>
      <c r="D1099" s="1" t="s">
        <v>109</v>
      </c>
      <c r="E1099" s="1" t="s">
        <v>110</v>
      </c>
      <c r="F1099" s="1" t="s">
        <v>60</v>
      </c>
      <c r="G1099" s="1" t="s">
        <v>27</v>
      </c>
      <c r="H1099" s="1" t="s">
        <v>28</v>
      </c>
      <c r="I1099" s="1" t="s">
        <v>404</v>
      </c>
      <c r="J1099">
        <v>41.4</v>
      </c>
      <c r="K1099">
        <v>4</v>
      </c>
      <c r="L1099">
        <v>0</v>
      </c>
      <c r="M1099">
        <v>19.872</v>
      </c>
      <c r="N1099">
        <v>19.872</v>
      </c>
      <c r="O1099">
        <v>600</v>
      </c>
      <c r="P1099" t="s">
        <v>1628</v>
      </c>
      <c r="R1099" s="10"/>
    </row>
    <row r="1100" spans="1:18" x14ac:dyDescent="0.3">
      <c r="A1100">
        <v>1642</v>
      </c>
      <c r="B1100" s="1" t="s">
        <v>30</v>
      </c>
      <c r="C1100" s="1" t="s">
        <v>14</v>
      </c>
      <c r="D1100" s="1" t="s">
        <v>55</v>
      </c>
      <c r="E1100" s="1" t="s">
        <v>1032</v>
      </c>
      <c r="F1100" s="1" t="s">
        <v>79</v>
      </c>
      <c r="G1100" s="1" t="s">
        <v>18</v>
      </c>
      <c r="H1100" s="1" t="s">
        <v>37</v>
      </c>
      <c r="I1100" s="1" t="s">
        <v>188</v>
      </c>
      <c r="J1100">
        <v>41.37</v>
      </c>
      <c r="K1100">
        <v>3</v>
      </c>
      <c r="L1100">
        <v>0</v>
      </c>
      <c r="M1100">
        <v>17.375399999999999</v>
      </c>
      <c r="N1100">
        <v>17.375399999999999</v>
      </c>
      <c r="O1100">
        <v>450</v>
      </c>
      <c r="P1100" t="s">
        <v>1626</v>
      </c>
      <c r="R1100" s="9"/>
    </row>
    <row r="1101" spans="1:18" x14ac:dyDescent="0.3">
      <c r="A1101">
        <v>547</v>
      </c>
      <c r="B1101" s="1" t="s">
        <v>95</v>
      </c>
      <c r="C1101" s="1" t="s">
        <v>57</v>
      </c>
      <c r="D1101" s="1" t="s">
        <v>126</v>
      </c>
      <c r="E1101" s="1" t="s">
        <v>127</v>
      </c>
      <c r="F1101" s="1" t="s">
        <v>79</v>
      </c>
      <c r="G1101" s="1" t="s">
        <v>27</v>
      </c>
      <c r="H1101" s="1" t="s">
        <v>44</v>
      </c>
      <c r="I1101" s="1" t="s">
        <v>688</v>
      </c>
      <c r="J1101">
        <v>41.28</v>
      </c>
      <c r="K1101">
        <v>6</v>
      </c>
      <c r="L1101">
        <v>0.2</v>
      </c>
      <c r="M1101">
        <v>13.931999999999999</v>
      </c>
      <c r="N1101">
        <v>11.1456</v>
      </c>
      <c r="O1101">
        <v>720</v>
      </c>
      <c r="P1101" t="s">
        <v>1628</v>
      </c>
      <c r="R1101" s="10"/>
    </row>
    <row r="1102" spans="1:18" x14ac:dyDescent="0.3">
      <c r="A1102">
        <v>1630</v>
      </c>
      <c r="B1102" s="1" t="s">
        <v>13</v>
      </c>
      <c r="C1102" s="1" t="s">
        <v>14</v>
      </c>
      <c r="D1102" s="1" t="s">
        <v>779</v>
      </c>
      <c r="E1102" s="1" t="s">
        <v>213</v>
      </c>
      <c r="F1102" s="1" t="s">
        <v>79</v>
      </c>
      <c r="G1102" s="1" t="s">
        <v>27</v>
      </c>
      <c r="H1102" s="1" t="s">
        <v>44</v>
      </c>
      <c r="I1102" s="1" t="s">
        <v>958</v>
      </c>
      <c r="J1102">
        <v>41.256000000000007</v>
      </c>
      <c r="K1102">
        <v>6</v>
      </c>
      <c r="L1102">
        <v>0.7</v>
      </c>
      <c r="M1102">
        <v>-34.38000000000001</v>
      </c>
      <c r="N1102">
        <v>-10.314000000000004</v>
      </c>
      <c r="O1102">
        <v>270.00000000000006</v>
      </c>
      <c r="P1102" t="s">
        <v>1626</v>
      </c>
      <c r="R1102" s="9"/>
    </row>
    <row r="1103" spans="1:18" x14ac:dyDescent="0.3">
      <c r="A1103">
        <v>1131</v>
      </c>
      <c r="B1103" s="1" t="s">
        <v>30</v>
      </c>
      <c r="C1103" s="1" t="s">
        <v>14</v>
      </c>
      <c r="D1103" s="1" t="s">
        <v>148</v>
      </c>
      <c r="E1103" s="1" t="s">
        <v>149</v>
      </c>
      <c r="F1103" s="1" t="s">
        <v>17</v>
      </c>
      <c r="G1103" s="1" t="s">
        <v>27</v>
      </c>
      <c r="H1103" s="1" t="s">
        <v>52</v>
      </c>
      <c r="I1103" s="1" t="s">
        <v>1104</v>
      </c>
      <c r="J1103">
        <v>40.99</v>
      </c>
      <c r="K1103">
        <v>1</v>
      </c>
      <c r="L1103">
        <v>0</v>
      </c>
      <c r="M1103">
        <v>20.085100000000001</v>
      </c>
      <c r="N1103">
        <v>20.085100000000001</v>
      </c>
      <c r="O1103">
        <v>150</v>
      </c>
      <c r="P1103" t="s">
        <v>1626</v>
      </c>
      <c r="R1103" s="10"/>
    </row>
    <row r="1104" spans="1:18" x14ac:dyDescent="0.3">
      <c r="A1104">
        <v>1240</v>
      </c>
      <c r="B1104" s="1" t="s">
        <v>30</v>
      </c>
      <c r="C1104" s="1" t="s">
        <v>14</v>
      </c>
      <c r="D1104" s="1" t="s">
        <v>54</v>
      </c>
      <c r="E1104" s="1" t="s">
        <v>55</v>
      </c>
      <c r="F1104" s="1" t="s">
        <v>26</v>
      </c>
      <c r="G1104" s="1" t="s">
        <v>27</v>
      </c>
      <c r="H1104" s="1" t="s">
        <v>39</v>
      </c>
      <c r="I1104" s="1" t="s">
        <v>1171</v>
      </c>
      <c r="J1104">
        <v>40.97</v>
      </c>
      <c r="K1104">
        <v>1</v>
      </c>
      <c r="L1104">
        <v>0</v>
      </c>
      <c r="M1104">
        <v>10.652200000000001</v>
      </c>
      <c r="N1104">
        <v>10.652200000000001</v>
      </c>
      <c r="O1104">
        <v>150</v>
      </c>
      <c r="P1104" t="s">
        <v>1626</v>
      </c>
      <c r="R1104" s="9"/>
    </row>
    <row r="1105" spans="1:18" x14ac:dyDescent="0.3">
      <c r="A1105">
        <v>1110</v>
      </c>
      <c r="B1105" s="1" t="s">
        <v>30</v>
      </c>
      <c r="C1105" s="1" t="s">
        <v>14</v>
      </c>
      <c r="D1105" s="1" t="s">
        <v>93</v>
      </c>
      <c r="E1105" s="1" t="s">
        <v>59</v>
      </c>
      <c r="F1105" s="1" t="s">
        <v>60</v>
      </c>
      <c r="G1105" s="1" t="s">
        <v>27</v>
      </c>
      <c r="H1105" s="1" t="s">
        <v>88</v>
      </c>
      <c r="I1105" s="1" t="s">
        <v>1093</v>
      </c>
      <c r="J1105">
        <v>40.968000000000004</v>
      </c>
      <c r="K1105">
        <v>3</v>
      </c>
      <c r="L1105">
        <v>0.2</v>
      </c>
      <c r="M1105">
        <v>13.826699999999999</v>
      </c>
      <c r="N1105">
        <v>11.061360000000001</v>
      </c>
      <c r="O1105">
        <v>360</v>
      </c>
      <c r="P1105" t="s">
        <v>1626</v>
      </c>
      <c r="R1105" s="10"/>
    </row>
    <row r="1106" spans="1:18" x14ac:dyDescent="0.3">
      <c r="A1106">
        <v>1077</v>
      </c>
      <c r="B1106" s="1" t="s">
        <v>95</v>
      </c>
      <c r="C1106" s="1" t="s">
        <v>57</v>
      </c>
      <c r="D1106" s="1" t="s">
        <v>212</v>
      </c>
      <c r="E1106" s="1" t="s">
        <v>121</v>
      </c>
      <c r="F1106" s="1" t="s">
        <v>60</v>
      </c>
      <c r="G1106" s="1" t="s">
        <v>27</v>
      </c>
      <c r="H1106" s="1" t="s">
        <v>39</v>
      </c>
      <c r="I1106" s="1" t="s">
        <v>1072</v>
      </c>
      <c r="J1106">
        <v>40.879999999999995</v>
      </c>
      <c r="K1106">
        <v>7</v>
      </c>
      <c r="L1106">
        <v>0</v>
      </c>
      <c r="M1106">
        <v>10.628799999999998</v>
      </c>
      <c r="N1106">
        <v>10.628799999999998</v>
      </c>
      <c r="O1106">
        <v>1050</v>
      </c>
      <c r="P1106" t="s">
        <v>1627</v>
      </c>
      <c r="R1106" s="9"/>
    </row>
    <row r="1107" spans="1:18" x14ac:dyDescent="0.3">
      <c r="A1107">
        <v>1844</v>
      </c>
      <c r="B1107" s="1" t="s">
        <v>13</v>
      </c>
      <c r="C1107" s="1" t="s">
        <v>23</v>
      </c>
      <c r="D1107" s="1" t="s">
        <v>276</v>
      </c>
      <c r="E1107" s="1" t="s">
        <v>59</v>
      </c>
      <c r="F1107" s="1" t="s">
        <v>60</v>
      </c>
      <c r="G1107" s="1" t="s">
        <v>18</v>
      </c>
      <c r="H1107" s="1" t="s">
        <v>37</v>
      </c>
      <c r="I1107" s="1" t="s">
        <v>1484</v>
      </c>
      <c r="J1107">
        <v>40.783999999999999</v>
      </c>
      <c r="K1107">
        <v>2</v>
      </c>
      <c r="L1107">
        <v>0.6</v>
      </c>
      <c r="M1107">
        <v>-30.588000000000001</v>
      </c>
      <c r="N1107">
        <v>-12.235200000000001</v>
      </c>
      <c r="O1107">
        <v>120</v>
      </c>
      <c r="P1107" t="s">
        <v>1626</v>
      </c>
      <c r="R1107" s="10"/>
    </row>
    <row r="1108" spans="1:18" x14ac:dyDescent="0.3">
      <c r="A1108">
        <v>1536</v>
      </c>
      <c r="B1108" s="1" t="s">
        <v>30</v>
      </c>
      <c r="C1108" s="1" t="s">
        <v>23</v>
      </c>
      <c r="D1108" s="1" t="s">
        <v>1338</v>
      </c>
      <c r="E1108" s="1" t="s">
        <v>316</v>
      </c>
      <c r="F1108" s="1" t="s">
        <v>79</v>
      </c>
      <c r="G1108" s="1" t="s">
        <v>27</v>
      </c>
      <c r="H1108" s="1" t="s">
        <v>35</v>
      </c>
      <c r="I1108" s="1" t="s">
        <v>1339</v>
      </c>
      <c r="J1108">
        <v>40.74</v>
      </c>
      <c r="K1108">
        <v>3</v>
      </c>
      <c r="L1108">
        <v>0</v>
      </c>
      <c r="M1108">
        <v>0.4073999999999991</v>
      </c>
      <c r="N1108">
        <v>0.4073999999999991</v>
      </c>
      <c r="O1108">
        <v>450</v>
      </c>
      <c r="P1108" t="s">
        <v>1626</v>
      </c>
      <c r="R1108" s="9"/>
    </row>
    <row r="1109" spans="1:18" x14ac:dyDescent="0.3">
      <c r="A1109">
        <v>1575</v>
      </c>
      <c r="B1109" s="1" t="s">
        <v>95</v>
      </c>
      <c r="C1109" s="1" t="s">
        <v>14</v>
      </c>
      <c r="D1109" s="1" t="s">
        <v>1358</v>
      </c>
      <c r="E1109" s="1" t="s">
        <v>59</v>
      </c>
      <c r="F1109" s="1" t="s">
        <v>60</v>
      </c>
      <c r="G1109" s="1" t="s">
        <v>41</v>
      </c>
      <c r="H1109" s="1" t="s">
        <v>42</v>
      </c>
      <c r="I1109" s="1" t="s">
        <v>1359</v>
      </c>
      <c r="J1109">
        <v>40.68</v>
      </c>
      <c r="K1109">
        <v>3</v>
      </c>
      <c r="L1109">
        <v>0.2</v>
      </c>
      <c r="M1109">
        <v>-9.153000000000004</v>
      </c>
      <c r="N1109">
        <v>-7.3224000000000036</v>
      </c>
      <c r="O1109">
        <v>360</v>
      </c>
      <c r="P1109" t="s">
        <v>1626</v>
      </c>
      <c r="R1109" s="10"/>
    </row>
    <row r="1110" spans="1:18" x14ac:dyDescent="0.3">
      <c r="A1110">
        <v>1226</v>
      </c>
      <c r="B1110" s="1" t="s">
        <v>95</v>
      </c>
      <c r="C1110" s="1" t="s">
        <v>14</v>
      </c>
      <c r="D1110" s="1" t="s">
        <v>126</v>
      </c>
      <c r="E1110" s="1" t="s">
        <v>127</v>
      </c>
      <c r="F1110" s="1" t="s">
        <v>79</v>
      </c>
      <c r="G1110" s="1" t="s">
        <v>27</v>
      </c>
      <c r="H1110" s="1" t="s">
        <v>52</v>
      </c>
      <c r="I1110" s="1" t="s">
        <v>94</v>
      </c>
      <c r="J1110">
        <v>40.56</v>
      </c>
      <c r="K1110">
        <v>4</v>
      </c>
      <c r="L1110">
        <v>0</v>
      </c>
      <c r="M1110">
        <v>19.874400000000001</v>
      </c>
      <c r="N1110">
        <v>19.874400000000001</v>
      </c>
      <c r="O1110">
        <v>600</v>
      </c>
      <c r="P1110" t="s">
        <v>1628</v>
      </c>
      <c r="R1110" s="9"/>
    </row>
    <row r="1111" spans="1:18" x14ac:dyDescent="0.3">
      <c r="A1111">
        <v>617</v>
      </c>
      <c r="B1111" s="1" t="s">
        <v>13</v>
      </c>
      <c r="C1111" s="1" t="s">
        <v>23</v>
      </c>
      <c r="D1111" s="1" t="s">
        <v>126</v>
      </c>
      <c r="E1111" s="1" t="s">
        <v>127</v>
      </c>
      <c r="F1111" s="1" t="s">
        <v>79</v>
      </c>
      <c r="G1111" s="1" t="s">
        <v>18</v>
      </c>
      <c r="H1111" s="1" t="s">
        <v>37</v>
      </c>
      <c r="I1111" s="1" t="s">
        <v>738</v>
      </c>
      <c r="J1111">
        <v>40.479999999999997</v>
      </c>
      <c r="K1111">
        <v>2</v>
      </c>
      <c r="L1111">
        <v>0</v>
      </c>
      <c r="M1111">
        <v>15.787199999999999</v>
      </c>
      <c r="N1111">
        <v>15.787199999999999</v>
      </c>
      <c r="O1111">
        <v>300</v>
      </c>
      <c r="P1111" t="s">
        <v>1626</v>
      </c>
      <c r="R1111" s="10"/>
    </row>
    <row r="1112" spans="1:18" x14ac:dyDescent="0.3">
      <c r="A1112">
        <v>1481</v>
      </c>
      <c r="B1112" s="1" t="s">
        <v>30</v>
      </c>
      <c r="C1112" s="1" t="s">
        <v>14</v>
      </c>
      <c r="D1112" s="1" t="s">
        <v>69</v>
      </c>
      <c r="E1112" s="1" t="s">
        <v>25</v>
      </c>
      <c r="F1112" s="1" t="s">
        <v>26</v>
      </c>
      <c r="G1112" s="1" t="s">
        <v>27</v>
      </c>
      <c r="H1112" s="1" t="s">
        <v>52</v>
      </c>
      <c r="I1112" s="1" t="s">
        <v>1310</v>
      </c>
      <c r="J1112">
        <v>40.46</v>
      </c>
      <c r="K1112">
        <v>7</v>
      </c>
      <c r="L1112">
        <v>0</v>
      </c>
      <c r="M1112">
        <v>19.825400000000002</v>
      </c>
      <c r="N1112">
        <v>19.825400000000002</v>
      </c>
      <c r="O1112">
        <v>1050</v>
      </c>
      <c r="P1112" t="s">
        <v>1627</v>
      </c>
      <c r="R1112" s="9"/>
    </row>
    <row r="1113" spans="1:18" x14ac:dyDescent="0.3">
      <c r="A1113">
        <v>775</v>
      </c>
      <c r="B1113" s="1" t="s">
        <v>30</v>
      </c>
      <c r="C1113" s="1" t="s">
        <v>23</v>
      </c>
      <c r="D1113" s="1" t="s">
        <v>521</v>
      </c>
      <c r="E1113" s="1" t="s">
        <v>209</v>
      </c>
      <c r="F1113" s="1" t="s">
        <v>60</v>
      </c>
      <c r="G1113" s="1" t="s">
        <v>27</v>
      </c>
      <c r="H1113" s="1" t="s">
        <v>39</v>
      </c>
      <c r="I1113" s="1" t="s">
        <v>860</v>
      </c>
      <c r="J1113">
        <v>40.299999999999997</v>
      </c>
      <c r="K1113">
        <v>2</v>
      </c>
      <c r="L1113">
        <v>0</v>
      </c>
      <c r="M1113">
        <v>10.881</v>
      </c>
      <c r="N1113">
        <v>10.881</v>
      </c>
      <c r="O1113">
        <v>300</v>
      </c>
      <c r="P1113" t="s">
        <v>1626</v>
      </c>
      <c r="R1113" s="10"/>
    </row>
    <row r="1114" spans="1:18" x14ac:dyDescent="0.3">
      <c r="A1114">
        <v>479</v>
      </c>
      <c r="B1114" s="1" t="s">
        <v>30</v>
      </c>
      <c r="C1114" s="1" t="s">
        <v>14</v>
      </c>
      <c r="D1114" s="1" t="s">
        <v>131</v>
      </c>
      <c r="E1114" s="1" t="s">
        <v>127</v>
      </c>
      <c r="F1114" s="1" t="s">
        <v>79</v>
      </c>
      <c r="G1114" s="1" t="s">
        <v>18</v>
      </c>
      <c r="H1114" s="1" t="s">
        <v>37</v>
      </c>
      <c r="I1114" s="1" t="s">
        <v>430</v>
      </c>
      <c r="J1114">
        <v>40.200000000000003</v>
      </c>
      <c r="K1114">
        <v>3</v>
      </c>
      <c r="L1114">
        <v>0</v>
      </c>
      <c r="M1114">
        <v>19.295999999999999</v>
      </c>
      <c r="N1114">
        <v>19.295999999999999</v>
      </c>
      <c r="O1114">
        <v>450</v>
      </c>
      <c r="P1114" t="s">
        <v>1626</v>
      </c>
      <c r="R1114" s="9"/>
    </row>
    <row r="1115" spans="1:18" x14ac:dyDescent="0.3">
      <c r="A1115">
        <v>114</v>
      </c>
      <c r="B1115" s="1" t="s">
        <v>13</v>
      </c>
      <c r="C1115" s="1" t="s">
        <v>14</v>
      </c>
      <c r="D1115" s="1" t="s">
        <v>212</v>
      </c>
      <c r="E1115" s="1" t="s">
        <v>213</v>
      </c>
      <c r="F1115" s="1" t="s">
        <v>79</v>
      </c>
      <c r="G1115" s="1" t="s">
        <v>27</v>
      </c>
      <c r="H1115" s="1" t="s">
        <v>128</v>
      </c>
      <c r="I1115" s="1" t="s">
        <v>214</v>
      </c>
      <c r="J1115">
        <v>40.096000000000004</v>
      </c>
      <c r="K1115">
        <v>14</v>
      </c>
      <c r="L1115">
        <v>0.2</v>
      </c>
      <c r="M1115">
        <v>14.534799999999997</v>
      </c>
      <c r="N1115">
        <v>11.627839999999999</v>
      </c>
      <c r="O1115">
        <v>1680</v>
      </c>
      <c r="P1115" t="s">
        <v>1627</v>
      </c>
      <c r="R1115" s="10"/>
    </row>
    <row r="1116" spans="1:18" x14ac:dyDescent="0.3">
      <c r="A1116">
        <v>1843</v>
      </c>
      <c r="B1116" s="1" t="s">
        <v>13</v>
      </c>
      <c r="C1116" s="1" t="s">
        <v>23</v>
      </c>
      <c r="D1116" s="1" t="s">
        <v>276</v>
      </c>
      <c r="E1116" s="1" t="s">
        <v>59</v>
      </c>
      <c r="F1116" s="1" t="s">
        <v>60</v>
      </c>
      <c r="G1116" s="1" t="s">
        <v>27</v>
      </c>
      <c r="H1116" s="1" t="s">
        <v>28</v>
      </c>
      <c r="I1116" s="1" t="s">
        <v>461</v>
      </c>
      <c r="J1116">
        <v>40.096000000000004</v>
      </c>
      <c r="K1116">
        <v>4</v>
      </c>
      <c r="L1116">
        <v>0.2</v>
      </c>
      <c r="M1116">
        <v>13.532399999999996</v>
      </c>
      <c r="N1116">
        <v>10.825919999999996</v>
      </c>
      <c r="O1116">
        <v>480</v>
      </c>
      <c r="P1116" t="s">
        <v>1626</v>
      </c>
      <c r="R1116" s="9"/>
    </row>
    <row r="1117" spans="1:18" x14ac:dyDescent="0.3">
      <c r="A1117">
        <v>1846</v>
      </c>
      <c r="B1117" s="1" t="s">
        <v>13</v>
      </c>
      <c r="C1117" s="1" t="s">
        <v>57</v>
      </c>
      <c r="D1117" s="1" t="s">
        <v>55</v>
      </c>
      <c r="E1117" s="1" t="s">
        <v>1032</v>
      </c>
      <c r="F1117" s="1" t="s">
        <v>79</v>
      </c>
      <c r="G1117" s="1" t="s">
        <v>27</v>
      </c>
      <c r="H1117" s="1" t="s">
        <v>52</v>
      </c>
      <c r="I1117" s="1" t="s">
        <v>238</v>
      </c>
      <c r="J1117">
        <v>40.08</v>
      </c>
      <c r="K1117">
        <v>6</v>
      </c>
      <c r="L1117">
        <v>0</v>
      </c>
      <c r="M1117">
        <v>19.238399999999999</v>
      </c>
      <c r="N1117">
        <v>19.238399999999999</v>
      </c>
      <c r="O1117">
        <v>900</v>
      </c>
      <c r="P1117" t="s">
        <v>1628</v>
      </c>
      <c r="R1117" s="10"/>
    </row>
    <row r="1118" spans="1:18" x14ac:dyDescent="0.3">
      <c r="A1118">
        <v>1495</v>
      </c>
      <c r="B1118" s="1" t="s">
        <v>13</v>
      </c>
      <c r="C1118" s="1" t="s">
        <v>14</v>
      </c>
      <c r="D1118" s="1" t="s">
        <v>212</v>
      </c>
      <c r="E1118" s="1" t="s">
        <v>487</v>
      </c>
      <c r="F1118" s="1" t="s">
        <v>17</v>
      </c>
      <c r="G1118" s="1" t="s">
        <v>27</v>
      </c>
      <c r="H1118" s="1" t="s">
        <v>39</v>
      </c>
      <c r="I1118" s="1" t="s">
        <v>1081</v>
      </c>
      <c r="J1118">
        <v>40.049999999999997</v>
      </c>
      <c r="K1118">
        <v>3</v>
      </c>
      <c r="L1118">
        <v>0</v>
      </c>
      <c r="M1118">
        <v>11.213999999999999</v>
      </c>
      <c r="N1118">
        <v>11.213999999999999</v>
      </c>
      <c r="O1118">
        <v>450</v>
      </c>
      <c r="P1118" t="s">
        <v>1626</v>
      </c>
      <c r="R1118" s="9"/>
    </row>
    <row r="1119" spans="1:18" x14ac:dyDescent="0.3">
      <c r="A1119">
        <v>1538</v>
      </c>
      <c r="B1119" s="1" t="s">
        <v>13</v>
      </c>
      <c r="C1119" s="1" t="s">
        <v>14</v>
      </c>
      <c r="D1119" s="1" t="s">
        <v>1341</v>
      </c>
      <c r="E1119" s="1" t="s">
        <v>478</v>
      </c>
      <c r="F1119" s="1" t="s">
        <v>79</v>
      </c>
      <c r="G1119" s="1" t="s">
        <v>41</v>
      </c>
      <c r="H1119" s="1" t="s">
        <v>42</v>
      </c>
      <c r="I1119" s="1" t="s">
        <v>1160</v>
      </c>
      <c r="J1119">
        <v>39.99</v>
      </c>
      <c r="K1119">
        <v>1</v>
      </c>
      <c r="L1119">
        <v>0</v>
      </c>
      <c r="M1119">
        <v>11.597099999999998</v>
      </c>
      <c r="N1119">
        <v>11.597099999999998</v>
      </c>
      <c r="O1119">
        <v>150</v>
      </c>
      <c r="P1119" t="s">
        <v>1626</v>
      </c>
      <c r="R1119" s="10"/>
    </row>
    <row r="1120" spans="1:18" x14ac:dyDescent="0.3">
      <c r="A1120">
        <v>391</v>
      </c>
      <c r="B1120" s="1" t="s">
        <v>30</v>
      </c>
      <c r="C1120" s="1" t="s">
        <v>14</v>
      </c>
      <c r="D1120" s="1" t="s">
        <v>126</v>
      </c>
      <c r="E1120" s="1" t="s">
        <v>127</v>
      </c>
      <c r="F1120" s="1" t="s">
        <v>79</v>
      </c>
      <c r="G1120" s="1" t="s">
        <v>41</v>
      </c>
      <c r="H1120" s="1" t="s">
        <v>83</v>
      </c>
      <c r="I1120" s="1" t="s">
        <v>176</v>
      </c>
      <c r="J1120">
        <v>39.979999999999997</v>
      </c>
      <c r="K1120">
        <v>2</v>
      </c>
      <c r="L1120">
        <v>0</v>
      </c>
      <c r="M1120">
        <v>13.593199999999996</v>
      </c>
      <c r="N1120">
        <v>13.593199999999996</v>
      </c>
      <c r="O1120">
        <v>300</v>
      </c>
      <c r="P1120" t="s">
        <v>1626</v>
      </c>
      <c r="R1120" s="9"/>
    </row>
    <row r="1121" spans="1:18" x14ac:dyDescent="0.3">
      <c r="A1121">
        <v>1409</v>
      </c>
      <c r="B1121" s="1" t="s">
        <v>30</v>
      </c>
      <c r="C1121" s="1" t="s">
        <v>14</v>
      </c>
      <c r="D1121" s="1" t="s">
        <v>126</v>
      </c>
      <c r="E1121" s="1" t="s">
        <v>127</v>
      </c>
      <c r="F1121" s="1" t="s">
        <v>79</v>
      </c>
      <c r="G1121" s="1" t="s">
        <v>18</v>
      </c>
      <c r="H1121" s="1" t="s">
        <v>37</v>
      </c>
      <c r="I1121" s="1" t="s">
        <v>457</v>
      </c>
      <c r="J1121">
        <v>39.979999999999997</v>
      </c>
      <c r="K1121">
        <v>2</v>
      </c>
      <c r="L1121">
        <v>0</v>
      </c>
      <c r="M1121">
        <v>9.9949999999999974</v>
      </c>
      <c r="N1121">
        <v>9.9949999999999974</v>
      </c>
      <c r="O1121">
        <v>300</v>
      </c>
      <c r="P1121" t="s">
        <v>1626</v>
      </c>
      <c r="R1121" s="10"/>
    </row>
    <row r="1122" spans="1:18" x14ac:dyDescent="0.3">
      <c r="A1122">
        <v>1605</v>
      </c>
      <c r="B1122" s="1" t="s">
        <v>13</v>
      </c>
      <c r="C1122" s="1" t="s">
        <v>14</v>
      </c>
      <c r="D1122" s="1" t="s">
        <v>24</v>
      </c>
      <c r="E1122" s="1" t="s">
        <v>25</v>
      </c>
      <c r="F1122" s="1" t="s">
        <v>26</v>
      </c>
      <c r="G1122" s="1" t="s">
        <v>41</v>
      </c>
      <c r="H1122" s="1" t="s">
        <v>42</v>
      </c>
      <c r="I1122" s="1" t="s">
        <v>1130</v>
      </c>
      <c r="J1122">
        <v>39.960000000000008</v>
      </c>
      <c r="K1122">
        <v>5</v>
      </c>
      <c r="L1122">
        <v>0.2</v>
      </c>
      <c r="M1122">
        <v>12.986999999999995</v>
      </c>
      <c r="N1122">
        <v>10.389599999999996</v>
      </c>
      <c r="O1122">
        <v>600</v>
      </c>
      <c r="P1122" t="s">
        <v>1628</v>
      </c>
      <c r="R1122" s="9"/>
    </row>
    <row r="1123" spans="1:18" x14ac:dyDescent="0.3">
      <c r="A1123">
        <v>856</v>
      </c>
      <c r="B1123" s="1" t="s">
        <v>30</v>
      </c>
      <c r="C1123" s="1" t="s">
        <v>14</v>
      </c>
      <c r="D1123" s="1" t="s">
        <v>126</v>
      </c>
      <c r="E1123" s="1" t="s">
        <v>127</v>
      </c>
      <c r="F1123" s="1" t="s">
        <v>79</v>
      </c>
      <c r="G1123" s="1" t="s">
        <v>27</v>
      </c>
      <c r="H1123" s="1" t="s">
        <v>52</v>
      </c>
      <c r="I1123" s="1" t="s">
        <v>926</v>
      </c>
      <c r="J1123">
        <v>39.96</v>
      </c>
      <c r="K1123">
        <v>2</v>
      </c>
      <c r="L1123">
        <v>0</v>
      </c>
      <c r="M1123">
        <v>18.781199999999998</v>
      </c>
      <c r="N1123">
        <v>18.781199999999998</v>
      </c>
      <c r="O1123">
        <v>300</v>
      </c>
      <c r="P1123" t="s">
        <v>1626</v>
      </c>
      <c r="R1123" s="10"/>
    </row>
    <row r="1124" spans="1:18" x14ac:dyDescent="0.3">
      <c r="A1124">
        <v>1441</v>
      </c>
      <c r="B1124" s="1" t="s">
        <v>13</v>
      </c>
      <c r="C1124" s="1" t="s">
        <v>14</v>
      </c>
      <c r="D1124" s="1" t="s">
        <v>1204</v>
      </c>
      <c r="E1124" s="1" t="s">
        <v>530</v>
      </c>
      <c r="F1124" s="1" t="s">
        <v>79</v>
      </c>
      <c r="G1124" s="1" t="s">
        <v>27</v>
      </c>
      <c r="H1124" s="1" t="s">
        <v>52</v>
      </c>
      <c r="I1124" s="1" t="s">
        <v>1283</v>
      </c>
      <c r="J1124">
        <v>39.96</v>
      </c>
      <c r="K1124">
        <v>4</v>
      </c>
      <c r="L1124">
        <v>0</v>
      </c>
      <c r="M1124">
        <v>17.981999999999999</v>
      </c>
      <c r="N1124">
        <v>17.981999999999999</v>
      </c>
      <c r="O1124">
        <v>600</v>
      </c>
      <c r="P1124" t="s">
        <v>1628</v>
      </c>
      <c r="R1124" s="9"/>
    </row>
    <row r="1125" spans="1:18" x14ac:dyDescent="0.3">
      <c r="A1125">
        <v>1288</v>
      </c>
      <c r="B1125" s="1" t="s">
        <v>30</v>
      </c>
      <c r="C1125" s="1" t="s">
        <v>23</v>
      </c>
      <c r="D1125" s="1" t="s">
        <v>126</v>
      </c>
      <c r="E1125" s="1" t="s">
        <v>127</v>
      </c>
      <c r="F1125" s="1" t="s">
        <v>79</v>
      </c>
      <c r="G1125" s="1" t="s">
        <v>18</v>
      </c>
      <c r="H1125" s="1" t="s">
        <v>37</v>
      </c>
      <c r="I1125" s="1" t="s">
        <v>141</v>
      </c>
      <c r="J1125">
        <v>39.880000000000003</v>
      </c>
      <c r="K1125">
        <v>2</v>
      </c>
      <c r="L1125">
        <v>0</v>
      </c>
      <c r="M1125">
        <v>11.166400000000003</v>
      </c>
      <c r="N1125">
        <v>11.166400000000003</v>
      </c>
      <c r="O1125">
        <v>300</v>
      </c>
      <c r="P1125" t="s">
        <v>1626</v>
      </c>
      <c r="R1125" s="10"/>
    </row>
    <row r="1126" spans="1:18" x14ac:dyDescent="0.3">
      <c r="A1126">
        <v>1720</v>
      </c>
      <c r="B1126" s="1" t="s">
        <v>30</v>
      </c>
      <c r="C1126" s="1" t="s">
        <v>14</v>
      </c>
      <c r="D1126" s="1" t="s">
        <v>126</v>
      </c>
      <c r="E1126" s="1" t="s">
        <v>127</v>
      </c>
      <c r="F1126" s="1" t="s">
        <v>79</v>
      </c>
      <c r="G1126" s="1" t="s">
        <v>18</v>
      </c>
      <c r="H1126" s="1" t="s">
        <v>37</v>
      </c>
      <c r="I1126" s="1" t="s">
        <v>739</v>
      </c>
      <c r="J1126">
        <v>39.76</v>
      </c>
      <c r="K1126">
        <v>8</v>
      </c>
      <c r="L1126">
        <v>0</v>
      </c>
      <c r="M1126">
        <v>12.325599999999998</v>
      </c>
      <c r="N1126">
        <v>12.325599999999998</v>
      </c>
      <c r="O1126">
        <v>1200</v>
      </c>
      <c r="P1126" t="s">
        <v>1627</v>
      </c>
      <c r="R1126" s="9"/>
    </row>
    <row r="1127" spans="1:18" x14ac:dyDescent="0.3">
      <c r="A1127">
        <v>404</v>
      </c>
      <c r="B1127" s="1" t="s">
        <v>30</v>
      </c>
      <c r="C1127" s="1" t="s">
        <v>23</v>
      </c>
      <c r="D1127" s="1" t="s">
        <v>221</v>
      </c>
      <c r="E1127" s="1" t="s">
        <v>51</v>
      </c>
      <c r="F1127" s="1" t="s">
        <v>17</v>
      </c>
      <c r="G1127" s="1" t="s">
        <v>27</v>
      </c>
      <c r="H1127" s="1" t="s">
        <v>39</v>
      </c>
      <c r="I1127" s="1" t="s">
        <v>539</v>
      </c>
      <c r="J1127">
        <v>39.072000000000003</v>
      </c>
      <c r="K1127">
        <v>6</v>
      </c>
      <c r="L1127">
        <v>0.2</v>
      </c>
      <c r="M1127">
        <v>9.7680000000000007</v>
      </c>
      <c r="N1127">
        <v>7.8144000000000009</v>
      </c>
      <c r="O1127">
        <v>720</v>
      </c>
      <c r="P1127" t="s">
        <v>1628</v>
      </c>
      <c r="R1127" s="10"/>
    </row>
    <row r="1128" spans="1:18" x14ac:dyDescent="0.3">
      <c r="A1128">
        <v>675</v>
      </c>
      <c r="B1128" s="1" t="s">
        <v>95</v>
      </c>
      <c r="C1128" s="1" t="s">
        <v>14</v>
      </c>
      <c r="D1128" s="1" t="s">
        <v>212</v>
      </c>
      <c r="E1128" s="1" t="s">
        <v>121</v>
      </c>
      <c r="F1128" s="1" t="s">
        <v>60</v>
      </c>
      <c r="G1128" s="1" t="s">
        <v>27</v>
      </c>
      <c r="H1128" s="1" t="s">
        <v>52</v>
      </c>
      <c r="I1128" s="1" t="s">
        <v>786</v>
      </c>
      <c r="J1128">
        <v>38.9</v>
      </c>
      <c r="K1128">
        <v>5</v>
      </c>
      <c r="L1128">
        <v>0</v>
      </c>
      <c r="M1128">
        <v>17.504999999999995</v>
      </c>
      <c r="N1128">
        <v>17.504999999999995</v>
      </c>
      <c r="O1128">
        <v>750</v>
      </c>
      <c r="P1128" t="s">
        <v>1628</v>
      </c>
      <c r="R1128" s="9"/>
    </row>
    <row r="1129" spans="1:18" x14ac:dyDescent="0.3">
      <c r="A1129">
        <v>852</v>
      </c>
      <c r="B1129" s="1" t="s">
        <v>13</v>
      </c>
      <c r="C1129" s="1" t="s">
        <v>23</v>
      </c>
      <c r="D1129" s="1" t="s">
        <v>923</v>
      </c>
      <c r="E1129" s="1" t="s">
        <v>25</v>
      </c>
      <c r="F1129" s="1" t="s">
        <v>26</v>
      </c>
      <c r="G1129" s="1" t="s">
        <v>27</v>
      </c>
      <c r="H1129" s="1" t="s">
        <v>52</v>
      </c>
      <c r="I1129" s="1" t="s">
        <v>925</v>
      </c>
      <c r="J1129">
        <v>38.880000000000003</v>
      </c>
      <c r="K1129">
        <v>6</v>
      </c>
      <c r="L1129">
        <v>0</v>
      </c>
      <c r="M1129">
        <v>18.662400000000002</v>
      </c>
      <c r="N1129">
        <v>18.662400000000002</v>
      </c>
      <c r="O1129">
        <v>900</v>
      </c>
      <c r="P1129" t="s">
        <v>1628</v>
      </c>
      <c r="R1129" s="10"/>
    </row>
    <row r="1130" spans="1:18" x14ac:dyDescent="0.3">
      <c r="A1130">
        <v>1315</v>
      </c>
      <c r="B1130" s="1" t="s">
        <v>30</v>
      </c>
      <c r="C1130" s="1" t="s">
        <v>23</v>
      </c>
      <c r="D1130" s="1" t="s">
        <v>24</v>
      </c>
      <c r="E1130" s="1" t="s">
        <v>25</v>
      </c>
      <c r="F1130" s="1" t="s">
        <v>26</v>
      </c>
      <c r="G1130" s="1" t="s">
        <v>27</v>
      </c>
      <c r="H1130" s="1" t="s">
        <v>52</v>
      </c>
      <c r="I1130" s="1" t="s">
        <v>1218</v>
      </c>
      <c r="J1130">
        <v>38.880000000000003</v>
      </c>
      <c r="K1130">
        <v>6</v>
      </c>
      <c r="L1130">
        <v>0</v>
      </c>
      <c r="M1130">
        <v>18.662400000000002</v>
      </c>
      <c r="N1130">
        <v>18.662400000000002</v>
      </c>
      <c r="O1130">
        <v>900</v>
      </c>
      <c r="P1130" t="s">
        <v>1628</v>
      </c>
      <c r="R1130" s="9"/>
    </row>
    <row r="1131" spans="1:18" x14ac:dyDescent="0.3">
      <c r="A1131">
        <v>1829</v>
      </c>
      <c r="B1131" s="1" t="s">
        <v>13</v>
      </c>
      <c r="C1131" s="1" t="s">
        <v>23</v>
      </c>
      <c r="D1131" s="1" t="s">
        <v>1195</v>
      </c>
      <c r="E1131" s="1" t="s">
        <v>487</v>
      </c>
      <c r="F1131" s="1" t="s">
        <v>17</v>
      </c>
      <c r="G1131" s="1" t="s">
        <v>27</v>
      </c>
      <c r="H1131" s="1" t="s">
        <v>52</v>
      </c>
      <c r="I1131" s="1" t="s">
        <v>960</v>
      </c>
      <c r="J1131">
        <v>38.880000000000003</v>
      </c>
      <c r="K1131">
        <v>6</v>
      </c>
      <c r="L1131">
        <v>0</v>
      </c>
      <c r="M1131">
        <v>18.662400000000002</v>
      </c>
      <c r="N1131">
        <v>18.662400000000002</v>
      </c>
      <c r="O1131">
        <v>900</v>
      </c>
      <c r="P1131" t="s">
        <v>1628</v>
      </c>
      <c r="R1131" s="10"/>
    </row>
    <row r="1132" spans="1:18" x14ac:dyDescent="0.3">
      <c r="A1132">
        <v>1249</v>
      </c>
      <c r="B1132" s="1" t="s">
        <v>30</v>
      </c>
      <c r="C1132" s="1" t="s">
        <v>14</v>
      </c>
      <c r="D1132" s="1" t="s">
        <v>126</v>
      </c>
      <c r="E1132" s="1" t="s">
        <v>127</v>
      </c>
      <c r="F1132" s="1" t="s">
        <v>79</v>
      </c>
      <c r="G1132" s="1" t="s">
        <v>27</v>
      </c>
      <c r="H1132" s="1" t="s">
        <v>39</v>
      </c>
      <c r="I1132" s="1" t="s">
        <v>1033</v>
      </c>
      <c r="J1132">
        <v>38.82</v>
      </c>
      <c r="K1132">
        <v>6</v>
      </c>
      <c r="L1132">
        <v>0</v>
      </c>
      <c r="M1132">
        <v>17.468999999999998</v>
      </c>
      <c r="N1132">
        <v>17.468999999999998</v>
      </c>
      <c r="O1132">
        <v>900</v>
      </c>
      <c r="P1132" t="s">
        <v>1628</v>
      </c>
      <c r="R1132" s="9"/>
    </row>
    <row r="1133" spans="1:18" x14ac:dyDescent="0.3">
      <c r="A1133">
        <v>1124</v>
      </c>
      <c r="B1133" s="1" t="s">
        <v>30</v>
      </c>
      <c r="C1133" s="1" t="s">
        <v>14</v>
      </c>
      <c r="D1133" s="1" t="s">
        <v>1100</v>
      </c>
      <c r="E1133" s="1" t="s">
        <v>635</v>
      </c>
      <c r="F1133" s="1" t="s">
        <v>17</v>
      </c>
      <c r="G1133" s="1" t="s">
        <v>18</v>
      </c>
      <c r="H1133" s="1" t="s">
        <v>37</v>
      </c>
      <c r="I1133" s="1" t="s">
        <v>162</v>
      </c>
      <c r="J1133">
        <v>38.6</v>
      </c>
      <c r="K1133">
        <v>4</v>
      </c>
      <c r="L1133">
        <v>0</v>
      </c>
      <c r="M1133">
        <v>11.579999999999998</v>
      </c>
      <c r="N1133">
        <v>11.579999999999998</v>
      </c>
      <c r="O1133">
        <v>600</v>
      </c>
      <c r="P1133" t="s">
        <v>1628</v>
      </c>
      <c r="R1133" s="10"/>
    </row>
    <row r="1134" spans="1:18" x14ac:dyDescent="0.3">
      <c r="A1134">
        <v>1364</v>
      </c>
      <c r="B1134" s="1" t="s">
        <v>95</v>
      </c>
      <c r="C1134" s="1" t="s">
        <v>23</v>
      </c>
      <c r="D1134" s="1" t="s">
        <v>501</v>
      </c>
      <c r="E1134" s="1" t="s">
        <v>145</v>
      </c>
      <c r="F1134" s="1" t="s">
        <v>26</v>
      </c>
      <c r="G1134" s="1" t="s">
        <v>27</v>
      </c>
      <c r="H1134" s="1" t="s">
        <v>44</v>
      </c>
      <c r="I1134" s="1" t="s">
        <v>858</v>
      </c>
      <c r="J1134">
        <v>38.388000000000005</v>
      </c>
      <c r="K1134">
        <v>14</v>
      </c>
      <c r="L1134">
        <v>0.7</v>
      </c>
      <c r="M1134">
        <v>-25.591999999999999</v>
      </c>
      <c r="N1134">
        <v>-7.6776000000000009</v>
      </c>
      <c r="O1134">
        <v>630.00000000000011</v>
      </c>
      <c r="P1134" t="s">
        <v>1628</v>
      </c>
      <c r="R1134" s="9"/>
    </row>
    <row r="1135" spans="1:18" x14ac:dyDescent="0.3">
      <c r="A1135">
        <v>50</v>
      </c>
      <c r="B1135" s="1" t="s">
        <v>30</v>
      </c>
      <c r="C1135" s="1" t="s">
        <v>14</v>
      </c>
      <c r="D1135" s="1" t="s">
        <v>120</v>
      </c>
      <c r="E1135" s="1" t="s">
        <v>121</v>
      </c>
      <c r="F1135" s="1" t="s">
        <v>60</v>
      </c>
      <c r="G1135" s="1" t="s">
        <v>27</v>
      </c>
      <c r="H1135" s="1" t="s">
        <v>44</v>
      </c>
      <c r="I1135" s="1" t="s">
        <v>122</v>
      </c>
      <c r="J1135">
        <v>38.22</v>
      </c>
      <c r="K1135">
        <v>6</v>
      </c>
      <c r="L1135">
        <v>0</v>
      </c>
      <c r="M1135">
        <v>17.9634</v>
      </c>
      <c r="N1135">
        <v>17.9634</v>
      </c>
      <c r="O1135">
        <v>900</v>
      </c>
      <c r="P1135" t="s">
        <v>1628</v>
      </c>
      <c r="R1135" s="10"/>
    </row>
    <row r="1136" spans="1:18" x14ac:dyDescent="0.3">
      <c r="A1136">
        <v>512</v>
      </c>
      <c r="B1136" s="1" t="s">
        <v>95</v>
      </c>
      <c r="C1136" s="1" t="s">
        <v>14</v>
      </c>
      <c r="D1136" s="1" t="s">
        <v>652</v>
      </c>
      <c r="E1136" s="1" t="s">
        <v>249</v>
      </c>
      <c r="F1136" s="1" t="s">
        <v>60</v>
      </c>
      <c r="G1136" s="1" t="s">
        <v>41</v>
      </c>
      <c r="H1136" s="1" t="s">
        <v>83</v>
      </c>
      <c r="I1136" s="1" t="s">
        <v>654</v>
      </c>
      <c r="J1136">
        <v>38.04</v>
      </c>
      <c r="K1136">
        <v>2</v>
      </c>
      <c r="L1136">
        <v>0</v>
      </c>
      <c r="M1136">
        <v>12.172799999999999</v>
      </c>
      <c r="N1136">
        <v>12.172799999999999</v>
      </c>
      <c r="O1136">
        <v>300</v>
      </c>
      <c r="P1136" t="s">
        <v>1626</v>
      </c>
      <c r="R1136" s="9"/>
    </row>
    <row r="1137" spans="1:18" x14ac:dyDescent="0.3">
      <c r="A1137">
        <v>620</v>
      </c>
      <c r="B1137" s="1" t="s">
        <v>13</v>
      </c>
      <c r="C1137" s="1" t="s">
        <v>23</v>
      </c>
      <c r="D1137" s="1" t="s">
        <v>126</v>
      </c>
      <c r="E1137" s="1" t="s">
        <v>127</v>
      </c>
      <c r="F1137" s="1" t="s">
        <v>79</v>
      </c>
      <c r="G1137" s="1" t="s">
        <v>41</v>
      </c>
      <c r="H1137" s="1" t="s">
        <v>42</v>
      </c>
      <c r="I1137" s="1" t="s">
        <v>741</v>
      </c>
      <c r="J1137">
        <v>37.909999999999997</v>
      </c>
      <c r="K1137">
        <v>1</v>
      </c>
      <c r="L1137">
        <v>0</v>
      </c>
      <c r="M1137">
        <v>10.993899999999996</v>
      </c>
      <c r="N1137">
        <v>10.993899999999996</v>
      </c>
      <c r="O1137">
        <v>150</v>
      </c>
      <c r="P1137" t="s">
        <v>1626</v>
      </c>
      <c r="R1137" s="10"/>
    </row>
    <row r="1138" spans="1:18" x14ac:dyDescent="0.3">
      <c r="A1138">
        <v>331</v>
      </c>
      <c r="B1138" s="1" t="s">
        <v>95</v>
      </c>
      <c r="C1138" s="1" t="s">
        <v>14</v>
      </c>
      <c r="D1138" s="1" t="s">
        <v>77</v>
      </c>
      <c r="E1138" s="1" t="s">
        <v>78</v>
      </c>
      <c r="F1138" s="1" t="s">
        <v>79</v>
      </c>
      <c r="G1138" s="1" t="s">
        <v>27</v>
      </c>
      <c r="H1138" s="1" t="s">
        <v>44</v>
      </c>
      <c r="I1138" s="1" t="s">
        <v>462</v>
      </c>
      <c r="J1138">
        <v>37.76400000000001</v>
      </c>
      <c r="K1138">
        <v>6</v>
      </c>
      <c r="L1138">
        <v>0.7</v>
      </c>
      <c r="M1138">
        <v>-27.693600000000004</v>
      </c>
      <c r="N1138">
        <v>-8.3080800000000021</v>
      </c>
      <c r="O1138">
        <v>270.00000000000006</v>
      </c>
      <c r="P1138" t="s">
        <v>1626</v>
      </c>
      <c r="R1138" s="9"/>
    </row>
    <row r="1139" spans="1:18" x14ac:dyDescent="0.3">
      <c r="A1139">
        <v>1416</v>
      </c>
      <c r="B1139" s="1" t="s">
        <v>13</v>
      </c>
      <c r="C1139" s="1" t="s">
        <v>57</v>
      </c>
      <c r="D1139" s="1" t="s">
        <v>637</v>
      </c>
      <c r="E1139" s="1" t="s">
        <v>25</v>
      </c>
      <c r="F1139" s="1" t="s">
        <v>26</v>
      </c>
      <c r="G1139" s="1" t="s">
        <v>18</v>
      </c>
      <c r="H1139" s="1" t="s">
        <v>37</v>
      </c>
      <c r="I1139" s="1" t="s">
        <v>1272</v>
      </c>
      <c r="J1139">
        <v>37.74</v>
      </c>
      <c r="K1139">
        <v>3</v>
      </c>
      <c r="L1139">
        <v>0</v>
      </c>
      <c r="M1139">
        <v>12.831599999999996</v>
      </c>
      <c r="N1139">
        <v>12.831599999999996</v>
      </c>
      <c r="O1139">
        <v>450</v>
      </c>
      <c r="P1139" t="s">
        <v>1626</v>
      </c>
      <c r="R1139" s="10"/>
    </row>
    <row r="1140" spans="1:18" x14ac:dyDescent="0.3">
      <c r="A1140">
        <v>1138</v>
      </c>
      <c r="B1140" s="1" t="s">
        <v>13</v>
      </c>
      <c r="C1140" s="1" t="s">
        <v>23</v>
      </c>
      <c r="D1140" s="1" t="s">
        <v>1109</v>
      </c>
      <c r="E1140" s="1" t="s">
        <v>121</v>
      </c>
      <c r="F1140" s="1" t="s">
        <v>60</v>
      </c>
      <c r="G1140" s="1" t="s">
        <v>27</v>
      </c>
      <c r="H1140" s="1" t="s">
        <v>46</v>
      </c>
      <c r="I1140" s="1" t="s">
        <v>769</v>
      </c>
      <c r="J1140">
        <v>37.68</v>
      </c>
      <c r="K1140">
        <v>2</v>
      </c>
      <c r="L1140">
        <v>0</v>
      </c>
      <c r="M1140">
        <v>10.5504</v>
      </c>
      <c r="N1140">
        <v>10.5504</v>
      </c>
      <c r="O1140">
        <v>300</v>
      </c>
      <c r="P1140" t="s">
        <v>1626</v>
      </c>
      <c r="R1140" s="9"/>
    </row>
    <row r="1141" spans="1:18" x14ac:dyDescent="0.3">
      <c r="A1141">
        <v>1847</v>
      </c>
      <c r="B1141" s="1" t="s">
        <v>13</v>
      </c>
      <c r="C1141" s="1" t="s">
        <v>57</v>
      </c>
      <c r="D1141" s="1" t="s">
        <v>55</v>
      </c>
      <c r="E1141" s="1" t="s">
        <v>1032</v>
      </c>
      <c r="F1141" s="1" t="s">
        <v>79</v>
      </c>
      <c r="G1141" s="1" t="s">
        <v>18</v>
      </c>
      <c r="H1141" s="1" t="s">
        <v>37</v>
      </c>
      <c r="I1141" s="1" t="s">
        <v>1485</v>
      </c>
      <c r="J1141">
        <v>37.68</v>
      </c>
      <c r="K1141">
        <v>2</v>
      </c>
      <c r="L1141">
        <v>0</v>
      </c>
      <c r="M1141">
        <v>15.825600000000001</v>
      </c>
      <c r="N1141">
        <v>15.825600000000001</v>
      </c>
      <c r="O1141">
        <v>300</v>
      </c>
      <c r="P1141" t="s">
        <v>1626</v>
      </c>
      <c r="R1141" s="10"/>
    </row>
    <row r="1142" spans="1:18" x14ac:dyDescent="0.3">
      <c r="A1142">
        <v>888</v>
      </c>
      <c r="B1142" s="1" t="s">
        <v>30</v>
      </c>
      <c r="C1142" s="1" t="s">
        <v>57</v>
      </c>
      <c r="D1142" s="1" t="s">
        <v>172</v>
      </c>
      <c r="E1142" s="1" t="s">
        <v>948</v>
      </c>
      <c r="F1142" s="1" t="s">
        <v>79</v>
      </c>
      <c r="G1142" s="1" t="s">
        <v>27</v>
      </c>
      <c r="H1142" s="1" t="s">
        <v>44</v>
      </c>
      <c r="I1142" s="1" t="s">
        <v>139</v>
      </c>
      <c r="J1142">
        <v>37.659999999999997</v>
      </c>
      <c r="K1142">
        <v>7</v>
      </c>
      <c r="L1142">
        <v>0</v>
      </c>
      <c r="M1142">
        <v>18.453400000000002</v>
      </c>
      <c r="N1142">
        <v>18.453400000000002</v>
      </c>
      <c r="O1142">
        <v>1050</v>
      </c>
      <c r="P1142" t="s">
        <v>1627</v>
      </c>
      <c r="R1142" s="9"/>
    </row>
    <row r="1143" spans="1:18" x14ac:dyDescent="0.3">
      <c r="A1143">
        <v>843</v>
      </c>
      <c r="B1143" s="1" t="s">
        <v>95</v>
      </c>
      <c r="C1143" s="1" t="s">
        <v>23</v>
      </c>
      <c r="D1143" s="1" t="s">
        <v>24</v>
      </c>
      <c r="E1143" s="1" t="s">
        <v>25</v>
      </c>
      <c r="F1143" s="1" t="s">
        <v>26</v>
      </c>
      <c r="G1143" s="1" t="s">
        <v>27</v>
      </c>
      <c r="H1143" s="1" t="s">
        <v>44</v>
      </c>
      <c r="I1143" s="1" t="s">
        <v>915</v>
      </c>
      <c r="J1143">
        <v>37.44</v>
      </c>
      <c r="K1143">
        <v>4</v>
      </c>
      <c r="L1143">
        <v>0.2</v>
      </c>
      <c r="M1143">
        <v>11.699999999999996</v>
      </c>
      <c r="N1143">
        <v>9.3599999999999977</v>
      </c>
      <c r="O1143">
        <v>480</v>
      </c>
      <c r="P1143" t="s">
        <v>1626</v>
      </c>
      <c r="R1143" s="10"/>
    </row>
    <row r="1144" spans="1:18" x14ac:dyDescent="0.3">
      <c r="A1144">
        <v>1236</v>
      </c>
      <c r="B1144" s="1" t="s">
        <v>493</v>
      </c>
      <c r="C1144" s="1" t="s">
        <v>14</v>
      </c>
      <c r="D1144" s="1" t="s">
        <v>1167</v>
      </c>
      <c r="E1144" s="1" t="s">
        <v>32</v>
      </c>
      <c r="F1144" s="1" t="s">
        <v>17</v>
      </c>
      <c r="G1144" s="1" t="s">
        <v>27</v>
      </c>
      <c r="H1144" s="1" t="s">
        <v>44</v>
      </c>
      <c r="I1144" s="1" t="s">
        <v>937</v>
      </c>
      <c r="J1144">
        <v>37.425000000000004</v>
      </c>
      <c r="K1144">
        <v>5</v>
      </c>
      <c r="L1144">
        <v>0.7</v>
      </c>
      <c r="M1144">
        <v>-29.940000000000012</v>
      </c>
      <c r="N1144">
        <v>-8.9820000000000046</v>
      </c>
      <c r="O1144">
        <v>225.00000000000003</v>
      </c>
      <c r="P1144" t="s">
        <v>1626</v>
      </c>
      <c r="R1144" s="9"/>
    </row>
    <row r="1145" spans="1:18" x14ac:dyDescent="0.3">
      <c r="A1145">
        <v>828</v>
      </c>
      <c r="B1145" s="1" t="s">
        <v>30</v>
      </c>
      <c r="C1145" s="1" t="s">
        <v>14</v>
      </c>
      <c r="D1145" s="1" t="s">
        <v>368</v>
      </c>
      <c r="E1145" s="1" t="s">
        <v>110</v>
      </c>
      <c r="F1145" s="1" t="s">
        <v>60</v>
      </c>
      <c r="G1145" s="1" t="s">
        <v>27</v>
      </c>
      <c r="H1145" s="1" t="s">
        <v>243</v>
      </c>
      <c r="I1145" s="1" t="s">
        <v>901</v>
      </c>
      <c r="J1145">
        <v>37.24</v>
      </c>
      <c r="K1145">
        <v>4</v>
      </c>
      <c r="L1145">
        <v>0</v>
      </c>
      <c r="M1145">
        <v>10.799599999999998</v>
      </c>
      <c r="N1145">
        <v>10.799599999999998</v>
      </c>
      <c r="O1145">
        <v>600</v>
      </c>
      <c r="P1145" t="s">
        <v>1628</v>
      </c>
      <c r="R1145" s="10"/>
    </row>
    <row r="1146" spans="1:18" x14ac:dyDescent="0.3">
      <c r="A1146">
        <v>188</v>
      </c>
      <c r="B1146" s="1" t="s">
        <v>30</v>
      </c>
      <c r="C1146" s="1" t="s">
        <v>23</v>
      </c>
      <c r="D1146" s="1" t="s">
        <v>305</v>
      </c>
      <c r="E1146" s="1" t="s">
        <v>59</v>
      </c>
      <c r="F1146" s="1" t="s">
        <v>60</v>
      </c>
      <c r="G1146" s="1" t="s">
        <v>27</v>
      </c>
      <c r="H1146" s="1" t="s">
        <v>35</v>
      </c>
      <c r="I1146" s="1" t="s">
        <v>306</v>
      </c>
      <c r="J1146">
        <v>37.224000000000004</v>
      </c>
      <c r="K1146">
        <v>3</v>
      </c>
      <c r="L1146">
        <v>0.2</v>
      </c>
      <c r="M1146">
        <v>3.7224000000000004</v>
      </c>
      <c r="N1146">
        <v>2.9779200000000006</v>
      </c>
      <c r="O1146">
        <v>360</v>
      </c>
      <c r="P1146" t="s">
        <v>1626</v>
      </c>
      <c r="R1146" s="9"/>
    </row>
    <row r="1147" spans="1:18" x14ac:dyDescent="0.3">
      <c r="A1147">
        <v>269</v>
      </c>
      <c r="B1147" s="1" t="s">
        <v>30</v>
      </c>
      <c r="C1147" s="1" t="s">
        <v>23</v>
      </c>
      <c r="D1147" s="1" t="s">
        <v>391</v>
      </c>
      <c r="E1147" s="1" t="s">
        <v>213</v>
      </c>
      <c r="F1147" s="1" t="s">
        <v>79</v>
      </c>
      <c r="G1147" s="1" t="s">
        <v>27</v>
      </c>
      <c r="H1147" s="1" t="s">
        <v>35</v>
      </c>
      <c r="I1147" s="1" t="s">
        <v>392</v>
      </c>
      <c r="J1147">
        <v>37.207999999999998</v>
      </c>
      <c r="K1147">
        <v>1</v>
      </c>
      <c r="L1147">
        <v>0.2</v>
      </c>
      <c r="M1147">
        <v>-7.4416000000000011</v>
      </c>
      <c r="N1147">
        <v>-5.9532800000000012</v>
      </c>
      <c r="O1147">
        <v>120</v>
      </c>
      <c r="P1147" t="s">
        <v>1626</v>
      </c>
      <c r="R1147" s="10"/>
    </row>
    <row r="1148" spans="1:18" x14ac:dyDescent="0.3">
      <c r="A1148">
        <v>1330</v>
      </c>
      <c r="B1148" s="1" t="s">
        <v>30</v>
      </c>
      <c r="C1148" s="1" t="s">
        <v>14</v>
      </c>
      <c r="D1148" s="1" t="s">
        <v>69</v>
      </c>
      <c r="E1148" s="1" t="s">
        <v>25</v>
      </c>
      <c r="F1148" s="1" t="s">
        <v>26</v>
      </c>
      <c r="G1148" s="1" t="s">
        <v>18</v>
      </c>
      <c r="H1148" s="1" t="s">
        <v>37</v>
      </c>
      <c r="I1148" s="1" t="s">
        <v>1170</v>
      </c>
      <c r="J1148">
        <v>37.049999999999997</v>
      </c>
      <c r="K1148">
        <v>3</v>
      </c>
      <c r="L1148">
        <v>0</v>
      </c>
      <c r="M1148">
        <v>16.302</v>
      </c>
      <c r="N1148">
        <v>16.302</v>
      </c>
      <c r="O1148">
        <v>450</v>
      </c>
      <c r="P1148" t="s">
        <v>1626</v>
      </c>
      <c r="R1148" s="9"/>
    </row>
    <row r="1149" spans="1:18" x14ac:dyDescent="0.3">
      <c r="A1149">
        <v>1798</v>
      </c>
      <c r="B1149" s="1" t="s">
        <v>95</v>
      </c>
      <c r="C1149" s="1" t="s">
        <v>57</v>
      </c>
      <c r="D1149" s="1" t="s">
        <v>126</v>
      </c>
      <c r="E1149" s="1" t="s">
        <v>127</v>
      </c>
      <c r="F1149" s="1" t="s">
        <v>79</v>
      </c>
      <c r="G1149" s="1" t="s">
        <v>27</v>
      </c>
      <c r="H1149" s="1" t="s">
        <v>44</v>
      </c>
      <c r="I1149" s="1" t="s">
        <v>45</v>
      </c>
      <c r="J1149">
        <v>37.008000000000003</v>
      </c>
      <c r="K1149">
        <v>6</v>
      </c>
      <c r="L1149">
        <v>0.2</v>
      </c>
      <c r="M1149">
        <v>11.565</v>
      </c>
      <c r="N1149">
        <v>9.2520000000000007</v>
      </c>
      <c r="O1149">
        <v>720</v>
      </c>
      <c r="P1149" t="s">
        <v>1628</v>
      </c>
      <c r="R1149" s="10"/>
    </row>
    <row r="1150" spans="1:18" x14ac:dyDescent="0.3">
      <c r="A1150">
        <v>106</v>
      </c>
      <c r="B1150" s="1" t="s">
        <v>30</v>
      </c>
      <c r="C1150" s="1" t="s">
        <v>14</v>
      </c>
      <c r="D1150" s="1" t="s">
        <v>196</v>
      </c>
      <c r="E1150" s="1" t="s">
        <v>197</v>
      </c>
      <c r="F1150" s="1" t="s">
        <v>26</v>
      </c>
      <c r="G1150" s="1" t="s">
        <v>27</v>
      </c>
      <c r="H1150" s="1" t="s">
        <v>44</v>
      </c>
      <c r="I1150" s="1" t="s">
        <v>200</v>
      </c>
      <c r="J1150">
        <v>36.882000000000005</v>
      </c>
      <c r="K1150">
        <v>3</v>
      </c>
      <c r="L1150">
        <v>0.7</v>
      </c>
      <c r="M1150">
        <v>-25.817399999999999</v>
      </c>
      <c r="N1150">
        <v>-7.7452200000000007</v>
      </c>
      <c r="O1150">
        <v>135.00000000000003</v>
      </c>
      <c r="P1150" t="s">
        <v>1626</v>
      </c>
      <c r="R1150" s="9"/>
    </row>
    <row r="1151" spans="1:18" x14ac:dyDescent="0.3">
      <c r="A1151">
        <v>692</v>
      </c>
      <c r="B1151" s="1" t="s">
        <v>13</v>
      </c>
      <c r="C1151" s="1" t="s">
        <v>14</v>
      </c>
      <c r="D1151" s="1" t="s">
        <v>798</v>
      </c>
      <c r="E1151" s="1" t="s">
        <v>149</v>
      </c>
      <c r="F1151" s="1" t="s">
        <v>17</v>
      </c>
      <c r="G1151" s="1" t="s">
        <v>27</v>
      </c>
      <c r="H1151" s="1" t="s">
        <v>35</v>
      </c>
      <c r="I1151" s="1" t="s">
        <v>800</v>
      </c>
      <c r="J1151">
        <v>36.839999999999996</v>
      </c>
      <c r="K1151">
        <v>3</v>
      </c>
      <c r="L1151">
        <v>0</v>
      </c>
      <c r="M1151">
        <v>10.315199999999999</v>
      </c>
      <c r="N1151">
        <v>10.315199999999999</v>
      </c>
      <c r="O1151">
        <v>450</v>
      </c>
      <c r="P1151" t="s">
        <v>1626</v>
      </c>
      <c r="R1151" s="10"/>
    </row>
    <row r="1152" spans="1:18" x14ac:dyDescent="0.3">
      <c r="A1152">
        <v>1442</v>
      </c>
      <c r="B1152" s="1" t="s">
        <v>13</v>
      </c>
      <c r="C1152" s="1" t="s">
        <v>14</v>
      </c>
      <c r="D1152" s="1" t="s">
        <v>69</v>
      </c>
      <c r="E1152" s="1" t="s">
        <v>25</v>
      </c>
      <c r="F1152" s="1" t="s">
        <v>26</v>
      </c>
      <c r="G1152" s="1" t="s">
        <v>27</v>
      </c>
      <c r="H1152" s="1" t="s">
        <v>44</v>
      </c>
      <c r="I1152" s="1" t="s">
        <v>958</v>
      </c>
      <c r="J1152">
        <v>36.672000000000004</v>
      </c>
      <c r="K1152">
        <v>2</v>
      </c>
      <c r="L1152">
        <v>0.2</v>
      </c>
      <c r="M1152">
        <v>11.459999999999999</v>
      </c>
      <c r="N1152">
        <v>9.1679999999999993</v>
      </c>
      <c r="O1152">
        <v>240</v>
      </c>
      <c r="P1152" t="s">
        <v>1626</v>
      </c>
      <c r="R1152" s="9"/>
    </row>
    <row r="1153" spans="1:18" x14ac:dyDescent="0.3">
      <c r="A1153">
        <v>998</v>
      </c>
      <c r="B1153" s="1" t="s">
        <v>30</v>
      </c>
      <c r="C1153" s="1" t="s">
        <v>14</v>
      </c>
      <c r="D1153" s="1" t="s">
        <v>15</v>
      </c>
      <c r="E1153" s="1" t="s">
        <v>16</v>
      </c>
      <c r="F1153" s="1" t="s">
        <v>17</v>
      </c>
      <c r="G1153" s="1" t="s">
        <v>27</v>
      </c>
      <c r="H1153" s="1" t="s">
        <v>35</v>
      </c>
      <c r="I1153" s="1" t="s">
        <v>1019</v>
      </c>
      <c r="J1153">
        <v>36.630000000000003</v>
      </c>
      <c r="K1153">
        <v>3</v>
      </c>
      <c r="L1153">
        <v>0</v>
      </c>
      <c r="M1153">
        <v>9.8901000000000039</v>
      </c>
      <c r="N1153">
        <v>9.8901000000000039</v>
      </c>
      <c r="O1153">
        <v>450</v>
      </c>
      <c r="P1153" t="s">
        <v>1626</v>
      </c>
      <c r="R1153" s="10"/>
    </row>
    <row r="1154" spans="1:18" x14ac:dyDescent="0.3">
      <c r="A1154">
        <v>1038</v>
      </c>
      <c r="B1154" s="1" t="s">
        <v>95</v>
      </c>
      <c r="C1154" s="1" t="s">
        <v>14</v>
      </c>
      <c r="D1154" s="1" t="s">
        <v>24</v>
      </c>
      <c r="E1154" s="1" t="s">
        <v>25</v>
      </c>
      <c r="F1154" s="1" t="s">
        <v>26</v>
      </c>
      <c r="G1154" s="1" t="s">
        <v>27</v>
      </c>
      <c r="H1154" s="1" t="s">
        <v>44</v>
      </c>
      <c r="I1154" s="1" t="s">
        <v>1046</v>
      </c>
      <c r="J1154">
        <v>36.624000000000002</v>
      </c>
      <c r="K1154">
        <v>3</v>
      </c>
      <c r="L1154">
        <v>0.2</v>
      </c>
      <c r="M1154">
        <v>13.734</v>
      </c>
      <c r="N1154">
        <v>10.987200000000001</v>
      </c>
      <c r="O1154">
        <v>360</v>
      </c>
      <c r="P1154" t="s">
        <v>1626</v>
      </c>
      <c r="R1154" s="9"/>
    </row>
    <row r="1155" spans="1:18" x14ac:dyDescent="0.3">
      <c r="A1155">
        <v>672</v>
      </c>
      <c r="B1155" s="1" t="s">
        <v>30</v>
      </c>
      <c r="C1155" s="1" t="s">
        <v>57</v>
      </c>
      <c r="D1155" s="1" t="s">
        <v>142</v>
      </c>
      <c r="E1155" s="1" t="s">
        <v>104</v>
      </c>
      <c r="F1155" s="1" t="s">
        <v>60</v>
      </c>
      <c r="G1155" s="1" t="s">
        <v>27</v>
      </c>
      <c r="H1155" s="1" t="s">
        <v>52</v>
      </c>
      <c r="I1155" s="1" t="s">
        <v>783</v>
      </c>
      <c r="J1155">
        <v>36.351999999999997</v>
      </c>
      <c r="K1155">
        <v>8</v>
      </c>
      <c r="L1155">
        <v>0.2</v>
      </c>
      <c r="M1155">
        <v>11.359999999999998</v>
      </c>
      <c r="N1155">
        <v>9.0879999999999992</v>
      </c>
      <c r="O1155">
        <v>960</v>
      </c>
      <c r="P1155" t="s">
        <v>1628</v>
      </c>
      <c r="R1155" s="10"/>
    </row>
    <row r="1156" spans="1:18" x14ac:dyDescent="0.3">
      <c r="A1156">
        <v>529</v>
      </c>
      <c r="B1156" s="1" t="s">
        <v>30</v>
      </c>
      <c r="C1156" s="1" t="s">
        <v>14</v>
      </c>
      <c r="D1156" s="1" t="s">
        <v>77</v>
      </c>
      <c r="E1156" s="1" t="s">
        <v>78</v>
      </c>
      <c r="F1156" s="1" t="s">
        <v>79</v>
      </c>
      <c r="G1156" s="1" t="s">
        <v>27</v>
      </c>
      <c r="H1156" s="1" t="s">
        <v>35</v>
      </c>
      <c r="I1156" s="1" t="s">
        <v>669</v>
      </c>
      <c r="J1156">
        <v>36.336000000000006</v>
      </c>
      <c r="K1156">
        <v>3</v>
      </c>
      <c r="L1156">
        <v>0.2</v>
      </c>
      <c r="M1156">
        <v>-7.2672000000000043</v>
      </c>
      <c r="N1156">
        <v>-5.8137600000000038</v>
      </c>
      <c r="O1156">
        <v>360</v>
      </c>
      <c r="P1156" t="s">
        <v>1626</v>
      </c>
      <c r="R1156" s="9"/>
    </row>
    <row r="1157" spans="1:18" x14ac:dyDescent="0.3">
      <c r="A1157">
        <v>1835</v>
      </c>
      <c r="B1157" s="1" t="s">
        <v>30</v>
      </c>
      <c r="C1157" s="1" t="s">
        <v>23</v>
      </c>
      <c r="D1157" s="1" t="s">
        <v>476</v>
      </c>
      <c r="E1157" s="1" t="s">
        <v>59</v>
      </c>
      <c r="F1157" s="1" t="s">
        <v>60</v>
      </c>
      <c r="G1157" s="1" t="s">
        <v>27</v>
      </c>
      <c r="H1157" s="1" t="s">
        <v>52</v>
      </c>
      <c r="I1157" s="1" t="s">
        <v>1479</v>
      </c>
      <c r="J1157">
        <v>36.288000000000011</v>
      </c>
      <c r="K1157">
        <v>7</v>
      </c>
      <c r="L1157">
        <v>0.2</v>
      </c>
      <c r="M1157">
        <v>12.700800000000001</v>
      </c>
      <c r="N1157">
        <v>10.160640000000001</v>
      </c>
      <c r="O1157">
        <v>840</v>
      </c>
      <c r="P1157" t="s">
        <v>1628</v>
      </c>
      <c r="R1157" s="10"/>
    </row>
    <row r="1158" spans="1:18" x14ac:dyDescent="0.3">
      <c r="A1158">
        <v>359</v>
      </c>
      <c r="B1158" s="1" t="s">
        <v>30</v>
      </c>
      <c r="C1158" s="1" t="s">
        <v>23</v>
      </c>
      <c r="D1158" s="1" t="s">
        <v>201</v>
      </c>
      <c r="E1158" s="1" t="s">
        <v>51</v>
      </c>
      <c r="F1158" s="1" t="s">
        <v>17</v>
      </c>
      <c r="G1158" s="1" t="s">
        <v>27</v>
      </c>
      <c r="H1158" s="1" t="s">
        <v>52</v>
      </c>
      <c r="I1158" s="1" t="s">
        <v>321</v>
      </c>
      <c r="J1158">
        <v>36.240000000000009</v>
      </c>
      <c r="K1158">
        <v>5</v>
      </c>
      <c r="L1158">
        <v>0.2</v>
      </c>
      <c r="M1158">
        <v>11.324999999999996</v>
      </c>
      <c r="N1158">
        <v>9.0599999999999969</v>
      </c>
      <c r="O1158">
        <v>600</v>
      </c>
      <c r="P1158" t="s">
        <v>1628</v>
      </c>
      <c r="R1158" s="9"/>
    </row>
    <row r="1159" spans="1:18" x14ac:dyDescent="0.3">
      <c r="A1159">
        <v>966</v>
      </c>
      <c r="B1159" s="1" t="s">
        <v>95</v>
      </c>
      <c r="C1159" s="1" t="s">
        <v>57</v>
      </c>
      <c r="D1159" s="1" t="s">
        <v>126</v>
      </c>
      <c r="E1159" s="1" t="s">
        <v>127</v>
      </c>
      <c r="F1159" s="1" t="s">
        <v>79</v>
      </c>
      <c r="G1159" s="1" t="s">
        <v>27</v>
      </c>
      <c r="H1159" s="1" t="s">
        <v>39</v>
      </c>
      <c r="I1159" s="1" t="s">
        <v>551</v>
      </c>
      <c r="J1159">
        <v>35.97</v>
      </c>
      <c r="K1159">
        <v>3</v>
      </c>
      <c r="L1159">
        <v>0</v>
      </c>
      <c r="M1159">
        <v>9.7118999999999982</v>
      </c>
      <c r="N1159">
        <v>9.7118999999999982</v>
      </c>
      <c r="O1159">
        <v>450</v>
      </c>
      <c r="P1159" t="s">
        <v>1626</v>
      </c>
      <c r="R1159" s="10"/>
    </row>
    <row r="1160" spans="1:18" x14ac:dyDescent="0.3">
      <c r="A1160">
        <v>399</v>
      </c>
      <c r="B1160" s="1" t="s">
        <v>13</v>
      </c>
      <c r="C1160" s="1" t="s">
        <v>14</v>
      </c>
      <c r="D1160" s="1" t="s">
        <v>93</v>
      </c>
      <c r="E1160" s="1" t="s">
        <v>59</v>
      </c>
      <c r="F1160" s="1" t="s">
        <v>60</v>
      </c>
      <c r="G1160" s="1" t="s">
        <v>27</v>
      </c>
      <c r="H1160" s="1" t="s">
        <v>35</v>
      </c>
      <c r="I1160" s="1" t="s">
        <v>534</v>
      </c>
      <c r="J1160">
        <v>35.952000000000005</v>
      </c>
      <c r="K1160">
        <v>3</v>
      </c>
      <c r="L1160">
        <v>0.2</v>
      </c>
      <c r="M1160">
        <v>3.5951999999999984</v>
      </c>
      <c r="N1160">
        <v>2.8761599999999987</v>
      </c>
      <c r="O1160">
        <v>360</v>
      </c>
      <c r="P1160" t="s">
        <v>1626</v>
      </c>
      <c r="R1160" s="9"/>
    </row>
    <row r="1161" spans="1:18" x14ac:dyDescent="0.3">
      <c r="A1161">
        <v>1719</v>
      </c>
      <c r="B1161" s="1" t="s">
        <v>30</v>
      </c>
      <c r="C1161" s="1" t="s">
        <v>14</v>
      </c>
      <c r="D1161" s="1" t="s">
        <v>126</v>
      </c>
      <c r="E1161" s="1" t="s">
        <v>127</v>
      </c>
      <c r="F1161" s="1" t="s">
        <v>79</v>
      </c>
      <c r="G1161" s="1" t="s">
        <v>18</v>
      </c>
      <c r="H1161" s="1" t="s">
        <v>37</v>
      </c>
      <c r="I1161" s="1" t="s">
        <v>1424</v>
      </c>
      <c r="J1161">
        <v>35.92</v>
      </c>
      <c r="K1161">
        <v>4</v>
      </c>
      <c r="L1161">
        <v>0</v>
      </c>
      <c r="M1161">
        <v>15.086400000000001</v>
      </c>
      <c r="N1161">
        <v>15.086400000000001</v>
      </c>
      <c r="O1161">
        <v>600</v>
      </c>
      <c r="P1161" t="s">
        <v>1628</v>
      </c>
      <c r="R1161" s="10"/>
    </row>
    <row r="1162" spans="1:18" x14ac:dyDescent="0.3">
      <c r="A1162">
        <v>405</v>
      </c>
      <c r="B1162" s="1" t="s">
        <v>30</v>
      </c>
      <c r="C1162" s="1" t="s">
        <v>14</v>
      </c>
      <c r="D1162" s="1" t="s">
        <v>126</v>
      </c>
      <c r="E1162" s="1" t="s">
        <v>127</v>
      </c>
      <c r="F1162" s="1" t="s">
        <v>79</v>
      </c>
      <c r="G1162" s="1" t="s">
        <v>27</v>
      </c>
      <c r="H1162" s="1" t="s">
        <v>46</v>
      </c>
      <c r="I1162" s="1" t="s">
        <v>540</v>
      </c>
      <c r="J1162">
        <v>35.910000000000004</v>
      </c>
      <c r="K1162">
        <v>3</v>
      </c>
      <c r="L1162">
        <v>0</v>
      </c>
      <c r="M1162">
        <v>9.6956999999999987</v>
      </c>
      <c r="N1162">
        <v>9.6956999999999987</v>
      </c>
      <c r="O1162">
        <v>450</v>
      </c>
      <c r="P1162" t="s">
        <v>1626</v>
      </c>
      <c r="R1162" s="9"/>
    </row>
    <row r="1163" spans="1:18" x14ac:dyDescent="0.3">
      <c r="A1163">
        <v>1255</v>
      </c>
      <c r="B1163" s="1" t="s">
        <v>30</v>
      </c>
      <c r="C1163" s="1" t="s">
        <v>57</v>
      </c>
      <c r="D1163" s="1" t="s">
        <v>803</v>
      </c>
      <c r="E1163" s="1" t="s">
        <v>78</v>
      </c>
      <c r="F1163" s="1" t="s">
        <v>79</v>
      </c>
      <c r="G1163" s="1" t="s">
        <v>41</v>
      </c>
      <c r="H1163" s="1" t="s">
        <v>42</v>
      </c>
      <c r="I1163" s="1" t="s">
        <v>618</v>
      </c>
      <c r="J1163">
        <v>35.909999999999997</v>
      </c>
      <c r="K1163">
        <v>3</v>
      </c>
      <c r="L1163">
        <v>0.4</v>
      </c>
      <c r="M1163">
        <v>-8.3790000000000031</v>
      </c>
      <c r="N1163">
        <v>-5.0274000000000019</v>
      </c>
      <c r="O1163">
        <v>270</v>
      </c>
      <c r="P1163" t="s">
        <v>1626</v>
      </c>
      <c r="R1163" s="10"/>
    </row>
    <row r="1164" spans="1:18" x14ac:dyDescent="0.3">
      <c r="A1164">
        <v>1350</v>
      </c>
      <c r="B1164" s="1" t="s">
        <v>30</v>
      </c>
      <c r="C1164" s="1" t="s">
        <v>14</v>
      </c>
      <c r="D1164" s="1" t="s">
        <v>368</v>
      </c>
      <c r="E1164" s="1" t="s">
        <v>110</v>
      </c>
      <c r="F1164" s="1" t="s">
        <v>60</v>
      </c>
      <c r="G1164" s="1" t="s">
        <v>27</v>
      </c>
      <c r="H1164" s="1" t="s">
        <v>44</v>
      </c>
      <c r="I1164" s="1" t="s">
        <v>1240</v>
      </c>
      <c r="J1164">
        <v>35.880000000000003</v>
      </c>
      <c r="K1164">
        <v>6</v>
      </c>
      <c r="L1164">
        <v>0</v>
      </c>
      <c r="M1164">
        <v>17.2224</v>
      </c>
      <c r="N1164">
        <v>17.2224</v>
      </c>
      <c r="O1164">
        <v>900</v>
      </c>
      <c r="P1164" t="s">
        <v>1628</v>
      </c>
      <c r="R1164" s="9"/>
    </row>
    <row r="1165" spans="1:18" x14ac:dyDescent="0.3">
      <c r="A1165">
        <v>1512</v>
      </c>
      <c r="B1165" s="1" t="s">
        <v>30</v>
      </c>
      <c r="C1165" s="1" t="s">
        <v>23</v>
      </c>
      <c r="D1165" s="1" t="s">
        <v>1324</v>
      </c>
      <c r="E1165" s="1" t="s">
        <v>25</v>
      </c>
      <c r="F1165" s="1" t="s">
        <v>26</v>
      </c>
      <c r="G1165" s="1" t="s">
        <v>27</v>
      </c>
      <c r="H1165" s="1" t="s">
        <v>39</v>
      </c>
      <c r="I1165" s="1" t="s">
        <v>310</v>
      </c>
      <c r="J1165">
        <v>35.82</v>
      </c>
      <c r="K1165">
        <v>9</v>
      </c>
      <c r="L1165">
        <v>0</v>
      </c>
      <c r="M1165">
        <v>11.820599999999997</v>
      </c>
      <c r="N1165">
        <v>11.820599999999997</v>
      </c>
      <c r="O1165">
        <v>1350</v>
      </c>
      <c r="P1165" t="s">
        <v>1627</v>
      </c>
      <c r="R1165" s="10"/>
    </row>
    <row r="1166" spans="1:18" x14ac:dyDescent="0.3">
      <c r="A1166">
        <v>1097</v>
      </c>
      <c r="B1166" s="1" t="s">
        <v>30</v>
      </c>
      <c r="C1166" s="1" t="s">
        <v>57</v>
      </c>
      <c r="D1166" s="1" t="s">
        <v>201</v>
      </c>
      <c r="E1166" s="1" t="s">
        <v>51</v>
      </c>
      <c r="F1166" s="1" t="s">
        <v>17</v>
      </c>
      <c r="G1166" s="1" t="s">
        <v>27</v>
      </c>
      <c r="H1166" s="1" t="s">
        <v>44</v>
      </c>
      <c r="I1166" s="1" t="s">
        <v>1086</v>
      </c>
      <c r="J1166">
        <v>35.783999999999999</v>
      </c>
      <c r="K1166">
        <v>7</v>
      </c>
      <c r="L1166">
        <v>0.7</v>
      </c>
      <c r="M1166">
        <v>-28.627200000000009</v>
      </c>
      <c r="N1166">
        <v>-8.5881600000000038</v>
      </c>
      <c r="O1166">
        <v>315.00000000000006</v>
      </c>
      <c r="P1166" t="s">
        <v>1626</v>
      </c>
      <c r="R1166" s="9"/>
    </row>
    <row r="1167" spans="1:18" x14ac:dyDescent="0.3">
      <c r="A1167">
        <v>627</v>
      </c>
      <c r="B1167" s="1" t="s">
        <v>30</v>
      </c>
      <c r="C1167" s="1" t="s">
        <v>57</v>
      </c>
      <c r="D1167" s="1" t="s">
        <v>126</v>
      </c>
      <c r="E1167" s="1" t="s">
        <v>127</v>
      </c>
      <c r="F1167" s="1" t="s">
        <v>79</v>
      </c>
      <c r="G1167" s="1" t="s">
        <v>18</v>
      </c>
      <c r="H1167" s="1" t="s">
        <v>37</v>
      </c>
      <c r="I1167" s="1" t="s">
        <v>747</v>
      </c>
      <c r="J1167">
        <v>35.56</v>
      </c>
      <c r="K1167">
        <v>7</v>
      </c>
      <c r="L1167">
        <v>0</v>
      </c>
      <c r="M1167">
        <v>12.090399999999999</v>
      </c>
      <c r="N1167">
        <v>12.090399999999999</v>
      </c>
      <c r="O1167">
        <v>1050</v>
      </c>
      <c r="P1167" t="s">
        <v>1627</v>
      </c>
      <c r="R1167" s="10"/>
    </row>
    <row r="1168" spans="1:18" x14ac:dyDescent="0.3">
      <c r="A1168">
        <v>784</v>
      </c>
      <c r="B1168" s="1" t="s">
        <v>13</v>
      </c>
      <c r="C1168" s="1" t="s">
        <v>14</v>
      </c>
      <c r="D1168" s="1" t="s">
        <v>212</v>
      </c>
      <c r="E1168" s="1" t="s">
        <v>213</v>
      </c>
      <c r="F1168" s="1" t="s">
        <v>79</v>
      </c>
      <c r="G1168" s="1" t="s">
        <v>18</v>
      </c>
      <c r="H1168" s="1" t="s">
        <v>19</v>
      </c>
      <c r="I1168" s="1" t="s">
        <v>865</v>
      </c>
      <c r="J1168">
        <v>35.49</v>
      </c>
      <c r="K1168">
        <v>1</v>
      </c>
      <c r="L1168">
        <v>0.5</v>
      </c>
      <c r="M1168">
        <v>-15.615600000000001</v>
      </c>
      <c r="N1168">
        <v>-7.8078000000000003</v>
      </c>
      <c r="O1168">
        <v>75</v>
      </c>
      <c r="P1168" t="s">
        <v>1629</v>
      </c>
      <c r="R1168" s="9"/>
    </row>
    <row r="1169" spans="1:18" x14ac:dyDescent="0.3">
      <c r="A1169">
        <v>135</v>
      </c>
      <c r="B1169" s="1" t="s">
        <v>30</v>
      </c>
      <c r="C1169" s="1" t="s">
        <v>14</v>
      </c>
      <c r="D1169" s="1" t="s">
        <v>237</v>
      </c>
      <c r="E1169" s="1" t="s">
        <v>25</v>
      </c>
      <c r="F1169" s="1" t="s">
        <v>26</v>
      </c>
      <c r="G1169" s="1" t="s">
        <v>27</v>
      </c>
      <c r="H1169" s="1" t="s">
        <v>52</v>
      </c>
      <c r="I1169" s="1" t="s">
        <v>239</v>
      </c>
      <c r="J1169">
        <v>35.44</v>
      </c>
      <c r="K1169">
        <v>1</v>
      </c>
      <c r="L1169">
        <v>0</v>
      </c>
      <c r="M1169">
        <v>16.656799999999997</v>
      </c>
      <c r="N1169">
        <v>16.656799999999997</v>
      </c>
      <c r="O1169">
        <v>150</v>
      </c>
      <c r="P1169" t="s">
        <v>1626</v>
      </c>
      <c r="R1169" s="10"/>
    </row>
    <row r="1170" spans="1:18" x14ac:dyDescent="0.3">
      <c r="A1170">
        <v>1647</v>
      </c>
      <c r="B1170" s="1" t="s">
        <v>95</v>
      </c>
      <c r="C1170" s="1" t="s">
        <v>57</v>
      </c>
      <c r="D1170" s="1" t="s">
        <v>77</v>
      </c>
      <c r="E1170" s="1" t="s">
        <v>78</v>
      </c>
      <c r="F1170" s="1" t="s">
        <v>79</v>
      </c>
      <c r="G1170" s="1" t="s">
        <v>41</v>
      </c>
      <c r="H1170" s="1" t="s">
        <v>83</v>
      </c>
      <c r="I1170" s="1" t="s">
        <v>304</v>
      </c>
      <c r="J1170">
        <v>35.360000000000007</v>
      </c>
      <c r="K1170">
        <v>2</v>
      </c>
      <c r="L1170">
        <v>0.2</v>
      </c>
      <c r="M1170">
        <v>-3.0939999999999994</v>
      </c>
      <c r="N1170">
        <v>-2.4751999999999996</v>
      </c>
      <c r="O1170">
        <v>240</v>
      </c>
      <c r="P1170" t="s">
        <v>1626</v>
      </c>
      <c r="R1170" s="9"/>
    </row>
    <row r="1171" spans="1:18" x14ac:dyDescent="0.3">
      <c r="A1171">
        <v>1560</v>
      </c>
      <c r="B1171" s="1" t="s">
        <v>30</v>
      </c>
      <c r="C1171" s="1" t="s">
        <v>23</v>
      </c>
      <c r="D1171" s="1" t="s">
        <v>54</v>
      </c>
      <c r="E1171" s="1" t="s">
        <v>55</v>
      </c>
      <c r="F1171" s="1" t="s">
        <v>26</v>
      </c>
      <c r="G1171" s="1" t="s">
        <v>27</v>
      </c>
      <c r="H1171" s="1" t="s">
        <v>44</v>
      </c>
      <c r="I1171" s="1" t="s">
        <v>943</v>
      </c>
      <c r="J1171">
        <v>35.352000000000004</v>
      </c>
      <c r="K1171">
        <v>9</v>
      </c>
      <c r="L1171">
        <v>0.2</v>
      </c>
      <c r="M1171">
        <v>12.815099999999997</v>
      </c>
      <c r="N1171">
        <v>10.252079999999999</v>
      </c>
      <c r="O1171">
        <v>1080</v>
      </c>
      <c r="P1171" t="s">
        <v>1627</v>
      </c>
      <c r="R1171" s="10"/>
    </row>
    <row r="1172" spans="1:18" x14ac:dyDescent="0.3">
      <c r="A1172">
        <v>834</v>
      </c>
      <c r="B1172" s="1" t="s">
        <v>30</v>
      </c>
      <c r="C1172" s="1" t="s">
        <v>23</v>
      </c>
      <c r="D1172" s="1" t="s">
        <v>355</v>
      </c>
      <c r="E1172" s="1" t="s">
        <v>32</v>
      </c>
      <c r="F1172" s="1" t="s">
        <v>17</v>
      </c>
      <c r="G1172" s="1" t="s">
        <v>27</v>
      </c>
      <c r="H1172" s="1" t="s">
        <v>39</v>
      </c>
      <c r="I1172" s="1" t="s">
        <v>908</v>
      </c>
      <c r="J1172">
        <v>35.216000000000001</v>
      </c>
      <c r="K1172">
        <v>2</v>
      </c>
      <c r="L1172">
        <v>0.2</v>
      </c>
      <c r="M1172">
        <v>2.6411999999999995</v>
      </c>
      <c r="N1172">
        <v>2.1129599999999997</v>
      </c>
      <c r="O1172">
        <v>240</v>
      </c>
      <c r="P1172" t="s">
        <v>1626</v>
      </c>
      <c r="R1172" s="9"/>
    </row>
    <row r="1173" spans="1:18" x14ac:dyDescent="0.3">
      <c r="A1173">
        <v>205</v>
      </c>
      <c r="B1173" s="1" t="s">
        <v>30</v>
      </c>
      <c r="C1173" s="1" t="s">
        <v>23</v>
      </c>
      <c r="D1173" s="1" t="s">
        <v>254</v>
      </c>
      <c r="E1173" s="1" t="s">
        <v>155</v>
      </c>
      <c r="F1173" s="1" t="s">
        <v>17</v>
      </c>
      <c r="G1173" s="1" t="s">
        <v>18</v>
      </c>
      <c r="H1173" s="1" t="s">
        <v>37</v>
      </c>
      <c r="I1173" s="1" t="s">
        <v>327</v>
      </c>
      <c r="J1173">
        <v>35.168000000000006</v>
      </c>
      <c r="K1173">
        <v>7</v>
      </c>
      <c r="L1173">
        <v>0.2</v>
      </c>
      <c r="M1173">
        <v>9.6712000000000025</v>
      </c>
      <c r="N1173">
        <v>7.7369600000000025</v>
      </c>
      <c r="O1173">
        <v>840</v>
      </c>
      <c r="P1173" t="s">
        <v>1628</v>
      </c>
      <c r="R1173" s="10"/>
    </row>
    <row r="1174" spans="1:18" x14ac:dyDescent="0.3">
      <c r="A1174">
        <v>453</v>
      </c>
      <c r="B1174" s="1" t="s">
        <v>13</v>
      </c>
      <c r="C1174" s="1" t="s">
        <v>14</v>
      </c>
      <c r="D1174" s="1" t="s">
        <v>587</v>
      </c>
      <c r="E1174" s="1" t="s">
        <v>127</v>
      </c>
      <c r="F1174" s="1" t="s">
        <v>79</v>
      </c>
      <c r="G1174" s="1" t="s">
        <v>41</v>
      </c>
      <c r="H1174" s="1" t="s">
        <v>42</v>
      </c>
      <c r="I1174" s="1" t="s">
        <v>593</v>
      </c>
      <c r="J1174">
        <v>35.119999999999997</v>
      </c>
      <c r="K1174">
        <v>4</v>
      </c>
      <c r="L1174">
        <v>0</v>
      </c>
      <c r="M1174">
        <v>9.1311999999999998</v>
      </c>
      <c r="N1174">
        <v>9.1311999999999998</v>
      </c>
      <c r="O1174">
        <v>600</v>
      </c>
      <c r="P1174" t="s">
        <v>1628</v>
      </c>
      <c r="R1174" s="9"/>
    </row>
    <row r="1175" spans="1:18" x14ac:dyDescent="0.3">
      <c r="A1175">
        <v>1764</v>
      </c>
      <c r="B1175" s="1" t="s">
        <v>30</v>
      </c>
      <c r="C1175" s="1" t="s">
        <v>57</v>
      </c>
      <c r="D1175" s="1" t="s">
        <v>1410</v>
      </c>
      <c r="E1175" s="1" t="s">
        <v>149</v>
      </c>
      <c r="F1175" s="1" t="s">
        <v>17</v>
      </c>
      <c r="G1175" s="1" t="s">
        <v>27</v>
      </c>
      <c r="H1175" s="1" t="s">
        <v>243</v>
      </c>
      <c r="I1175" s="1" t="s">
        <v>533</v>
      </c>
      <c r="J1175">
        <v>35.06</v>
      </c>
      <c r="K1175">
        <v>2</v>
      </c>
      <c r="L1175">
        <v>0</v>
      </c>
      <c r="M1175">
        <v>10.517999999999997</v>
      </c>
      <c r="N1175">
        <v>10.517999999999997</v>
      </c>
      <c r="O1175">
        <v>300</v>
      </c>
      <c r="P1175" t="s">
        <v>1626</v>
      </c>
      <c r="R1175" s="10"/>
    </row>
    <row r="1176" spans="1:18" x14ac:dyDescent="0.3">
      <c r="A1176">
        <v>1975</v>
      </c>
      <c r="B1176" s="1" t="s">
        <v>30</v>
      </c>
      <c r="C1176" s="1" t="s">
        <v>14</v>
      </c>
      <c r="D1176" s="1" t="s">
        <v>142</v>
      </c>
      <c r="E1176" s="1" t="s">
        <v>104</v>
      </c>
      <c r="F1176" s="1" t="s">
        <v>60</v>
      </c>
      <c r="G1176" s="1" t="s">
        <v>41</v>
      </c>
      <c r="H1176" s="1" t="s">
        <v>83</v>
      </c>
      <c r="I1176" s="1" t="s">
        <v>1545</v>
      </c>
      <c r="J1176">
        <v>35.016000000000005</v>
      </c>
      <c r="K1176">
        <v>3</v>
      </c>
      <c r="L1176">
        <v>0.2</v>
      </c>
      <c r="M1176">
        <v>-2.188500000000003</v>
      </c>
      <c r="N1176">
        <v>-1.7508000000000026</v>
      </c>
      <c r="O1176">
        <v>360</v>
      </c>
      <c r="P1176" t="s">
        <v>1626</v>
      </c>
      <c r="R1176" s="9"/>
    </row>
    <row r="1177" spans="1:18" x14ac:dyDescent="0.3">
      <c r="A1177">
        <v>827</v>
      </c>
      <c r="B1177" s="1" t="s">
        <v>30</v>
      </c>
      <c r="C1177" s="1" t="s">
        <v>14</v>
      </c>
      <c r="D1177" s="1" t="s">
        <v>368</v>
      </c>
      <c r="E1177" s="1" t="s">
        <v>110</v>
      </c>
      <c r="F1177" s="1" t="s">
        <v>60</v>
      </c>
      <c r="G1177" s="1" t="s">
        <v>27</v>
      </c>
      <c r="H1177" s="1" t="s">
        <v>128</v>
      </c>
      <c r="I1177" s="1" t="s">
        <v>900</v>
      </c>
      <c r="J1177">
        <v>35</v>
      </c>
      <c r="K1177">
        <v>7</v>
      </c>
      <c r="L1177">
        <v>0</v>
      </c>
      <c r="M1177">
        <v>16.8</v>
      </c>
      <c r="N1177">
        <v>16.8</v>
      </c>
      <c r="O1177">
        <v>1050</v>
      </c>
      <c r="P1177" t="s">
        <v>1627</v>
      </c>
      <c r="R1177" s="10"/>
    </row>
    <row r="1178" spans="1:18" x14ac:dyDescent="0.3">
      <c r="A1178">
        <v>1735</v>
      </c>
      <c r="B1178" s="1" t="s">
        <v>13</v>
      </c>
      <c r="C1178" s="1" t="s">
        <v>14</v>
      </c>
      <c r="D1178" s="1" t="s">
        <v>574</v>
      </c>
      <c r="E1178" s="1" t="s">
        <v>51</v>
      </c>
      <c r="F1178" s="1" t="s">
        <v>17</v>
      </c>
      <c r="G1178" s="1" t="s">
        <v>27</v>
      </c>
      <c r="H1178" s="1" t="s">
        <v>46</v>
      </c>
      <c r="I1178" s="1" t="s">
        <v>1432</v>
      </c>
      <c r="J1178">
        <v>34.848000000000006</v>
      </c>
      <c r="K1178">
        <v>2</v>
      </c>
      <c r="L1178">
        <v>0.2</v>
      </c>
      <c r="M1178">
        <v>6.5339999999999971</v>
      </c>
      <c r="N1178">
        <v>5.2271999999999981</v>
      </c>
      <c r="O1178">
        <v>240</v>
      </c>
      <c r="P1178" t="s">
        <v>1626</v>
      </c>
      <c r="R1178" s="9"/>
    </row>
    <row r="1179" spans="1:18" x14ac:dyDescent="0.3">
      <c r="A1179">
        <v>1658</v>
      </c>
      <c r="B1179" s="1" t="s">
        <v>95</v>
      </c>
      <c r="C1179" s="1" t="s">
        <v>14</v>
      </c>
      <c r="D1179" s="1" t="s">
        <v>892</v>
      </c>
      <c r="E1179" s="1" t="s">
        <v>64</v>
      </c>
      <c r="F1179" s="1" t="s">
        <v>60</v>
      </c>
      <c r="G1179" s="1" t="s">
        <v>18</v>
      </c>
      <c r="H1179" s="1" t="s">
        <v>37</v>
      </c>
      <c r="I1179" s="1" t="s">
        <v>739</v>
      </c>
      <c r="J1179">
        <v>34.79</v>
      </c>
      <c r="K1179">
        <v>7</v>
      </c>
      <c r="L1179">
        <v>0</v>
      </c>
      <c r="M1179">
        <v>10.784899999999999</v>
      </c>
      <c r="N1179">
        <v>10.784899999999999</v>
      </c>
      <c r="O1179">
        <v>1050</v>
      </c>
      <c r="P1179" t="s">
        <v>1627</v>
      </c>
      <c r="R1179" s="10"/>
    </row>
    <row r="1180" spans="1:18" x14ac:dyDescent="0.3">
      <c r="A1180">
        <v>1850</v>
      </c>
      <c r="B1180" s="1" t="s">
        <v>13</v>
      </c>
      <c r="C1180" s="1" t="s">
        <v>14</v>
      </c>
      <c r="D1180" s="1" t="s">
        <v>1486</v>
      </c>
      <c r="E1180" s="1" t="s">
        <v>121</v>
      </c>
      <c r="F1180" s="1" t="s">
        <v>60</v>
      </c>
      <c r="G1180" s="1" t="s">
        <v>27</v>
      </c>
      <c r="H1180" s="1" t="s">
        <v>35</v>
      </c>
      <c r="I1180" s="1" t="s">
        <v>1487</v>
      </c>
      <c r="J1180">
        <v>34.76</v>
      </c>
      <c r="K1180">
        <v>1</v>
      </c>
      <c r="L1180">
        <v>0</v>
      </c>
      <c r="M1180">
        <v>9.732800000000001</v>
      </c>
      <c r="N1180">
        <v>9.732800000000001</v>
      </c>
      <c r="O1180">
        <v>150</v>
      </c>
      <c r="P1180" t="s">
        <v>1626</v>
      </c>
      <c r="R1180" s="9"/>
    </row>
    <row r="1181" spans="1:18" x14ac:dyDescent="0.3">
      <c r="A1181">
        <v>889</v>
      </c>
      <c r="B1181" s="1" t="s">
        <v>30</v>
      </c>
      <c r="C1181" s="1" t="s">
        <v>23</v>
      </c>
      <c r="D1181" s="1" t="s">
        <v>69</v>
      </c>
      <c r="E1181" s="1" t="s">
        <v>25</v>
      </c>
      <c r="F1181" s="1" t="s">
        <v>26</v>
      </c>
      <c r="G1181" s="1" t="s">
        <v>27</v>
      </c>
      <c r="H1181" s="1" t="s">
        <v>52</v>
      </c>
      <c r="I1181" s="1" t="s">
        <v>554</v>
      </c>
      <c r="J1181">
        <v>34.68</v>
      </c>
      <c r="K1181">
        <v>6</v>
      </c>
      <c r="L1181">
        <v>0</v>
      </c>
      <c r="M1181">
        <v>16.993200000000002</v>
      </c>
      <c r="N1181">
        <v>16.993200000000002</v>
      </c>
      <c r="O1181">
        <v>900</v>
      </c>
      <c r="P1181" t="s">
        <v>1628</v>
      </c>
      <c r="R1181" s="10"/>
    </row>
    <row r="1182" spans="1:18" x14ac:dyDescent="0.3">
      <c r="A1182">
        <v>1895</v>
      </c>
      <c r="B1182" s="1" t="s">
        <v>95</v>
      </c>
      <c r="C1182" s="1" t="s">
        <v>14</v>
      </c>
      <c r="D1182" s="1" t="s">
        <v>1508</v>
      </c>
      <c r="E1182" s="1" t="s">
        <v>149</v>
      </c>
      <c r="F1182" s="1" t="s">
        <v>17</v>
      </c>
      <c r="G1182" s="1" t="s">
        <v>27</v>
      </c>
      <c r="H1182" s="1" t="s">
        <v>39</v>
      </c>
      <c r="I1182" s="1" t="s">
        <v>1509</v>
      </c>
      <c r="J1182">
        <v>34.650000000000006</v>
      </c>
      <c r="K1182">
        <v>3</v>
      </c>
      <c r="L1182">
        <v>0</v>
      </c>
      <c r="M1182">
        <v>10.395</v>
      </c>
      <c r="N1182">
        <v>10.395</v>
      </c>
      <c r="O1182">
        <v>450</v>
      </c>
      <c r="P1182" t="s">
        <v>1626</v>
      </c>
      <c r="R1182" s="9"/>
    </row>
    <row r="1183" spans="1:18" x14ac:dyDescent="0.3">
      <c r="A1183">
        <v>776</v>
      </c>
      <c r="B1183" s="1" t="s">
        <v>30</v>
      </c>
      <c r="C1183" s="1" t="s">
        <v>23</v>
      </c>
      <c r="D1183" s="1" t="s">
        <v>521</v>
      </c>
      <c r="E1183" s="1" t="s">
        <v>209</v>
      </c>
      <c r="F1183" s="1" t="s">
        <v>60</v>
      </c>
      <c r="G1183" s="1" t="s">
        <v>18</v>
      </c>
      <c r="H1183" s="1" t="s">
        <v>37</v>
      </c>
      <c r="I1183" s="1" t="s">
        <v>861</v>
      </c>
      <c r="J1183">
        <v>34.580000000000005</v>
      </c>
      <c r="K1183">
        <v>7</v>
      </c>
      <c r="L1183">
        <v>0</v>
      </c>
      <c r="M1183">
        <v>14.523600000000002</v>
      </c>
      <c r="N1183">
        <v>14.523600000000002</v>
      </c>
      <c r="O1183">
        <v>1050</v>
      </c>
      <c r="P1183" t="s">
        <v>1627</v>
      </c>
      <c r="R1183" s="10"/>
    </row>
    <row r="1184" spans="1:18" x14ac:dyDescent="0.3">
      <c r="A1184">
        <v>553</v>
      </c>
      <c r="B1184" s="1" t="s">
        <v>95</v>
      </c>
      <c r="C1184" s="1" t="s">
        <v>14</v>
      </c>
      <c r="D1184" s="1" t="s">
        <v>574</v>
      </c>
      <c r="E1184" s="1" t="s">
        <v>32</v>
      </c>
      <c r="F1184" s="1" t="s">
        <v>17</v>
      </c>
      <c r="G1184" s="1" t="s">
        <v>18</v>
      </c>
      <c r="H1184" s="1" t="s">
        <v>37</v>
      </c>
      <c r="I1184" s="1" t="s">
        <v>691</v>
      </c>
      <c r="J1184">
        <v>34.504000000000005</v>
      </c>
      <c r="K1184">
        <v>1</v>
      </c>
      <c r="L1184">
        <v>0.2</v>
      </c>
      <c r="M1184">
        <v>6.0381999999999998</v>
      </c>
      <c r="N1184">
        <v>4.8305600000000002</v>
      </c>
      <c r="O1184">
        <v>120</v>
      </c>
      <c r="P1184" t="s">
        <v>1626</v>
      </c>
      <c r="R1184" s="9"/>
    </row>
    <row r="1185" spans="1:18" x14ac:dyDescent="0.3">
      <c r="A1185">
        <v>1509</v>
      </c>
      <c r="B1185" s="1" t="s">
        <v>493</v>
      </c>
      <c r="C1185" s="1" t="s">
        <v>57</v>
      </c>
      <c r="D1185" s="1" t="s">
        <v>885</v>
      </c>
      <c r="E1185" s="1" t="s">
        <v>74</v>
      </c>
      <c r="F1185" s="1" t="s">
        <v>60</v>
      </c>
      <c r="G1185" s="1" t="s">
        <v>27</v>
      </c>
      <c r="H1185" s="1" t="s">
        <v>44</v>
      </c>
      <c r="I1185" s="1" t="s">
        <v>1323</v>
      </c>
      <c r="J1185">
        <v>34.5</v>
      </c>
      <c r="K1185">
        <v>3</v>
      </c>
      <c r="L1185">
        <v>0</v>
      </c>
      <c r="M1185">
        <v>15.524999999999999</v>
      </c>
      <c r="N1185">
        <v>15.524999999999999</v>
      </c>
      <c r="O1185">
        <v>450</v>
      </c>
      <c r="P1185" t="s">
        <v>1626</v>
      </c>
      <c r="R1185" s="10"/>
    </row>
    <row r="1186" spans="1:18" x14ac:dyDescent="0.3">
      <c r="A1186">
        <v>872</v>
      </c>
      <c r="B1186" s="1" t="s">
        <v>95</v>
      </c>
      <c r="C1186" s="1" t="s">
        <v>14</v>
      </c>
      <c r="D1186" s="1" t="s">
        <v>50</v>
      </c>
      <c r="E1186" s="1" t="s">
        <v>939</v>
      </c>
      <c r="F1186" s="1" t="s">
        <v>79</v>
      </c>
      <c r="G1186" s="1" t="s">
        <v>27</v>
      </c>
      <c r="H1186" s="1" t="s">
        <v>52</v>
      </c>
      <c r="I1186" s="1" t="s">
        <v>940</v>
      </c>
      <c r="J1186">
        <v>34.44</v>
      </c>
      <c r="K1186">
        <v>3</v>
      </c>
      <c r="L1186">
        <v>0</v>
      </c>
      <c r="M1186">
        <v>17.22</v>
      </c>
      <c r="N1186">
        <v>17.22</v>
      </c>
      <c r="O1186">
        <v>450</v>
      </c>
      <c r="P1186" t="s">
        <v>1626</v>
      </c>
      <c r="R1186" s="9"/>
    </row>
    <row r="1187" spans="1:18" x14ac:dyDescent="0.3">
      <c r="A1187">
        <v>358</v>
      </c>
      <c r="B1187" s="1" t="s">
        <v>30</v>
      </c>
      <c r="C1187" s="1" t="s">
        <v>14</v>
      </c>
      <c r="D1187" s="1" t="s">
        <v>126</v>
      </c>
      <c r="E1187" s="1" t="s">
        <v>127</v>
      </c>
      <c r="F1187" s="1" t="s">
        <v>79</v>
      </c>
      <c r="G1187" s="1" t="s">
        <v>27</v>
      </c>
      <c r="H1187" s="1" t="s">
        <v>52</v>
      </c>
      <c r="I1187" s="1" t="s">
        <v>486</v>
      </c>
      <c r="J1187">
        <v>34.4</v>
      </c>
      <c r="K1187">
        <v>5</v>
      </c>
      <c r="L1187">
        <v>0</v>
      </c>
      <c r="M1187">
        <v>15.823999999999998</v>
      </c>
      <c r="N1187">
        <v>15.823999999999998</v>
      </c>
      <c r="O1187">
        <v>750</v>
      </c>
      <c r="P1187" t="s">
        <v>1628</v>
      </c>
      <c r="R1187" s="10"/>
    </row>
    <row r="1188" spans="1:18" x14ac:dyDescent="0.3">
      <c r="A1188">
        <v>1545</v>
      </c>
      <c r="B1188" s="1" t="s">
        <v>30</v>
      </c>
      <c r="C1188" s="1" t="s">
        <v>57</v>
      </c>
      <c r="D1188" s="1" t="s">
        <v>373</v>
      </c>
      <c r="E1188" s="1" t="s">
        <v>25</v>
      </c>
      <c r="F1188" s="1" t="s">
        <v>26</v>
      </c>
      <c r="G1188" s="1" t="s">
        <v>27</v>
      </c>
      <c r="H1188" s="1" t="s">
        <v>52</v>
      </c>
      <c r="I1188" s="1" t="s">
        <v>985</v>
      </c>
      <c r="J1188">
        <v>34.24</v>
      </c>
      <c r="K1188">
        <v>4</v>
      </c>
      <c r="L1188">
        <v>0</v>
      </c>
      <c r="M1188">
        <v>16.0928</v>
      </c>
      <c r="N1188">
        <v>16.0928</v>
      </c>
      <c r="O1188">
        <v>600</v>
      </c>
      <c r="P1188" t="s">
        <v>1628</v>
      </c>
      <c r="R1188" s="9"/>
    </row>
    <row r="1189" spans="1:18" x14ac:dyDescent="0.3">
      <c r="A1189">
        <v>1858</v>
      </c>
      <c r="B1189" s="1" t="s">
        <v>13</v>
      </c>
      <c r="C1189" s="1" t="s">
        <v>23</v>
      </c>
      <c r="D1189" s="1" t="s">
        <v>93</v>
      </c>
      <c r="E1189" s="1" t="s">
        <v>59</v>
      </c>
      <c r="F1189" s="1" t="s">
        <v>60</v>
      </c>
      <c r="G1189" s="1" t="s">
        <v>27</v>
      </c>
      <c r="H1189" s="1" t="s">
        <v>44</v>
      </c>
      <c r="I1189" s="1" t="s">
        <v>1490</v>
      </c>
      <c r="J1189">
        <v>34.239999999999988</v>
      </c>
      <c r="K1189">
        <v>4</v>
      </c>
      <c r="L1189">
        <v>0.8</v>
      </c>
      <c r="M1189">
        <v>-53.072000000000017</v>
      </c>
      <c r="N1189">
        <v>-10.614400000000002</v>
      </c>
      <c r="O1189">
        <v>119.99999999999997</v>
      </c>
      <c r="P1189" t="s">
        <v>1626</v>
      </c>
      <c r="R1189" s="10"/>
    </row>
    <row r="1190" spans="1:18" x14ac:dyDescent="0.3">
      <c r="A1190">
        <v>980</v>
      </c>
      <c r="B1190" s="1" t="s">
        <v>95</v>
      </c>
      <c r="C1190" s="1" t="s">
        <v>23</v>
      </c>
      <c r="D1190" s="1" t="s">
        <v>212</v>
      </c>
      <c r="E1190" s="1" t="s">
        <v>121</v>
      </c>
      <c r="F1190" s="1" t="s">
        <v>60</v>
      </c>
      <c r="G1190" s="1" t="s">
        <v>27</v>
      </c>
      <c r="H1190" s="1" t="s">
        <v>52</v>
      </c>
      <c r="I1190" s="1" t="s">
        <v>1007</v>
      </c>
      <c r="J1190">
        <v>34.019999999999996</v>
      </c>
      <c r="K1190">
        <v>3</v>
      </c>
      <c r="L1190">
        <v>0</v>
      </c>
      <c r="M1190">
        <v>16.669799999999999</v>
      </c>
      <c r="N1190">
        <v>16.669799999999999</v>
      </c>
      <c r="O1190">
        <v>450</v>
      </c>
      <c r="P1190" t="s">
        <v>1626</v>
      </c>
      <c r="R1190" s="9"/>
    </row>
    <row r="1191" spans="1:18" x14ac:dyDescent="0.3">
      <c r="A1191">
        <v>1960</v>
      </c>
      <c r="B1191" s="1" t="s">
        <v>13</v>
      </c>
      <c r="C1191" s="1" t="s">
        <v>14</v>
      </c>
      <c r="D1191" s="1" t="s">
        <v>148</v>
      </c>
      <c r="E1191" s="1" t="s">
        <v>249</v>
      </c>
      <c r="F1191" s="1" t="s">
        <v>60</v>
      </c>
      <c r="G1191" s="1" t="s">
        <v>27</v>
      </c>
      <c r="H1191" s="1" t="s">
        <v>46</v>
      </c>
      <c r="I1191" s="1" t="s">
        <v>1538</v>
      </c>
      <c r="J1191">
        <v>33.99</v>
      </c>
      <c r="K1191">
        <v>3</v>
      </c>
      <c r="L1191">
        <v>0</v>
      </c>
      <c r="M1191">
        <v>14.615700000000004</v>
      </c>
      <c r="N1191">
        <v>14.615700000000004</v>
      </c>
      <c r="O1191">
        <v>450</v>
      </c>
      <c r="P1191" t="s">
        <v>1626</v>
      </c>
      <c r="R1191" s="10"/>
    </row>
    <row r="1192" spans="1:18" x14ac:dyDescent="0.3">
      <c r="A1192">
        <v>1435</v>
      </c>
      <c r="B1192" s="1" t="s">
        <v>30</v>
      </c>
      <c r="C1192" s="1" t="s">
        <v>14</v>
      </c>
      <c r="D1192" s="1" t="s">
        <v>54</v>
      </c>
      <c r="E1192" s="1" t="s">
        <v>55</v>
      </c>
      <c r="F1192" s="1" t="s">
        <v>26</v>
      </c>
      <c r="G1192" s="1" t="s">
        <v>27</v>
      </c>
      <c r="H1192" s="1" t="s">
        <v>52</v>
      </c>
      <c r="I1192" s="1" t="s">
        <v>1279</v>
      </c>
      <c r="J1192">
        <v>33.9</v>
      </c>
      <c r="K1192">
        <v>5</v>
      </c>
      <c r="L1192">
        <v>0</v>
      </c>
      <c r="M1192">
        <v>15.593999999999999</v>
      </c>
      <c r="N1192">
        <v>15.593999999999999</v>
      </c>
      <c r="O1192">
        <v>750</v>
      </c>
      <c r="P1192" t="s">
        <v>1628</v>
      </c>
      <c r="R1192" s="9"/>
    </row>
    <row r="1193" spans="1:18" x14ac:dyDescent="0.3">
      <c r="A1193">
        <v>1482</v>
      </c>
      <c r="B1193" s="1" t="s">
        <v>30</v>
      </c>
      <c r="C1193" s="1" t="s">
        <v>14</v>
      </c>
      <c r="D1193" s="1" t="s">
        <v>69</v>
      </c>
      <c r="E1193" s="1" t="s">
        <v>25</v>
      </c>
      <c r="F1193" s="1" t="s">
        <v>26</v>
      </c>
      <c r="G1193" s="1" t="s">
        <v>27</v>
      </c>
      <c r="H1193" s="1" t="s">
        <v>35</v>
      </c>
      <c r="I1193" s="1" t="s">
        <v>1311</v>
      </c>
      <c r="J1193">
        <v>33.869999999999997</v>
      </c>
      <c r="K1193">
        <v>3</v>
      </c>
      <c r="L1193">
        <v>0</v>
      </c>
      <c r="M1193">
        <v>8.8061999999999987</v>
      </c>
      <c r="N1193">
        <v>8.8061999999999987</v>
      </c>
      <c r="O1193">
        <v>450</v>
      </c>
      <c r="P1193" t="s">
        <v>1626</v>
      </c>
      <c r="R1193" s="10"/>
    </row>
    <row r="1194" spans="1:18" x14ac:dyDescent="0.3">
      <c r="A1194">
        <v>1454</v>
      </c>
      <c r="B1194" s="1" t="s">
        <v>95</v>
      </c>
      <c r="C1194" s="1" t="s">
        <v>23</v>
      </c>
      <c r="D1194" s="1" t="s">
        <v>1289</v>
      </c>
      <c r="E1194" s="1" t="s">
        <v>164</v>
      </c>
      <c r="F1194" s="1" t="s">
        <v>17</v>
      </c>
      <c r="G1194" s="1" t="s">
        <v>27</v>
      </c>
      <c r="H1194" s="1" t="s">
        <v>44</v>
      </c>
      <c r="I1194" s="1" t="s">
        <v>1288</v>
      </c>
      <c r="J1194">
        <v>33.75</v>
      </c>
      <c r="K1194">
        <v>5</v>
      </c>
      <c r="L1194">
        <v>0</v>
      </c>
      <c r="M1194">
        <v>16.875</v>
      </c>
      <c r="N1194">
        <v>16.875</v>
      </c>
      <c r="O1194">
        <v>750</v>
      </c>
      <c r="P1194" t="s">
        <v>1628</v>
      </c>
      <c r="R1194" s="9"/>
    </row>
    <row r="1195" spans="1:18" x14ac:dyDescent="0.3">
      <c r="A1195">
        <v>730</v>
      </c>
      <c r="B1195" s="1" t="s">
        <v>95</v>
      </c>
      <c r="C1195" s="1" t="s">
        <v>14</v>
      </c>
      <c r="D1195" s="1" t="s">
        <v>829</v>
      </c>
      <c r="E1195" s="1" t="s">
        <v>127</v>
      </c>
      <c r="F1195" s="1" t="s">
        <v>79</v>
      </c>
      <c r="G1195" s="1" t="s">
        <v>27</v>
      </c>
      <c r="H1195" s="1" t="s">
        <v>35</v>
      </c>
      <c r="I1195" s="1" t="s">
        <v>832</v>
      </c>
      <c r="J1195">
        <v>33.630000000000003</v>
      </c>
      <c r="K1195">
        <v>3</v>
      </c>
      <c r="L1195">
        <v>0</v>
      </c>
      <c r="M1195">
        <v>10.088999999999999</v>
      </c>
      <c r="N1195">
        <v>10.088999999999999</v>
      </c>
      <c r="O1195">
        <v>450</v>
      </c>
      <c r="P1195" t="s">
        <v>1626</v>
      </c>
      <c r="R1195" s="10"/>
    </row>
    <row r="1196" spans="1:18" x14ac:dyDescent="0.3">
      <c r="A1196">
        <v>1503</v>
      </c>
      <c r="B1196" s="1" t="s">
        <v>30</v>
      </c>
      <c r="C1196" s="1" t="s">
        <v>57</v>
      </c>
      <c r="D1196" s="1" t="s">
        <v>24</v>
      </c>
      <c r="E1196" s="1" t="s">
        <v>25</v>
      </c>
      <c r="F1196" s="1" t="s">
        <v>26</v>
      </c>
      <c r="G1196" s="1" t="s">
        <v>41</v>
      </c>
      <c r="H1196" s="1" t="s">
        <v>42</v>
      </c>
      <c r="I1196" s="1" t="s">
        <v>1320</v>
      </c>
      <c r="J1196">
        <v>33.520000000000003</v>
      </c>
      <c r="K1196">
        <v>2</v>
      </c>
      <c r="L1196">
        <v>0.2</v>
      </c>
      <c r="M1196">
        <v>3.3519999999999985</v>
      </c>
      <c r="N1196">
        <v>2.6815999999999991</v>
      </c>
      <c r="O1196">
        <v>240</v>
      </c>
      <c r="P1196" t="s">
        <v>1626</v>
      </c>
      <c r="R1196" s="9"/>
    </row>
    <row r="1197" spans="1:18" x14ac:dyDescent="0.3">
      <c r="A1197">
        <v>1591</v>
      </c>
      <c r="B1197" s="1" t="s">
        <v>30</v>
      </c>
      <c r="C1197" s="1" t="s">
        <v>23</v>
      </c>
      <c r="D1197" s="1" t="s">
        <v>1364</v>
      </c>
      <c r="E1197" s="1" t="s">
        <v>59</v>
      </c>
      <c r="F1197" s="1" t="s">
        <v>60</v>
      </c>
      <c r="G1197" s="1" t="s">
        <v>27</v>
      </c>
      <c r="H1197" s="1" t="s">
        <v>39</v>
      </c>
      <c r="I1197" s="1" t="s">
        <v>1365</v>
      </c>
      <c r="J1197">
        <v>33.488000000000007</v>
      </c>
      <c r="K1197">
        <v>7</v>
      </c>
      <c r="L1197">
        <v>0.2</v>
      </c>
      <c r="M1197">
        <v>5.8603999999999967</v>
      </c>
      <c r="N1197">
        <v>4.6883199999999974</v>
      </c>
      <c r="O1197">
        <v>840</v>
      </c>
      <c r="P1197" t="s">
        <v>1628</v>
      </c>
      <c r="R1197" s="10"/>
    </row>
    <row r="1198" spans="1:18" x14ac:dyDescent="0.3">
      <c r="A1198">
        <v>1939</v>
      </c>
      <c r="B1198" s="1" t="s">
        <v>30</v>
      </c>
      <c r="C1198" s="1" t="s">
        <v>14</v>
      </c>
      <c r="D1198" s="1" t="s">
        <v>1533</v>
      </c>
      <c r="E1198" s="1" t="s">
        <v>197</v>
      </c>
      <c r="F1198" s="1" t="s">
        <v>26</v>
      </c>
      <c r="G1198" s="1" t="s">
        <v>27</v>
      </c>
      <c r="H1198" s="1" t="s">
        <v>35</v>
      </c>
      <c r="I1198" s="1" t="s">
        <v>1535</v>
      </c>
      <c r="J1198">
        <v>33.488000000000007</v>
      </c>
      <c r="K1198">
        <v>7</v>
      </c>
      <c r="L1198">
        <v>0.2</v>
      </c>
      <c r="M1198">
        <v>-1.2558000000000051</v>
      </c>
      <c r="N1198">
        <v>-1.0046400000000042</v>
      </c>
      <c r="O1198">
        <v>840</v>
      </c>
      <c r="P1198" t="s">
        <v>1628</v>
      </c>
      <c r="R1198" s="9"/>
    </row>
    <row r="1199" spans="1:18" x14ac:dyDescent="0.3">
      <c r="A1199">
        <v>1691</v>
      </c>
      <c r="B1199" s="1" t="s">
        <v>30</v>
      </c>
      <c r="C1199" s="1" t="s">
        <v>14</v>
      </c>
      <c r="D1199" s="1" t="s">
        <v>1415</v>
      </c>
      <c r="E1199" s="1" t="s">
        <v>121</v>
      </c>
      <c r="F1199" s="1" t="s">
        <v>60</v>
      </c>
      <c r="G1199" s="1" t="s">
        <v>27</v>
      </c>
      <c r="H1199" s="1" t="s">
        <v>52</v>
      </c>
      <c r="I1199" s="1" t="s">
        <v>1382</v>
      </c>
      <c r="J1199">
        <v>33.450000000000003</v>
      </c>
      <c r="K1199">
        <v>5</v>
      </c>
      <c r="L1199">
        <v>0</v>
      </c>
      <c r="M1199">
        <v>15.387</v>
      </c>
      <c r="N1199">
        <v>15.387</v>
      </c>
      <c r="O1199">
        <v>750</v>
      </c>
      <c r="P1199" t="s">
        <v>1628</v>
      </c>
      <c r="R1199" s="10"/>
    </row>
    <row r="1200" spans="1:18" x14ac:dyDescent="0.3">
      <c r="A1200">
        <v>694</v>
      </c>
      <c r="B1200" s="1" t="s">
        <v>30</v>
      </c>
      <c r="C1200" s="1" t="s">
        <v>14</v>
      </c>
      <c r="D1200" s="1" t="s">
        <v>24</v>
      </c>
      <c r="E1200" s="1" t="s">
        <v>25</v>
      </c>
      <c r="F1200" s="1" t="s">
        <v>26</v>
      </c>
      <c r="G1200" s="1" t="s">
        <v>27</v>
      </c>
      <c r="H1200" s="1" t="s">
        <v>52</v>
      </c>
      <c r="I1200" s="1" t="s">
        <v>802</v>
      </c>
      <c r="J1200">
        <v>33.4</v>
      </c>
      <c r="K1200">
        <v>5</v>
      </c>
      <c r="L1200">
        <v>0</v>
      </c>
      <c r="M1200">
        <v>16.032</v>
      </c>
      <c r="N1200">
        <v>16.032</v>
      </c>
      <c r="O1200">
        <v>750</v>
      </c>
      <c r="P1200" t="s">
        <v>1628</v>
      </c>
      <c r="R1200" s="9"/>
    </row>
    <row r="1201" spans="1:18" x14ac:dyDescent="0.3">
      <c r="A1201">
        <v>573</v>
      </c>
      <c r="B1201" s="1" t="s">
        <v>30</v>
      </c>
      <c r="C1201" s="1" t="s">
        <v>14</v>
      </c>
      <c r="D1201" s="1" t="s">
        <v>126</v>
      </c>
      <c r="E1201" s="1" t="s">
        <v>127</v>
      </c>
      <c r="F1201" s="1" t="s">
        <v>79</v>
      </c>
      <c r="G1201" s="1" t="s">
        <v>27</v>
      </c>
      <c r="H1201" s="1" t="s">
        <v>44</v>
      </c>
      <c r="I1201" s="1" t="s">
        <v>466</v>
      </c>
      <c r="J1201">
        <v>33.264000000000003</v>
      </c>
      <c r="K1201">
        <v>7</v>
      </c>
      <c r="L1201">
        <v>0.2</v>
      </c>
      <c r="M1201">
        <v>11.226599999999999</v>
      </c>
      <c r="N1201">
        <v>8.9812799999999999</v>
      </c>
      <c r="O1201">
        <v>840</v>
      </c>
      <c r="P1201" t="s">
        <v>1628</v>
      </c>
      <c r="R1201" s="10"/>
    </row>
    <row r="1202" spans="1:18" x14ac:dyDescent="0.3">
      <c r="A1202">
        <v>1000</v>
      </c>
      <c r="B1202" s="1" t="s">
        <v>30</v>
      </c>
      <c r="C1202" s="1" t="s">
        <v>14</v>
      </c>
      <c r="D1202" s="1" t="s">
        <v>15</v>
      </c>
      <c r="E1202" s="1" t="s">
        <v>16</v>
      </c>
      <c r="F1202" s="1" t="s">
        <v>17</v>
      </c>
      <c r="G1202" s="1" t="s">
        <v>18</v>
      </c>
      <c r="H1202" s="1" t="s">
        <v>37</v>
      </c>
      <c r="I1202" s="1" t="s">
        <v>439</v>
      </c>
      <c r="J1202">
        <v>33.11</v>
      </c>
      <c r="K1202">
        <v>7</v>
      </c>
      <c r="L1202">
        <v>0</v>
      </c>
      <c r="M1202">
        <v>12.912900000000004</v>
      </c>
      <c r="N1202">
        <v>12.912900000000004</v>
      </c>
      <c r="O1202">
        <v>1050</v>
      </c>
      <c r="P1202" t="s">
        <v>1627</v>
      </c>
      <c r="R1202" s="9"/>
    </row>
    <row r="1203" spans="1:18" x14ac:dyDescent="0.3">
      <c r="A1203">
        <v>1786</v>
      </c>
      <c r="B1203" s="1" t="s">
        <v>30</v>
      </c>
      <c r="C1203" s="1" t="s">
        <v>23</v>
      </c>
      <c r="D1203" s="1" t="s">
        <v>892</v>
      </c>
      <c r="E1203" s="1" t="s">
        <v>64</v>
      </c>
      <c r="F1203" s="1" t="s">
        <v>60</v>
      </c>
      <c r="G1203" s="1" t="s">
        <v>27</v>
      </c>
      <c r="H1203" s="1" t="s">
        <v>44</v>
      </c>
      <c r="I1203" s="1" t="s">
        <v>1137</v>
      </c>
      <c r="J1203">
        <v>33.04</v>
      </c>
      <c r="K1203">
        <v>8</v>
      </c>
      <c r="L1203">
        <v>0</v>
      </c>
      <c r="M1203">
        <v>15.5288</v>
      </c>
      <c r="N1203">
        <v>15.5288</v>
      </c>
      <c r="O1203">
        <v>1200</v>
      </c>
      <c r="P1203" t="s">
        <v>1627</v>
      </c>
      <c r="R1203" s="10"/>
    </row>
    <row r="1204" spans="1:18" x14ac:dyDescent="0.3">
      <c r="A1204">
        <v>1279</v>
      </c>
      <c r="B1204" s="1" t="s">
        <v>95</v>
      </c>
      <c r="C1204" s="1" t="s">
        <v>23</v>
      </c>
      <c r="D1204" s="1" t="s">
        <v>1195</v>
      </c>
      <c r="E1204" s="1" t="s">
        <v>487</v>
      </c>
      <c r="F1204" s="1" t="s">
        <v>17</v>
      </c>
      <c r="G1204" s="1" t="s">
        <v>41</v>
      </c>
      <c r="H1204" s="1" t="s">
        <v>83</v>
      </c>
      <c r="I1204" s="1" t="s">
        <v>1196</v>
      </c>
      <c r="J1204">
        <v>32.97</v>
      </c>
      <c r="K1204">
        <v>3</v>
      </c>
      <c r="L1204">
        <v>0</v>
      </c>
      <c r="M1204">
        <v>12.8583</v>
      </c>
      <c r="N1204">
        <v>12.8583</v>
      </c>
      <c r="O1204">
        <v>450</v>
      </c>
      <c r="P1204" t="s">
        <v>1626</v>
      </c>
      <c r="R1204" s="9"/>
    </row>
    <row r="1205" spans="1:18" x14ac:dyDescent="0.3">
      <c r="A1205">
        <v>95</v>
      </c>
      <c r="B1205" s="1" t="s">
        <v>13</v>
      </c>
      <c r="C1205" s="1" t="s">
        <v>14</v>
      </c>
      <c r="D1205" s="1" t="s">
        <v>181</v>
      </c>
      <c r="E1205" s="1" t="s">
        <v>110</v>
      </c>
      <c r="F1205" s="1" t="s">
        <v>60</v>
      </c>
      <c r="G1205" s="1" t="s">
        <v>27</v>
      </c>
      <c r="H1205" s="1" t="s">
        <v>44</v>
      </c>
      <c r="I1205" s="1" t="s">
        <v>184</v>
      </c>
      <c r="J1205">
        <v>32.96</v>
      </c>
      <c r="K1205">
        <v>2</v>
      </c>
      <c r="L1205">
        <v>0</v>
      </c>
      <c r="M1205">
        <v>16.150400000000001</v>
      </c>
      <c r="N1205">
        <v>16.150400000000001</v>
      </c>
      <c r="O1205">
        <v>300</v>
      </c>
      <c r="P1205" t="s">
        <v>1626</v>
      </c>
      <c r="R1205" s="10"/>
    </row>
    <row r="1206" spans="1:18" x14ac:dyDescent="0.3">
      <c r="A1206">
        <v>1293</v>
      </c>
      <c r="B1206" s="1" t="s">
        <v>30</v>
      </c>
      <c r="C1206" s="1" t="s">
        <v>14</v>
      </c>
      <c r="D1206" s="1" t="s">
        <v>373</v>
      </c>
      <c r="E1206" s="1" t="s">
        <v>25</v>
      </c>
      <c r="F1206" s="1" t="s">
        <v>26</v>
      </c>
      <c r="G1206" s="1" t="s">
        <v>27</v>
      </c>
      <c r="H1206" s="1" t="s">
        <v>243</v>
      </c>
      <c r="I1206" s="1" t="s">
        <v>244</v>
      </c>
      <c r="J1206">
        <v>32.94</v>
      </c>
      <c r="K1206">
        <v>3</v>
      </c>
      <c r="L1206">
        <v>0</v>
      </c>
      <c r="M1206">
        <v>9.2232000000000021</v>
      </c>
      <c r="N1206">
        <v>9.2232000000000021</v>
      </c>
      <c r="O1206">
        <v>450</v>
      </c>
      <c r="P1206" t="s">
        <v>1626</v>
      </c>
      <c r="R1206" s="9"/>
    </row>
    <row r="1207" spans="1:18" x14ac:dyDescent="0.3">
      <c r="A1207">
        <v>505</v>
      </c>
      <c r="B1207" s="1" t="s">
        <v>30</v>
      </c>
      <c r="C1207" s="1" t="s">
        <v>23</v>
      </c>
      <c r="D1207" s="1" t="s">
        <v>641</v>
      </c>
      <c r="E1207" s="1" t="s">
        <v>197</v>
      </c>
      <c r="F1207" s="1" t="s">
        <v>26</v>
      </c>
      <c r="G1207" s="1" t="s">
        <v>27</v>
      </c>
      <c r="H1207" s="1" t="s">
        <v>52</v>
      </c>
      <c r="I1207" s="1" t="s">
        <v>646</v>
      </c>
      <c r="J1207">
        <v>32.792000000000002</v>
      </c>
      <c r="K1207">
        <v>1</v>
      </c>
      <c r="L1207">
        <v>0.2</v>
      </c>
      <c r="M1207">
        <v>11.8871</v>
      </c>
      <c r="N1207">
        <v>9.5096800000000012</v>
      </c>
      <c r="O1207">
        <v>120</v>
      </c>
      <c r="P1207" t="s">
        <v>1626</v>
      </c>
      <c r="R1207" s="10"/>
    </row>
    <row r="1208" spans="1:18" x14ac:dyDescent="0.3">
      <c r="A1208">
        <v>777</v>
      </c>
      <c r="B1208" s="1" t="s">
        <v>30</v>
      </c>
      <c r="C1208" s="1" t="s">
        <v>14</v>
      </c>
      <c r="D1208" s="1" t="s">
        <v>391</v>
      </c>
      <c r="E1208" s="1" t="s">
        <v>213</v>
      </c>
      <c r="F1208" s="1" t="s">
        <v>79</v>
      </c>
      <c r="G1208" s="1" t="s">
        <v>27</v>
      </c>
      <c r="H1208" s="1" t="s">
        <v>39</v>
      </c>
      <c r="I1208" s="1" t="s">
        <v>862</v>
      </c>
      <c r="J1208">
        <v>32.76</v>
      </c>
      <c r="K1208">
        <v>7</v>
      </c>
      <c r="L1208">
        <v>0.2</v>
      </c>
      <c r="M1208">
        <v>3.6854999999999958</v>
      </c>
      <c r="N1208">
        <v>2.9483999999999968</v>
      </c>
      <c r="O1208">
        <v>840</v>
      </c>
      <c r="P1208" t="s">
        <v>1628</v>
      </c>
      <c r="R1208" s="9"/>
    </row>
    <row r="1209" spans="1:18" x14ac:dyDescent="0.3">
      <c r="A1209">
        <v>424</v>
      </c>
      <c r="B1209" s="1" t="s">
        <v>30</v>
      </c>
      <c r="C1209" s="1" t="s">
        <v>23</v>
      </c>
      <c r="D1209" s="1" t="s">
        <v>559</v>
      </c>
      <c r="E1209" s="1" t="s">
        <v>478</v>
      </c>
      <c r="F1209" s="1" t="s">
        <v>79</v>
      </c>
      <c r="G1209" s="1" t="s">
        <v>27</v>
      </c>
      <c r="H1209" s="1" t="s">
        <v>35</v>
      </c>
      <c r="I1209" s="1" t="s">
        <v>561</v>
      </c>
      <c r="J1209">
        <v>32.700000000000003</v>
      </c>
      <c r="K1209">
        <v>3</v>
      </c>
      <c r="L1209">
        <v>0</v>
      </c>
      <c r="M1209">
        <v>8.5019999999999989</v>
      </c>
      <c r="N1209">
        <v>8.5019999999999989</v>
      </c>
      <c r="O1209">
        <v>450</v>
      </c>
      <c r="P1209" t="s">
        <v>1626</v>
      </c>
      <c r="R1209" s="10"/>
    </row>
    <row r="1210" spans="1:18" x14ac:dyDescent="0.3">
      <c r="A1210">
        <v>57</v>
      </c>
      <c r="B1210" s="1" t="s">
        <v>95</v>
      </c>
      <c r="C1210" s="1" t="s">
        <v>14</v>
      </c>
      <c r="D1210" s="1" t="s">
        <v>131</v>
      </c>
      <c r="E1210" s="1" t="s">
        <v>127</v>
      </c>
      <c r="F1210" s="1" t="s">
        <v>79</v>
      </c>
      <c r="G1210" s="1" t="s">
        <v>27</v>
      </c>
      <c r="H1210" s="1" t="s">
        <v>52</v>
      </c>
      <c r="I1210" s="1" t="s">
        <v>133</v>
      </c>
      <c r="J1210">
        <v>32.400000000000006</v>
      </c>
      <c r="K1210">
        <v>5</v>
      </c>
      <c r="L1210">
        <v>0</v>
      </c>
      <c r="M1210">
        <v>15.552000000000001</v>
      </c>
      <c r="N1210">
        <v>15.552000000000001</v>
      </c>
      <c r="O1210">
        <v>750</v>
      </c>
      <c r="P1210" t="s">
        <v>1628</v>
      </c>
      <c r="R1210" s="9"/>
    </row>
    <row r="1211" spans="1:18" x14ac:dyDescent="0.3">
      <c r="A1211">
        <v>299</v>
      </c>
      <c r="B1211" s="1" t="s">
        <v>30</v>
      </c>
      <c r="C1211" s="1" t="s">
        <v>23</v>
      </c>
      <c r="D1211" s="1" t="s">
        <v>423</v>
      </c>
      <c r="E1211" s="1" t="s">
        <v>316</v>
      </c>
      <c r="F1211" s="1" t="s">
        <v>79</v>
      </c>
      <c r="G1211" s="1" t="s">
        <v>27</v>
      </c>
      <c r="H1211" s="1" t="s">
        <v>52</v>
      </c>
      <c r="I1211" s="1" t="s">
        <v>424</v>
      </c>
      <c r="J1211">
        <v>32.400000000000006</v>
      </c>
      <c r="K1211">
        <v>5</v>
      </c>
      <c r="L1211">
        <v>0</v>
      </c>
      <c r="M1211">
        <v>15.552000000000001</v>
      </c>
      <c r="N1211">
        <v>15.552000000000001</v>
      </c>
      <c r="O1211">
        <v>750</v>
      </c>
      <c r="P1211" t="s">
        <v>1628</v>
      </c>
      <c r="R1211" s="10"/>
    </row>
    <row r="1212" spans="1:18" x14ac:dyDescent="0.3">
      <c r="A1212">
        <v>559</v>
      </c>
      <c r="B1212" s="1" t="s">
        <v>30</v>
      </c>
      <c r="C1212" s="1" t="s">
        <v>14</v>
      </c>
      <c r="D1212" s="1" t="s">
        <v>24</v>
      </c>
      <c r="E1212" s="1" t="s">
        <v>25</v>
      </c>
      <c r="F1212" s="1" t="s">
        <v>26</v>
      </c>
      <c r="G1212" s="1" t="s">
        <v>27</v>
      </c>
      <c r="H1212" s="1" t="s">
        <v>52</v>
      </c>
      <c r="I1212" s="1" t="s">
        <v>698</v>
      </c>
      <c r="J1212">
        <v>32.400000000000006</v>
      </c>
      <c r="K1212">
        <v>5</v>
      </c>
      <c r="L1212">
        <v>0</v>
      </c>
      <c r="M1212">
        <v>15.552000000000001</v>
      </c>
      <c r="N1212">
        <v>15.552000000000001</v>
      </c>
      <c r="O1212">
        <v>750</v>
      </c>
      <c r="P1212" t="s">
        <v>1628</v>
      </c>
      <c r="R1212" s="9"/>
    </row>
    <row r="1213" spans="1:18" x14ac:dyDescent="0.3">
      <c r="A1213">
        <v>944</v>
      </c>
      <c r="B1213" s="1" t="s">
        <v>30</v>
      </c>
      <c r="C1213" s="1" t="s">
        <v>14</v>
      </c>
      <c r="D1213" s="1" t="s">
        <v>54</v>
      </c>
      <c r="E1213" s="1" t="s">
        <v>55</v>
      </c>
      <c r="F1213" s="1" t="s">
        <v>26</v>
      </c>
      <c r="G1213" s="1" t="s">
        <v>27</v>
      </c>
      <c r="H1213" s="1" t="s">
        <v>52</v>
      </c>
      <c r="I1213" s="1" t="s">
        <v>721</v>
      </c>
      <c r="J1213">
        <v>32.400000000000006</v>
      </c>
      <c r="K1213">
        <v>5</v>
      </c>
      <c r="L1213">
        <v>0</v>
      </c>
      <c r="M1213">
        <v>15.552000000000001</v>
      </c>
      <c r="N1213">
        <v>15.552000000000001</v>
      </c>
      <c r="O1213">
        <v>750</v>
      </c>
      <c r="P1213" t="s">
        <v>1628</v>
      </c>
      <c r="R1213" s="10"/>
    </row>
    <row r="1214" spans="1:18" x14ac:dyDescent="0.3">
      <c r="A1214">
        <v>1016</v>
      </c>
      <c r="B1214" s="1" t="s">
        <v>13</v>
      </c>
      <c r="C1214" s="1" t="s">
        <v>57</v>
      </c>
      <c r="D1214" s="1" t="s">
        <v>24</v>
      </c>
      <c r="E1214" s="1" t="s">
        <v>25</v>
      </c>
      <c r="F1214" s="1" t="s">
        <v>26</v>
      </c>
      <c r="G1214" s="1" t="s">
        <v>27</v>
      </c>
      <c r="H1214" s="1" t="s">
        <v>52</v>
      </c>
      <c r="I1214" s="1" t="s">
        <v>409</v>
      </c>
      <c r="J1214">
        <v>32.400000000000006</v>
      </c>
      <c r="K1214">
        <v>5</v>
      </c>
      <c r="L1214">
        <v>0</v>
      </c>
      <c r="M1214">
        <v>15.552000000000001</v>
      </c>
      <c r="N1214">
        <v>15.552000000000001</v>
      </c>
      <c r="O1214">
        <v>750</v>
      </c>
      <c r="P1214" t="s">
        <v>1628</v>
      </c>
      <c r="R1214" s="9"/>
    </row>
    <row r="1215" spans="1:18" x14ac:dyDescent="0.3">
      <c r="A1215">
        <v>1292</v>
      </c>
      <c r="B1215" s="1" t="s">
        <v>95</v>
      </c>
      <c r="C1215" s="1" t="s">
        <v>57</v>
      </c>
      <c r="D1215" s="1" t="s">
        <v>69</v>
      </c>
      <c r="E1215" s="1" t="s">
        <v>25</v>
      </c>
      <c r="F1215" s="1" t="s">
        <v>26</v>
      </c>
      <c r="G1215" s="1" t="s">
        <v>27</v>
      </c>
      <c r="H1215" s="1" t="s">
        <v>52</v>
      </c>
      <c r="I1215" s="1" t="s">
        <v>1133</v>
      </c>
      <c r="J1215">
        <v>32.400000000000006</v>
      </c>
      <c r="K1215">
        <v>5</v>
      </c>
      <c r="L1215">
        <v>0</v>
      </c>
      <c r="M1215">
        <v>15.552000000000001</v>
      </c>
      <c r="N1215">
        <v>15.552000000000001</v>
      </c>
      <c r="O1215">
        <v>750</v>
      </c>
      <c r="P1215" t="s">
        <v>1628</v>
      </c>
      <c r="R1215" s="10"/>
    </row>
    <row r="1216" spans="1:18" x14ac:dyDescent="0.3">
      <c r="A1216">
        <v>1680</v>
      </c>
      <c r="B1216" s="1" t="s">
        <v>30</v>
      </c>
      <c r="C1216" s="1" t="s">
        <v>23</v>
      </c>
      <c r="D1216" s="1" t="s">
        <v>77</v>
      </c>
      <c r="E1216" s="1" t="s">
        <v>78</v>
      </c>
      <c r="F1216" s="1" t="s">
        <v>79</v>
      </c>
      <c r="G1216" s="1" t="s">
        <v>41</v>
      </c>
      <c r="H1216" s="1" t="s">
        <v>42</v>
      </c>
      <c r="I1216" s="1" t="s">
        <v>1094</v>
      </c>
      <c r="J1216">
        <v>32.381999999999998</v>
      </c>
      <c r="K1216">
        <v>3</v>
      </c>
      <c r="L1216">
        <v>0.4</v>
      </c>
      <c r="M1216">
        <v>4.3175999999999988</v>
      </c>
      <c r="N1216">
        <v>2.5905599999999991</v>
      </c>
      <c r="O1216">
        <v>270</v>
      </c>
      <c r="P1216" t="s">
        <v>1626</v>
      </c>
      <c r="R1216" s="9"/>
    </row>
    <row r="1217" spans="1:18" x14ac:dyDescent="0.3">
      <c r="A1217">
        <v>773</v>
      </c>
      <c r="B1217" s="1" t="s">
        <v>30</v>
      </c>
      <c r="C1217" s="1" t="s">
        <v>23</v>
      </c>
      <c r="D1217" s="1" t="s">
        <v>521</v>
      </c>
      <c r="E1217" s="1" t="s">
        <v>209</v>
      </c>
      <c r="F1217" s="1" t="s">
        <v>60</v>
      </c>
      <c r="G1217" s="1" t="s">
        <v>27</v>
      </c>
      <c r="H1217" s="1" t="s">
        <v>44</v>
      </c>
      <c r="I1217" s="1" t="s">
        <v>859</v>
      </c>
      <c r="J1217">
        <v>32.35</v>
      </c>
      <c r="K1217">
        <v>5</v>
      </c>
      <c r="L1217">
        <v>0</v>
      </c>
      <c r="M1217">
        <v>16.175000000000001</v>
      </c>
      <c r="N1217">
        <v>16.175000000000001</v>
      </c>
      <c r="O1217">
        <v>750</v>
      </c>
      <c r="P1217" t="s">
        <v>1628</v>
      </c>
      <c r="R1217" s="10"/>
    </row>
    <row r="1218" spans="1:18" x14ac:dyDescent="0.3">
      <c r="A1218">
        <v>782</v>
      </c>
      <c r="B1218" s="1" t="s">
        <v>13</v>
      </c>
      <c r="C1218" s="1" t="s">
        <v>14</v>
      </c>
      <c r="D1218" s="1" t="s">
        <v>212</v>
      </c>
      <c r="E1218" s="1" t="s">
        <v>213</v>
      </c>
      <c r="F1218" s="1" t="s">
        <v>79</v>
      </c>
      <c r="G1218" s="1" t="s">
        <v>27</v>
      </c>
      <c r="H1218" s="1" t="s">
        <v>44</v>
      </c>
      <c r="I1218" s="1" t="s">
        <v>601</v>
      </c>
      <c r="J1218">
        <v>32.07</v>
      </c>
      <c r="K1218">
        <v>5</v>
      </c>
      <c r="L1218">
        <v>0.7</v>
      </c>
      <c r="M1218">
        <v>-22.448999999999991</v>
      </c>
      <c r="N1218">
        <v>-6.7346999999999984</v>
      </c>
      <c r="O1218">
        <v>225.00000000000003</v>
      </c>
      <c r="P1218" t="s">
        <v>1626</v>
      </c>
      <c r="R1218" s="9"/>
    </row>
    <row r="1219" spans="1:18" x14ac:dyDescent="0.3">
      <c r="A1219">
        <v>169</v>
      </c>
      <c r="B1219" s="1" t="s">
        <v>30</v>
      </c>
      <c r="C1219" s="1" t="s">
        <v>14</v>
      </c>
      <c r="D1219" s="1" t="s">
        <v>276</v>
      </c>
      <c r="E1219" s="1" t="s">
        <v>59</v>
      </c>
      <c r="F1219" s="1" t="s">
        <v>60</v>
      </c>
      <c r="G1219" s="1" t="s">
        <v>27</v>
      </c>
      <c r="H1219" s="1" t="s">
        <v>39</v>
      </c>
      <c r="I1219" s="1" t="s">
        <v>282</v>
      </c>
      <c r="J1219">
        <v>32.064</v>
      </c>
      <c r="K1219">
        <v>6</v>
      </c>
      <c r="L1219">
        <v>0.2</v>
      </c>
      <c r="M1219">
        <v>6.8135999999999974</v>
      </c>
      <c r="N1219">
        <v>5.4508799999999979</v>
      </c>
      <c r="O1219">
        <v>720</v>
      </c>
      <c r="P1219" t="s">
        <v>1628</v>
      </c>
      <c r="R1219" s="10"/>
    </row>
    <row r="1220" spans="1:18" x14ac:dyDescent="0.3">
      <c r="A1220">
        <v>241</v>
      </c>
      <c r="B1220" s="1" t="s">
        <v>13</v>
      </c>
      <c r="C1220" s="1" t="s">
        <v>14</v>
      </c>
      <c r="D1220" s="1" t="s">
        <v>142</v>
      </c>
      <c r="E1220" s="1" t="s">
        <v>104</v>
      </c>
      <c r="F1220" s="1" t="s">
        <v>60</v>
      </c>
      <c r="G1220" s="1" t="s">
        <v>41</v>
      </c>
      <c r="H1220" s="1" t="s">
        <v>42</v>
      </c>
      <c r="I1220" s="1" t="s">
        <v>365</v>
      </c>
      <c r="J1220">
        <v>31.983999999999998</v>
      </c>
      <c r="K1220">
        <v>2</v>
      </c>
      <c r="L1220">
        <v>0.2</v>
      </c>
      <c r="M1220">
        <v>11.194399999999998</v>
      </c>
      <c r="N1220">
        <v>8.9555199999999981</v>
      </c>
      <c r="O1220">
        <v>240</v>
      </c>
      <c r="P1220" t="s">
        <v>1626</v>
      </c>
      <c r="R1220" s="9"/>
    </row>
    <row r="1221" spans="1:18" x14ac:dyDescent="0.3">
      <c r="A1221">
        <v>1076</v>
      </c>
      <c r="B1221" s="1" t="s">
        <v>30</v>
      </c>
      <c r="C1221" s="1" t="s">
        <v>14</v>
      </c>
      <c r="D1221" s="1" t="s">
        <v>676</v>
      </c>
      <c r="E1221" s="1" t="s">
        <v>145</v>
      </c>
      <c r="F1221" s="1" t="s">
        <v>26</v>
      </c>
      <c r="G1221" s="1" t="s">
        <v>41</v>
      </c>
      <c r="H1221" s="1" t="s">
        <v>83</v>
      </c>
      <c r="I1221" s="1" t="s">
        <v>1071</v>
      </c>
      <c r="J1221">
        <v>31.983999999999998</v>
      </c>
      <c r="K1221">
        <v>2</v>
      </c>
      <c r="L1221">
        <v>0.2</v>
      </c>
      <c r="M1221">
        <v>1.9989999999999979</v>
      </c>
      <c r="N1221">
        <v>1.5991999999999984</v>
      </c>
      <c r="O1221">
        <v>240</v>
      </c>
      <c r="P1221" t="s">
        <v>1626</v>
      </c>
      <c r="R1221" s="10"/>
    </row>
    <row r="1222" spans="1:18" x14ac:dyDescent="0.3">
      <c r="A1222">
        <v>1090</v>
      </c>
      <c r="B1222" s="1" t="s">
        <v>30</v>
      </c>
      <c r="C1222" s="1" t="s">
        <v>23</v>
      </c>
      <c r="D1222" s="1" t="s">
        <v>296</v>
      </c>
      <c r="E1222" s="1" t="s">
        <v>51</v>
      </c>
      <c r="F1222" s="1" t="s">
        <v>17</v>
      </c>
      <c r="G1222" s="1" t="s">
        <v>18</v>
      </c>
      <c r="H1222" s="1" t="s">
        <v>37</v>
      </c>
      <c r="I1222" s="1" t="s">
        <v>457</v>
      </c>
      <c r="J1222">
        <v>31.983999999999998</v>
      </c>
      <c r="K1222">
        <v>2</v>
      </c>
      <c r="L1222">
        <v>0.2</v>
      </c>
      <c r="M1222">
        <v>1.9989999999999979</v>
      </c>
      <c r="N1222">
        <v>1.5991999999999984</v>
      </c>
      <c r="O1222">
        <v>240</v>
      </c>
      <c r="P1222" t="s">
        <v>1626</v>
      </c>
      <c r="R1222" s="9"/>
    </row>
    <row r="1223" spans="1:18" x14ac:dyDescent="0.3">
      <c r="A1223">
        <v>1479</v>
      </c>
      <c r="B1223" s="1" t="s">
        <v>95</v>
      </c>
      <c r="C1223" s="1" t="s">
        <v>14</v>
      </c>
      <c r="D1223" s="1" t="s">
        <v>1308</v>
      </c>
      <c r="E1223" s="1" t="s">
        <v>25</v>
      </c>
      <c r="F1223" s="1" t="s">
        <v>26</v>
      </c>
      <c r="G1223" s="1" t="s">
        <v>41</v>
      </c>
      <c r="H1223" s="1" t="s">
        <v>42</v>
      </c>
      <c r="I1223" s="1" t="s">
        <v>628</v>
      </c>
      <c r="J1223">
        <v>31.968000000000004</v>
      </c>
      <c r="K1223">
        <v>4</v>
      </c>
      <c r="L1223">
        <v>0.2</v>
      </c>
      <c r="M1223">
        <v>2.3976000000000006</v>
      </c>
      <c r="N1223">
        <v>1.9180800000000007</v>
      </c>
      <c r="O1223">
        <v>480</v>
      </c>
      <c r="P1223" t="s">
        <v>1626</v>
      </c>
      <c r="R1223" s="10"/>
    </row>
    <row r="1224" spans="1:18" x14ac:dyDescent="0.3">
      <c r="A1224">
        <v>1171</v>
      </c>
      <c r="B1224" s="1" t="s">
        <v>13</v>
      </c>
      <c r="C1224" s="1" t="s">
        <v>14</v>
      </c>
      <c r="D1224" s="1" t="s">
        <v>126</v>
      </c>
      <c r="E1224" s="1" t="s">
        <v>127</v>
      </c>
      <c r="F1224" s="1" t="s">
        <v>79</v>
      </c>
      <c r="G1224" s="1" t="s">
        <v>27</v>
      </c>
      <c r="H1224" s="1" t="s">
        <v>35</v>
      </c>
      <c r="I1224" s="1" t="s">
        <v>1134</v>
      </c>
      <c r="J1224">
        <v>31.92</v>
      </c>
      <c r="K1224">
        <v>4</v>
      </c>
      <c r="L1224">
        <v>0</v>
      </c>
      <c r="M1224">
        <v>8.299199999999999</v>
      </c>
      <c r="N1224">
        <v>8.299199999999999</v>
      </c>
      <c r="O1224">
        <v>600</v>
      </c>
      <c r="P1224" t="s">
        <v>1628</v>
      </c>
      <c r="R1224" s="9"/>
    </row>
    <row r="1225" spans="1:18" x14ac:dyDescent="0.3">
      <c r="A1225">
        <v>439</v>
      </c>
      <c r="B1225" s="1" t="s">
        <v>30</v>
      </c>
      <c r="C1225" s="1" t="s">
        <v>23</v>
      </c>
      <c r="D1225" s="1" t="s">
        <v>93</v>
      </c>
      <c r="E1225" s="1" t="s">
        <v>59</v>
      </c>
      <c r="F1225" s="1" t="s">
        <v>60</v>
      </c>
      <c r="G1225" s="1" t="s">
        <v>27</v>
      </c>
      <c r="H1225" s="1" t="s">
        <v>52</v>
      </c>
      <c r="I1225" s="1" t="s">
        <v>578</v>
      </c>
      <c r="J1225">
        <v>31.872000000000003</v>
      </c>
      <c r="K1225">
        <v>8</v>
      </c>
      <c r="L1225">
        <v>0.2</v>
      </c>
      <c r="M1225">
        <v>11.553600000000003</v>
      </c>
      <c r="N1225">
        <v>9.2428800000000031</v>
      </c>
      <c r="O1225">
        <v>960</v>
      </c>
      <c r="P1225" t="s">
        <v>1628</v>
      </c>
      <c r="R1225" s="10"/>
    </row>
    <row r="1226" spans="1:18" x14ac:dyDescent="0.3">
      <c r="A1226">
        <v>1042</v>
      </c>
      <c r="B1226" s="1" t="s">
        <v>13</v>
      </c>
      <c r="C1226" s="1" t="s">
        <v>14</v>
      </c>
      <c r="D1226" s="1" t="s">
        <v>126</v>
      </c>
      <c r="E1226" s="1" t="s">
        <v>127</v>
      </c>
      <c r="F1226" s="1" t="s">
        <v>79</v>
      </c>
      <c r="G1226" s="1" t="s">
        <v>41</v>
      </c>
      <c r="H1226" s="1" t="s">
        <v>83</v>
      </c>
      <c r="I1226" s="1" t="s">
        <v>1049</v>
      </c>
      <c r="J1226">
        <v>31.86</v>
      </c>
      <c r="K1226">
        <v>2</v>
      </c>
      <c r="L1226">
        <v>0</v>
      </c>
      <c r="M1226">
        <v>11.151</v>
      </c>
      <c r="N1226">
        <v>11.151</v>
      </c>
      <c r="O1226">
        <v>300</v>
      </c>
      <c r="P1226" t="s">
        <v>1626</v>
      </c>
      <c r="R1226" s="9"/>
    </row>
    <row r="1227" spans="1:18" x14ac:dyDescent="0.3">
      <c r="A1227">
        <v>647</v>
      </c>
      <c r="B1227" s="1" t="s">
        <v>30</v>
      </c>
      <c r="C1227" s="1" t="s">
        <v>23</v>
      </c>
      <c r="D1227" s="1" t="s">
        <v>768</v>
      </c>
      <c r="E1227" s="1" t="s">
        <v>145</v>
      </c>
      <c r="F1227" s="1" t="s">
        <v>26</v>
      </c>
      <c r="G1227" s="1" t="s">
        <v>27</v>
      </c>
      <c r="H1227" s="1" t="s">
        <v>128</v>
      </c>
      <c r="I1227" s="1" t="s">
        <v>236</v>
      </c>
      <c r="J1227">
        <v>31.560000000000002</v>
      </c>
      <c r="K1227">
        <v>5</v>
      </c>
      <c r="L1227">
        <v>0.2</v>
      </c>
      <c r="M1227">
        <v>9.8624999999999972</v>
      </c>
      <c r="N1227">
        <v>7.8899999999999979</v>
      </c>
      <c r="O1227">
        <v>600</v>
      </c>
      <c r="P1227" t="s">
        <v>1628</v>
      </c>
      <c r="R1227" s="10"/>
    </row>
    <row r="1228" spans="1:18" x14ac:dyDescent="0.3">
      <c r="A1228">
        <v>1886</v>
      </c>
      <c r="B1228" s="1" t="s">
        <v>13</v>
      </c>
      <c r="C1228" s="1" t="s">
        <v>14</v>
      </c>
      <c r="D1228" s="1" t="s">
        <v>69</v>
      </c>
      <c r="E1228" s="1" t="s">
        <v>25</v>
      </c>
      <c r="F1228" s="1" t="s">
        <v>26</v>
      </c>
      <c r="G1228" s="1" t="s">
        <v>18</v>
      </c>
      <c r="H1228" s="1" t="s">
        <v>37</v>
      </c>
      <c r="I1228" s="1" t="s">
        <v>1503</v>
      </c>
      <c r="J1228">
        <v>31.56</v>
      </c>
      <c r="K1228">
        <v>3</v>
      </c>
      <c r="L1228">
        <v>0</v>
      </c>
      <c r="M1228">
        <v>10.4148</v>
      </c>
      <c r="N1228">
        <v>10.4148</v>
      </c>
      <c r="O1228">
        <v>450</v>
      </c>
      <c r="P1228" t="s">
        <v>1626</v>
      </c>
      <c r="R1228" s="9"/>
    </row>
    <row r="1229" spans="1:18" x14ac:dyDescent="0.3">
      <c r="A1229">
        <v>1079</v>
      </c>
      <c r="B1229" s="1" t="s">
        <v>13</v>
      </c>
      <c r="C1229" s="1" t="s">
        <v>14</v>
      </c>
      <c r="D1229" s="1" t="s">
        <v>54</v>
      </c>
      <c r="E1229" s="1" t="s">
        <v>55</v>
      </c>
      <c r="F1229" s="1" t="s">
        <v>26</v>
      </c>
      <c r="G1229" s="1" t="s">
        <v>27</v>
      </c>
      <c r="H1229" s="1" t="s">
        <v>35</v>
      </c>
      <c r="I1229" s="1" t="s">
        <v>677</v>
      </c>
      <c r="J1229">
        <v>31.44</v>
      </c>
      <c r="K1229">
        <v>3</v>
      </c>
      <c r="L1229">
        <v>0</v>
      </c>
      <c r="M1229">
        <v>8.4888000000000012</v>
      </c>
      <c r="N1229">
        <v>8.4888000000000012</v>
      </c>
      <c r="O1229">
        <v>450</v>
      </c>
      <c r="P1229" t="s">
        <v>1626</v>
      </c>
      <c r="R1229" s="10"/>
    </row>
    <row r="1230" spans="1:18" x14ac:dyDescent="0.3">
      <c r="A1230">
        <v>1738</v>
      </c>
      <c r="B1230" s="1" t="s">
        <v>30</v>
      </c>
      <c r="C1230" s="1" t="s">
        <v>23</v>
      </c>
      <c r="D1230" s="1" t="s">
        <v>69</v>
      </c>
      <c r="E1230" s="1" t="s">
        <v>25</v>
      </c>
      <c r="F1230" s="1" t="s">
        <v>26</v>
      </c>
      <c r="G1230" s="1" t="s">
        <v>27</v>
      </c>
      <c r="H1230" s="1" t="s">
        <v>35</v>
      </c>
      <c r="I1230" s="1" t="s">
        <v>677</v>
      </c>
      <c r="J1230">
        <v>31.44</v>
      </c>
      <c r="K1230">
        <v>3</v>
      </c>
      <c r="L1230">
        <v>0</v>
      </c>
      <c r="M1230">
        <v>8.4888000000000012</v>
      </c>
      <c r="N1230">
        <v>8.4888000000000012</v>
      </c>
      <c r="O1230">
        <v>450</v>
      </c>
      <c r="P1230" t="s">
        <v>1626</v>
      </c>
      <c r="R1230" s="9"/>
    </row>
    <row r="1231" spans="1:18" x14ac:dyDescent="0.3">
      <c r="A1231">
        <v>884</v>
      </c>
      <c r="B1231" s="1" t="s">
        <v>95</v>
      </c>
      <c r="C1231" s="1" t="s">
        <v>57</v>
      </c>
      <c r="D1231" s="1" t="s">
        <v>348</v>
      </c>
      <c r="E1231" s="1" t="s">
        <v>114</v>
      </c>
      <c r="F1231" s="1" t="s">
        <v>60</v>
      </c>
      <c r="G1231" s="1" t="s">
        <v>18</v>
      </c>
      <c r="H1231" s="1" t="s">
        <v>37</v>
      </c>
      <c r="I1231" s="1" t="s">
        <v>760</v>
      </c>
      <c r="J1231">
        <v>31.400000000000002</v>
      </c>
      <c r="K1231">
        <v>5</v>
      </c>
      <c r="L1231">
        <v>0</v>
      </c>
      <c r="M1231">
        <v>10.047999999999998</v>
      </c>
      <c r="N1231">
        <v>10.047999999999998</v>
      </c>
      <c r="O1231">
        <v>750</v>
      </c>
      <c r="P1231" t="s">
        <v>1628</v>
      </c>
      <c r="R1231" s="10"/>
    </row>
    <row r="1232" spans="1:18" x14ac:dyDescent="0.3">
      <c r="A1232">
        <v>1352</v>
      </c>
      <c r="B1232" s="1" t="s">
        <v>95</v>
      </c>
      <c r="C1232" s="1" t="s">
        <v>23</v>
      </c>
      <c r="D1232" s="1" t="s">
        <v>436</v>
      </c>
      <c r="E1232" s="1" t="s">
        <v>149</v>
      </c>
      <c r="F1232" s="1" t="s">
        <v>17</v>
      </c>
      <c r="G1232" s="1" t="s">
        <v>27</v>
      </c>
      <c r="H1232" s="1" t="s">
        <v>35</v>
      </c>
      <c r="I1232" s="1" t="s">
        <v>1241</v>
      </c>
      <c r="J1232">
        <v>31.4</v>
      </c>
      <c r="K1232">
        <v>2</v>
      </c>
      <c r="L1232">
        <v>0</v>
      </c>
      <c r="M1232">
        <v>7.8500000000000014</v>
      </c>
      <c r="N1232">
        <v>7.8500000000000014</v>
      </c>
      <c r="O1232">
        <v>300</v>
      </c>
      <c r="P1232" t="s">
        <v>1626</v>
      </c>
      <c r="R1232" s="9"/>
    </row>
    <row r="1233" spans="1:18" x14ac:dyDescent="0.3">
      <c r="A1233">
        <v>1825</v>
      </c>
      <c r="B1233" s="1" t="s">
        <v>30</v>
      </c>
      <c r="C1233" s="1" t="s">
        <v>14</v>
      </c>
      <c r="D1233" s="1" t="s">
        <v>1471</v>
      </c>
      <c r="E1233" s="1" t="s">
        <v>186</v>
      </c>
      <c r="F1233" s="1" t="s">
        <v>26</v>
      </c>
      <c r="G1233" s="1" t="s">
        <v>27</v>
      </c>
      <c r="H1233" s="1" t="s">
        <v>44</v>
      </c>
      <c r="I1233" s="1" t="s">
        <v>1138</v>
      </c>
      <c r="J1233">
        <v>31.32</v>
      </c>
      <c r="K1233">
        <v>10</v>
      </c>
      <c r="L1233">
        <v>0.7</v>
      </c>
      <c r="M1233">
        <v>-25.05599999999999</v>
      </c>
      <c r="N1233">
        <v>-7.5167999999999981</v>
      </c>
      <c r="O1233">
        <v>450.00000000000006</v>
      </c>
      <c r="P1233" t="s">
        <v>1626</v>
      </c>
      <c r="R1233" s="10"/>
    </row>
    <row r="1234" spans="1:18" x14ac:dyDescent="0.3">
      <c r="A1234">
        <v>594</v>
      </c>
      <c r="B1234" s="1" t="s">
        <v>30</v>
      </c>
      <c r="C1234" s="1" t="s">
        <v>14</v>
      </c>
      <c r="D1234" s="1" t="s">
        <v>722</v>
      </c>
      <c r="E1234" s="1" t="s">
        <v>59</v>
      </c>
      <c r="F1234" s="1" t="s">
        <v>60</v>
      </c>
      <c r="G1234" s="1" t="s">
        <v>41</v>
      </c>
      <c r="H1234" s="1" t="s">
        <v>83</v>
      </c>
      <c r="I1234" s="1" t="s">
        <v>335</v>
      </c>
      <c r="J1234">
        <v>31.200000000000003</v>
      </c>
      <c r="K1234">
        <v>3</v>
      </c>
      <c r="L1234">
        <v>0.2</v>
      </c>
      <c r="M1234">
        <v>9.7499999999999964</v>
      </c>
      <c r="N1234">
        <v>7.7999999999999972</v>
      </c>
      <c r="O1234">
        <v>360</v>
      </c>
      <c r="P1234" t="s">
        <v>1626</v>
      </c>
      <c r="R1234" s="9"/>
    </row>
    <row r="1235" spans="1:18" x14ac:dyDescent="0.3">
      <c r="A1235">
        <v>584</v>
      </c>
      <c r="B1235" s="1" t="s">
        <v>30</v>
      </c>
      <c r="C1235" s="1" t="s">
        <v>14</v>
      </c>
      <c r="D1235" s="1" t="s">
        <v>322</v>
      </c>
      <c r="E1235" s="1" t="s">
        <v>197</v>
      </c>
      <c r="F1235" s="1" t="s">
        <v>26</v>
      </c>
      <c r="G1235" s="1" t="s">
        <v>27</v>
      </c>
      <c r="H1235" s="1" t="s">
        <v>46</v>
      </c>
      <c r="I1235" s="1" t="s">
        <v>191</v>
      </c>
      <c r="J1235">
        <v>31.152000000000001</v>
      </c>
      <c r="K1235">
        <v>3</v>
      </c>
      <c r="L1235">
        <v>0.2</v>
      </c>
      <c r="M1235">
        <v>3.5045999999999964</v>
      </c>
      <c r="N1235">
        <v>2.8036799999999973</v>
      </c>
      <c r="O1235">
        <v>360</v>
      </c>
      <c r="P1235" t="s">
        <v>1626</v>
      </c>
      <c r="R1235" s="10"/>
    </row>
    <row r="1236" spans="1:18" x14ac:dyDescent="0.3">
      <c r="A1236">
        <v>286</v>
      </c>
      <c r="B1236" s="1" t="s">
        <v>30</v>
      </c>
      <c r="C1236" s="1" t="s">
        <v>14</v>
      </c>
      <c r="D1236" s="1" t="s">
        <v>185</v>
      </c>
      <c r="E1236" s="1" t="s">
        <v>186</v>
      </c>
      <c r="F1236" s="1" t="s">
        <v>26</v>
      </c>
      <c r="G1236" s="1" t="s">
        <v>27</v>
      </c>
      <c r="H1236" s="1" t="s">
        <v>52</v>
      </c>
      <c r="I1236" s="1" t="s">
        <v>409</v>
      </c>
      <c r="J1236">
        <v>31.104000000000006</v>
      </c>
      <c r="K1236">
        <v>6</v>
      </c>
      <c r="L1236">
        <v>0.2</v>
      </c>
      <c r="M1236">
        <v>10.8864</v>
      </c>
      <c r="N1236">
        <v>8.7091200000000004</v>
      </c>
      <c r="O1236">
        <v>720</v>
      </c>
      <c r="P1236" t="s">
        <v>1628</v>
      </c>
      <c r="R1236" s="9"/>
    </row>
    <row r="1237" spans="1:18" x14ac:dyDescent="0.3">
      <c r="A1237">
        <v>1436</v>
      </c>
      <c r="B1237" s="1" t="s">
        <v>30</v>
      </c>
      <c r="C1237" s="1" t="s">
        <v>14</v>
      </c>
      <c r="D1237" s="1" t="s">
        <v>1280</v>
      </c>
      <c r="E1237" s="1" t="s">
        <v>213</v>
      </c>
      <c r="F1237" s="1" t="s">
        <v>79</v>
      </c>
      <c r="G1237" s="1" t="s">
        <v>27</v>
      </c>
      <c r="H1237" s="1" t="s">
        <v>52</v>
      </c>
      <c r="I1237" s="1" t="s">
        <v>1281</v>
      </c>
      <c r="J1237">
        <v>31.104000000000006</v>
      </c>
      <c r="K1237">
        <v>6</v>
      </c>
      <c r="L1237">
        <v>0.2</v>
      </c>
      <c r="M1237">
        <v>10.8864</v>
      </c>
      <c r="N1237">
        <v>8.7091200000000004</v>
      </c>
      <c r="O1237">
        <v>720</v>
      </c>
      <c r="P1237" t="s">
        <v>1628</v>
      </c>
      <c r="R1237" s="10"/>
    </row>
    <row r="1238" spans="1:18" x14ac:dyDescent="0.3">
      <c r="A1238">
        <v>1868</v>
      </c>
      <c r="B1238" s="1" t="s">
        <v>30</v>
      </c>
      <c r="C1238" s="1" t="s">
        <v>57</v>
      </c>
      <c r="D1238" s="1" t="s">
        <v>77</v>
      </c>
      <c r="E1238" s="1" t="s">
        <v>78</v>
      </c>
      <c r="F1238" s="1" t="s">
        <v>79</v>
      </c>
      <c r="G1238" s="1" t="s">
        <v>27</v>
      </c>
      <c r="H1238" s="1" t="s">
        <v>52</v>
      </c>
      <c r="I1238" s="1" t="s">
        <v>1495</v>
      </c>
      <c r="J1238">
        <v>31.104000000000006</v>
      </c>
      <c r="K1238">
        <v>6</v>
      </c>
      <c r="L1238">
        <v>0.2</v>
      </c>
      <c r="M1238">
        <v>10.8864</v>
      </c>
      <c r="N1238">
        <v>8.7091200000000004</v>
      </c>
      <c r="O1238">
        <v>720</v>
      </c>
      <c r="P1238" t="s">
        <v>1628</v>
      </c>
      <c r="R1238" s="9"/>
    </row>
    <row r="1239" spans="1:18" x14ac:dyDescent="0.3">
      <c r="A1239">
        <v>821</v>
      </c>
      <c r="B1239" s="1" t="s">
        <v>30</v>
      </c>
      <c r="C1239" s="1" t="s">
        <v>14</v>
      </c>
      <c r="D1239" s="1" t="s">
        <v>77</v>
      </c>
      <c r="E1239" s="1" t="s">
        <v>78</v>
      </c>
      <c r="F1239" s="1" t="s">
        <v>79</v>
      </c>
      <c r="G1239" s="1" t="s">
        <v>27</v>
      </c>
      <c r="H1239" s="1" t="s">
        <v>44</v>
      </c>
      <c r="I1239" s="1" t="s">
        <v>896</v>
      </c>
      <c r="J1239">
        <v>31.086000000000006</v>
      </c>
      <c r="K1239">
        <v>3</v>
      </c>
      <c r="L1239">
        <v>0.7</v>
      </c>
      <c r="M1239">
        <v>-22.796399999999991</v>
      </c>
      <c r="N1239">
        <v>-6.8389199999999981</v>
      </c>
      <c r="O1239">
        <v>135.00000000000003</v>
      </c>
      <c r="P1239" t="s">
        <v>1626</v>
      </c>
      <c r="R1239" s="10"/>
    </row>
    <row r="1240" spans="1:18" x14ac:dyDescent="0.3">
      <c r="A1240">
        <v>343</v>
      </c>
      <c r="B1240" s="1" t="s">
        <v>13</v>
      </c>
      <c r="C1240" s="1" t="s">
        <v>23</v>
      </c>
      <c r="D1240" s="1" t="s">
        <v>77</v>
      </c>
      <c r="E1240" s="1" t="s">
        <v>78</v>
      </c>
      <c r="F1240" s="1" t="s">
        <v>79</v>
      </c>
      <c r="G1240" s="1" t="s">
        <v>27</v>
      </c>
      <c r="H1240" s="1" t="s">
        <v>128</v>
      </c>
      <c r="I1240" s="1" t="s">
        <v>236</v>
      </c>
      <c r="J1240">
        <v>30.991999999999997</v>
      </c>
      <c r="K1240">
        <v>13</v>
      </c>
      <c r="L1240">
        <v>0.2</v>
      </c>
      <c r="M1240">
        <v>10.072399999999996</v>
      </c>
      <c r="N1240">
        <v>8.0579199999999975</v>
      </c>
      <c r="O1240">
        <v>1560</v>
      </c>
      <c r="P1240" t="s">
        <v>1627</v>
      </c>
      <c r="R1240" s="9"/>
    </row>
    <row r="1241" spans="1:18" x14ac:dyDescent="0.3">
      <c r="A1241">
        <v>121</v>
      </c>
      <c r="B1241" s="1" t="s">
        <v>95</v>
      </c>
      <c r="C1241" s="1" t="s">
        <v>14</v>
      </c>
      <c r="D1241" s="1" t="s">
        <v>221</v>
      </c>
      <c r="E1241" s="1" t="s">
        <v>117</v>
      </c>
      <c r="F1241" s="1" t="s">
        <v>79</v>
      </c>
      <c r="G1241" s="1" t="s">
        <v>27</v>
      </c>
      <c r="H1241" s="1" t="s">
        <v>44</v>
      </c>
      <c r="I1241" s="1" t="s">
        <v>45</v>
      </c>
      <c r="J1241">
        <v>30.84</v>
      </c>
      <c r="K1241">
        <v>4</v>
      </c>
      <c r="L1241">
        <v>0</v>
      </c>
      <c r="M1241">
        <v>13.878</v>
      </c>
      <c r="N1241">
        <v>13.878</v>
      </c>
      <c r="O1241">
        <v>600</v>
      </c>
      <c r="P1241" t="s">
        <v>1628</v>
      </c>
      <c r="R1241" s="10"/>
    </row>
    <row r="1242" spans="1:18" x14ac:dyDescent="0.3">
      <c r="A1242">
        <v>882</v>
      </c>
      <c r="B1242" s="1" t="s">
        <v>30</v>
      </c>
      <c r="C1242" s="1" t="s">
        <v>14</v>
      </c>
      <c r="D1242" s="1" t="s">
        <v>148</v>
      </c>
      <c r="E1242" s="1" t="s">
        <v>149</v>
      </c>
      <c r="F1242" s="1" t="s">
        <v>17</v>
      </c>
      <c r="G1242" s="1" t="s">
        <v>27</v>
      </c>
      <c r="H1242" s="1" t="s">
        <v>35</v>
      </c>
      <c r="I1242" s="1" t="s">
        <v>615</v>
      </c>
      <c r="J1242">
        <v>30.84</v>
      </c>
      <c r="K1242">
        <v>2</v>
      </c>
      <c r="L1242">
        <v>0</v>
      </c>
      <c r="M1242">
        <v>8.3268000000000022</v>
      </c>
      <c r="N1242">
        <v>8.3268000000000022</v>
      </c>
      <c r="O1242">
        <v>300</v>
      </c>
      <c r="P1242" t="s">
        <v>1626</v>
      </c>
      <c r="R1242" s="9"/>
    </row>
    <row r="1243" spans="1:18" x14ac:dyDescent="0.3">
      <c r="A1243">
        <v>451</v>
      </c>
      <c r="B1243" s="1" t="s">
        <v>13</v>
      </c>
      <c r="C1243" s="1" t="s">
        <v>14</v>
      </c>
      <c r="D1243" s="1" t="s">
        <v>587</v>
      </c>
      <c r="E1243" s="1" t="s">
        <v>127</v>
      </c>
      <c r="F1243" s="1" t="s">
        <v>79</v>
      </c>
      <c r="G1243" s="1" t="s">
        <v>27</v>
      </c>
      <c r="H1243" s="1" t="s">
        <v>39</v>
      </c>
      <c r="I1243" s="1" t="s">
        <v>591</v>
      </c>
      <c r="J1243">
        <v>30.48</v>
      </c>
      <c r="K1243">
        <v>3</v>
      </c>
      <c r="L1243">
        <v>0</v>
      </c>
      <c r="M1243">
        <v>7.9248000000000012</v>
      </c>
      <c r="N1243">
        <v>7.9248000000000012</v>
      </c>
      <c r="O1243">
        <v>450</v>
      </c>
      <c r="P1243" t="s">
        <v>1626</v>
      </c>
      <c r="R1243" s="10"/>
    </row>
    <row r="1244" spans="1:18" x14ac:dyDescent="0.3">
      <c r="A1244">
        <v>669</v>
      </c>
      <c r="B1244" s="1" t="s">
        <v>95</v>
      </c>
      <c r="C1244" s="1" t="s">
        <v>14</v>
      </c>
      <c r="D1244" s="1" t="s">
        <v>779</v>
      </c>
      <c r="E1244" s="1" t="s">
        <v>213</v>
      </c>
      <c r="F1244" s="1" t="s">
        <v>79</v>
      </c>
      <c r="G1244" s="1" t="s">
        <v>18</v>
      </c>
      <c r="H1244" s="1" t="s">
        <v>37</v>
      </c>
      <c r="I1244" s="1" t="s">
        <v>780</v>
      </c>
      <c r="J1244">
        <v>30.36</v>
      </c>
      <c r="K1244">
        <v>5</v>
      </c>
      <c r="L1244">
        <v>0.2</v>
      </c>
      <c r="M1244">
        <v>8.7285000000000004</v>
      </c>
      <c r="N1244">
        <v>6.982800000000001</v>
      </c>
      <c r="O1244">
        <v>600</v>
      </c>
      <c r="P1244" t="s">
        <v>1628</v>
      </c>
      <c r="R1244" s="9"/>
    </row>
    <row r="1245" spans="1:18" x14ac:dyDescent="0.3">
      <c r="A1245">
        <v>648</v>
      </c>
      <c r="B1245" s="1" t="s">
        <v>30</v>
      </c>
      <c r="C1245" s="1" t="s">
        <v>23</v>
      </c>
      <c r="D1245" s="1" t="s">
        <v>768</v>
      </c>
      <c r="E1245" s="1" t="s">
        <v>145</v>
      </c>
      <c r="F1245" s="1" t="s">
        <v>26</v>
      </c>
      <c r="G1245" s="1" t="s">
        <v>27</v>
      </c>
      <c r="H1245" s="1" t="s">
        <v>46</v>
      </c>
      <c r="I1245" s="1" t="s">
        <v>769</v>
      </c>
      <c r="J1245">
        <v>30.144000000000002</v>
      </c>
      <c r="K1245">
        <v>2</v>
      </c>
      <c r="L1245">
        <v>0.2</v>
      </c>
      <c r="M1245">
        <v>3.0143999999999993</v>
      </c>
      <c r="N1245">
        <v>2.4115199999999994</v>
      </c>
      <c r="O1245">
        <v>240</v>
      </c>
      <c r="P1245" t="s">
        <v>1626</v>
      </c>
      <c r="R1245" s="10"/>
    </row>
    <row r="1246" spans="1:18" x14ac:dyDescent="0.3">
      <c r="A1246">
        <v>974</v>
      </c>
      <c r="B1246" s="1" t="s">
        <v>13</v>
      </c>
      <c r="C1246" s="1" t="s">
        <v>14</v>
      </c>
      <c r="D1246" s="1" t="s">
        <v>77</v>
      </c>
      <c r="E1246" s="1" t="s">
        <v>78</v>
      </c>
      <c r="F1246" s="1" t="s">
        <v>79</v>
      </c>
      <c r="G1246" s="1" t="s">
        <v>27</v>
      </c>
      <c r="H1246" s="1" t="s">
        <v>28</v>
      </c>
      <c r="I1246" s="1" t="s">
        <v>461</v>
      </c>
      <c r="J1246">
        <v>30.072000000000003</v>
      </c>
      <c r="K1246">
        <v>3</v>
      </c>
      <c r="L1246">
        <v>0.2</v>
      </c>
      <c r="M1246">
        <v>10.149299999999997</v>
      </c>
      <c r="N1246">
        <v>8.1194399999999973</v>
      </c>
      <c r="O1246">
        <v>360</v>
      </c>
      <c r="P1246" t="s">
        <v>1626</v>
      </c>
      <c r="R1246" s="9"/>
    </row>
    <row r="1247" spans="1:18" x14ac:dyDescent="0.3">
      <c r="A1247">
        <v>60</v>
      </c>
      <c r="B1247" s="1" t="s">
        <v>95</v>
      </c>
      <c r="C1247" s="1" t="s">
        <v>14</v>
      </c>
      <c r="D1247" s="1" t="s">
        <v>131</v>
      </c>
      <c r="E1247" s="1" t="s">
        <v>127</v>
      </c>
      <c r="F1247" s="1" t="s">
        <v>79</v>
      </c>
      <c r="G1247" s="1" t="s">
        <v>41</v>
      </c>
      <c r="H1247" s="1" t="s">
        <v>83</v>
      </c>
      <c r="I1247" s="1" t="s">
        <v>118</v>
      </c>
      <c r="J1247">
        <v>30</v>
      </c>
      <c r="K1247">
        <v>2</v>
      </c>
      <c r="L1247">
        <v>0</v>
      </c>
      <c r="M1247">
        <v>3.3000000000000007</v>
      </c>
      <c r="N1247">
        <v>3.3000000000000007</v>
      </c>
      <c r="O1247">
        <v>300</v>
      </c>
      <c r="P1247" t="s">
        <v>1626</v>
      </c>
      <c r="R1247" s="10"/>
    </row>
    <row r="1248" spans="1:18" x14ac:dyDescent="0.3">
      <c r="A1248">
        <v>877</v>
      </c>
      <c r="B1248" s="1" t="s">
        <v>30</v>
      </c>
      <c r="C1248" s="1" t="s">
        <v>57</v>
      </c>
      <c r="D1248" s="1" t="s">
        <v>50</v>
      </c>
      <c r="E1248" s="1" t="s">
        <v>939</v>
      </c>
      <c r="F1248" s="1" t="s">
        <v>79</v>
      </c>
      <c r="G1248" s="1" t="s">
        <v>41</v>
      </c>
      <c r="H1248" s="1" t="s">
        <v>83</v>
      </c>
      <c r="I1248" s="1" t="s">
        <v>395</v>
      </c>
      <c r="J1248">
        <v>29.99</v>
      </c>
      <c r="K1248">
        <v>1</v>
      </c>
      <c r="L1248">
        <v>0</v>
      </c>
      <c r="M1248">
        <v>13.195600000000002</v>
      </c>
      <c r="N1248">
        <v>13.195600000000002</v>
      </c>
      <c r="O1248">
        <v>150</v>
      </c>
      <c r="P1248" t="s">
        <v>1626</v>
      </c>
      <c r="R1248" s="9"/>
    </row>
    <row r="1249" spans="1:18" x14ac:dyDescent="0.3">
      <c r="A1249">
        <v>1573</v>
      </c>
      <c r="B1249" s="1" t="s">
        <v>95</v>
      </c>
      <c r="C1249" s="1" t="s">
        <v>14</v>
      </c>
      <c r="D1249" s="1" t="s">
        <v>24</v>
      </c>
      <c r="E1249" s="1" t="s">
        <v>25</v>
      </c>
      <c r="F1249" s="1" t="s">
        <v>26</v>
      </c>
      <c r="G1249" s="1" t="s">
        <v>41</v>
      </c>
      <c r="H1249" s="1" t="s">
        <v>83</v>
      </c>
      <c r="I1249" s="1" t="s">
        <v>1357</v>
      </c>
      <c r="J1249">
        <v>29.99</v>
      </c>
      <c r="K1249">
        <v>1</v>
      </c>
      <c r="L1249">
        <v>0</v>
      </c>
      <c r="M1249">
        <v>6.2978999999999985</v>
      </c>
      <c r="N1249">
        <v>6.2978999999999985</v>
      </c>
      <c r="O1249">
        <v>150</v>
      </c>
      <c r="P1249" t="s">
        <v>1626</v>
      </c>
      <c r="R1249" s="10"/>
    </row>
    <row r="1250" spans="1:18" x14ac:dyDescent="0.3">
      <c r="A1250">
        <v>1898</v>
      </c>
      <c r="B1250" s="1" t="s">
        <v>13</v>
      </c>
      <c r="C1250" s="1" t="s">
        <v>14</v>
      </c>
      <c r="D1250" s="1" t="s">
        <v>537</v>
      </c>
      <c r="E1250" s="1" t="s">
        <v>32</v>
      </c>
      <c r="F1250" s="1" t="s">
        <v>17</v>
      </c>
      <c r="G1250" s="1" t="s">
        <v>27</v>
      </c>
      <c r="H1250" s="1" t="s">
        <v>88</v>
      </c>
      <c r="I1250" s="1" t="s">
        <v>1512</v>
      </c>
      <c r="J1250">
        <v>29.808</v>
      </c>
      <c r="K1250">
        <v>2</v>
      </c>
      <c r="L1250">
        <v>0.2</v>
      </c>
      <c r="M1250">
        <v>10.805399999999997</v>
      </c>
      <c r="N1250">
        <v>8.6443199999999987</v>
      </c>
      <c r="O1250">
        <v>240</v>
      </c>
      <c r="P1250" t="s">
        <v>1626</v>
      </c>
      <c r="R1250" s="9"/>
    </row>
    <row r="1251" spans="1:18" x14ac:dyDescent="0.3">
      <c r="A1251">
        <v>1429</v>
      </c>
      <c r="B1251" s="1" t="s">
        <v>13</v>
      </c>
      <c r="C1251" s="1" t="s">
        <v>23</v>
      </c>
      <c r="D1251" s="1" t="s">
        <v>923</v>
      </c>
      <c r="E1251" s="1" t="s">
        <v>25</v>
      </c>
      <c r="F1251" s="1" t="s">
        <v>26</v>
      </c>
      <c r="G1251" s="1" t="s">
        <v>27</v>
      </c>
      <c r="H1251" s="1" t="s">
        <v>44</v>
      </c>
      <c r="I1251" s="1" t="s">
        <v>1277</v>
      </c>
      <c r="J1251">
        <v>29.800000000000004</v>
      </c>
      <c r="K1251">
        <v>5</v>
      </c>
      <c r="L1251">
        <v>0.2</v>
      </c>
      <c r="M1251">
        <v>9.3124999999999982</v>
      </c>
      <c r="N1251">
        <v>7.4499999999999993</v>
      </c>
      <c r="O1251">
        <v>600</v>
      </c>
      <c r="P1251" t="s">
        <v>1628</v>
      </c>
      <c r="R1251" s="10"/>
    </row>
    <row r="1252" spans="1:18" x14ac:dyDescent="0.3">
      <c r="A1252">
        <v>1618</v>
      </c>
      <c r="B1252" s="1" t="s">
        <v>30</v>
      </c>
      <c r="C1252" s="1" t="s">
        <v>57</v>
      </c>
      <c r="D1252" s="1" t="s">
        <v>109</v>
      </c>
      <c r="E1252" s="1" t="s">
        <v>110</v>
      </c>
      <c r="F1252" s="1" t="s">
        <v>60</v>
      </c>
      <c r="G1252" s="1" t="s">
        <v>27</v>
      </c>
      <c r="H1252" s="1" t="s">
        <v>39</v>
      </c>
      <c r="I1252" s="1" t="s">
        <v>1380</v>
      </c>
      <c r="J1252">
        <v>29.79</v>
      </c>
      <c r="K1252">
        <v>3</v>
      </c>
      <c r="L1252">
        <v>0</v>
      </c>
      <c r="M1252">
        <v>12.511800000000001</v>
      </c>
      <c r="N1252">
        <v>12.511800000000001</v>
      </c>
      <c r="O1252">
        <v>450</v>
      </c>
      <c r="P1252" t="s">
        <v>1626</v>
      </c>
      <c r="R1252" s="9"/>
    </row>
    <row r="1253" spans="1:18" x14ac:dyDescent="0.3">
      <c r="A1253">
        <v>1338</v>
      </c>
      <c r="B1253" s="1" t="s">
        <v>13</v>
      </c>
      <c r="C1253" s="1" t="s">
        <v>14</v>
      </c>
      <c r="D1253" s="1" t="s">
        <v>126</v>
      </c>
      <c r="E1253" s="1" t="s">
        <v>127</v>
      </c>
      <c r="F1253" s="1" t="s">
        <v>79</v>
      </c>
      <c r="G1253" s="1" t="s">
        <v>18</v>
      </c>
      <c r="H1253" s="1" t="s">
        <v>37</v>
      </c>
      <c r="I1253" s="1" t="s">
        <v>1230</v>
      </c>
      <c r="J1253">
        <v>29.78</v>
      </c>
      <c r="K1253">
        <v>2</v>
      </c>
      <c r="L1253">
        <v>0</v>
      </c>
      <c r="M1253">
        <v>8.0406000000000013</v>
      </c>
      <c r="N1253">
        <v>8.0406000000000013</v>
      </c>
      <c r="O1253">
        <v>300</v>
      </c>
      <c r="P1253" t="s">
        <v>1626</v>
      </c>
      <c r="R1253" s="10"/>
    </row>
    <row r="1254" spans="1:18" x14ac:dyDescent="0.3">
      <c r="A1254">
        <v>935</v>
      </c>
      <c r="B1254" s="1" t="s">
        <v>30</v>
      </c>
      <c r="C1254" s="1" t="s">
        <v>57</v>
      </c>
      <c r="D1254" s="1" t="s">
        <v>77</v>
      </c>
      <c r="E1254" s="1" t="s">
        <v>78</v>
      </c>
      <c r="F1254" s="1" t="s">
        <v>79</v>
      </c>
      <c r="G1254" s="1" t="s">
        <v>27</v>
      </c>
      <c r="H1254" s="1" t="s">
        <v>44</v>
      </c>
      <c r="I1254" s="1" t="s">
        <v>980</v>
      </c>
      <c r="J1254">
        <v>29.718000000000007</v>
      </c>
      <c r="K1254">
        <v>6</v>
      </c>
      <c r="L1254">
        <v>0.7</v>
      </c>
      <c r="M1254">
        <v>-21.793199999999992</v>
      </c>
      <c r="N1254">
        <v>-6.5379599999999982</v>
      </c>
      <c r="O1254">
        <v>270.00000000000006</v>
      </c>
      <c r="P1254" t="s">
        <v>1626</v>
      </c>
      <c r="R1254" s="9"/>
    </row>
    <row r="1255" spans="1:18" x14ac:dyDescent="0.3">
      <c r="A1255">
        <v>1440</v>
      </c>
      <c r="B1255" s="1" t="s">
        <v>13</v>
      </c>
      <c r="C1255" s="1" t="s">
        <v>14</v>
      </c>
      <c r="D1255" s="1" t="s">
        <v>1204</v>
      </c>
      <c r="E1255" s="1" t="s">
        <v>530</v>
      </c>
      <c r="F1255" s="1" t="s">
        <v>79</v>
      </c>
      <c r="G1255" s="1" t="s">
        <v>27</v>
      </c>
      <c r="H1255" s="1" t="s">
        <v>44</v>
      </c>
      <c r="I1255" s="1" t="s">
        <v>466</v>
      </c>
      <c r="J1255">
        <v>29.700000000000003</v>
      </c>
      <c r="K1255">
        <v>5</v>
      </c>
      <c r="L1255">
        <v>0</v>
      </c>
      <c r="M1255">
        <v>13.365</v>
      </c>
      <c r="N1255">
        <v>13.365</v>
      </c>
      <c r="O1255">
        <v>750</v>
      </c>
      <c r="P1255" t="s">
        <v>1628</v>
      </c>
      <c r="R1255" s="10"/>
    </row>
    <row r="1256" spans="1:18" x14ac:dyDescent="0.3">
      <c r="A1256">
        <v>485</v>
      </c>
      <c r="B1256" s="1" t="s">
        <v>95</v>
      </c>
      <c r="C1256" s="1" t="s">
        <v>57</v>
      </c>
      <c r="D1256" s="1" t="s">
        <v>24</v>
      </c>
      <c r="E1256" s="1" t="s">
        <v>25</v>
      </c>
      <c r="F1256" s="1" t="s">
        <v>26</v>
      </c>
      <c r="G1256" s="1" t="s">
        <v>27</v>
      </c>
      <c r="H1256" s="1" t="s">
        <v>28</v>
      </c>
      <c r="I1256" s="1" t="s">
        <v>623</v>
      </c>
      <c r="J1256">
        <v>29.6</v>
      </c>
      <c r="K1256">
        <v>2</v>
      </c>
      <c r="L1256">
        <v>0</v>
      </c>
      <c r="M1256">
        <v>14.8</v>
      </c>
      <c r="N1256">
        <v>14.8</v>
      </c>
      <c r="O1256">
        <v>300</v>
      </c>
      <c r="P1256" t="s">
        <v>1626</v>
      </c>
      <c r="R1256" s="9"/>
    </row>
    <row r="1257" spans="1:18" x14ac:dyDescent="0.3">
      <c r="A1257">
        <v>1373</v>
      </c>
      <c r="B1257" s="1" t="s">
        <v>13</v>
      </c>
      <c r="C1257" s="1" t="s">
        <v>14</v>
      </c>
      <c r="D1257" s="1" t="s">
        <v>758</v>
      </c>
      <c r="E1257" s="1" t="s">
        <v>25</v>
      </c>
      <c r="F1257" s="1" t="s">
        <v>26</v>
      </c>
      <c r="G1257" s="1" t="s">
        <v>27</v>
      </c>
      <c r="H1257" s="1" t="s">
        <v>28</v>
      </c>
      <c r="I1257" s="1" t="s">
        <v>804</v>
      </c>
      <c r="J1257">
        <v>29.6</v>
      </c>
      <c r="K1257">
        <v>2</v>
      </c>
      <c r="L1257">
        <v>0</v>
      </c>
      <c r="M1257">
        <v>14.8</v>
      </c>
      <c r="N1257">
        <v>14.8</v>
      </c>
      <c r="O1257">
        <v>300</v>
      </c>
      <c r="P1257" t="s">
        <v>1626</v>
      </c>
      <c r="R1257" s="10"/>
    </row>
    <row r="1258" spans="1:18" x14ac:dyDescent="0.3">
      <c r="A1258">
        <v>957</v>
      </c>
      <c r="B1258" s="1" t="s">
        <v>13</v>
      </c>
      <c r="C1258" s="1" t="s">
        <v>14</v>
      </c>
      <c r="D1258" s="1" t="s">
        <v>229</v>
      </c>
      <c r="E1258" s="1" t="s">
        <v>145</v>
      </c>
      <c r="F1258" s="1" t="s">
        <v>26</v>
      </c>
      <c r="G1258" s="1" t="s">
        <v>41</v>
      </c>
      <c r="H1258" s="1" t="s">
        <v>42</v>
      </c>
      <c r="I1258" s="1" t="s">
        <v>933</v>
      </c>
      <c r="J1258">
        <v>29.592000000000002</v>
      </c>
      <c r="K1258">
        <v>1</v>
      </c>
      <c r="L1258">
        <v>0.2</v>
      </c>
      <c r="M1258">
        <v>2.5893000000000006</v>
      </c>
      <c r="N1258">
        <v>2.0714400000000004</v>
      </c>
      <c r="O1258">
        <v>120</v>
      </c>
      <c r="P1258" t="s">
        <v>1626</v>
      </c>
      <c r="R1258" s="9"/>
    </row>
    <row r="1259" spans="1:18" x14ac:dyDescent="0.3">
      <c r="A1259">
        <v>35</v>
      </c>
      <c r="B1259" s="1" t="s">
        <v>13</v>
      </c>
      <c r="C1259" s="1" t="s">
        <v>57</v>
      </c>
      <c r="D1259" s="1" t="s">
        <v>93</v>
      </c>
      <c r="E1259" s="1" t="s">
        <v>59</v>
      </c>
      <c r="F1259" s="1" t="s">
        <v>60</v>
      </c>
      <c r="G1259" s="1" t="s">
        <v>27</v>
      </c>
      <c r="H1259" s="1" t="s">
        <v>52</v>
      </c>
      <c r="I1259" s="1" t="s">
        <v>94</v>
      </c>
      <c r="J1259">
        <v>29.472000000000001</v>
      </c>
      <c r="K1259">
        <v>3</v>
      </c>
      <c r="L1259">
        <v>0.2</v>
      </c>
      <c r="M1259">
        <v>9.9467999999999979</v>
      </c>
      <c r="N1259">
        <v>7.9574399999999983</v>
      </c>
      <c r="O1259">
        <v>360</v>
      </c>
      <c r="P1259" t="s">
        <v>1626</v>
      </c>
      <c r="R1259" s="10"/>
    </row>
    <row r="1260" spans="1:18" x14ac:dyDescent="0.3">
      <c r="A1260">
        <v>1072</v>
      </c>
      <c r="B1260" s="1" t="s">
        <v>30</v>
      </c>
      <c r="C1260" s="1" t="s">
        <v>57</v>
      </c>
      <c r="D1260" s="1" t="s">
        <v>322</v>
      </c>
      <c r="E1260" s="1" t="s">
        <v>197</v>
      </c>
      <c r="F1260" s="1" t="s">
        <v>26</v>
      </c>
      <c r="G1260" s="1" t="s">
        <v>27</v>
      </c>
      <c r="H1260" s="1" t="s">
        <v>52</v>
      </c>
      <c r="I1260" s="1" t="s">
        <v>480</v>
      </c>
      <c r="J1260">
        <v>29.472000000000001</v>
      </c>
      <c r="K1260">
        <v>3</v>
      </c>
      <c r="L1260">
        <v>0.2</v>
      </c>
      <c r="M1260">
        <v>9.9467999999999979</v>
      </c>
      <c r="N1260">
        <v>7.9574399999999983</v>
      </c>
      <c r="O1260">
        <v>360</v>
      </c>
      <c r="P1260" t="s">
        <v>1626</v>
      </c>
      <c r="R1260" s="9"/>
    </row>
    <row r="1261" spans="1:18" x14ac:dyDescent="0.3">
      <c r="A1261">
        <v>1881</v>
      </c>
      <c r="B1261" s="1" t="s">
        <v>493</v>
      </c>
      <c r="C1261" s="1" t="s">
        <v>14</v>
      </c>
      <c r="D1261" s="1" t="s">
        <v>126</v>
      </c>
      <c r="E1261" s="1" t="s">
        <v>127</v>
      </c>
      <c r="F1261" s="1" t="s">
        <v>79</v>
      </c>
      <c r="G1261" s="1" t="s">
        <v>27</v>
      </c>
      <c r="H1261" s="1" t="s">
        <v>88</v>
      </c>
      <c r="I1261" s="1" t="s">
        <v>274</v>
      </c>
      <c r="J1261">
        <v>29.339999999999996</v>
      </c>
      <c r="K1261">
        <v>3</v>
      </c>
      <c r="L1261">
        <v>0</v>
      </c>
      <c r="M1261">
        <v>14.669999999999998</v>
      </c>
      <c r="N1261">
        <v>14.669999999999998</v>
      </c>
      <c r="O1261">
        <v>450</v>
      </c>
      <c r="P1261" t="s">
        <v>1626</v>
      </c>
      <c r="R1261" s="10"/>
    </row>
    <row r="1262" spans="1:18" x14ac:dyDescent="0.3">
      <c r="A1262">
        <v>1269</v>
      </c>
      <c r="B1262" s="1" t="s">
        <v>30</v>
      </c>
      <c r="C1262" s="1" t="s">
        <v>23</v>
      </c>
      <c r="D1262" s="1" t="s">
        <v>557</v>
      </c>
      <c r="E1262" s="1" t="s">
        <v>197</v>
      </c>
      <c r="F1262" s="1" t="s">
        <v>26</v>
      </c>
      <c r="G1262" s="1" t="s">
        <v>18</v>
      </c>
      <c r="H1262" s="1" t="s">
        <v>37</v>
      </c>
      <c r="I1262" s="1" t="s">
        <v>580</v>
      </c>
      <c r="J1262">
        <v>29.328000000000003</v>
      </c>
      <c r="K1262">
        <v>3</v>
      </c>
      <c r="L1262">
        <v>0.2</v>
      </c>
      <c r="M1262">
        <v>3.665999999999995</v>
      </c>
      <c r="N1262">
        <v>2.9327999999999963</v>
      </c>
      <c r="O1262">
        <v>360</v>
      </c>
      <c r="P1262" t="s">
        <v>1626</v>
      </c>
      <c r="R1262" s="9"/>
    </row>
    <row r="1263" spans="1:18" x14ac:dyDescent="0.3">
      <c r="A1263">
        <v>1820</v>
      </c>
      <c r="B1263" s="1" t="s">
        <v>30</v>
      </c>
      <c r="C1263" s="1" t="s">
        <v>14</v>
      </c>
      <c r="D1263" s="1" t="s">
        <v>142</v>
      </c>
      <c r="E1263" s="1" t="s">
        <v>104</v>
      </c>
      <c r="F1263" s="1" t="s">
        <v>60</v>
      </c>
      <c r="G1263" s="1" t="s">
        <v>18</v>
      </c>
      <c r="H1263" s="1" t="s">
        <v>37</v>
      </c>
      <c r="I1263" s="1" t="s">
        <v>1467</v>
      </c>
      <c r="J1263">
        <v>29.32</v>
      </c>
      <c r="K1263">
        <v>2</v>
      </c>
      <c r="L1263">
        <v>0.6</v>
      </c>
      <c r="M1263">
        <v>-24.188999999999993</v>
      </c>
      <c r="N1263">
        <v>-9.6755999999999975</v>
      </c>
      <c r="O1263">
        <v>120</v>
      </c>
      <c r="P1263" t="s">
        <v>1626</v>
      </c>
      <c r="R1263" s="10"/>
    </row>
    <row r="1264" spans="1:18" x14ac:dyDescent="0.3">
      <c r="A1264">
        <v>1101</v>
      </c>
      <c r="B1264" s="1" t="s">
        <v>95</v>
      </c>
      <c r="C1264" s="1" t="s">
        <v>57</v>
      </c>
      <c r="D1264" s="1" t="s">
        <v>69</v>
      </c>
      <c r="E1264" s="1" t="s">
        <v>25</v>
      </c>
      <c r="F1264" s="1" t="s">
        <v>26</v>
      </c>
      <c r="G1264" s="1" t="s">
        <v>41</v>
      </c>
      <c r="H1264" s="1" t="s">
        <v>83</v>
      </c>
      <c r="I1264" s="1" t="s">
        <v>1089</v>
      </c>
      <c r="J1264">
        <v>29.29</v>
      </c>
      <c r="K1264">
        <v>1</v>
      </c>
      <c r="L1264">
        <v>0</v>
      </c>
      <c r="M1264">
        <v>9.6656999999999975</v>
      </c>
      <c r="N1264">
        <v>9.6656999999999975</v>
      </c>
      <c r="O1264">
        <v>150</v>
      </c>
      <c r="P1264" t="s">
        <v>1626</v>
      </c>
      <c r="R1264" s="9"/>
    </row>
    <row r="1265" spans="1:18" x14ac:dyDescent="0.3">
      <c r="A1265">
        <v>185</v>
      </c>
      <c r="B1265" s="1" t="s">
        <v>13</v>
      </c>
      <c r="C1265" s="1" t="s">
        <v>57</v>
      </c>
      <c r="D1265" s="1" t="s">
        <v>296</v>
      </c>
      <c r="E1265" s="1" t="s">
        <v>297</v>
      </c>
      <c r="F1265" s="1" t="s">
        <v>17</v>
      </c>
      <c r="G1265" s="1" t="s">
        <v>41</v>
      </c>
      <c r="H1265" s="1" t="s">
        <v>83</v>
      </c>
      <c r="I1265" s="1" t="s">
        <v>300</v>
      </c>
      <c r="J1265">
        <v>29</v>
      </c>
      <c r="K1265">
        <v>2</v>
      </c>
      <c r="L1265">
        <v>0</v>
      </c>
      <c r="M1265">
        <v>7.25</v>
      </c>
      <c r="N1265">
        <v>7.25</v>
      </c>
      <c r="O1265">
        <v>300</v>
      </c>
      <c r="P1265" t="s">
        <v>1626</v>
      </c>
      <c r="R1265" s="10"/>
    </row>
    <row r="1266" spans="1:18" x14ac:dyDescent="0.3">
      <c r="A1266">
        <v>1477</v>
      </c>
      <c r="B1266" s="1" t="s">
        <v>30</v>
      </c>
      <c r="C1266" s="1" t="s">
        <v>57</v>
      </c>
      <c r="D1266" s="1" t="s">
        <v>126</v>
      </c>
      <c r="E1266" s="1" t="s">
        <v>127</v>
      </c>
      <c r="F1266" s="1" t="s">
        <v>79</v>
      </c>
      <c r="G1266" s="1" t="s">
        <v>27</v>
      </c>
      <c r="H1266" s="1" t="s">
        <v>28</v>
      </c>
      <c r="I1266" s="1" t="s">
        <v>1306</v>
      </c>
      <c r="J1266">
        <v>28.91</v>
      </c>
      <c r="K1266">
        <v>7</v>
      </c>
      <c r="L1266">
        <v>0</v>
      </c>
      <c r="M1266">
        <v>13.2986</v>
      </c>
      <c r="N1266">
        <v>13.2986</v>
      </c>
      <c r="O1266">
        <v>1050</v>
      </c>
      <c r="P1266" t="s">
        <v>1627</v>
      </c>
      <c r="R1266" s="9"/>
    </row>
    <row r="1267" spans="1:18" x14ac:dyDescent="0.3">
      <c r="A1267">
        <v>1094</v>
      </c>
      <c r="B1267" s="1" t="s">
        <v>30</v>
      </c>
      <c r="C1267" s="1" t="s">
        <v>57</v>
      </c>
      <c r="D1267" s="1" t="s">
        <v>1083</v>
      </c>
      <c r="E1267" s="1" t="s">
        <v>948</v>
      </c>
      <c r="F1267" s="1" t="s">
        <v>79</v>
      </c>
      <c r="G1267" s="1" t="s">
        <v>27</v>
      </c>
      <c r="H1267" s="1" t="s">
        <v>52</v>
      </c>
      <c r="I1267" s="1" t="s">
        <v>1084</v>
      </c>
      <c r="J1267">
        <v>28.900000000000002</v>
      </c>
      <c r="K1267">
        <v>5</v>
      </c>
      <c r="L1267">
        <v>0</v>
      </c>
      <c r="M1267">
        <v>14.161000000000001</v>
      </c>
      <c r="N1267">
        <v>14.161000000000001</v>
      </c>
      <c r="O1267">
        <v>750</v>
      </c>
      <c r="P1267" t="s">
        <v>1628</v>
      </c>
      <c r="R1267" s="10"/>
    </row>
    <row r="1268" spans="1:18" x14ac:dyDescent="0.3">
      <c r="A1268">
        <v>1343</v>
      </c>
      <c r="B1268" s="1" t="s">
        <v>95</v>
      </c>
      <c r="C1268" s="1" t="s">
        <v>23</v>
      </c>
      <c r="D1268" s="1" t="s">
        <v>574</v>
      </c>
      <c r="E1268" s="1" t="s">
        <v>51</v>
      </c>
      <c r="F1268" s="1" t="s">
        <v>17</v>
      </c>
      <c r="G1268" s="1" t="s">
        <v>27</v>
      </c>
      <c r="H1268" s="1" t="s">
        <v>44</v>
      </c>
      <c r="I1268" s="1" t="s">
        <v>86</v>
      </c>
      <c r="J1268">
        <v>28.854000000000006</v>
      </c>
      <c r="K1268">
        <v>6</v>
      </c>
      <c r="L1268">
        <v>0.7</v>
      </c>
      <c r="M1268">
        <v>-21.159599999999998</v>
      </c>
      <c r="N1268">
        <v>-6.34788</v>
      </c>
      <c r="O1268">
        <v>270.00000000000006</v>
      </c>
      <c r="P1268" t="s">
        <v>1626</v>
      </c>
      <c r="R1268" s="9"/>
    </row>
    <row r="1269" spans="1:18" x14ac:dyDescent="0.3">
      <c r="A1269">
        <v>929</v>
      </c>
      <c r="B1269" s="1" t="s">
        <v>30</v>
      </c>
      <c r="C1269" s="1" t="s">
        <v>57</v>
      </c>
      <c r="D1269" s="1" t="s">
        <v>148</v>
      </c>
      <c r="E1269" s="1" t="s">
        <v>149</v>
      </c>
      <c r="F1269" s="1" t="s">
        <v>17</v>
      </c>
      <c r="G1269" s="1" t="s">
        <v>27</v>
      </c>
      <c r="H1269" s="1" t="s">
        <v>46</v>
      </c>
      <c r="I1269" s="1" t="s">
        <v>508</v>
      </c>
      <c r="J1269">
        <v>28.84</v>
      </c>
      <c r="K1269">
        <v>2</v>
      </c>
      <c r="L1269">
        <v>0</v>
      </c>
      <c r="M1269">
        <v>9.517199999999999</v>
      </c>
      <c r="N1269">
        <v>9.517199999999999</v>
      </c>
      <c r="O1269">
        <v>300</v>
      </c>
      <c r="P1269" t="s">
        <v>1626</v>
      </c>
      <c r="R1269" s="10"/>
    </row>
    <row r="1270" spans="1:18" x14ac:dyDescent="0.3">
      <c r="A1270">
        <v>1762</v>
      </c>
      <c r="B1270" s="1" t="s">
        <v>30</v>
      </c>
      <c r="C1270" s="1" t="s">
        <v>14</v>
      </c>
      <c r="D1270" s="1" t="s">
        <v>373</v>
      </c>
      <c r="E1270" s="1" t="s">
        <v>25</v>
      </c>
      <c r="F1270" s="1" t="s">
        <v>26</v>
      </c>
      <c r="G1270" s="1" t="s">
        <v>27</v>
      </c>
      <c r="H1270" s="1" t="s">
        <v>44</v>
      </c>
      <c r="I1270" s="1" t="s">
        <v>1439</v>
      </c>
      <c r="J1270">
        <v>28.752000000000002</v>
      </c>
      <c r="K1270">
        <v>6</v>
      </c>
      <c r="L1270">
        <v>0.2</v>
      </c>
      <c r="M1270">
        <v>9.7037999999999993</v>
      </c>
      <c r="N1270">
        <v>7.7630400000000002</v>
      </c>
      <c r="O1270">
        <v>720</v>
      </c>
      <c r="P1270" t="s">
        <v>1628</v>
      </c>
      <c r="R1270" s="9"/>
    </row>
    <row r="1271" spans="1:18" x14ac:dyDescent="0.3">
      <c r="A1271">
        <v>1040</v>
      </c>
      <c r="B1271" s="1" t="s">
        <v>95</v>
      </c>
      <c r="C1271" s="1" t="s">
        <v>14</v>
      </c>
      <c r="D1271" s="1" t="s">
        <v>794</v>
      </c>
      <c r="E1271" s="1" t="s">
        <v>51</v>
      </c>
      <c r="F1271" s="1" t="s">
        <v>17</v>
      </c>
      <c r="G1271" s="1" t="s">
        <v>27</v>
      </c>
      <c r="H1271" s="1" t="s">
        <v>39</v>
      </c>
      <c r="I1271" s="1" t="s">
        <v>1033</v>
      </c>
      <c r="J1271">
        <v>28.728000000000002</v>
      </c>
      <c r="K1271">
        <v>3</v>
      </c>
      <c r="L1271">
        <v>0.2</v>
      </c>
      <c r="M1271">
        <v>1.7954999999999988</v>
      </c>
      <c r="N1271">
        <v>1.436399999999999</v>
      </c>
      <c r="O1271">
        <v>360</v>
      </c>
      <c r="P1271" t="s">
        <v>1626</v>
      </c>
      <c r="R1271" s="10"/>
    </row>
    <row r="1272" spans="1:18" x14ac:dyDescent="0.3">
      <c r="A1272">
        <v>465</v>
      </c>
      <c r="B1272" s="1" t="s">
        <v>30</v>
      </c>
      <c r="C1272" s="1" t="s">
        <v>57</v>
      </c>
      <c r="D1272" s="1" t="s">
        <v>229</v>
      </c>
      <c r="E1272" s="1" t="s">
        <v>145</v>
      </c>
      <c r="F1272" s="1" t="s">
        <v>26</v>
      </c>
      <c r="G1272" s="1" t="s">
        <v>27</v>
      </c>
      <c r="H1272" s="1" t="s">
        <v>44</v>
      </c>
      <c r="I1272" s="1" t="s">
        <v>603</v>
      </c>
      <c r="J1272">
        <v>28.484999999999999</v>
      </c>
      <c r="K1272">
        <v>5</v>
      </c>
      <c r="L1272">
        <v>0.7</v>
      </c>
      <c r="M1272">
        <v>-20.888999999999989</v>
      </c>
      <c r="N1272">
        <v>-6.2666999999999975</v>
      </c>
      <c r="O1272">
        <v>225.00000000000003</v>
      </c>
      <c r="P1272" t="s">
        <v>1626</v>
      </c>
      <c r="R1272" s="9"/>
    </row>
    <row r="1273" spans="1:18" x14ac:dyDescent="0.3">
      <c r="A1273">
        <v>1905</v>
      </c>
      <c r="B1273" s="1" t="s">
        <v>95</v>
      </c>
      <c r="C1273" s="1" t="s">
        <v>23</v>
      </c>
      <c r="D1273" s="1" t="s">
        <v>148</v>
      </c>
      <c r="E1273" s="1" t="s">
        <v>186</v>
      </c>
      <c r="F1273" s="1" t="s">
        <v>26</v>
      </c>
      <c r="G1273" s="1" t="s">
        <v>41</v>
      </c>
      <c r="H1273" s="1" t="s">
        <v>83</v>
      </c>
      <c r="I1273" s="1" t="s">
        <v>1220</v>
      </c>
      <c r="J1273">
        <v>28.400000000000002</v>
      </c>
      <c r="K1273">
        <v>2</v>
      </c>
      <c r="L1273">
        <v>0.2</v>
      </c>
      <c r="M1273">
        <v>6.7449999999999983</v>
      </c>
      <c r="N1273">
        <v>5.395999999999999</v>
      </c>
      <c r="O1273">
        <v>240</v>
      </c>
      <c r="P1273" t="s">
        <v>1626</v>
      </c>
      <c r="R1273" s="10"/>
    </row>
    <row r="1274" spans="1:18" x14ac:dyDescent="0.3">
      <c r="A1274">
        <v>163</v>
      </c>
      <c r="B1274" s="1" t="s">
        <v>30</v>
      </c>
      <c r="C1274" s="1" t="s">
        <v>14</v>
      </c>
      <c r="D1274" s="1" t="s">
        <v>272</v>
      </c>
      <c r="E1274" s="1" t="s">
        <v>273</v>
      </c>
      <c r="F1274" s="1" t="s">
        <v>26</v>
      </c>
      <c r="G1274" s="1" t="s">
        <v>27</v>
      </c>
      <c r="H1274" s="1" t="s">
        <v>88</v>
      </c>
      <c r="I1274" s="1" t="s">
        <v>274</v>
      </c>
      <c r="J1274">
        <v>28.4</v>
      </c>
      <c r="K1274">
        <v>5</v>
      </c>
      <c r="L1274">
        <v>0</v>
      </c>
      <c r="M1274">
        <v>13.347999999999997</v>
      </c>
      <c r="N1274">
        <v>13.347999999999997</v>
      </c>
      <c r="O1274">
        <v>750</v>
      </c>
      <c r="P1274" t="s">
        <v>1628</v>
      </c>
      <c r="R1274" s="9"/>
    </row>
    <row r="1275" spans="1:18" x14ac:dyDescent="0.3">
      <c r="A1275">
        <v>426</v>
      </c>
      <c r="B1275" s="1" t="s">
        <v>13</v>
      </c>
      <c r="C1275" s="1" t="s">
        <v>23</v>
      </c>
      <c r="D1275" s="1" t="s">
        <v>564</v>
      </c>
      <c r="E1275" s="1" t="s">
        <v>114</v>
      </c>
      <c r="F1275" s="1" t="s">
        <v>60</v>
      </c>
      <c r="G1275" s="1" t="s">
        <v>18</v>
      </c>
      <c r="H1275" s="1" t="s">
        <v>37</v>
      </c>
      <c r="I1275" s="1" t="s">
        <v>565</v>
      </c>
      <c r="J1275">
        <v>28.4</v>
      </c>
      <c r="K1275">
        <v>2</v>
      </c>
      <c r="L1275">
        <v>0</v>
      </c>
      <c r="M1275">
        <v>11.076000000000001</v>
      </c>
      <c r="N1275">
        <v>11.076000000000001</v>
      </c>
      <c r="O1275">
        <v>300</v>
      </c>
      <c r="P1275" t="s">
        <v>1626</v>
      </c>
      <c r="R1275" s="10"/>
    </row>
    <row r="1276" spans="1:18" x14ac:dyDescent="0.3">
      <c r="A1276">
        <v>808</v>
      </c>
      <c r="B1276" s="1" t="s">
        <v>95</v>
      </c>
      <c r="C1276" s="1" t="s">
        <v>14</v>
      </c>
      <c r="D1276" s="1" t="s">
        <v>885</v>
      </c>
      <c r="E1276" s="1" t="s">
        <v>74</v>
      </c>
      <c r="F1276" s="1" t="s">
        <v>60</v>
      </c>
      <c r="G1276" s="1" t="s">
        <v>18</v>
      </c>
      <c r="H1276" s="1" t="s">
        <v>37</v>
      </c>
      <c r="I1276" s="1" t="s">
        <v>565</v>
      </c>
      <c r="J1276">
        <v>28.4</v>
      </c>
      <c r="K1276">
        <v>2</v>
      </c>
      <c r="L1276">
        <v>0</v>
      </c>
      <c r="M1276">
        <v>11.076000000000001</v>
      </c>
      <c r="N1276">
        <v>11.076000000000001</v>
      </c>
      <c r="O1276">
        <v>300</v>
      </c>
      <c r="P1276" t="s">
        <v>1626</v>
      </c>
      <c r="R1276" s="9"/>
    </row>
    <row r="1277" spans="1:18" x14ac:dyDescent="0.3">
      <c r="A1277">
        <v>411</v>
      </c>
      <c r="B1277" s="1" t="s">
        <v>30</v>
      </c>
      <c r="C1277" s="1" t="s">
        <v>14</v>
      </c>
      <c r="D1277" s="1" t="s">
        <v>69</v>
      </c>
      <c r="E1277" s="1" t="s">
        <v>25</v>
      </c>
      <c r="F1277" s="1" t="s">
        <v>26</v>
      </c>
      <c r="G1277" s="1" t="s">
        <v>27</v>
      </c>
      <c r="H1277" s="1" t="s">
        <v>28</v>
      </c>
      <c r="I1277" s="1" t="s">
        <v>545</v>
      </c>
      <c r="J1277">
        <v>28.349999999999998</v>
      </c>
      <c r="K1277">
        <v>9</v>
      </c>
      <c r="L1277">
        <v>0</v>
      </c>
      <c r="M1277">
        <v>13.608000000000001</v>
      </c>
      <c r="N1277">
        <v>13.608000000000001</v>
      </c>
      <c r="O1277">
        <v>1350</v>
      </c>
      <c r="P1277" t="s">
        <v>1627</v>
      </c>
      <c r="R1277" s="10"/>
    </row>
    <row r="1278" spans="1:18" x14ac:dyDescent="0.3">
      <c r="A1278">
        <v>108</v>
      </c>
      <c r="B1278" s="1" t="s">
        <v>30</v>
      </c>
      <c r="C1278" s="1" t="s">
        <v>14</v>
      </c>
      <c r="D1278" s="1" t="s">
        <v>201</v>
      </c>
      <c r="E1278" s="1" t="s">
        <v>51</v>
      </c>
      <c r="F1278" s="1" t="s">
        <v>17</v>
      </c>
      <c r="G1278" s="1" t="s">
        <v>41</v>
      </c>
      <c r="H1278" s="1" t="s">
        <v>42</v>
      </c>
      <c r="I1278" s="1" t="s">
        <v>203</v>
      </c>
      <c r="J1278">
        <v>27.992000000000004</v>
      </c>
      <c r="K1278">
        <v>1</v>
      </c>
      <c r="L1278">
        <v>0.2</v>
      </c>
      <c r="M1278">
        <v>2.0993999999999993</v>
      </c>
      <c r="N1278">
        <v>1.6795199999999995</v>
      </c>
      <c r="O1278">
        <v>120</v>
      </c>
      <c r="P1278" t="s">
        <v>1626</v>
      </c>
      <c r="R1278" s="9"/>
    </row>
    <row r="1279" spans="1:18" x14ac:dyDescent="0.3">
      <c r="A1279">
        <v>986</v>
      </c>
      <c r="B1279" s="1" t="s">
        <v>30</v>
      </c>
      <c r="C1279" s="1" t="s">
        <v>57</v>
      </c>
      <c r="D1279" s="1" t="s">
        <v>251</v>
      </c>
      <c r="E1279" s="1" t="s">
        <v>59</v>
      </c>
      <c r="F1279" s="1" t="s">
        <v>60</v>
      </c>
      <c r="G1279" s="1" t="s">
        <v>27</v>
      </c>
      <c r="H1279" s="1" t="s">
        <v>88</v>
      </c>
      <c r="I1279" s="1" t="s">
        <v>1010</v>
      </c>
      <c r="J1279">
        <v>27.968000000000004</v>
      </c>
      <c r="K1279">
        <v>4</v>
      </c>
      <c r="L1279">
        <v>0.2</v>
      </c>
      <c r="M1279">
        <v>9.4391999999999996</v>
      </c>
      <c r="N1279">
        <v>7.5513599999999999</v>
      </c>
      <c r="O1279">
        <v>480</v>
      </c>
      <c r="P1279" t="s">
        <v>1626</v>
      </c>
      <c r="R1279" s="10"/>
    </row>
    <row r="1280" spans="1:18" x14ac:dyDescent="0.3">
      <c r="A1280">
        <v>736</v>
      </c>
      <c r="B1280" s="1" t="s">
        <v>30</v>
      </c>
      <c r="C1280" s="1" t="s">
        <v>57</v>
      </c>
      <c r="D1280" s="1" t="s">
        <v>54</v>
      </c>
      <c r="E1280" s="1" t="s">
        <v>55</v>
      </c>
      <c r="F1280" s="1" t="s">
        <v>26</v>
      </c>
      <c r="G1280" s="1" t="s">
        <v>27</v>
      </c>
      <c r="H1280" s="1" t="s">
        <v>44</v>
      </c>
      <c r="I1280" s="1" t="s">
        <v>112</v>
      </c>
      <c r="J1280">
        <v>27.936000000000003</v>
      </c>
      <c r="K1280">
        <v>4</v>
      </c>
      <c r="L1280">
        <v>0.2</v>
      </c>
      <c r="M1280">
        <v>9.4283999999999963</v>
      </c>
      <c r="N1280">
        <v>7.5427199999999974</v>
      </c>
      <c r="O1280">
        <v>480</v>
      </c>
      <c r="P1280" t="s">
        <v>1626</v>
      </c>
      <c r="R1280" s="9"/>
    </row>
    <row r="1281" spans="1:18" x14ac:dyDescent="0.3">
      <c r="A1281">
        <v>1176</v>
      </c>
      <c r="B1281" s="1" t="s">
        <v>30</v>
      </c>
      <c r="C1281" s="1" t="s">
        <v>57</v>
      </c>
      <c r="D1281" s="1" t="s">
        <v>50</v>
      </c>
      <c r="E1281" s="1" t="s">
        <v>939</v>
      </c>
      <c r="F1281" s="1" t="s">
        <v>79</v>
      </c>
      <c r="G1281" s="1" t="s">
        <v>27</v>
      </c>
      <c r="H1281" s="1" t="s">
        <v>243</v>
      </c>
      <c r="I1281" s="1" t="s">
        <v>901</v>
      </c>
      <c r="J1281">
        <v>27.93</v>
      </c>
      <c r="K1281">
        <v>3</v>
      </c>
      <c r="L1281">
        <v>0</v>
      </c>
      <c r="M1281">
        <v>8.0996999999999986</v>
      </c>
      <c r="N1281">
        <v>8.0996999999999986</v>
      </c>
      <c r="O1281">
        <v>450</v>
      </c>
      <c r="P1281" t="s">
        <v>1626</v>
      </c>
      <c r="R1281" s="10"/>
    </row>
    <row r="1282" spans="1:18" x14ac:dyDescent="0.3">
      <c r="A1282">
        <v>1258</v>
      </c>
      <c r="B1282" s="1" t="s">
        <v>13</v>
      </c>
      <c r="C1282" s="1" t="s">
        <v>57</v>
      </c>
      <c r="D1282" s="1" t="s">
        <v>201</v>
      </c>
      <c r="E1282" s="1" t="s">
        <v>51</v>
      </c>
      <c r="F1282" s="1" t="s">
        <v>17</v>
      </c>
      <c r="G1282" s="1" t="s">
        <v>27</v>
      </c>
      <c r="H1282" s="1" t="s">
        <v>44</v>
      </c>
      <c r="I1282" s="1" t="s">
        <v>807</v>
      </c>
      <c r="J1282">
        <v>27.882000000000005</v>
      </c>
      <c r="K1282">
        <v>3</v>
      </c>
      <c r="L1282">
        <v>0.7</v>
      </c>
      <c r="M1282">
        <v>-20.446799999999996</v>
      </c>
      <c r="N1282">
        <v>-6.1340399999999997</v>
      </c>
      <c r="O1282">
        <v>135.00000000000003</v>
      </c>
      <c r="P1282" t="s">
        <v>1626</v>
      </c>
      <c r="R1282" s="9"/>
    </row>
    <row r="1283" spans="1:18" x14ac:dyDescent="0.3">
      <c r="A1283">
        <v>678</v>
      </c>
      <c r="B1283" s="1" t="s">
        <v>30</v>
      </c>
      <c r="C1283" s="1" t="s">
        <v>14</v>
      </c>
      <c r="D1283" s="1" t="s">
        <v>787</v>
      </c>
      <c r="E1283" s="1" t="s">
        <v>59</v>
      </c>
      <c r="F1283" s="1" t="s">
        <v>60</v>
      </c>
      <c r="G1283" s="1" t="s">
        <v>41</v>
      </c>
      <c r="H1283" s="1" t="s">
        <v>83</v>
      </c>
      <c r="I1283" s="1" t="s">
        <v>789</v>
      </c>
      <c r="J1283">
        <v>27.816000000000003</v>
      </c>
      <c r="K1283">
        <v>3</v>
      </c>
      <c r="L1283">
        <v>0.2</v>
      </c>
      <c r="M1283">
        <v>4.5200999999999958</v>
      </c>
      <c r="N1283">
        <v>3.6160799999999966</v>
      </c>
      <c r="O1283">
        <v>360</v>
      </c>
      <c r="P1283" t="s">
        <v>1626</v>
      </c>
      <c r="R1283" s="10"/>
    </row>
    <row r="1284" spans="1:18" x14ac:dyDescent="0.3">
      <c r="A1284">
        <v>164</v>
      </c>
      <c r="B1284" s="1" t="s">
        <v>30</v>
      </c>
      <c r="C1284" s="1" t="s">
        <v>14</v>
      </c>
      <c r="D1284" s="1" t="s">
        <v>54</v>
      </c>
      <c r="E1284" s="1" t="s">
        <v>55</v>
      </c>
      <c r="F1284" s="1" t="s">
        <v>26</v>
      </c>
      <c r="G1284" s="1" t="s">
        <v>27</v>
      </c>
      <c r="H1284" s="1" t="s">
        <v>44</v>
      </c>
      <c r="I1284" s="1" t="s">
        <v>275</v>
      </c>
      <c r="J1284">
        <v>27.680000000000003</v>
      </c>
      <c r="K1284">
        <v>2</v>
      </c>
      <c r="L1284">
        <v>0.2</v>
      </c>
      <c r="M1284">
        <v>9.6879999999999988</v>
      </c>
      <c r="N1284">
        <v>7.7503999999999991</v>
      </c>
      <c r="O1284">
        <v>240</v>
      </c>
      <c r="P1284" t="s">
        <v>1626</v>
      </c>
      <c r="R1284" s="9"/>
    </row>
    <row r="1285" spans="1:18" x14ac:dyDescent="0.3">
      <c r="A1285">
        <v>298</v>
      </c>
      <c r="B1285" s="1" t="s">
        <v>95</v>
      </c>
      <c r="C1285" s="1" t="s">
        <v>23</v>
      </c>
      <c r="D1285" s="1" t="s">
        <v>417</v>
      </c>
      <c r="E1285" s="1" t="s">
        <v>197</v>
      </c>
      <c r="F1285" s="1" t="s">
        <v>26</v>
      </c>
      <c r="G1285" s="1" t="s">
        <v>27</v>
      </c>
      <c r="H1285" s="1" t="s">
        <v>128</v>
      </c>
      <c r="I1285" s="1" t="s">
        <v>422</v>
      </c>
      <c r="J1285">
        <v>27.552000000000003</v>
      </c>
      <c r="K1285">
        <v>3</v>
      </c>
      <c r="L1285">
        <v>0.2</v>
      </c>
      <c r="M1285">
        <v>9.2987999999999964</v>
      </c>
      <c r="N1285">
        <v>7.4390399999999977</v>
      </c>
      <c r="O1285">
        <v>360</v>
      </c>
      <c r="P1285" t="s">
        <v>1626</v>
      </c>
      <c r="R1285" s="10"/>
    </row>
    <row r="1286" spans="1:18" x14ac:dyDescent="0.3">
      <c r="A1286">
        <v>1460</v>
      </c>
      <c r="B1286" s="1" t="s">
        <v>493</v>
      </c>
      <c r="C1286" s="1" t="s">
        <v>14</v>
      </c>
      <c r="D1286" s="1" t="s">
        <v>1228</v>
      </c>
      <c r="E1286" s="1" t="s">
        <v>302</v>
      </c>
      <c r="F1286" s="1" t="s">
        <v>79</v>
      </c>
      <c r="G1286" s="1" t="s">
        <v>18</v>
      </c>
      <c r="H1286" s="1" t="s">
        <v>37</v>
      </c>
      <c r="I1286" s="1" t="s">
        <v>1296</v>
      </c>
      <c r="J1286">
        <v>27.46</v>
      </c>
      <c r="K1286">
        <v>2</v>
      </c>
      <c r="L1286">
        <v>0</v>
      </c>
      <c r="M1286">
        <v>9.8856000000000002</v>
      </c>
      <c r="N1286">
        <v>9.8856000000000002</v>
      </c>
      <c r="O1286">
        <v>300</v>
      </c>
      <c r="P1286" t="s">
        <v>1626</v>
      </c>
      <c r="R1286" s="9"/>
    </row>
    <row r="1287" spans="1:18" x14ac:dyDescent="0.3">
      <c r="A1287">
        <v>1332</v>
      </c>
      <c r="B1287" s="1" t="s">
        <v>30</v>
      </c>
      <c r="C1287" s="1" t="s">
        <v>57</v>
      </c>
      <c r="D1287" s="1" t="s">
        <v>919</v>
      </c>
      <c r="E1287" s="1" t="s">
        <v>213</v>
      </c>
      <c r="F1287" s="1" t="s">
        <v>79</v>
      </c>
      <c r="G1287" s="1" t="s">
        <v>27</v>
      </c>
      <c r="H1287" s="1" t="s">
        <v>35</v>
      </c>
      <c r="I1287" s="1" t="s">
        <v>660</v>
      </c>
      <c r="J1287">
        <v>27.439999999999998</v>
      </c>
      <c r="K1287">
        <v>2</v>
      </c>
      <c r="L1287">
        <v>0.2</v>
      </c>
      <c r="M1287">
        <v>2.4009999999999998</v>
      </c>
      <c r="N1287">
        <v>1.9207999999999998</v>
      </c>
      <c r="O1287">
        <v>240</v>
      </c>
      <c r="P1287" t="s">
        <v>1626</v>
      </c>
      <c r="R1287" s="10"/>
    </row>
    <row r="1288" spans="1:18" x14ac:dyDescent="0.3">
      <c r="A1288">
        <v>1943</v>
      </c>
      <c r="B1288" s="1" t="s">
        <v>95</v>
      </c>
      <c r="C1288" s="1" t="s">
        <v>23</v>
      </c>
      <c r="D1288" s="1" t="s">
        <v>505</v>
      </c>
      <c r="E1288" s="1" t="s">
        <v>104</v>
      </c>
      <c r="F1288" s="1" t="s">
        <v>60</v>
      </c>
      <c r="G1288" s="1" t="s">
        <v>27</v>
      </c>
      <c r="H1288" s="1" t="s">
        <v>35</v>
      </c>
      <c r="I1288" s="1" t="s">
        <v>660</v>
      </c>
      <c r="J1288">
        <v>27.439999999999998</v>
      </c>
      <c r="K1288">
        <v>2</v>
      </c>
      <c r="L1288">
        <v>0.2</v>
      </c>
      <c r="M1288">
        <v>2.4009999999999998</v>
      </c>
      <c r="N1288">
        <v>1.9207999999999998</v>
      </c>
      <c r="O1288">
        <v>240</v>
      </c>
      <c r="P1288" t="s">
        <v>1626</v>
      </c>
      <c r="R1288" s="9"/>
    </row>
    <row r="1289" spans="1:18" x14ac:dyDescent="0.3">
      <c r="A1289">
        <v>78</v>
      </c>
      <c r="B1289" s="1" t="s">
        <v>95</v>
      </c>
      <c r="C1289" s="1" t="s">
        <v>23</v>
      </c>
      <c r="D1289" s="1" t="s">
        <v>93</v>
      </c>
      <c r="E1289" s="1" t="s">
        <v>59</v>
      </c>
      <c r="F1289" s="1" t="s">
        <v>60</v>
      </c>
      <c r="G1289" s="1" t="s">
        <v>27</v>
      </c>
      <c r="H1289" s="1" t="s">
        <v>35</v>
      </c>
      <c r="I1289" s="1" t="s">
        <v>161</v>
      </c>
      <c r="J1289">
        <v>27.240000000000002</v>
      </c>
      <c r="K1289">
        <v>3</v>
      </c>
      <c r="L1289">
        <v>0.2</v>
      </c>
      <c r="M1289">
        <v>2.724000000000002</v>
      </c>
      <c r="N1289">
        <v>2.1792000000000016</v>
      </c>
      <c r="O1289">
        <v>360</v>
      </c>
      <c r="P1289" t="s">
        <v>1626</v>
      </c>
      <c r="R1289" s="10"/>
    </row>
    <row r="1290" spans="1:18" x14ac:dyDescent="0.3">
      <c r="A1290">
        <v>113</v>
      </c>
      <c r="B1290" s="1" t="s">
        <v>30</v>
      </c>
      <c r="C1290" s="1" t="s">
        <v>14</v>
      </c>
      <c r="D1290" s="1" t="s">
        <v>208</v>
      </c>
      <c r="E1290" s="1" t="s">
        <v>209</v>
      </c>
      <c r="F1290" s="1" t="s">
        <v>60</v>
      </c>
      <c r="G1290" s="1" t="s">
        <v>27</v>
      </c>
      <c r="H1290" s="1" t="s">
        <v>44</v>
      </c>
      <c r="I1290" s="1" t="s">
        <v>211</v>
      </c>
      <c r="J1290">
        <v>27.240000000000002</v>
      </c>
      <c r="K1290">
        <v>6</v>
      </c>
      <c r="L1290">
        <v>0</v>
      </c>
      <c r="M1290">
        <v>13.3476</v>
      </c>
      <c r="N1290">
        <v>13.3476</v>
      </c>
      <c r="O1290">
        <v>900</v>
      </c>
      <c r="P1290" t="s">
        <v>1628</v>
      </c>
      <c r="R1290" s="9"/>
    </row>
    <row r="1291" spans="1:18" x14ac:dyDescent="0.3">
      <c r="A1291">
        <v>225</v>
      </c>
      <c r="B1291" s="1" t="s">
        <v>95</v>
      </c>
      <c r="C1291" s="1" t="s">
        <v>14</v>
      </c>
      <c r="D1291" s="1" t="s">
        <v>342</v>
      </c>
      <c r="E1291" s="1" t="s">
        <v>213</v>
      </c>
      <c r="F1291" s="1" t="s">
        <v>79</v>
      </c>
      <c r="G1291" s="1" t="s">
        <v>27</v>
      </c>
      <c r="H1291" s="1" t="s">
        <v>39</v>
      </c>
      <c r="I1291" s="1" t="s">
        <v>347</v>
      </c>
      <c r="J1291">
        <v>27.168000000000003</v>
      </c>
      <c r="K1291">
        <v>2</v>
      </c>
      <c r="L1291">
        <v>0.2</v>
      </c>
      <c r="M1291">
        <v>2.7168000000000001</v>
      </c>
      <c r="N1291">
        <v>2.1734400000000003</v>
      </c>
      <c r="O1291">
        <v>240</v>
      </c>
      <c r="P1291" t="s">
        <v>1626</v>
      </c>
      <c r="R1291" s="10"/>
    </row>
    <row r="1292" spans="1:18" x14ac:dyDescent="0.3">
      <c r="A1292">
        <v>954</v>
      </c>
      <c r="B1292" s="1" t="s">
        <v>30</v>
      </c>
      <c r="C1292" s="1" t="s">
        <v>14</v>
      </c>
      <c r="D1292" s="1" t="s">
        <v>994</v>
      </c>
      <c r="E1292" s="1" t="s">
        <v>59</v>
      </c>
      <c r="F1292" s="1" t="s">
        <v>60</v>
      </c>
      <c r="G1292" s="1" t="s">
        <v>27</v>
      </c>
      <c r="H1292" s="1" t="s">
        <v>39</v>
      </c>
      <c r="I1292" s="1" t="s">
        <v>347</v>
      </c>
      <c r="J1292">
        <v>27.168000000000003</v>
      </c>
      <c r="K1292">
        <v>2</v>
      </c>
      <c r="L1292">
        <v>0.2</v>
      </c>
      <c r="M1292">
        <v>2.7168000000000001</v>
      </c>
      <c r="N1292">
        <v>2.1734400000000003</v>
      </c>
      <c r="O1292">
        <v>240</v>
      </c>
      <c r="P1292" t="s">
        <v>1626</v>
      </c>
      <c r="R1292" s="9"/>
    </row>
    <row r="1293" spans="1:18" x14ac:dyDescent="0.3">
      <c r="A1293">
        <v>408</v>
      </c>
      <c r="B1293" s="1" t="s">
        <v>30</v>
      </c>
      <c r="C1293" s="1" t="s">
        <v>14</v>
      </c>
      <c r="D1293" s="1" t="s">
        <v>69</v>
      </c>
      <c r="E1293" s="1" t="s">
        <v>25</v>
      </c>
      <c r="F1293" s="1" t="s">
        <v>26</v>
      </c>
      <c r="G1293" s="1" t="s">
        <v>27</v>
      </c>
      <c r="H1293" s="1" t="s">
        <v>52</v>
      </c>
      <c r="I1293" s="1" t="s">
        <v>542</v>
      </c>
      <c r="J1293">
        <v>27.15</v>
      </c>
      <c r="K1293">
        <v>5</v>
      </c>
      <c r="L1293">
        <v>0</v>
      </c>
      <c r="M1293">
        <v>13.3035</v>
      </c>
      <c r="N1293">
        <v>13.3035</v>
      </c>
      <c r="O1293">
        <v>750</v>
      </c>
      <c r="P1293" t="s">
        <v>1628</v>
      </c>
      <c r="R1293" s="10"/>
    </row>
    <row r="1294" spans="1:18" x14ac:dyDescent="0.3">
      <c r="A1294">
        <v>1549</v>
      </c>
      <c r="B1294" s="1" t="s">
        <v>30</v>
      </c>
      <c r="C1294" s="1" t="s">
        <v>23</v>
      </c>
      <c r="D1294" s="1" t="s">
        <v>276</v>
      </c>
      <c r="E1294" s="1" t="s">
        <v>59</v>
      </c>
      <c r="F1294" s="1" t="s">
        <v>60</v>
      </c>
      <c r="G1294" s="1" t="s">
        <v>27</v>
      </c>
      <c r="H1294" s="1" t="s">
        <v>35</v>
      </c>
      <c r="I1294" s="1" t="s">
        <v>1343</v>
      </c>
      <c r="J1294">
        <v>27.056000000000001</v>
      </c>
      <c r="K1294">
        <v>2</v>
      </c>
      <c r="L1294">
        <v>0.2</v>
      </c>
      <c r="M1294">
        <v>2.3673999999999991</v>
      </c>
      <c r="N1294">
        <v>1.8939199999999994</v>
      </c>
      <c r="O1294">
        <v>240</v>
      </c>
      <c r="P1294" t="s">
        <v>1626</v>
      </c>
      <c r="R1294" s="9"/>
    </row>
    <row r="1295" spans="1:18" x14ac:dyDescent="0.3">
      <c r="A1295">
        <v>1908</v>
      </c>
      <c r="B1295" s="1" t="s">
        <v>30</v>
      </c>
      <c r="C1295" s="1" t="s">
        <v>23</v>
      </c>
      <c r="D1295" s="1" t="s">
        <v>1516</v>
      </c>
      <c r="E1295" s="1" t="s">
        <v>32</v>
      </c>
      <c r="F1295" s="1" t="s">
        <v>17</v>
      </c>
      <c r="G1295" s="1" t="s">
        <v>27</v>
      </c>
      <c r="H1295" s="1" t="s">
        <v>44</v>
      </c>
      <c r="I1295" s="1" t="s">
        <v>699</v>
      </c>
      <c r="J1295">
        <v>27.018000000000008</v>
      </c>
      <c r="K1295">
        <v>6</v>
      </c>
      <c r="L1295">
        <v>0.7</v>
      </c>
      <c r="M1295">
        <v>-21.61440000000001</v>
      </c>
      <c r="N1295">
        <v>-6.4843200000000039</v>
      </c>
      <c r="O1295">
        <v>270.00000000000006</v>
      </c>
      <c r="P1295" t="s">
        <v>1626</v>
      </c>
      <c r="R1295" s="10"/>
    </row>
    <row r="1296" spans="1:18" x14ac:dyDescent="0.3">
      <c r="A1296">
        <v>844</v>
      </c>
      <c r="B1296" s="1" t="s">
        <v>95</v>
      </c>
      <c r="C1296" s="1" t="s">
        <v>23</v>
      </c>
      <c r="D1296" s="1" t="s">
        <v>24</v>
      </c>
      <c r="E1296" s="1" t="s">
        <v>25</v>
      </c>
      <c r="F1296" s="1" t="s">
        <v>26</v>
      </c>
      <c r="G1296" s="1" t="s">
        <v>27</v>
      </c>
      <c r="H1296" s="1" t="s">
        <v>44</v>
      </c>
      <c r="I1296" s="1" t="s">
        <v>916</v>
      </c>
      <c r="J1296">
        <v>26.975999999999999</v>
      </c>
      <c r="K1296">
        <v>4</v>
      </c>
      <c r="L1296">
        <v>0.2</v>
      </c>
      <c r="M1296">
        <v>8.767199999999999</v>
      </c>
      <c r="N1296">
        <v>7.0137599999999996</v>
      </c>
      <c r="O1296">
        <v>480</v>
      </c>
      <c r="P1296" t="s">
        <v>1626</v>
      </c>
      <c r="R1296" s="9"/>
    </row>
    <row r="1297" spans="1:18" x14ac:dyDescent="0.3">
      <c r="A1297">
        <v>1300</v>
      </c>
      <c r="B1297" s="1" t="s">
        <v>95</v>
      </c>
      <c r="C1297" s="1" t="s">
        <v>14</v>
      </c>
      <c r="D1297" s="1" t="s">
        <v>69</v>
      </c>
      <c r="E1297" s="1" t="s">
        <v>25</v>
      </c>
      <c r="F1297" s="1" t="s">
        <v>26</v>
      </c>
      <c r="G1297" s="1" t="s">
        <v>27</v>
      </c>
      <c r="H1297" s="1" t="s">
        <v>35</v>
      </c>
      <c r="I1297" s="1" t="s">
        <v>264</v>
      </c>
      <c r="J1297">
        <v>26.96</v>
      </c>
      <c r="K1297">
        <v>2</v>
      </c>
      <c r="L1297">
        <v>0</v>
      </c>
      <c r="M1297">
        <v>7.0095999999999989</v>
      </c>
      <c r="N1297">
        <v>7.0095999999999989</v>
      </c>
      <c r="O1297">
        <v>300</v>
      </c>
      <c r="P1297" t="s">
        <v>1626</v>
      </c>
      <c r="R1297" s="10"/>
    </row>
    <row r="1298" spans="1:18" x14ac:dyDescent="0.3">
      <c r="A1298">
        <v>305</v>
      </c>
      <c r="B1298" s="1" t="s">
        <v>13</v>
      </c>
      <c r="C1298" s="1" t="s">
        <v>23</v>
      </c>
      <c r="D1298" s="1" t="s">
        <v>126</v>
      </c>
      <c r="E1298" s="1" t="s">
        <v>127</v>
      </c>
      <c r="F1298" s="1" t="s">
        <v>79</v>
      </c>
      <c r="G1298" s="1" t="s">
        <v>18</v>
      </c>
      <c r="H1298" s="1" t="s">
        <v>37</v>
      </c>
      <c r="I1298" s="1" t="s">
        <v>430</v>
      </c>
      <c r="J1298">
        <v>26.8</v>
      </c>
      <c r="K1298">
        <v>2</v>
      </c>
      <c r="L1298">
        <v>0</v>
      </c>
      <c r="M1298">
        <v>12.863999999999999</v>
      </c>
      <c r="N1298">
        <v>12.863999999999999</v>
      </c>
      <c r="O1298">
        <v>300</v>
      </c>
      <c r="P1298" t="s">
        <v>1626</v>
      </c>
      <c r="R1298" s="9"/>
    </row>
    <row r="1299" spans="1:18" x14ac:dyDescent="0.3">
      <c r="A1299">
        <v>1986</v>
      </c>
      <c r="B1299" s="1" t="s">
        <v>13</v>
      </c>
      <c r="C1299" s="1" t="s">
        <v>23</v>
      </c>
      <c r="D1299" s="1" t="s">
        <v>385</v>
      </c>
      <c r="E1299" s="1" t="s">
        <v>25</v>
      </c>
      <c r="F1299" s="1" t="s">
        <v>26</v>
      </c>
      <c r="G1299" s="1" t="s">
        <v>27</v>
      </c>
      <c r="H1299" s="1" t="s">
        <v>52</v>
      </c>
      <c r="I1299" s="1" t="s">
        <v>1382</v>
      </c>
      <c r="J1299">
        <v>26.76</v>
      </c>
      <c r="K1299">
        <v>4</v>
      </c>
      <c r="L1299">
        <v>0</v>
      </c>
      <c r="M1299">
        <v>12.3096</v>
      </c>
      <c r="N1299">
        <v>12.3096</v>
      </c>
      <c r="O1299">
        <v>600</v>
      </c>
      <c r="P1299" t="s">
        <v>1628</v>
      </c>
      <c r="R1299" s="10"/>
    </row>
    <row r="1300" spans="1:18" x14ac:dyDescent="0.3">
      <c r="A1300">
        <v>1951</v>
      </c>
      <c r="B1300" s="1" t="s">
        <v>30</v>
      </c>
      <c r="C1300" s="1" t="s">
        <v>23</v>
      </c>
      <c r="D1300" s="1" t="s">
        <v>126</v>
      </c>
      <c r="E1300" s="1" t="s">
        <v>127</v>
      </c>
      <c r="F1300" s="1" t="s">
        <v>79</v>
      </c>
      <c r="G1300" s="1" t="s">
        <v>27</v>
      </c>
      <c r="H1300" s="1" t="s">
        <v>44</v>
      </c>
      <c r="I1300" s="1" t="s">
        <v>1207</v>
      </c>
      <c r="J1300">
        <v>26.432000000000002</v>
      </c>
      <c r="K1300">
        <v>8</v>
      </c>
      <c r="L1300">
        <v>0.2</v>
      </c>
      <c r="M1300">
        <v>8.9207999999999998</v>
      </c>
      <c r="N1300">
        <v>7.1366399999999999</v>
      </c>
      <c r="O1300">
        <v>960</v>
      </c>
      <c r="P1300" t="s">
        <v>1628</v>
      </c>
      <c r="R1300" s="9"/>
    </row>
    <row r="1301" spans="1:18" x14ac:dyDescent="0.3">
      <c r="A1301">
        <v>1852</v>
      </c>
      <c r="B1301" s="1" t="s">
        <v>13</v>
      </c>
      <c r="C1301" s="1" t="s">
        <v>14</v>
      </c>
      <c r="D1301" s="1" t="s">
        <v>1486</v>
      </c>
      <c r="E1301" s="1" t="s">
        <v>121</v>
      </c>
      <c r="F1301" s="1" t="s">
        <v>60</v>
      </c>
      <c r="G1301" s="1" t="s">
        <v>27</v>
      </c>
      <c r="H1301" s="1" t="s">
        <v>52</v>
      </c>
      <c r="I1301" s="1" t="s">
        <v>1488</v>
      </c>
      <c r="J1301">
        <v>26.400000000000002</v>
      </c>
      <c r="K1301">
        <v>5</v>
      </c>
      <c r="L1301">
        <v>0</v>
      </c>
      <c r="M1301">
        <v>11.879999999999999</v>
      </c>
      <c r="N1301">
        <v>11.879999999999999</v>
      </c>
      <c r="O1301">
        <v>750</v>
      </c>
      <c r="P1301" t="s">
        <v>1628</v>
      </c>
      <c r="R1301" s="10"/>
    </row>
    <row r="1302" spans="1:18" x14ac:dyDescent="0.3">
      <c r="A1302">
        <v>1084</v>
      </c>
      <c r="B1302" s="1" t="s">
        <v>30</v>
      </c>
      <c r="C1302" s="1" t="s">
        <v>14</v>
      </c>
      <c r="D1302" s="1" t="s">
        <v>1075</v>
      </c>
      <c r="E1302" s="1" t="s">
        <v>127</v>
      </c>
      <c r="F1302" s="1" t="s">
        <v>79</v>
      </c>
      <c r="G1302" s="1" t="s">
        <v>27</v>
      </c>
      <c r="H1302" s="1" t="s">
        <v>52</v>
      </c>
      <c r="I1302" s="1" t="s">
        <v>94</v>
      </c>
      <c r="J1302">
        <v>26.38</v>
      </c>
      <c r="K1302">
        <v>1</v>
      </c>
      <c r="L1302">
        <v>0</v>
      </c>
      <c r="M1302">
        <v>12.134799999999998</v>
      </c>
      <c r="N1302">
        <v>12.134799999999998</v>
      </c>
      <c r="O1302">
        <v>150</v>
      </c>
      <c r="P1302" t="s">
        <v>1626</v>
      </c>
      <c r="R1302" s="9"/>
    </row>
    <row r="1303" spans="1:18" x14ac:dyDescent="0.3">
      <c r="A1303">
        <v>643</v>
      </c>
      <c r="B1303" s="1" t="s">
        <v>13</v>
      </c>
      <c r="C1303" s="1" t="s">
        <v>14</v>
      </c>
      <c r="D1303" s="1" t="s">
        <v>761</v>
      </c>
      <c r="E1303" s="1" t="s">
        <v>25</v>
      </c>
      <c r="F1303" s="1" t="s">
        <v>26</v>
      </c>
      <c r="G1303" s="1" t="s">
        <v>27</v>
      </c>
      <c r="H1303" s="1" t="s">
        <v>28</v>
      </c>
      <c r="I1303" s="1" t="s">
        <v>763</v>
      </c>
      <c r="J1303">
        <v>26.25</v>
      </c>
      <c r="K1303">
        <v>7</v>
      </c>
      <c r="L1303">
        <v>0</v>
      </c>
      <c r="M1303">
        <v>12.599999999999998</v>
      </c>
      <c r="N1303">
        <v>12.599999999999998</v>
      </c>
      <c r="O1303">
        <v>1050</v>
      </c>
      <c r="P1303" t="s">
        <v>1627</v>
      </c>
      <c r="R1303" s="10"/>
    </row>
    <row r="1304" spans="1:18" x14ac:dyDescent="0.3">
      <c r="A1304">
        <v>1990</v>
      </c>
      <c r="B1304" s="1" t="s">
        <v>30</v>
      </c>
      <c r="C1304" s="1" t="s">
        <v>14</v>
      </c>
      <c r="D1304" s="1" t="s">
        <v>148</v>
      </c>
      <c r="E1304" s="1" t="s">
        <v>249</v>
      </c>
      <c r="F1304" s="1" t="s">
        <v>60</v>
      </c>
      <c r="G1304" s="1" t="s">
        <v>27</v>
      </c>
      <c r="H1304" s="1" t="s">
        <v>88</v>
      </c>
      <c r="I1304" s="1" t="s">
        <v>1010</v>
      </c>
      <c r="J1304">
        <v>26.22</v>
      </c>
      <c r="K1304">
        <v>3</v>
      </c>
      <c r="L1304">
        <v>0</v>
      </c>
      <c r="M1304">
        <v>12.323399999999999</v>
      </c>
      <c r="N1304">
        <v>12.323399999999999</v>
      </c>
      <c r="O1304">
        <v>450</v>
      </c>
      <c r="P1304" t="s">
        <v>1626</v>
      </c>
      <c r="R1304" s="9"/>
    </row>
    <row r="1305" spans="1:18" x14ac:dyDescent="0.3">
      <c r="A1305">
        <v>1529</v>
      </c>
      <c r="B1305" s="1" t="s">
        <v>13</v>
      </c>
      <c r="C1305" s="1" t="s">
        <v>23</v>
      </c>
      <c r="D1305" s="1" t="s">
        <v>252</v>
      </c>
      <c r="E1305" s="1" t="s">
        <v>117</v>
      </c>
      <c r="F1305" s="1" t="s">
        <v>79</v>
      </c>
      <c r="G1305" s="1" t="s">
        <v>27</v>
      </c>
      <c r="H1305" s="1" t="s">
        <v>128</v>
      </c>
      <c r="I1305" s="1" t="s">
        <v>1331</v>
      </c>
      <c r="J1305">
        <v>26.18</v>
      </c>
      <c r="K1305">
        <v>7</v>
      </c>
      <c r="L1305">
        <v>0</v>
      </c>
      <c r="M1305">
        <v>0.5236000000000014</v>
      </c>
      <c r="N1305">
        <v>0.5236000000000014</v>
      </c>
      <c r="O1305">
        <v>1050</v>
      </c>
      <c r="P1305" t="s">
        <v>1627</v>
      </c>
      <c r="R1305" s="10"/>
    </row>
    <row r="1306" spans="1:18" x14ac:dyDescent="0.3">
      <c r="A1306">
        <v>238</v>
      </c>
      <c r="B1306" s="1" t="s">
        <v>13</v>
      </c>
      <c r="C1306" s="1" t="s">
        <v>14</v>
      </c>
      <c r="D1306" s="1" t="s">
        <v>142</v>
      </c>
      <c r="E1306" s="1" t="s">
        <v>104</v>
      </c>
      <c r="F1306" s="1" t="s">
        <v>60</v>
      </c>
      <c r="G1306" s="1" t="s">
        <v>27</v>
      </c>
      <c r="H1306" s="1" t="s">
        <v>52</v>
      </c>
      <c r="I1306" s="1" t="s">
        <v>362</v>
      </c>
      <c r="J1306">
        <v>25.920000000000005</v>
      </c>
      <c r="K1306">
        <v>5</v>
      </c>
      <c r="L1306">
        <v>0.2</v>
      </c>
      <c r="M1306">
        <v>9.3960000000000008</v>
      </c>
      <c r="N1306">
        <v>7.5168000000000008</v>
      </c>
      <c r="O1306">
        <v>600</v>
      </c>
      <c r="P1306" t="s">
        <v>1628</v>
      </c>
      <c r="R1306" s="9"/>
    </row>
    <row r="1307" spans="1:18" x14ac:dyDescent="0.3">
      <c r="A1307">
        <v>371</v>
      </c>
      <c r="B1307" s="1" t="s">
        <v>30</v>
      </c>
      <c r="C1307" s="1" t="s">
        <v>14</v>
      </c>
      <c r="D1307" s="1" t="s">
        <v>498</v>
      </c>
      <c r="E1307" s="1" t="s">
        <v>59</v>
      </c>
      <c r="F1307" s="1" t="s">
        <v>60</v>
      </c>
      <c r="G1307" s="1" t="s">
        <v>27</v>
      </c>
      <c r="H1307" s="1" t="s">
        <v>52</v>
      </c>
      <c r="I1307" s="1" t="s">
        <v>499</v>
      </c>
      <c r="J1307">
        <v>25.920000000000005</v>
      </c>
      <c r="K1307">
        <v>5</v>
      </c>
      <c r="L1307">
        <v>0.2</v>
      </c>
      <c r="M1307">
        <v>9.3960000000000008</v>
      </c>
      <c r="N1307">
        <v>7.5168000000000008</v>
      </c>
      <c r="O1307">
        <v>600</v>
      </c>
      <c r="P1307" t="s">
        <v>1628</v>
      </c>
      <c r="R1307" s="10"/>
    </row>
    <row r="1308" spans="1:18" x14ac:dyDescent="0.3">
      <c r="A1308">
        <v>249</v>
      </c>
      <c r="B1308" s="1" t="s">
        <v>13</v>
      </c>
      <c r="C1308" s="1" t="s">
        <v>57</v>
      </c>
      <c r="D1308" s="1" t="s">
        <v>368</v>
      </c>
      <c r="E1308" s="1" t="s">
        <v>110</v>
      </c>
      <c r="F1308" s="1" t="s">
        <v>60</v>
      </c>
      <c r="G1308" s="1" t="s">
        <v>27</v>
      </c>
      <c r="H1308" s="1" t="s">
        <v>52</v>
      </c>
      <c r="I1308" s="1" t="s">
        <v>309</v>
      </c>
      <c r="J1308">
        <v>25.92</v>
      </c>
      <c r="K1308">
        <v>4</v>
      </c>
      <c r="L1308">
        <v>0</v>
      </c>
      <c r="M1308">
        <v>12.441600000000001</v>
      </c>
      <c r="N1308">
        <v>12.441600000000001</v>
      </c>
      <c r="O1308">
        <v>600</v>
      </c>
      <c r="P1308" t="s">
        <v>1628</v>
      </c>
      <c r="R1308" s="9"/>
    </row>
    <row r="1309" spans="1:18" x14ac:dyDescent="0.3">
      <c r="A1309">
        <v>1187</v>
      </c>
      <c r="B1309" s="1" t="s">
        <v>30</v>
      </c>
      <c r="C1309" s="1" t="s">
        <v>23</v>
      </c>
      <c r="D1309" s="1" t="s">
        <v>54</v>
      </c>
      <c r="E1309" s="1" t="s">
        <v>55</v>
      </c>
      <c r="F1309" s="1" t="s">
        <v>26</v>
      </c>
      <c r="G1309" s="1" t="s">
        <v>27</v>
      </c>
      <c r="H1309" s="1" t="s">
        <v>52</v>
      </c>
      <c r="I1309" s="1" t="s">
        <v>811</v>
      </c>
      <c r="J1309">
        <v>25.92</v>
      </c>
      <c r="K1309">
        <v>4</v>
      </c>
      <c r="L1309">
        <v>0</v>
      </c>
      <c r="M1309">
        <v>12.441600000000001</v>
      </c>
      <c r="N1309">
        <v>12.441600000000001</v>
      </c>
      <c r="O1309">
        <v>600</v>
      </c>
      <c r="P1309" t="s">
        <v>1628</v>
      </c>
      <c r="R1309" s="10"/>
    </row>
    <row r="1310" spans="1:18" x14ac:dyDescent="0.3">
      <c r="A1310">
        <v>1480</v>
      </c>
      <c r="B1310" s="1" t="s">
        <v>30</v>
      </c>
      <c r="C1310" s="1" t="s">
        <v>14</v>
      </c>
      <c r="D1310" s="1" t="s">
        <v>69</v>
      </c>
      <c r="E1310" s="1" t="s">
        <v>25</v>
      </c>
      <c r="F1310" s="1" t="s">
        <v>26</v>
      </c>
      <c r="G1310" s="1" t="s">
        <v>27</v>
      </c>
      <c r="H1310" s="1" t="s">
        <v>52</v>
      </c>
      <c r="I1310" s="1" t="s">
        <v>1309</v>
      </c>
      <c r="J1310">
        <v>25.92</v>
      </c>
      <c r="K1310">
        <v>4</v>
      </c>
      <c r="L1310">
        <v>0</v>
      </c>
      <c r="M1310">
        <v>12.441600000000001</v>
      </c>
      <c r="N1310">
        <v>12.441600000000001</v>
      </c>
      <c r="O1310">
        <v>600</v>
      </c>
      <c r="P1310" t="s">
        <v>1628</v>
      </c>
      <c r="R1310" s="9"/>
    </row>
    <row r="1311" spans="1:18" x14ac:dyDescent="0.3">
      <c r="A1311">
        <v>64</v>
      </c>
      <c r="B1311" s="1" t="s">
        <v>30</v>
      </c>
      <c r="C1311" s="1" t="s">
        <v>14</v>
      </c>
      <c r="D1311" s="1" t="s">
        <v>24</v>
      </c>
      <c r="E1311" s="1" t="s">
        <v>25</v>
      </c>
      <c r="F1311" s="1" t="s">
        <v>26</v>
      </c>
      <c r="G1311" s="1" t="s">
        <v>27</v>
      </c>
      <c r="H1311" s="1" t="s">
        <v>44</v>
      </c>
      <c r="I1311" s="1" t="s">
        <v>139</v>
      </c>
      <c r="J1311">
        <v>25.824000000000002</v>
      </c>
      <c r="K1311">
        <v>6</v>
      </c>
      <c r="L1311">
        <v>0.2</v>
      </c>
      <c r="M1311">
        <v>9.3612000000000002</v>
      </c>
      <c r="N1311">
        <v>7.4889600000000005</v>
      </c>
      <c r="O1311">
        <v>720</v>
      </c>
      <c r="P1311" t="s">
        <v>1628</v>
      </c>
      <c r="R1311" s="10"/>
    </row>
    <row r="1312" spans="1:18" x14ac:dyDescent="0.3">
      <c r="A1312">
        <v>813</v>
      </c>
      <c r="B1312" s="1" t="s">
        <v>95</v>
      </c>
      <c r="C1312" s="1" t="s">
        <v>14</v>
      </c>
      <c r="D1312" s="1" t="s">
        <v>887</v>
      </c>
      <c r="E1312" s="1" t="s">
        <v>55</v>
      </c>
      <c r="F1312" s="1" t="s">
        <v>26</v>
      </c>
      <c r="G1312" s="1" t="s">
        <v>41</v>
      </c>
      <c r="H1312" s="1" t="s">
        <v>83</v>
      </c>
      <c r="I1312" s="1" t="s">
        <v>772</v>
      </c>
      <c r="J1312">
        <v>25.78</v>
      </c>
      <c r="K1312">
        <v>2</v>
      </c>
      <c r="L1312">
        <v>0</v>
      </c>
      <c r="M1312">
        <v>2.5779999999999994</v>
      </c>
      <c r="N1312">
        <v>2.5779999999999994</v>
      </c>
      <c r="O1312">
        <v>300</v>
      </c>
      <c r="P1312" t="s">
        <v>1626</v>
      </c>
      <c r="R1312" s="9"/>
    </row>
    <row r="1313" spans="1:18" x14ac:dyDescent="0.3">
      <c r="A1313">
        <v>953</v>
      </c>
      <c r="B1313" s="1" t="s">
        <v>30</v>
      </c>
      <c r="C1313" s="1" t="s">
        <v>14</v>
      </c>
      <c r="D1313" s="1" t="s">
        <v>77</v>
      </c>
      <c r="E1313" s="1" t="s">
        <v>78</v>
      </c>
      <c r="F1313" s="1" t="s">
        <v>79</v>
      </c>
      <c r="G1313" s="1" t="s">
        <v>18</v>
      </c>
      <c r="H1313" s="1" t="s">
        <v>37</v>
      </c>
      <c r="I1313" s="1" t="s">
        <v>364</v>
      </c>
      <c r="J1313">
        <v>25.472000000000001</v>
      </c>
      <c r="K1313">
        <v>4</v>
      </c>
      <c r="L1313">
        <v>0.2</v>
      </c>
      <c r="M1313">
        <v>7.6416000000000022</v>
      </c>
      <c r="N1313">
        <v>6.1132800000000023</v>
      </c>
      <c r="O1313">
        <v>480</v>
      </c>
      <c r="P1313" t="s">
        <v>1626</v>
      </c>
      <c r="R1313" s="10"/>
    </row>
    <row r="1314" spans="1:18" x14ac:dyDescent="0.3">
      <c r="A1314">
        <v>952</v>
      </c>
      <c r="B1314" s="1" t="s">
        <v>30</v>
      </c>
      <c r="C1314" s="1" t="s">
        <v>57</v>
      </c>
      <c r="D1314" s="1" t="s">
        <v>77</v>
      </c>
      <c r="E1314" s="1" t="s">
        <v>78</v>
      </c>
      <c r="F1314" s="1" t="s">
        <v>79</v>
      </c>
      <c r="G1314" s="1" t="s">
        <v>27</v>
      </c>
      <c r="H1314" s="1" t="s">
        <v>52</v>
      </c>
      <c r="I1314" s="1" t="s">
        <v>361</v>
      </c>
      <c r="J1314">
        <v>25.344000000000001</v>
      </c>
      <c r="K1314">
        <v>6</v>
      </c>
      <c r="L1314">
        <v>0.2</v>
      </c>
      <c r="M1314">
        <v>7.92</v>
      </c>
      <c r="N1314">
        <v>6.3360000000000003</v>
      </c>
      <c r="O1314">
        <v>720</v>
      </c>
      <c r="P1314" t="s">
        <v>1628</v>
      </c>
      <c r="R1314" s="9"/>
    </row>
    <row r="1315" spans="1:18" x14ac:dyDescent="0.3">
      <c r="A1315">
        <v>1165</v>
      </c>
      <c r="B1315" s="1" t="s">
        <v>30</v>
      </c>
      <c r="C1315" s="1" t="s">
        <v>57</v>
      </c>
      <c r="D1315" s="1" t="s">
        <v>126</v>
      </c>
      <c r="E1315" s="1" t="s">
        <v>127</v>
      </c>
      <c r="F1315" s="1" t="s">
        <v>79</v>
      </c>
      <c r="G1315" s="1" t="s">
        <v>27</v>
      </c>
      <c r="H1315" s="1" t="s">
        <v>44</v>
      </c>
      <c r="I1315" s="1" t="s">
        <v>1131</v>
      </c>
      <c r="J1315">
        <v>25.32</v>
      </c>
      <c r="K1315">
        <v>5</v>
      </c>
      <c r="L1315">
        <v>0.2</v>
      </c>
      <c r="M1315">
        <v>9.1785000000000014</v>
      </c>
      <c r="N1315">
        <v>7.3428000000000013</v>
      </c>
      <c r="O1315">
        <v>600</v>
      </c>
      <c r="P1315" t="s">
        <v>1628</v>
      </c>
      <c r="R1315" s="10"/>
    </row>
    <row r="1316" spans="1:18" x14ac:dyDescent="0.3">
      <c r="A1316">
        <v>1070</v>
      </c>
      <c r="B1316" s="1" t="s">
        <v>30</v>
      </c>
      <c r="C1316" s="1" t="s">
        <v>57</v>
      </c>
      <c r="D1316" s="1" t="s">
        <v>77</v>
      </c>
      <c r="E1316" s="1" t="s">
        <v>78</v>
      </c>
      <c r="F1316" s="1" t="s">
        <v>79</v>
      </c>
      <c r="G1316" s="1" t="s">
        <v>27</v>
      </c>
      <c r="H1316" s="1" t="s">
        <v>44</v>
      </c>
      <c r="I1316" s="1" t="s">
        <v>462</v>
      </c>
      <c r="J1316">
        <v>25.176000000000005</v>
      </c>
      <c r="K1316">
        <v>4</v>
      </c>
      <c r="L1316">
        <v>0.7</v>
      </c>
      <c r="M1316">
        <v>-18.462400000000002</v>
      </c>
      <c r="N1316">
        <v>-5.5387200000000014</v>
      </c>
      <c r="O1316">
        <v>180.00000000000003</v>
      </c>
      <c r="P1316" t="s">
        <v>1626</v>
      </c>
      <c r="R1316" s="9"/>
    </row>
    <row r="1317" spans="1:18" x14ac:dyDescent="0.3">
      <c r="A1317">
        <v>1634</v>
      </c>
      <c r="B1317" s="1" t="s">
        <v>493</v>
      </c>
      <c r="C1317" s="1" t="s">
        <v>14</v>
      </c>
      <c r="D1317" s="1" t="s">
        <v>779</v>
      </c>
      <c r="E1317" s="1" t="s">
        <v>213</v>
      </c>
      <c r="F1317" s="1" t="s">
        <v>79</v>
      </c>
      <c r="G1317" s="1" t="s">
        <v>27</v>
      </c>
      <c r="H1317" s="1" t="s">
        <v>35</v>
      </c>
      <c r="I1317" s="1" t="s">
        <v>1241</v>
      </c>
      <c r="J1317">
        <v>25.12</v>
      </c>
      <c r="K1317">
        <v>2</v>
      </c>
      <c r="L1317">
        <v>0.2</v>
      </c>
      <c r="M1317">
        <v>1.5700000000000012</v>
      </c>
      <c r="N1317">
        <v>1.2560000000000011</v>
      </c>
      <c r="O1317">
        <v>240</v>
      </c>
      <c r="P1317" t="s">
        <v>1626</v>
      </c>
      <c r="R1317" s="10"/>
    </row>
    <row r="1318" spans="1:18" x14ac:dyDescent="0.3">
      <c r="A1318">
        <v>1337</v>
      </c>
      <c r="B1318" s="1" t="s">
        <v>30</v>
      </c>
      <c r="C1318" s="1" t="s">
        <v>14</v>
      </c>
      <c r="D1318" s="1" t="s">
        <v>24</v>
      </c>
      <c r="E1318" s="1" t="s">
        <v>25</v>
      </c>
      <c r="F1318" s="1" t="s">
        <v>26</v>
      </c>
      <c r="G1318" s="1" t="s">
        <v>18</v>
      </c>
      <c r="H1318" s="1" t="s">
        <v>37</v>
      </c>
      <c r="I1318" s="1" t="s">
        <v>1182</v>
      </c>
      <c r="J1318">
        <v>25.11</v>
      </c>
      <c r="K1318">
        <v>3</v>
      </c>
      <c r="L1318">
        <v>0</v>
      </c>
      <c r="M1318">
        <v>6.5285999999999991</v>
      </c>
      <c r="N1318">
        <v>6.5285999999999991</v>
      </c>
      <c r="O1318">
        <v>450</v>
      </c>
      <c r="P1318" t="s">
        <v>1626</v>
      </c>
      <c r="R1318" s="9"/>
    </row>
    <row r="1319" spans="1:18" x14ac:dyDescent="0.3">
      <c r="A1319">
        <v>1865</v>
      </c>
      <c r="B1319" s="1" t="s">
        <v>30</v>
      </c>
      <c r="C1319" s="1" t="s">
        <v>23</v>
      </c>
      <c r="D1319" s="1" t="s">
        <v>196</v>
      </c>
      <c r="E1319" s="1" t="s">
        <v>197</v>
      </c>
      <c r="F1319" s="1" t="s">
        <v>26</v>
      </c>
      <c r="G1319" s="1" t="s">
        <v>18</v>
      </c>
      <c r="H1319" s="1" t="s">
        <v>37</v>
      </c>
      <c r="I1319" s="1" t="s">
        <v>1493</v>
      </c>
      <c r="J1319">
        <v>24.96</v>
      </c>
      <c r="K1319">
        <v>3</v>
      </c>
      <c r="L1319">
        <v>0.2</v>
      </c>
      <c r="M1319">
        <v>4.3679999999999986</v>
      </c>
      <c r="N1319">
        <v>3.4943999999999988</v>
      </c>
      <c r="O1319">
        <v>360</v>
      </c>
      <c r="P1319" t="s">
        <v>1626</v>
      </c>
      <c r="R1319" s="10"/>
    </row>
    <row r="1320" spans="1:18" x14ac:dyDescent="0.3">
      <c r="A1320">
        <v>1964</v>
      </c>
      <c r="B1320" s="1" t="s">
        <v>13</v>
      </c>
      <c r="C1320" s="1" t="s">
        <v>14</v>
      </c>
      <c r="D1320" s="1" t="s">
        <v>148</v>
      </c>
      <c r="E1320" s="1" t="s">
        <v>249</v>
      </c>
      <c r="F1320" s="1" t="s">
        <v>60</v>
      </c>
      <c r="G1320" s="1" t="s">
        <v>27</v>
      </c>
      <c r="H1320" s="1" t="s">
        <v>52</v>
      </c>
      <c r="I1320" s="1" t="s">
        <v>1327</v>
      </c>
      <c r="J1320">
        <v>24.900000000000002</v>
      </c>
      <c r="K1320">
        <v>5</v>
      </c>
      <c r="L1320">
        <v>0</v>
      </c>
      <c r="M1320">
        <v>11.703000000000001</v>
      </c>
      <c r="N1320">
        <v>11.703000000000001</v>
      </c>
      <c r="O1320">
        <v>750</v>
      </c>
      <c r="P1320" t="s">
        <v>1628</v>
      </c>
      <c r="R1320" s="9"/>
    </row>
    <row r="1321" spans="1:18" x14ac:dyDescent="0.3">
      <c r="A1321">
        <v>280</v>
      </c>
      <c r="B1321" s="1" t="s">
        <v>30</v>
      </c>
      <c r="C1321" s="1" t="s">
        <v>23</v>
      </c>
      <c r="D1321" s="1" t="s">
        <v>77</v>
      </c>
      <c r="E1321" s="1" t="s">
        <v>78</v>
      </c>
      <c r="F1321" s="1" t="s">
        <v>79</v>
      </c>
      <c r="G1321" s="1" t="s">
        <v>27</v>
      </c>
      <c r="H1321" s="1" t="s">
        <v>28</v>
      </c>
      <c r="I1321" s="1" t="s">
        <v>404</v>
      </c>
      <c r="J1321">
        <v>24.839999999999996</v>
      </c>
      <c r="K1321">
        <v>3</v>
      </c>
      <c r="L1321">
        <v>0.2</v>
      </c>
      <c r="M1321">
        <v>8.6940000000000008</v>
      </c>
      <c r="N1321">
        <v>6.9552000000000014</v>
      </c>
      <c r="O1321">
        <v>360</v>
      </c>
      <c r="P1321" t="s">
        <v>1626</v>
      </c>
      <c r="R1321" s="10"/>
    </row>
    <row r="1322" spans="1:18" x14ac:dyDescent="0.3">
      <c r="A1322">
        <v>181</v>
      </c>
      <c r="B1322" s="1" t="s">
        <v>13</v>
      </c>
      <c r="C1322" s="1" t="s">
        <v>23</v>
      </c>
      <c r="D1322" s="1" t="s">
        <v>163</v>
      </c>
      <c r="E1322" s="1" t="s">
        <v>104</v>
      </c>
      <c r="F1322" s="1" t="s">
        <v>60</v>
      </c>
      <c r="G1322" s="1" t="s">
        <v>27</v>
      </c>
      <c r="H1322" s="1" t="s">
        <v>35</v>
      </c>
      <c r="I1322" s="1" t="s">
        <v>294</v>
      </c>
      <c r="J1322">
        <v>24.816000000000003</v>
      </c>
      <c r="K1322">
        <v>2</v>
      </c>
      <c r="L1322">
        <v>0.2</v>
      </c>
      <c r="M1322">
        <v>1.8612000000000002</v>
      </c>
      <c r="N1322">
        <v>1.4889600000000003</v>
      </c>
      <c r="O1322">
        <v>240</v>
      </c>
      <c r="P1322" t="s">
        <v>1626</v>
      </c>
      <c r="R1322" s="9"/>
    </row>
    <row r="1323" spans="1:18" x14ac:dyDescent="0.3">
      <c r="A1323">
        <v>1894</v>
      </c>
      <c r="B1323" s="1" t="s">
        <v>30</v>
      </c>
      <c r="C1323" s="1" t="s">
        <v>14</v>
      </c>
      <c r="D1323" s="1" t="s">
        <v>1506</v>
      </c>
      <c r="E1323" s="1" t="s">
        <v>186</v>
      </c>
      <c r="F1323" s="1" t="s">
        <v>26</v>
      </c>
      <c r="G1323" s="1" t="s">
        <v>27</v>
      </c>
      <c r="H1323" s="1" t="s">
        <v>52</v>
      </c>
      <c r="I1323" s="1" t="s">
        <v>1507</v>
      </c>
      <c r="J1323">
        <v>24.784000000000002</v>
      </c>
      <c r="K1323">
        <v>1</v>
      </c>
      <c r="L1323">
        <v>0.2</v>
      </c>
      <c r="M1323">
        <v>7.7449999999999983</v>
      </c>
      <c r="N1323">
        <v>6.1959999999999988</v>
      </c>
      <c r="O1323">
        <v>120</v>
      </c>
      <c r="P1323" t="s">
        <v>1626</v>
      </c>
      <c r="R1323" s="10"/>
    </row>
    <row r="1324" spans="1:18" x14ac:dyDescent="0.3">
      <c r="A1324">
        <v>1196</v>
      </c>
      <c r="B1324" s="1" t="s">
        <v>493</v>
      </c>
      <c r="C1324" s="1" t="s">
        <v>23</v>
      </c>
      <c r="D1324" s="1" t="s">
        <v>1150</v>
      </c>
      <c r="E1324" s="1" t="s">
        <v>32</v>
      </c>
      <c r="F1324" s="1" t="s">
        <v>17</v>
      </c>
      <c r="G1324" s="1" t="s">
        <v>27</v>
      </c>
      <c r="H1324" s="1" t="s">
        <v>35</v>
      </c>
      <c r="I1324" s="1" t="s">
        <v>615</v>
      </c>
      <c r="J1324">
        <v>24.672000000000001</v>
      </c>
      <c r="K1324">
        <v>2</v>
      </c>
      <c r="L1324">
        <v>0.2</v>
      </c>
      <c r="M1324">
        <v>2.1588000000000021</v>
      </c>
      <c r="N1324">
        <v>1.7270400000000017</v>
      </c>
      <c r="O1324">
        <v>240</v>
      </c>
      <c r="P1324" t="s">
        <v>1626</v>
      </c>
      <c r="R1324" s="9"/>
    </row>
    <row r="1325" spans="1:18" x14ac:dyDescent="0.3">
      <c r="A1325">
        <v>348</v>
      </c>
      <c r="B1325" s="1" t="s">
        <v>30</v>
      </c>
      <c r="C1325" s="1" t="s">
        <v>14</v>
      </c>
      <c r="D1325" s="1" t="s">
        <v>477</v>
      </c>
      <c r="E1325" s="1" t="s">
        <v>478</v>
      </c>
      <c r="F1325" s="1" t="s">
        <v>79</v>
      </c>
      <c r="G1325" s="1" t="s">
        <v>27</v>
      </c>
      <c r="H1325" s="1" t="s">
        <v>52</v>
      </c>
      <c r="I1325" s="1" t="s">
        <v>94</v>
      </c>
      <c r="J1325">
        <v>24.56</v>
      </c>
      <c r="K1325">
        <v>2</v>
      </c>
      <c r="L1325">
        <v>0</v>
      </c>
      <c r="M1325">
        <v>11.543199999999999</v>
      </c>
      <c r="N1325">
        <v>11.543199999999999</v>
      </c>
      <c r="O1325">
        <v>300</v>
      </c>
      <c r="P1325" t="s">
        <v>1626</v>
      </c>
      <c r="R1325" s="10"/>
    </row>
    <row r="1326" spans="1:18" x14ac:dyDescent="0.3">
      <c r="A1326">
        <v>351</v>
      </c>
      <c r="B1326" s="1" t="s">
        <v>95</v>
      </c>
      <c r="C1326" s="1" t="s">
        <v>57</v>
      </c>
      <c r="D1326" s="1" t="s">
        <v>126</v>
      </c>
      <c r="E1326" s="1" t="s">
        <v>127</v>
      </c>
      <c r="F1326" s="1" t="s">
        <v>79</v>
      </c>
      <c r="G1326" s="1" t="s">
        <v>27</v>
      </c>
      <c r="H1326" s="1" t="s">
        <v>52</v>
      </c>
      <c r="I1326" s="1" t="s">
        <v>480</v>
      </c>
      <c r="J1326">
        <v>24.56</v>
      </c>
      <c r="K1326">
        <v>2</v>
      </c>
      <c r="L1326">
        <v>0</v>
      </c>
      <c r="M1326">
        <v>11.543199999999999</v>
      </c>
      <c r="N1326">
        <v>11.543199999999999</v>
      </c>
      <c r="O1326">
        <v>300</v>
      </c>
      <c r="P1326" t="s">
        <v>1626</v>
      </c>
      <c r="R1326" s="9"/>
    </row>
    <row r="1327" spans="1:18" x14ac:dyDescent="0.3">
      <c r="A1327">
        <v>757</v>
      </c>
      <c r="B1327" s="1" t="s">
        <v>30</v>
      </c>
      <c r="C1327" s="1" t="s">
        <v>14</v>
      </c>
      <c r="D1327" s="1" t="s">
        <v>849</v>
      </c>
      <c r="E1327" s="1" t="s">
        <v>110</v>
      </c>
      <c r="F1327" s="1" t="s">
        <v>60</v>
      </c>
      <c r="G1327" s="1" t="s">
        <v>27</v>
      </c>
      <c r="H1327" s="1" t="s">
        <v>35</v>
      </c>
      <c r="I1327" s="1" t="s">
        <v>800</v>
      </c>
      <c r="J1327">
        <v>24.56</v>
      </c>
      <c r="K1327">
        <v>2</v>
      </c>
      <c r="L1327">
        <v>0</v>
      </c>
      <c r="M1327">
        <v>6.8767999999999994</v>
      </c>
      <c r="N1327">
        <v>6.8767999999999994</v>
      </c>
      <c r="O1327">
        <v>300</v>
      </c>
      <c r="P1327" t="s">
        <v>1626</v>
      </c>
      <c r="R1327" s="10"/>
    </row>
    <row r="1328" spans="1:18" x14ac:dyDescent="0.3">
      <c r="A1328">
        <v>921</v>
      </c>
      <c r="B1328" s="1" t="s">
        <v>30</v>
      </c>
      <c r="C1328" s="1" t="s">
        <v>14</v>
      </c>
      <c r="D1328" s="1" t="s">
        <v>970</v>
      </c>
      <c r="E1328" s="1" t="s">
        <v>149</v>
      </c>
      <c r="F1328" s="1" t="s">
        <v>17</v>
      </c>
      <c r="G1328" s="1" t="s">
        <v>27</v>
      </c>
      <c r="H1328" s="1" t="s">
        <v>35</v>
      </c>
      <c r="I1328" s="1" t="s">
        <v>800</v>
      </c>
      <c r="J1328">
        <v>24.56</v>
      </c>
      <c r="K1328">
        <v>2</v>
      </c>
      <c r="L1328">
        <v>0</v>
      </c>
      <c r="M1328">
        <v>6.8767999999999994</v>
      </c>
      <c r="N1328">
        <v>6.8767999999999994</v>
      </c>
      <c r="O1328">
        <v>300</v>
      </c>
      <c r="P1328" t="s">
        <v>1626</v>
      </c>
      <c r="R1328" s="9"/>
    </row>
    <row r="1329" spans="1:18" x14ac:dyDescent="0.3">
      <c r="A1329">
        <v>712</v>
      </c>
      <c r="B1329" s="1" t="s">
        <v>30</v>
      </c>
      <c r="C1329" s="1" t="s">
        <v>14</v>
      </c>
      <c r="D1329" s="1" t="s">
        <v>814</v>
      </c>
      <c r="E1329" s="1" t="s">
        <v>32</v>
      </c>
      <c r="F1329" s="1" t="s">
        <v>17</v>
      </c>
      <c r="G1329" s="1" t="s">
        <v>27</v>
      </c>
      <c r="H1329" s="1" t="s">
        <v>88</v>
      </c>
      <c r="I1329" s="1" t="s">
        <v>815</v>
      </c>
      <c r="J1329">
        <v>24.448</v>
      </c>
      <c r="K1329">
        <v>4</v>
      </c>
      <c r="L1329">
        <v>0.2</v>
      </c>
      <c r="M1329">
        <v>8.8623999999999992</v>
      </c>
      <c r="N1329">
        <v>7.0899199999999993</v>
      </c>
      <c r="O1329">
        <v>480</v>
      </c>
      <c r="P1329" t="s">
        <v>1626</v>
      </c>
      <c r="R1329" s="10"/>
    </row>
    <row r="1330" spans="1:18" x14ac:dyDescent="0.3">
      <c r="A1330">
        <v>1966</v>
      </c>
      <c r="B1330" s="1" t="s">
        <v>13</v>
      </c>
      <c r="C1330" s="1" t="s">
        <v>14</v>
      </c>
      <c r="D1330" s="1" t="s">
        <v>148</v>
      </c>
      <c r="E1330" s="1" t="s">
        <v>249</v>
      </c>
      <c r="F1330" s="1" t="s">
        <v>60</v>
      </c>
      <c r="G1330" s="1" t="s">
        <v>27</v>
      </c>
      <c r="H1330" s="1" t="s">
        <v>46</v>
      </c>
      <c r="I1330" s="1" t="s">
        <v>1541</v>
      </c>
      <c r="J1330">
        <v>24.18</v>
      </c>
      <c r="K1330">
        <v>2</v>
      </c>
      <c r="L1330">
        <v>0</v>
      </c>
      <c r="M1330">
        <v>7.2539999999999978</v>
      </c>
      <c r="N1330">
        <v>7.2539999999999978</v>
      </c>
      <c r="O1330">
        <v>300</v>
      </c>
      <c r="P1330" t="s">
        <v>1626</v>
      </c>
      <c r="R1330" s="9"/>
    </row>
    <row r="1331" spans="1:18" x14ac:dyDescent="0.3">
      <c r="A1331">
        <v>999</v>
      </c>
      <c r="B1331" s="1" t="s">
        <v>30</v>
      </c>
      <c r="C1331" s="1" t="s">
        <v>14</v>
      </c>
      <c r="D1331" s="1" t="s">
        <v>15</v>
      </c>
      <c r="E1331" s="1" t="s">
        <v>16</v>
      </c>
      <c r="F1331" s="1" t="s">
        <v>17</v>
      </c>
      <c r="G1331" s="1" t="s">
        <v>18</v>
      </c>
      <c r="H1331" s="1" t="s">
        <v>37</v>
      </c>
      <c r="I1331" s="1" t="s">
        <v>1020</v>
      </c>
      <c r="J1331">
        <v>24.1</v>
      </c>
      <c r="K1331">
        <v>5</v>
      </c>
      <c r="L1331">
        <v>0</v>
      </c>
      <c r="M1331">
        <v>9.1580000000000013</v>
      </c>
      <c r="N1331">
        <v>9.1580000000000013</v>
      </c>
      <c r="O1331">
        <v>750</v>
      </c>
      <c r="P1331" t="s">
        <v>1628</v>
      </c>
      <c r="R1331" s="10"/>
    </row>
    <row r="1332" spans="1:18" x14ac:dyDescent="0.3">
      <c r="A1332">
        <v>783</v>
      </c>
      <c r="B1332" s="1" t="s">
        <v>13</v>
      </c>
      <c r="C1332" s="1" t="s">
        <v>14</v>
      </c>
      <c r="D1332" s="1" t="s">
        <v>212</v>
      </c>
      <c r="E1332" s="1" t="s">
        <v>213</v>
      </c>
      <c r="F1332" s="1" t="s">
        <v>79</v>
      </c>
      <c r="G1332" s="1" t="s">
        <v>41</v>
      </c>
      <c r="H1332" s="1" t="s">
        <v>83</v>
      </c>
      <c r="I1332" s="1" t="s">
        <v>118</v>
      </c>
      <c r="J1332">
        <v>24</v>
      </c>
      <c r="K1332">
        <v>2</v>
      </c>
      <c r="L1332">
        <v>0.2</v>
      </c>
      <c r="M1332">
        <v>-2.6999999999999993</v>
      </c>
      <c r="N1332">
        <v>-2.1599999999999997</v>
      </c>
      <c r="O1332">
        <v>240</v>
      </c>
      <c r="P1332" t="s">
        <v>1626</v>
      </c>
      <c r="R1332" s="9"/>
    </row>
    <row r="1333" spans="1:18" x14ac:dyDescent="0.3">
      <c r="A1333">
        <v>1304</v>
      </c>
      <c r="B1333" s="1" t="s">
        <v>30</v>
      </c>
      <c r="C1333" s="1" t="s">
        <v>14</v>
      </c>
      <c r="D1333" s="1" t="s">
        <v>212</v>
      </c>
      <c r="E1333" s="1" t="s">
        <v>487</v>
      </c>
      <c r="F1333" s="1" t="s">
        <v>17</v>
      </c>
      <c r="G1333" s="1" t="s">
        <v>18</v>
      </c>
      <c r="H1333" s="1" t="s">
        <v>37</v>
      </c>
      <c r="I1333" s="1" t="s">
        <v>1212</v>
      </c>
      <c r="J1333">
        <v>23.99</v>
      </c>
      <c r="K1333">
        <v>1</v>
      </c>
      <c r="L1333">
        <v>0</v>
      </c>
      <c r="M1333">
        <v>5.5176999999999978</v>
      </c>
      <c r="N1333">
        <v>5.5176999999999978</v>
      </c>
      <c r="O1333">
        <v>150</v>
      </c>
      <c r="P1333" t="s">
        <v>1626</v>
      </c>
      <c r="R1333" s="10"/>
    </row>
    <row r="1334" spans="1:18" x14ac:dyDescent="0.3">
      <c r="A1334">
        <v>116</v>
      </c>
      <c r="B1334" s="1" t="s">
        <v>13</v>
      </c>
      <c r="C1334" s="1" t="s">
        <v>14</v>
      </c>
      <c r="D1334" s="1" t="s">
        <v>212</v>
      </c>
      <c r="E1334" s="1" t="s">
        <v>213</v>
      </c>
      <c r="F1334" s="1" t="s">
        <v>79</v>
      </c>
      <c r="G1334" s="1" t="s">
        <v>27</v>
      </c>
      <c r="H1334" s="1" t="s">
        <v>52</v>
      </c>
      <c r="I1334" s="1" t="s">
        <v>216</v>
      </c>
      <c r="J1334">
        <v>23.976000000000003</v>
      </c>
      <c r="K1334">
        <v>3</v>
      </c>
      <c r="L1334">
        <v>0.2</v>
      </c>
      <c r="M1334">
        <v>7.4924999999999988</v>
      </c>
      <c r="N1334">
        <v>5.9939999999999998</v>
      </c>
      <c r="O1334">
        <v>360</v>
      </c>
      <c r="P1334" t="s">
        <v>1626</v>
      </c>
      <c r="R1334" s="9"/>
    </row>
    <row r="1335" spans="1:18" x14ac:dyDescent="0.3">
      <c r="A1335">
        <v>670</v>
      </c>
      <c r="B1335" s="1" t="s">
        <v>30</v>
      </c>
      <c r="C1335" s="1" t="s">
        <v>57</v>
      </c>
      <c r="D1335" s="1" t="s">
        <v>142</v>
      </c>
      <c r="E1335" s="1" t="s">
        <v>104</v>
      </c>
      <c r="F1335" s="1" t="s">
        <v>60</v>
      </c>
      <c r="G1335" s="1" t="s">
        <v>18</v>
      </c>
      <c r="H1335" s="1" t="s">
        <v>37</v>
      </c>
      <c r="I1335" s="1" t="s">
        <v>781</v>
      </c>
      <c r="J1335">
        <v>23.976000000000003</v>
      </c>
      <c r="K1335">
        <v>3</v>
      </c>
      <c r="L1335">
        <v>0.6</v>
      </c>
      <c r="M1335">
        <v>-14.385599999999997</v>
      </c>
      <c r="N1335">
        <v>-5.7542399999999994</v>
      </c>
      <c r="O1335">
        <v>180</v>
      </c>
      <c r="P1335" t="s">
        <v>1626</v>
      </c>
      <c r="R1335" s="10"/>
    </row>
    <row r="1336" spans="1:18" x14ac:dyDescent="0.3">
      <c r="A1336">
        <v>1039</v>
      </c>
      <c r="B1336" s="1" t="s">
        <v>95</v>
      </c>
      <c r="C1336" s="1" t="s">
        <v>14</v>
      </c>
      <c r="D1336" s="1" t="s">
        <v>794</v>
      </c>
      <c r="E1336" s="1" t="s">
        <v>51</v>
      </c>
      <c r="F1336" s="1" t="s">
        <v>17</v>
      </c>
      <c r="G1336" s="1" t="s">
        <v>27</v>
      </c>
      <c r="H1336" s="1" t="s">
        <v>39</v>
      </c>
      <c r="I1336" s="1" t="s">
        <v>1047</v>
      </c>
      <c r="J1336">
        <v>23.968000000000004</v>
      </c>
      <c r="K1336">
        <v>7</v>
      </c>
      <c r="L1336">
        <v>0.2</v>
      </c>
      <c r="M1336">
        <v>2.696399999999997</v>
      </c>
      <c r="N1336">
        <v>2.1571199999999977</v>
      </c>
      <c r="O1336">
        <v>840</v>
      </c>
      <c r="P1336" t="s">
        <v>1628</v>
      </c>
      <c r="R1336" s="9"/>
    </row>
    <row r="1337" spans="1:18" x14ac:dyDescent="0.3">
      <c r="A1337">
        <v>1577</v>
      </c>
      <c r="B1337" s="1" t="s">
        <v>30</v>
      </c>
      <c r="C1337" s="1" t="s">
        <v>57</v>
      </c>
      <c r="D1337" s="1" t="s">
        <v>196</v>
      </c>
      <c r="E1337" s="1" t="s">
        <v>104</v>
      </c>
      <c r="F1337" s="1" t="s">
        <v>60</v>
      </c>
      <c r="G1337" s="1" t="s">
        <v>27</v>
      </c>
      <c r="H1337" s="1" t="s">
        <v>35</v>
      </c>
      <c r="I1337" s="1" t="s">
        <v>497</v>
      </c>
      <c r="J1337">
        <v>23.952000000000002</v>
      </c>
      <c r="K1337">
        <v>2</v>
      </c>
      <c r="L1337">
        <v>0.2</v>
      </c>
      <c r="M1337">
        <v>2.3952000000000018</v>
      </c>
      <c r="N1337">
        <v>1.9161600000000014</v>
      </c>
      <c r="O1337">
        <v>240</v>
      </c>
      <c r="P1337" t="s">
        <v>1626</v>
      </c>
      <c r="R1337" s="10"/>
    </row>
    <row r="1338" spans="1:18" x14ac:dyDescent="0.3">
      <c r="A1338">
        <v>103</v>
      </c>
      <c r="B1338" s="1" t="s">
        <v>13</v>
      </c>
      <c r="C1338" s="1" t="s">
        <v>14</v>
      </c>
      <c r="D1338" s="1" t="s">
        <v>175</v>
      </c>
      <c r="E1338" s="1" t="s">
        <v>110</v>
      </c>
      <c r="F1338" s="1" t="s">
        <v>60</v>
      </c>
      <c r="G1338" s="1" t="s">
        <v>27</v>
      </c>
      <c r="H1338" s="1" t="s">
        <v>52</v>
      </c>
      <c r="I1338" s="1" t="s">
        <v>195</v>
      </c>
      <c r="J1338">
        <v>23.92</v>
      </c>
      <c r="K1338">
        <v>4</v>
      </c>
      <c r="L1338">
        <v>0</v>
      </c>
      <c r="M1338">
        <v>11.720800000000001</v>
      </c>
      <c r="N1338">
        <v>11.720800000000001</v>
      </c>
      <c r="O1338">
        <v>600</v>
      </c>
      <c r="P1338" t="s">
        <v>1628</v>
      </c>
      <c r="R1338" s="9"/>
    </row>
    <row r="1339" spans="1:18" x14ac:dyDescent="0.3">
      <c r="A1339">
        <v>780</v>
      </c>
      <c r="B1339" s="1" t="s">
        <v>95</v>
      </c>
      <c r="C1339" s="1" t="s">
        <v>57</v>
      </c>
      <c r="D1339" s="1" t="s">
        <v>69</v>
      </c>
      <c r="E1339" s="1" t="s">
        <v>25</v>
      </c>
      <c r="F1339" s="1" t="s">
        <v>26</v>
      </c>
      <c r="G1339" s="1" t="s">
        <v>27</v>
      </c>
      <c r="H1339" s="1" t="s">
        <v>52</v>
      </c>
      <c r="I1339" s="1" t="s">
        <v>538</v>
      </c>
      <c r="J1339">
        <v>23.92</v>
      </c>
      <c r="K1339">
        <v>4</v>
      </c>
      <c r="L1339">
        <v>0</v>
      </c>
      <c r="M1339">
        <v>11.720800000000001</v>
      </c>
      <c r="N1339">
        <v>11.720800000000001</v>
      </c>
      <c r="O1339">
        <v>600</v>
      </c>
      <c r="P1339" t="s">
        <v>1628</v>
      </c>
      <c r="R1339" s="10"/>
    </row>
    <row r="1340" spans="1:18" x14ac:dyDescent="0.3">
      <c r="A1340">
        <v>1548</v>
      </c>
      <c r="B1340" s="1" t="s">
        <v>30</v>
      </c>
      <c r="C1340" s="1" t="s">
        <v>23</v>
      </c>
      <c r="D1340" s="1" t="s">
        <v>276</v>
      </c>
      <c r="E1340" s="1" t="s">
        <v>59</v>
      </c>
      <c r="F1340" s="1" t="s">
        <v>60</v>
      </c>
      <c r="G1340" s="1" t="s">
        <v>27</v>
      </c>
      <c r="H1340" s="1" t="s">
        <v>44</v>
      </c>
      <c r="I1340" s="1" t="s">
        <v>1271</v>
      </c>
      <c r="J1340">
        <v>23.911999999999995</v>
      </c>
      <c r="K1340">
        <v>2</v>
      </c>
      <c r="L1340">
        <v>0.8</v>
      </c>
      <c r="M1340">
        <v>-40.650400000000019</v>
      </c>
      <c r="N1340">
        <v>-8.1300800000000013</v>
      </c>
      <c r="O1340">
        <v>59.999999999999986</v>
      </c>
      <c r="P1340" t="s">
        <v>1629</v>
      </c>
      <c r="R1340" s="9"/>
    </row>
    <row r="1341" spans="1:18" x14ac:dyDescent="0.3">
      <c r="A1341">
        <v>1985</v>
      </c>
      <c r="B1341" s="1" t="s">
        <v>13</v>
      </c>
      <c r="C1341" s="1" t="s">
        <v>23</v>
      </c>
      <c r="D1341" s="1" t="s">
        <v>385</v>
      </c>
      <c r="E1341" s="1" t="s">
        <v>25</v>
      </c>
      <c r="F1341" s="1" t="s">
        <v>26</v>
      </c>
      <c r="G1341" s="1" t="s">
        <v>18</v>
      </c>
      <c r="H1341" s="1" t="s">
        <v>37</v>
      </c>
      <c r="I1341" s="1" t="s">
        <v>364</v>
      </c>
      <c r="J1341">
        <v>23.88</v>
      </c>
      <c r="K1341">
        <v>3</v>
      </c>
      <c r="L1341">
        <v>0</v>
      </c>
      <c r="M1341">
        <v>10.507200000000001</v>
      </c>
      <c r="N1341">
        <v>10.507200000000001</v>
      </c>
      <c r="O1341">
        <v>450</v>
      </c>
      <c r="P1341" t="s">
        <v>1626</v>
      </c>
      <c r="R1341" s="10"/>
    </row>
    <row r="1342" spans="1:18" x14ac:dyDescent="0.3">
      <c r="A1342">
        <v>380</v>
      </c>
      <c r="B1342" s="1" t="s">
        <v>30</v>
      </c>
      <c r="C1342" s="1" t="s">
        <v>14</v>
      </c>
      <c r="D1342" s="1" t="s">
        <v>93</v>
      </c>
      <c r="E1342" s="1" t="s">
        <v>59</v>
      </c>
      <c r="F1342" s="1" t="s">
        <v>60</v>
      </c>
      <c r="G1342" s="1" t="s">
        <v>27</v>
      </c>
      <c r="H1342" s="1" t="s">
        <v>35</v>
      </c>
      <c r="I1342" s="1" t="s">
        <v>509</v>
      </c>
      <c r="J1342">
        <v>23.832000000000001</v>
      </c>
      <c r="K1342">
        <v>3</v>
      </c>
      <c r="L1342">
        <v>0.2</v>
      </c>
      <c r="M1342">
        <v>2.6810999999999954</v>
      </c>
      <c r="N1342">
        <v>2.1448799999999966</v>
      </c>
      <c r="O1342">
        <v>360</v>
      </c>
      <c r="P1342" t="s">
        <v>1626</v>
      </c>
      <c r="R1342" s="9"/>
    </row>
    <row r="1343" spans="1:18" x14ac:dyDescent="0.3">
      <c r="A1343">
        <v>666</v>
      </c>
      <c r="B1343" s="1" t="s">
        <v>13</v>
      </c>
      <c r="C1343" s="1" t="s">
        <v>23</v>
      </c>
      <c r="D1343" s="1" t="s">
        <v>325</v>
      </c>
      <c r="E1343" s="1" t="s">
        <v>59</v>
      </c>
      <c r="F1343" s="1" t="s">
        <v>60</v>
      </c>
      <c r="G1343" s="1" t="s">
        <v>27</v>
      </c>
      <c r="H1343" s="1" t="s">
        <v>243</v>
      </c>
      <c r="I1343" s="1" t="s">
        <v>777</v>
      </c>
      <c r="J1343">
        <v>23.76</v>
      </c>
      <c r="K1343">
        <v>3</v>
      </c>
      <c r="L1343">
        <v>0.2</v>
      </c>
      <c r="M1343">
        <v>2.0789999999999997</v>
      </c>
      <c r="N1343">
        <v>1.6631999999999998</v>
      </c>
      <c r="O1343">
        <v>360</v>
      </c>
      <c r="P1343" t="s">
        <v>1626</v>
      </c>
      <c r="R1343" s="10"/>
    </row>
    <row r="1344" spans="1:18" x14ac:dyDescent="0.3">
      <c r="A1344">
        <v>835</v>
      </c>
      <c r="B1344" s="1" t="s">
        <v>30</v>
      </c>
      <c r="C1344" s="1" t="s">
        <v>23</v>
      </c>
      <c r="D1344" s="1" t="s">
        <v>355</v>
      </c>
      <c r="E1344" s="1" t="s">
        <v>32</v>
      </c>
      <c r="F1344" s="1" t="s">
        <v>17</v>
      </c>
      <c r="G1344" s="1" t="s">
        <v>27</v>
      </c>
      <c r="H1344" s="1" t="s">
        <v>46</v>
      </c>
      <c r="I1344" s="1" t="s">
        <v>909</v>
      </c>
      <c r="J1344">
        <v>23.696000000000002</v>
      </c>
      <c r="K1344">
        <v>2</v>
      </c>
      <c r="L1344">
        <v>0.2</v>
      </c>
      <c r="M1344">
        <v>6.5164</v>
      </c>
      <c r="N1344">
        <v>5.21312</v>
      </c>
      <c r="O1344">
        <v>240</v>
      </c>
      <c r="P1344" t="s">
        <v>1626</v>
      </c>
      <c r="R1344" s="9"/>
    </row>
    <row r="1345" spans="1:18" x14ac:dyDescent="0.3">
      <c r="A1345">
        <v>213</v>
      </c>
      <c r="B1345" s="1" t="s">
        <v>30</v>
      </c>
      <c r="C1345" s="1" t="s">
        <v>23</v>
      </c>
      <c r="D1345" s="1" t="s">
        <v>336</v>
      </c>
      <c r="E1345" s="1" t="s">
        <v>213</v>
      </c>
      <c r="F1345" s="1" t="s">
        <v>79</v>
      </c>
      <c r="G1345" s="1" t="s">
        <v>27</v>
      </c>
      <c r="H1345" s="1" t="s">
        <v>28</v>
      </c>
      <c r="I1345" s="1" t="s">
        <v>337</v>
      </c>
      <c r="J1345">
        <v>23.680000000000003</v>
      </c>
      <c r="K1345">
        <v>2</v>
      </c>
      <c r="L1345">
        <v>0.2</v>
      </c>
      <c r="M1345">
        <v>8.879999999999999</v>
      </c>
      <c r="N1345">
        <v>7.1039999999999992</v>
      </c>
      <c r="O1345">
        <v>240</v>
      </c>
      <c r="P1345" t="s">
        <v>1626</v>
      </c>
      <c r="R1345" s="10"/>
    </row>
    <row r="1346" spans="1:18" x14ac:dyDescent="0.3">
      <c r="A1346">
        <v>1362</v>
      </c>
      <c r="B1346" s="1" t="s">
        <v>30</v>
      </c>
      <c r="C1346" s="1" t="s">
        <v>23</v>
      </c>
      <c r="D1346" s="1" t="s">
        <v>77</v>
      </c>
      <c r="E1346" s="1" t="s">
        <v>78</v>
      </c>
      <c r="F1346" s="1" t="s">
        <v>79</v>
      </c>
      <c r="G1346" s="1" t="s">
        <v>27</v>
      </c>
      <c r="H1346" s="1" t="s">
        <v>52</v>
      </c>
      <c r="I1346" s="1" t="s">
        <v>1244</v>
      </c>
      <c r="J1346">
        <v>23.680000000000003</v>
      </c>
      <c r="K1346">
        <v>4</v>
      </c>
      <c r="L1346">
        <v>0.2</v>
      </c>
      <c r="M1346">
        <v>7.3999999999999995</v>
      </c>
      <c r="N1346">
        <v>5.92</v>
      </c>
      <c r="O1346">
        <v>480</v>
      </c>
      <c r="P1346" t="s">
        <v>1626</v>
      </c>
      <c r="R1346" s="9"/>
    </row>
    <row r="1347" spans="1:18" x14ac:dyDescent="0.3">
      <c r="A1347">
        <v>1411</v>
      </c>
      <c r="B1347" s="1" t="s">
        <v>30</v>
      </c>
      <c r="C1347" s="1" t="s">
        <v>57</v>
      </c>
      <c r="D1347" s="1" t="s">
        <v>305</v>
      </c>
      <c r="E1347" s="1" t="s">
        <v>59</v>
      </c>
      <c r="F1347" s="1" t="s">
        <v>60</v>
      </c>
      <c r="G1347" s="1" t="s">
        <v>27</v>
      </c>
      <c r="H1347" s="1" t="s">
        <v>28</v>
      </c>
      <c r="I1347" s="1" t="s">
        <v>623</v>
      </c>
      <c r="J1347">
        <v>23.680000000000003</v>
      </c>
      <c r="K1347">
        <v>2</v>
      </c>
      <c r="L1347">
        <v>0.2</v>
      </c>
      <c r="M1347">
        <v>8.879999999999999</v>
      </c>
      <c r="N1347">
        <v>7.1039999999999992</v>
      </c>
      <c r="O1347">
        <v>240</v>
      </c>
      <c r="P1347" t="s">
        <v>1626</v>
      </c>
      <c r="R1347" s="10"/>
    </row>
    <row r="1348" spans="1:18" x14ac:dyDescent="0.3">
      <c r="A1348">
        <v>463</v>
      </c>
      <c r="B1348" s="1" t="s">
        <v>30</v>
      </c>
      <c r="C1348" s="1" t="s">
        <v>57</v>
      </c>
      <c r="D1348" s="1" t="s">
        <v>229</v>
      </c>
      <c r="E1348" s="1" t="s">
        <v>145</v>
      </c>
      <c r="F1348" s="1" t="s">
        <v>26</v>
      </c>
      <c r="G1348" s="1" t="s">
        <v>18</v>
      </c>
      <c r="H1348" s="1" t="s">
        <v>37</v>
      </c>
      <c r="I1348" s="1" t="s">
        <v>492</v>
      </c>
      <c r="J1348">
        <v>23.56</v>
      </c>
      <c r="K1348">
        <v>5</v>
      </c>
      <c r="L1348">
        <v>0.2</v>
      </c>
      <c r="M1348">
        <v>7.0680000000000005</v>
      </c>
      <c r="N1348">
        <v>5.6544000000000008</v>
      </c>
      <c r="O1348">
        <v>600</v>
      </c>
      <c r="P1348" t="s">
        <v>1628</v>
      </c>
      <c r="R1348" s="9"/>
    </row>
    <row r="1349" spans="1:18" x14ac:dyDescent="0.3">
      <c r="A1349">
        <v>390</v>
      </c>
      <c r="B1349" s="1" t="s">
        <v>30</v>
      </c>
      <c r="C1349" s="1" t="s">
        <v>14</v>
      </c>
      <c r="D1349" s="1" t="s">
        <v>126</v>
      </c>
      <c r="E1349" s="1" t="s">
        <v>127</v>
      </c>
      <c r="F1349" s="1" t="s">
        <v>79</v>
      </c>
      <c r="G1349" s="1" t="s">
        <v>27</v>
      </c>
      <c r="H1349" s="1" t="s">
        <v>44</v>
      </c>
      <c r="I1349" s="1" t="s">
        <v>520</v>
      </c>
      <c r="J1349">
        <v>23.36</v>
      </c>
      <c r="K1349">
        <v>4</v>
      </c>
      <c r="L1349">
        <v>0.2</v>
      </c>
      <c r="M1349">
        <v>7.8839999999999986</v>
      </c>
      <c r="N1349">
        <v>6.307199999999999</v>
      </c>
      <c r="O1349">
        <v>480</v>
      </c>
      <c r="P1349" t="s">
        <v>1626</v>
      </c>
      <c r="R1349" s="10"/>
    </row>
    <row r="1350" spans="1:18" x14ac:dyDescent="0.3">
      <c r="A1350">
        <v>1126</v>
      </c>
      <c r="B1350" s="1" t="s">
        <v>30</v>
      </c>
      <c r="C1350" s="1" t="s">
        <v>14</v>
      </c>
      <c r="D1350" s="1" t="s">
        <v>1100</v>
      </c>
      <c r="E1350" s="1" t="s">
        <v>635</v>
      </c>
      <c r="F1350" s="1" t="s">
        <v>17</v>
      </c>
      <c r="G1350" s="1" t="s">
        <v>27</v>
      </c>
      <c r="H1350" s="1" t="s">
        <v>88</v>
      </c>
      <c r="I1350" s="1" t="s">
        <v>274</v>
      </c>
      <c r="J1350">
        <v>23.34</v>
      </c>
      <c r="K1350">
        <v>3</v>
      </c>
      <c r="L1350">
        <v>0</v>
      </c>
      <c r="M1350">
        <v>10.969799999999999</v>
      </c>
      <c r="N1350">
        <v>10.969799999999999</v>
      </c>
      <c r="O1350">
        <v>450</v>
      </c>
      <c r="P1350" t="s">
        <v>1626</v>
      </c>
      <c r="R1350" s="9"/>
    </row>
    <row r="1351" spans="1:18" x14ac:dyDescent="0.3">
      <c r="A1351">
        <v>367</v>
      </c>
      <c r="B1351" s="1" t="s">
        <v>493</v>
      </c>
      <c r="C1351" s="1" t="s">
        <v>23</v>
      </c>
      <c r="D1351" s="1" t="s">
        <v>494</v>
      </c>
      <c r="E1351" s="1" t="s">
        <v>302</v>
      </c>
      <c r="F1351" s="1" t="s">
        <v>79</v>
      </c>
      <c r="G1351" s="1" t="s">
        <v>27</v>
      </c>
      <c r="H1351" s="1" t="s">
        <v>44</v>
      </c>
      <c r="I1351" s="1" t="s">
        <v>495</v>
      </c>
      <c r="J1351">
        <v>23.2</v>
      </c>
      <c r="K1351">
        <v>4</v>
      </c>
      <c r="L1351">
        <v>0</v>
      </c>
      <c r="M1351">
        <v>10.44</v>
      </c>
      <c r="N1351">
        <v>10.44</v>
      </c>
      <c r="O1351">
        <v>600</v>
      </c>
      <c r="P1351" t="s">
        <v>1628</v>
      </c>
      <c r="R1351" s="10"/>
    </row>
    <row r="1352" spans="1:18" x14ac:dyDescent="0.3">
      <c r="A1352">
        <v>1623</v>
      </c>
      <c r="B1352" s="1" t="s">
        <v>30</v>
      </c>
      <c r="C1352" s="1" t="s">
        <v>14</v>
      </c>
      <c r="D1352" s="1" t="s">
        <v>1383</v>
      </c>
      <c r="E1352" s="1" t="s">
        <v>55</v>
      </c>
      <c r="F1352" s="1" t="s">
        <v>26</v>
      </c>
      <c r="G1352" s="1" t="s">
        <v>27</v>
      </c>
      <c r="H1352" s="1" t="s">
        <v>44</v>
      </c>
      <c r="I1352" s="1" t="s">
        <v>705</v>
      </c>
      <c r="J1352">
        <v>23.168000000000003</v>
      </c>
      <c r="K1352">
        <v>2</v>
      </c>
      <c r="L1352">
        <v>0.2</v>
      </c>
      <c r="M1352">
        <v>7.8191999999999995</v>
      </c>
      <c r="N1352">
        <v>6.2553599999999996</v>
      </c>
      <c r="O1352">
        <v>240</v>
      </c>
      <c r="P1352" t="s">
        <v>1626</v>
      </c>
      <c r="R1352" s="9"/>
    </row>
    <row r="1353" spans="1:18" x14ac:dyDescent="0.3">
      <c r="A1353">
        <v>1193</v>
      </c>
      <c r="B1353" s="1" t="s">
        <v>13</v>
      </c>
      <c r="C1353" s="1" t="s">
        <v>57</v>
      </c>
      <c r="D1353" s="1" t="s">
        <v>24</v>
      </c>
      <c r="E1353" s="1" t="s">
        <v>25</v>
      </c>
      <c r="F1353" s="1" t="s">
        <v>26</v>
      </c>
      <c r="G1353" s="1" t="s">
        <v>27</v>
      </c>
      <c r="H1353" s="1" t="s">
        <v>52</v>
      </c>
      <c r="I1353" s="1" t="s">
        <v>1149</v>
      </c>
      <c r="J1353">
        <v>23.12</v>
      </c>
      <c r="K1353">
        <v>4</v>
      </c>
      <c r="L1353">
        <v>0</v>
      </c>
      <c r="M1353">
        <v>11.328800000000001</v>
      </c>
      <c r="N1353">
        <v>11.328800000000001</v>
      </c>
      <c r="O1353">
        <v>600</v>
      </c>
      <c r="P1353" t="s">
        <v>1628</v>
      </c>
      <c r="R1353" s="10"/>
    </row>
    <row r="1354" spans="1:18" x14ac:dyDescent="0.3">
      <c r="A1354">
        <v>862</v>
      </c>
      <c r="B1354" s="1" t="s">
        <v>30</v>
      </c>
      <c r="C1354" s="1" t="s">
        <v>14</v>
      </c>
      <c r="D1354" s="1" t="s">
        <v>69</v>
      </c>
      <c r="E1354" s="1" t="s">
        <v>25</v>
      </c>
      <c r="F1354" s="1" t="s">
        <v>26</v>
      </c>
      <c r="G1354" s="1" t="s">
        <v>27</v>
      </c>
      <c r="H1354" s="1" t="s">
        <v>39</v>
      </c>
      <c r="I1354" s="1" t="s">
        <v>930</v>
      </c>
      <c r="J1354">
        <v>23.1</v>
      </c>
      <c r="K1354">
        <v>2</v>
      </c>
      <c r="L1354">
        <v>0</v>
      </c>
      <c r="M1354">
        <v>10.625999999999999</v>
      </c>
      <c r="N1354">
        <v>10.625999999999999</v>
      </c>
      <c r="O1354">
        <v>300</v>
      </c>
      <c r="P1354" t="s">
        <v>1626</v>
      </c>
      <c r="R1354" s="9"/>
    </row>
    <row r="1355" spans="1:18" x14ac:dyDescent="0.3">
      <c r="A1355">
        <v>1947</v>
      </c>
      <c r="B1355" s="1" t="s">
        <v>30</v>
      </c>
      <c r="C1355" s="1" t="s">
        <v>23</v>
      </c>
      <c r="D1355" s="1" t="s">
        <v>126</v>
      </c>
      <c r="E1355" s="1" t="s">
        <v>127</v>
      </c>
      <c r="F1355" s="1" t="s">
        <v>79</v>
      </c>
      <c r="G1355" s="1" t="s">
        <v>27</v>
      </c>
      <c r="H1355" s="1" t="s">
        <v>39</v>
      </c>
      <c r="I1355" s="1" t="s">
        <v>503</v>
      </c>
      <c r="J1355">
        <v>23.1</v>
      </c>
      <c r="K1355">
        <v>2</v>
      </c>
      <c r="L1355">
        <v>0</v>
      </c>
      <c r="M1355">
        <v>6.468</v>
      </c>
      <c r="N1355">
        <v>6.468</v>
      </c>
      <c r="O1355">
        <v>300</v>
      </c>
      <c r="P1355" t="s">
        <v>1626</v>
      </c>
      <c r="R1355" s="10"/>
    </row>
    <row r="1356" spans="1:18" x14ac:dyDescent="0.3">
      <c r="A1356">
        <v>1241</v>
      </c>
      <c r="B1356" s="1" t="s">
        <v>30</v>
      </c>
      <c r="C1356" s="1" t="s">
        <v>14</v>
      </c>
      <c r="D1356" s="1" t="s">
        <v>54</v>
      </c>
      <c r="E1356" s="1" t="s">
        <v>55</v>
      </c>
      <c r="F1356" s="1" t="s">
        <v>26</v>
      </c>
      <c r="G1356" s="1" t="s">
        <v>27</v>
      </c>
      <c r="H1356" s="1" t="s">
        <v>128</v>
      </c>
      <c r="I1356" s="1" t="s">
        <v>422</v>
      </c>
      <c r="J1356">
        <v>22.96</v>
      </c>
      <c r="K1356">
        <v>2</v>
      </c>
      <c r="L1356">
        <v>0</v>
      </c>
      <c r="M1356">
        <v>10.7912</v>
      </c>
      <c r="N1356">
        <v>10.7912</v>
      </c>
      <c r="O1356">
        <v>300</v>
      </c>
      <c r="P1356" t="s">
        <v>1626</v>
      </c>
      <c r="R1356" s="9"/>
    </row>
    <row r="1357" spans="1:18" x14ac:dyDescent="0.3">
      <c r="A1357">
        <v>1123</v>
      </c>
      <c r="B1357" s="1" t="s">
        <v>30</v>
      </c>
      <c r="C1357" s="1" t="s">
        <v>14</v>
      </c>
      <c r="D1357" s="1" t="s">
        <v>1100</v>
      </c>
      <c r="E1357" s="1" t="s">
        <v>635</v>
      </c>
      <c r="F1357" s="1" t="s">
        <v>17</v>
      </c>
      <c r="G1357" s="1" t="s">
        <v>27</v>
      </c>
      <c r="H1357" s="1" t="s">
        <v>39</v>
      </c>
      <c r="I1357" s="1" t="s">
        <v>1102</v>
      </c>
      <c r="J1357">
        <v>22.959999999999997</v>
      </c>
      <c r="K1357">
        <v>7</v>
      </c>
      <c r="L1357">
        <v>0</v>
      </c>
      <c r="M1357">
        <v>6.6583999999999968</v>
      </c>
      <c r="N1357">
        <v>6.6583999999999968</v>
      </c>
      <c r="O1357">
        <v>1050</v>
      </c>
      <c r="P1357" t="s">
        <v>1627</v>
      </c>
      <c r="R1357" s="10"/>
    </row>
    <row r="1358" spans="1:18" x14ac:dyDescent="0.3">
      <c r="A1358">
        <v>1105</v>
      </c>
      <c r="B1358" s="1" t="s">
        <v>30</v>
      </c>
      <c r="C1358" s="1" t="s">
        <v>14</v>
      </c>
      <c r="D1358" s="1" t="s">
        <v>982</v>
      </c>
      <c r="E1358" s="1" t="s">
        <v>25</v>
      </c>
      <c r="F1358" s="1" t="s">
        <v>26</v>
      </c>
      <c r="G1358" s="1" t="s">
        <v>27</v>
      </c>
      <c r="H1358" s="1" t="s">
        <v>52</v>
      </c>
      <c r="I1358" s="1" t="s">
        <v>1091</v>
      </c>
      <c r="J1358">
        <v>22.919999999999998</v>
      </c>
      <c r="K1358">
        <v>3</v>
      </c>
      <c r="L1358">
        <v>0</v>
      </c>
      <c r="M1358">
        <v>11.230799999999999</v>
      </c>
      <c r="N1358">
        <v>11.230799999999999</v>
      </c>
      <c r="O1358">
        <v>450</v>
      </c>
      <c r="P1358" t="s">
        <v>1626</v>
      </c>
      <c r="R1358" s="9"/>
    </row>
    <row r="1359" spans="1:18" x14ac:dyDescent="0.3">
      <c r="A1359">
        <v>1827</v>
      </c>
      <c r="B1359" s="1" t="s">
        <v>30</v>
      </c>
      <c r="C1359" s="1" t="s">
        <v>14</v>
      </c>
      <c r="D1359" s="1" t="s">
        <v>1471</v>
      </c>
      <c r="E1359" s="1" t="s">
        <v>186</v>
      </c>
      <c r="F1359" s="1" t="s">
        <v>26</v>
      </c>
      <c r="G1359" s="1" t="s">
        <v>18</v>
      </c>
      <c r="H1359" s="1" t="s">
        <v>37</v>
      </c>
      <c r="I1359" s="1" t="s">
        <v>1472</v>
      </c>
      <c r="J1359">
        <v>22.784000000000002</v>
      </c>
      <c r="K1359">
        <v>1</v>
      </c>
      <c r="L1359">
        <v>0.2</v>
      </c>
      <c r="M1359">
        <v>4.8416000000000006</v>
      </c>
      <c r="N1359">
        <v>3.8732800000000007</v>
      </c>
      <c r="O1359">
        <v>120</v>
      </c>
      <c r="P1359" t="s">
        <v>1626</v>
      </c>
      <c r="R1359" s="10"/>
    </row>
    <row r="1360" spans="1:18" x14ac:dyDescent="0.3">
      <c r="A1360">
        <v>535</v>
      </c>
      <c r="B1360" s="1" t="s">
        <v>13</v>
      </c>
      <c r="C1360" s="1" t="s">
        <v>14</v>
      </c>
      <c r="D1360" s="1" t="s">
        <v>674</v>
      </c>
      <c r="E1360" s="1" t="s">
        <v>164</v>
      </c>
      <c r="F1360" s="1" t="s">
        <v>17</v>
      </c>
      <c r="G1360" s="1" t="s">
        <v>27</v>
      </c>
      <c r="H1360" s="1" t="s">
        <v>44</v>
      </c>
      <c r="I1360" s="1" t="s">
        <v>397</v>
      </c>
      <c r="J1360">
        <v>22.75</v>
      </c>
      <c r="K1360">
        <v>5</v>
      </c>
      <c r="L1360">
        <v>0</v>
      </c>
      <c r="M1360">
        <v>11.375</v>
      </c>
      <c r="N1360">
        <v>11.375</v>
      </c>
      <c r="O1360">
        <v>750</v>
      </c>
      <c r="P1360" t="s">
        <v>1628</v>
      </c>
      <c r="R1360" s="9"/>
    </row>
    <row r="1361" spans="1:18" x14ac:dyDescent="0.3">
      <c r="A1361">
        <v>1021</v>
      </c>
      <c r="B1361" s="1" t="s">
        <v>30</v>
      </c>
      <c r="C1361" s="1" t="s">
        <v>14</v>
      </c>
      <c r="D1361" s="1" t="s">
        <v>55</v>
      </c>
      <c r="E1361" s="1" t="s">
        <v>1032</v>
      </c>
      <c r="F1361" s="1" t="s">
        <v>79</v>
      </c>
      <c r="G1361" s="1" t="s">
        <v>27</v>
      </c>
      <c r="H1361" s="1" t="s">
        <v>39</v>
      </c>
      <c r="I1361" s="1" t="s">
        <v>1033</v>
      </c>
      <c r="J1361">
        <v>22.740000000000002</v>
      </c>
      <c r="K1361">
        <v>3</v>
      </c>
      <c r="L1361">
        <v>0</v>
      </c>
      <c r="M1361">
        <v>8.8686000000000007</v>
      </c>
      <c r="N1361">
        <v>8.8686000000000007</v>
      </c>
      <c r="O1361">
        <v>450</v>
      </c>
      <c r="P1361" t="s">
        <v>1626</v>
      </c>
      <c r="R1361" s="10"/>
    </row>
    <row r="1362" spans="1:18" x14ac:dyDescent="0.3">
      <c r="A1362">
        <v>21</v>
      </c>
      <c r="B1362" s="1" t="s">
        <v>13</v>
      </c>
      <c r="C1362" s="1" t="s">
        <v>14</v>
      </c>
      <c r="D1362" s="1" t="s">
        <v>69</v>
      </c>
      <c r="E1362" s="1" t="s">
        <v>25</v>
      </c>
      <c r="F1362" s="1" t="s">
        <v>26</v>
      </c>
      <c r="G1362" s="1" t="s">
        <v>27</v>
      </c>
      <c r="H1362" s="1" t="s">
        <v>44</v>
      </c>
      <c r="I1362" s="1" t="s">
        <v>72</v>
      </c>
      <c r="J1362">
        <v>22.72</v>
      </c>
      <c r="K1362">
        <v>4</v>
      </c>
      <c r="L1362">
        <v>0.2</v>
      </c>
      <c r="M1362">
        <v>7.3839999999999986</v>
      </c>
      <c r="N1362">
        <v>5.9071999999999996</v>
      </c>
      <c r="O1362">
        <v>480</v>
      </c>
      <c r="P1362" t="s">
        <v>1626</v>
      </c>
      <c r="R1362" s="9"/>
    </row>
    <row r="1363" spans="1:18" x14ac:dyDescent="0.3">
      <c r="A1363">
        <v>760</v>
      </c>
      <c r="B1363" s="1" t="s">
        <v>30</v>
      </c>
      <c r="C1363" s="1" t="s">
        <v>23</v>
      </c>
      <c r="D1363" s="1" t="s">
        <v>682</v>
      </c>
      <c r="E1363" s="1" t="s">
        <v>64</v>
      </c>
      <c r="F1363" s="1" t="s">
        <v>60</v>
      </c>
      <c r="G1363" s="1" t="s">
        <v>27</v>
      </c>
      <c r="H1363" s="1" t="s">
        <v>52</v>
      </c>
      <c r="I1363" s="1" t="s">
        <v>783</v>
      </c>
      <c r="J1363">
        <v>22.72</v>
      </c>
      <c r="K1363">
        <v>4</v>
      </c>
      <c r="L1363">
        <v>0</v>
      </c>
      <c r="M1363">
        <v>10.223999999999998</v>
      </c>
      <c r="N1363">
        <v>10.223999999999998</v>
      </c>
      <c r="O1363">
        <v>600</v>
      </c>
      <c r="P1363" t="s">
        <v>1628</v>
      </c>
      <c r="R1363" s="10"/>
    </row>
    <row r="1364" spans="1:18" x14ac:dyDescent="0.3">
      <c r="A1364">
        <v>1609</v>
      </c>
      <c r="B1364" s="1" t="s">
        <v>13</v>
      </c>
      <c r="C1364" s="1" t="s">
        <v>14</v>
      </c>
      <c r="D1364" s="1" t="s">
        <v>24</v>
      </c>
      <c r="E1364" s="1" t="s">
        <v>25</v>
      </c>
      <c r="F1364" s="1" t="s">
        <v>26</v>
      </c>
      <c r="G1364" s="1" t="s">
        <v>27</v>
      </c>
      <c r="H1364" s="1" t="s">
        <v>52</v>
      </c>
      <c r="I1364" s="1" t="s">
        <v>783</v>
      </c>
      <c r="J1364">
        <v>22.72</v>
      </c>
      <c r="K1364">
        <v>4</v>
      </c>
      <c r="L1364">
        <v>0</v>
      </c>
      <c r="M1364">
        <v>10.223999999999998</v>
      </c>
      <c r="N1364">
        <v>10.223999999999998</v>
      </c>
      <c r="O1364">
        <v>600</v>
      </c>
      <c r="P1364" t="s">
        <v>1628</v>
      </c>
      <c r="R1364" s="9"/>
    </row>
    <row r="1365" spans="1:18" x14ac:dyDescent="0.3">
      <c r="A1365">
        <v>221</v>
      </c>
      <c r="B1365" s="1" t="s">
        <v>95</v>
      </c>
      <c r="C1365" s="1" t="s">
        <v>14</v>
      </c>
      <c r="D1365" s="1" t="s">
        <v>342</v>
      </c>
      <c r="E1365" s="1" t="s">
        <v>213</v>
      </c>
      <c r="F1365" s="1" t="s">
        <v>79</v>
      </c>
      <c r="G1365" s="1" t="s">
        <v>27</v>
      </c>
      <c r="H1365" s="1" t="s">
        <v>52</v>
      </c>
      <c r="I1365" s="1" t="s">
        <v>344</v>
      </c>
      <c r="J1365">
        <v>22.704000000000004</v>
      </c>
      <c r="K1365">
        <v>6</v>
      </c>
      <c r="L1365">
        <v>0.2</v>
      </c>
      <c r="M1365">
        <v>8.2302</v>
      </c>
      <c r="N1365">
        <v>6.5841600000000007</v>
      </c>
      <c r="O1365">
        <v>720</v>
      </c>
      <c r="P1365" t="s">
        <v>1628</v>
      </c>
      <c r="R1365" s="10"/>
    </row>
    <row r="1366" spans="1:18" x14ac:dyDescent="0.3">
      <c r="A1366">
        <v>501</v>
      </c>
      <c r="B1366" s="1" t="s">
        <v>30</v>
      </c>
      <c r="C1366" s="1" t="s">
        <v>23</v>
      </c>
      <c r="D1366" s="1" t="s">
        <v>641</v>
      </c>
      <c r="E1366" s="1" t="s">
        <v>197</v>
      </c>
      <c r="F1366" s="1" t="s">
        <v>26</v>
      </c>
      <c r="G1366" s="1" t="s">
        <v>27</v>
      </c>
      <c r="H1366" s="1" t="s">
        <v>44</v>
      </c>
      <c r="I1366" s="1" t="s">
        <v>642</v>
      </c>
      <c r="J1366">
        <v>22.620000000000005</v>
      </c>
      <c r="K1366">
        <v>2</v>
      </c>
      <c r="L1366">
        <v>0.7</v>
      </c>
      <c r="M1366">
        <v>-15.079999999999998</v>
      </c>
      <c r="N1366">
        <v>-4.524</v>
      </c>
      <c r="O1366">
        <v>90.000000000000014</v>
      </c>
      <c r="P1366" t="s">
        <v>1629</v>
      </c>
      <c r="R1366" s="9"/>
    </row>
    <row r="1367" spans="1:18" x14ac:dyDescent="0.3">
      <c r="A1367">
        <v>1172</v>
      </c>
      <c r="B1367" s="1" t="s">
        <v>30</v>
      </c>
      <c r="C1367" s="1" t="s">
        <v>14</v>
      </c>
      <c r="D1367" s="1" t="s">
        <v>1135</v>
      </c>
      <c r="E1367" s="1" t="s">
        <v>114</v>
      </c>
      <c r="F1367" s="1" t="s">
        <v>60</v>
      </c>
      <c r="G1367" s="1" t="s">
        <v>27</v>
      </c>
      <c r="H1367" s="1" t="s">
        <v>52</v>
      </c>
      <c r="I1367" s="1" t="s">
        <v>1136</v>
      </c>
      <c r="J1367">
        <v>22.38</v>
      </c>
      <c r="K1367">
        <v>2</v>
      </c>
      <c r="L1367">
        <v>0</v>
      </c>
      <c r="M1367">
        <v>10.7424</v>
      </c>
      <c r="N1367">
        <v>10.7424</v>
      </c>
      <c r="O1367">
        <v>300</v>
      </c>
      <c r="P1367" t="s">
        <v>1626</v>
      </c>
      <c r="R1367" s="10"/>
    </row>
    <row r="1368" spans="1:18" x14ac:dyDescent="0.3">
      <c r="A1368">
        <v>5</v>
      </c>
      <c r="B1368" s="1" t="s">
        <v>30</v>
      </c>
      <c r="C1368" s="1" t="s">
        <v>14</v>
      </c>
      <c r="D1368" s="1" t="s">
        <v>31</v>
      </c>
      <c r="E1368" s="1" t="s">
        <v>32</v>
      </c>
      <c r="F1368" s="1" t="s">
        <v>17</v>
      </c>
      <c r="G1368" s="1" t="s">
        <v>27</v>
      </c>
      <c r="H1368" s="1" t="s">
        <v>35</v>
      </c>
      <c r="I1368" s="1" t="s">
        <v>36</v>
      </c>
      <c r="J1368">
        <v>22.368000000000002</v>
      </c>
      <c r="K1368">
        <v>2</v>
      </c>
      <c r="L1368">
        <v>0.2</v>
      </c>
      <c r="M1368">
        <v>2.5163999999999991</v>
      </c>
      <c r="N1368">
        <v>2.0131199999999994</v>
      </c>
      <c r="O1368">
        <v>240</v>
      </c>
      <c r="P1368" t="s">
        <v>1626</v>
      </c>
      <c r="R1368" s="9"/>
    </row>
    <row r="1369" spans="1:18" x14ac:dyDescent="0.3">
      <c r="A1369">
        <v>801</v>
      </c>
      <c r="B1369" s="1" t="s">
        <v>95</v>
      </c>
      <c r="C1369" s="1" t="s">
        <v>23</v>
      </c>
      <c r="D1369" s="1" t="s">
        <v>373</v>
      </c>
      <c r="E1369" s="1" t="s">
        <v>25</v>
      </c>
      <c r="F1369" s="1" t="s">
        <v>26</v>
      </c>
      <c r="G1369" s="1" t="s">
        <v>18</v>
      </c>
      <c r="H1369" s="1" t="s">
        <v>37</v>
      </c>
      <c r="I1369" s="1" t="s">
        <v>879</v>
      </c>
      <c r="J1369">
        <v>22.23</v>
      </c>
      <c r="K1369">
        <v>1</v>
      </c>
      <c r="L1369">
        <v>0</v>
      </c>
      <c r="M1369">
        <v>7.3358999999999988</v>
      </c>
      <c r="N1369">
        <v>7.3358999999999988</v>
      </c>
      <c r="O1369">
        <v>150</v>
      </c>
      <c r="P1369" t="s">
        <v>1626</v>
      </c>
      <c r="R1369" s="10"/>
    </row>
    <row r="1370" spans="1:18" x14ac:dyDescent="0.3">
      <c r="A1370">
        <v>526</v>
      </c>
      <c r="B1370" s="1" t="s">
        <v>30</v>
      </c>
      <c r="C1370" s="1" t="s">
        <v>14</v>
      </c>
      <c r="D1370" s="1" t="s">
        <v>559</v>
      </c>
      <c r="E1370" s="1" t="s">
        <v>478</v>
      </c>
      <c r="F1370" s="1" t="s">
        <v>79</v>
      </c>
      <c r="G1370" s="1" t="s">
        <v>27</v>
      </c>
      <c r="H1370" s="1" t="s">
        <v>128</v>
      </c>
      <c r="I1370" s="1" t="s">
        <v>236</v>
      </c>
      <c r="J1370">
        <v>22.200000000000003</v>
      </c>
      <c r="K1370">
        <v>5</v>
      </c>
      <c r="L1370">
        <v>0</v>
      </c>
      <c r="M1370">
        <v>10.434000000000001</v>
      </c>
      <c r="N1370">
        <v>10.434000000000001</v>
      </c>
      <c r="O1370">
        <v>750</v>
      </c>
      <c r="P1370" t="s">
        <v>1628</v>
      </c>
      <c r="R1370" s="9"/>
    </row>
    <row r="1371" spans="1:18" x14ac:dyDescent="0.3">
      <c r="A1371">
        <v>913</v>
      </c>
      <c r="B1371" s="1" t="s">
        <v>30</v>
      </c>
      <c r="C1371" s="1" t="s">
        <v>57</v>
      </c>
      <c r="D1371" s="1" t="s">
        <v>967</v>
      </c>
      <c r="E1371" s="1" t="s">
        <v>302</v>
      </c>
      <c r="F1371" s="1" t="s">
        <v>79</v>
      </c>
      <c r="G1371" s="1" t="s">
        <v>18</v>
      </c>
      <c r="H1371" s="1" t="s">
        <v>37</v>
      </c>
      <c r="I1371" s="1" t="s">
        <v>518</v>
      </c>
      <c r="J1371">
        <v>22.200000000000003</v>
      </c>
      <c r="K1371">
        <v>6</v>
      </c>
      <c r="L1371">
        <v>0</v>
      </c>
      <c r="M1371">
        <v>9.1020000000000021</v>
      </c>
      <c r="N1371">
        <v>9.1020000000000021</v>
      </c>
      <c r="O1371">
        <v>900</v>
      </c>
      <c r="P1371" t="s">
        <v>1628</v>
      </c>
      <c r="R1371" s="10"/>
    </row>
    <row r="1372" spans="1:18" x14ac:dyDescent="0.3">
      <c r="A1372">
        <v>446</v>
      </c>
      <c r="B1372" s="1" t="s">
        <v>13</v>
      </c>
      <c r="C1372" s="1" t="s">
        <v>14</v>
      </c>
      <c r="D1372" s="1" t="s">
        <v>348</v>
      </c>
      <c r="E1372" s="1" t="s">
        <v>114</v>
      </c>
      <c r="F1372" s="1" t="s">
        <v>60</v>
      </c>
      <c r="G1372" s="1" t="s">
        <v>27</v>
      </c>
      <c r="H1372" s="1" t="s">
        <v>28</v>
      </c>
      <c r="I1372" s="1" t="s">
        <v>585</v>
      </c>
      <c r="J1372">
        <v>22.05</v>
      </c>
      <c r="K1372">
        <v>7</v>
      </c>
      <c r="L1372">
        <v>0</v>
      </c>
      <c r="M1372">
        <v>10.584</v>
      </c>
      <c r="N1372">
        <v>10.584</v>
      </c>
      <c r="O1372">
        <v>1050</v>
      </c>
      <c r="P1372" t="s">
        <v>1627</v>
      </c>
      <c r="R1372" s="9"/>
    </row>
    <row r="1373" spans="1:18" x14ac:dyDescent="0.3">
      <c r="A1373">
        <v>1242</v>
      </c>
      <c r="B1373" s="1" t="s">
        <v>30</v>
      </c>
      <c r="C1373" s="1" t="s">
        <v>57</v>
      </c>
      <c r="D1373" s="1" t="s">
        <v>126</v>
      </c>
      <c r="E1373" s="1" t="s">
        <v>127</v>
      </c>
      <c r="F1373" s="1" t="s">
        <v>79</v>
      </c>
      <c r="G1373" s="1" t="s">
        <v>41</v>
      </c>
      <c r="H1373" s="1" t="s">
        <v>42</v>
      </c>
      <c r="I1373" s="1" t="s">
        <v>1172</v>
      </c>
      <c r="J1373">
        <v>22</v>
      </c>
      <c r="K1373">
        <v>4</v>
      </c>
      <c r="L1373">
        <v>0</v>
      </c>
      <c r="M1373">
        <v>5.5</v>
      </c>
      <c r="N1373">
        <v>5.5</v>
      </c>
      <c r="O1373">
        <v>600</v>
      </c>
      <c r="P1373" t="s">
        <v>1628</v>
      </c>
      <c r="R1373" s="10"/>
    </row>
    <row r="1374" spans="1:18" x14ac:dyDescent="0.3">
      <c r="A1374">
        <v>1736</v>
      </c>
      <c r="B1374" s="1" t="s">
        <v>13</v>
      </c>
      <c r="C1374" s="1" t="s">
        <v>14</v>
      </c>
      <c r="D1374" s="1" t="s">
        <v>574</v>
      </c>
      <c r="E1374" s="1" t="s">
        <v>51</v>
      </c>
      <c r="F1374" s="1" t="s">
        <v>17</v>
      </c>
      <c r="G1374" s="1" t="s">
        <v>41</v>
      </c>
      <c r="H1374" s="1" t="s">
        <v>42</v>
      </c>
      <c r="I1374" s="1" t="s">
        <v>1172</v>
      </c>
      <c r="J1374">
        <v>22</v>
      </c>
      <c r="K1374">
        <v>5</v>
      </c>
      <c r="L1374">
        <v>0.2</v>
      </c>
      <c r="M1374">
        <v>1.375</v>
      </c>
      <c r="N1374">
        <v>1.1000000000000001</v>
      </c>
      <c r="O1374">
        <v>600</v>
      </c>
      <c r="P1374" t="s">
        <v>1628</v>
      </c>
      <c r="R1374" s="9"/>
    </row>
    <row r="1375" spans="1:18" x14ac:dyDescent="0.3">
      <c r="A1375">
        <v>923</v>
      </c>
      <c r="B1375" s="1" t="s">
        <v>30</v>
      </c>
      <c r="C1375" s="1" t="s">
        <v>14</v>
      </c>
      <c r="D1375" s="1" t="s">
        <v>126</v>
      </c>
      <c r="E1375" s="1" t="s">
        <v>127</v>
      </c>
      <c r="F1375" s="1" t="s">
        <v>79</v>
      </c>
      <c r="G1375" s="1" t="s">
        <v>41</v>
      </c>
      <c r="H1375" s="1" t="s">
        <v>42</v>
      </c>
      <c r="I1375" s="1" t="s">
        <v>972</v>
      </c>
      <c r="J1375">
        <v>21.99</v>
      </c>
      <c r="K1375">
        <v>1</v>
      </c>
      <c r="L1375">
        <v>0</v>
      </c>
      <c r="M1375">
        <v>10.555199999999999</v>
      </c>
      <c r="N1375">
        <v>10.555199999999999</v>
      </c>
      <c r="O1375">
        <v>150</v>
      </c>
      <c r="P1375" t="s">
        <v>1626</v>
      </c>
      <c r="R1375" s="10"/>
    </row>
    <row r="1376" spans="1:18" x14ac:dyDescent="0.3">
      <c r="A1376">
        <v>228</v>
      </c>
      <c r="B1376" s="1" t="s">
        <v>30</v>
      </c>
      <c r="C1376" s="1" t="s">
        <v>23</v>
      </c>
      <c r="D1376" s="1" t="s">
        <v>348</v>
      </c>
      <c r="E1376" s="1" t="s">
        <v>114</v>
      </c>
      <c r="F1376" s="1" t="s">
        <v>60</v>
      </c>
      <c r="G1376" s="1" t="s">
        <v>27</v>
      </c>
      <c r="H1376" s="1" t="s">
        <v>35</v>
      </c>
      <c r="I1376" s="1" t="s">
        <v>351</v>
      </c>
      <c r="J1376">
        <v>21.98</v>
      </c>
      <c r="K1376">
        <v>1</v>
      </c>
      <c r="L1376">
        <v>0</v>
      </c>
      <c r="M1376">
        <v>0.21979999999999933</v>
      </c>
      <c r="N1376">
        <v>0.21979999999999933</v>
      </c>
      <c r="O1376">
        <v>150</v>
      </c>
      <c r="P1376" t="s">
        <v>1626</v>
      </c>
      <c r="R1376" s="9"/>
    </row>
    <row r="1377" spans="1:18" x14ac:dyDescent="0.3">
      <c r="A1377">
        <v>1675</v>
      </c>
      <c r="B1377" s="1" t="s">
        <v>30</v>
      </c>
      <c r="C1377" s="1" t="s">
        <v>23</v>
      </c>
      <c r="D1377" s="1" t="s">
        <v>93</v>
      </c>
      <c r="E1377" s="1" t="s">
        <v>59</v>
      </c>
      <c r="F1377" s="1" t="s">
        <v>60</v>
      </c>
      <c r="G1377" s="1" t="s">
        <v>18</v>
      </c>
      <c r="H1377" s="1" t="s">
        <v>37</v>
      </c>
      <c r="I1377" s="1" t="s">
        <v>1183</v>
      </c>
      <c r="J1377">
        <v>21.936000000000003</v>
      </c>
      <c r="K1377">
        <v>2</v>
      </c>
      <c r="L1377">
        <v>0.6</v>
      </c>
      <c r="M1377">
        <v>-10.419600000000003</v>
      </c>
      <c r="N1377">
        <v>-4.1678400000000009</v>
      </c>
      <c r="O1377">
        <v>120</v>
      </c>
      <c r="P1377" t="s">
        <v>1626</v>
      </c>
      <c r="R1377" s="10"/>
    </row>
    <row r="1378" spans="1:18" x14ac:dyDescent="0.3">
      <c r="A1378">
        <v>1693</v>
      </c>
      <c r="B1378" s="1" t="s">
        <v>30</v>
      </c>
      <c r="C1378" s="1" t="s">
        <v>14</v>
      </c>
      <c r="D1378" s="1" t="s">
        <v>212</v>
      </c>
      <c r="E1378" s="1" t="s">
        <v>213</v>
      </c>
      <c r="F1378" s="1" t="s">
        <v>79</v>
      </c>
      <c r="G1378" s="1" t="s">
        <v>18</v>
      </c>
      <c r="H1378" s="1" t="s">
        <v>37</v>
      </c>
      <c r="I1378" s="1" t="s">
        <v>701</v>
      </c>
      <c r="J1378">
        <v>21.880000000000003</v>
      </c>
      <c r="K1378">
        <v>5</v>
      </c>
      <c r="L1378">
        <v>0.2</v>
      </c>
      <c r="M1378">
        <v>6.2904999999999998</v>
      </c>
      <c r="N1378">
        <v>5.0324</v>
      </c>
      <c r="O1378">
        <v>600</v>
      </c>
      <c r="P1378" t="s">
        <v>1628</v>
      </c>
      <c r="R1378" s="9"/>
    </row>
    <row r="1379" spans="1:18" x14ac:dyDescent="0.3">
      <c r="A1379">
        <v>963</v>
      </c>
      <c r="B1379" s="1" t="s">
        <v>95</v>
      </c>
      <c r="C1379" s="1" t="s">
        <v>23</v>
      </c>
      <c r="D1379" s="1" t="s">
        <v>69</v>
      </c>
      <c r="E1379" s="1" t="s">
        <v>25</v>
      </c>
      <c r="F1379" s="1" t="s">
        <v>26</v>
      </c>
      <c r="G1379" s="1" t="s">
        <v>27</v>
      </c>
      <c r="H1379" s="1" t="s">
        <v>88</v>
      </c>
      <c r="I1379" s="1" t="s">
        <v>671</v>
      </c>
      <c r="J1379">
        <v>21.88</v>
      </c>
      <c r="K1379">
        <v>2</v>
      </c>
      <c r="L1379">
        <v>0</v>
      </c>
      <c r="M1379">
        <v>10.94</v>
      </c>
      <c r="N1379">
        <v>10.94</v>
      </c>
      <c r="O1379">
        <v>300</v>
      </c>
      <c r="P1379" t="s">
        <v>1626</v>
      </c>
      <c r="R1379" s="10"/>
    </row>
    <row r="1380" spans="1:18" x14ac:dyDescent="0.3">
      <c r="A1380">
        <v>1572</v>
      </c>
      <c r="B1380" s="1" t="s">
        <v>95</v>
      </c>
      <c r="C1380" s="1" t="s">
        <v>14</v>
      </c>
      <c r="D1380" s="1" t="s">
        <v>24</v>
      </c>
      <c r="E1380" s="1" t="s">
        <v>25</v>
      </c>
      <c r="F1380" s="1" t="s">
        <v>26</v>
      </c>
      <c r="G1380" s="1" t="s">
        <v>27</v>
      </c>
      <c r="H1380" s="1" t="s">
        <v>88</v>
      </c>
      <c r="I1380" s="1" t="s">
        <v>1356</v>
      </c>
      <c r="J1380">
        <v>21.84</v>
      </c>
      <c r="K1380">
        <v>3</v>
      </c>
      <c r="L1380">
        <v>0</v>
      </c>
      <c r="M1380">
        <v>10.4832</v>
      </c>
      <c r="N1380">
        <v>10.4832</v>
      </c>
      <c r="O1380">
        <v>450</v>
      </c>
      <c r="P1380" t="s">
        <v>1626</v>
      </c>
      <c r="R1380" s="9"/>
    </row>
    <row r="1381" spans="1:18" x14ac:dyDescent="0.3">
      <c r="A1381">
        <v>49</v>
      </c>
      <c r="B1381" s="1" t="s">
        <v>30</v>
      </c>
      <c r="C1381" s="1" t="s">
        <v>14</v>
      </c>
      <c r="D1381" s="1" t="s">
        <v>116</v>
      </c>
      <c r="E1381" s="1" t="s">
        <v>117</v>
      </c>
      <c r="F1381" s="1" t="s">
        <v>79</v>
      </c>
      <c r="G1381" s="1" t="s">
        <v>41</v>
      </c>
      <c r="H1381" s="1" t="s">
        <v>42</v>
      </c>
      <c r="I1381" s="1" t="s">
        <v>119</v>
      </c>
      <c r="J1381">
        <v>21.8</v>
      </c>
      <c r="K1381">
        <v>2</v>
      </c>
      <c r="L1381">
        <v>0</v>
      </c>
      <c r="M1381">
        <v>6.104000000000001</v>
      </c>
      <c r="N1381">
        <v>6.104000000000001</v>
      </c>
      <c r="O1381">
        <v>300</v>
      </c>
      <c r="P1381" t="s">
        <v>1626</v>
      </c>
      <c r="R1381" s="10"/>
    </row>
    <row r="1382" spans="1:18" x14ac:dyDescent="0.3">
      <c r="A1382">
        <v>1401</v>
      </c>
      <c r="B1382" s="1" t="s">
        <v>30</v>
      </c>
      <c r="C1382" s="1" t="s">
        <v>57</v>
      </c>
      <c r="D1382" s="1" t="s">
        <v>718</v>
      </c>
      <c r="E1382" s="1" t="s">
        <v>149</v>
      </c>
      <c r="F1382" s="1" t="s">
        <v>17</v>
      </c>
      <c r="G1382" s="1" t="s">
        <v>41</v>
      </c>
      <c r="H1382" s="1" t="s">
        <v>42</v>
      </c>
      <c r="I1382" s="1" t="s">
        <v>119</v>
      </c>
      <c r="J1382">
        <v>21.8</v>
      </c>
      <c r="K1382">
        <v>2</v>
      </c>
      <c r="L1382">
        <v>0</v>
      </c>
      <c r="M1382">
        <v>6.104000000000001</v>
      </c>
      <c r="N1382">
        <v>6.104000000000001</v>
      </c>
      <c r="O1382">
        <v>300</v>
      </c>
      <c r="P1382" t="s">
        <v>1626</v>
      </c>
      <c r="R1382" s="9"/>
    </row>
    <row r="1383" spans="1:18" x14ac:dyDescent="0.3">
      <c r="A1383">
        <v>1309</v>
      </c>
      <c r="B1383" s="1" t="s">
        <v>95</v>
      </c>
      <c r="C1383" s="1" t="s">
        <v>14</v>
      </c>
      <c r="D1383" s="1" t="s">
        <v>251</v>
      </c>
      <c r="E1383" s="1" t="s">
        <v>25</v>
      </c>
      <c r="F1383" s="1" t="s">
        <v>26</v>
      </c>
      <c r="G1383" s="1" t="s">
        <v>27</v>
      </c>
      <c r="H1383" s="1" t="s">
        <v>46</v>
      </c>
      <c r="I1383" s="1" t="s">
        <v>1214</v>
      </c>
      <c r="J1383">
        <v>21.78</v>
      </c>
      <c r="K1383">
        <v>2</v>
      </c>
      <c r="L1383">
        <v>0</v>
      </c>
      <c r="M1383">
        <v>5.6628000000000007</v>
      </c>
      <c r="N1383">
        <v>5.6628000000000007</v>
      </c>
      <c r="O1383">
        <v>300</v>
      </c>
      <c r="P1383" t="s">
        <v>1626</v>
      </c>
      <c r="R1383" s="10"/>
    </row>
    <row r="1384" spans="1:18" x14ac:dyDescent="0.3">
      <c r="A1384">
        <v>201</v>
      </c>
      <c r="B1384" s="1" t="s">
        <v>30</v>
      </c>
      <c r="C1384" s="1" t="s">
        <v>14</v>
      </c>
      <c r="D1384" s="1" t="s">
        <v>320</v>
      </c>
      <c r="E1384" s="1" t="s">
        <v>213</v>
      </c>
      <c r="F1384" s="1" t="s">
        <v>79</v>
      </c>
      <c r="G1384" s="1" t="s">
        <v>27</v>
      </c>
      <c r="H1384" s="1" t="s">
        <v>52</v>
      </c>
      <c r="I1384" s="1" t="s">
        <v>321</v>
      </c>
      <c r="J1384">
        <v>21.744000000000003</v>
      </c>
      <c r="K1384">
        <v>3</v>
      </c>
      <c r="L1384">
        <v>0.2</v>
      </c>
      <c r="M1384">
        <v>6.794999999999999</v>
      </c>
      <c r="N1384">
        <v>5.4359999999999999</v>
      </c>
      <c r="O1384">
        <v>360</v>
      </c>
      <c r="P1384" t="s">
        <v>1626</v>
      </c>
      <c r="R1384" s="9"/>
    </row>
    <row r="1385" spans="1:18" x14ac:dyDescent="0.3">
      <c r="A1385">
        <v>1183</v>
      </c>
      <c r="B1385" s="1" t="s">
        <v>95</v>
      </c>
      <c r="C1385" s="1" t="s">
        <v>14</v>
      </c>
      <c r="D1385" s="1" t="s">
        <v>574</v>
      </c>
      <c r="E1385" s="1" t="s">
        <v>51</v>
      </c>
      <c r="F1385" s="1" t="s">
        <v>17</v>
      </c>
      <c r="G1385" s="1" t="s">
        <v>27</v>
      </c>
      <c r="H1385" s="1" t="s">
        <v>88</v>
      </c>
      <c r="I1385" s="1" t="s">
        <v>217</v>
      </c>
      <c r="J1385">
        <v>21.744</v>
      </c>
      <c r="K1385">
        <v>1</v>
      </c>
      <c r="L1385">
        <v>0.2</v>
      </c>
      <c r="M1385">
        <v>7.3385999999999996</v>
      </c>
      <c r="N1385">
        <v>5.8708799999999997</v>
      </c>
      <c r="O1385">
        <v>120</v>
      </c>
      <c r="P1385" t="s">
        <v>1626</v>
      </c>
      <c r="R1385" s="10"/>
    </row>
    <row r="1386" spans="1:18" x14ac:dyDescent="0.3">
      <c r="A1386">
        <v>795</v>
      </c>
      <c r="B1386" s="1" t="s">
        <v>30</v>
      </c>
      <c r="C1386" s="1" t="s">
        <v>14</v>
      </c>
      <c r="D1386" s="1" t="s">
        <v>69</v>
      </c>
      <c r="E1386" s="1" t="s">
        <v>25</v>
      </c>
      <c r="F1386" s="1" t="s">
        <v>26</v>
      </c>
      <c r="G1386" s="1" t="s">
        <v>27</v>
      </c>
      <c r="H1386" s="1" t="s">
        <v>52</v>
      </c>
      <c r="I1386" s="1" t="s">
        <v>542</v>
      </c>
      <c r="J1386">
        <v>21.72</v>
      </c>
      <c r="K1386">
        <v>4</v>
      </c>
      <c r="L1386">
        <v>0</v>
      </c>
      <c r="M1386">
        <v>10.642799999999999</v>
      </c>
      <c r="N1386">
        <v>10.642799999999999</v>
      </c>
      <c r="O1386">
        <v>600</v>
      </c>
      <c r="P1386" t="s">
        <v>1628</v>
      </c>
      <c r="R1386" s="9"/>
    </row>
    <row r="1387" spans="1:18" x14ac:dyDescent="0.3">
      <c r="A1387">
        <v>799</v>
      </c>
      <c r="B1387" s="1" t="s">
        <v>95</v>
      </c>
      <c r="C1387" s="1" t="s">
        <v>23</v>
      </c>
      <c r="D1387" s="1" t="s">
        <v>175</v>
      </c>
      <c r="E1387" s="1" t="s">
        <v>127</v>
      </c>
      <c r="F1387" s="1" t="s">
        <v>79</v>
      </c>
      <c r="G1387" s="1" t="s">
        <v>27</v>
      </c>
      <c r="H1387" s="1" t="s">
        <v>28</v>
      </c>
      <c r="I1387" s="1" t="s">
        <v>877</v>
      </c>
      <c r="J1387">
        <v>21.560000000000002</v>
      </c>
      <c r="K1387">
        <v>7</v>
      </c>
      <c r="L1387">
        <v>0</v>
      </c>
      <c r="M1387">
        <v>10.348799999999999</v>
      </c>
      <c r="N1387">
        <v>10.348799999999999</v>
      </c>
      <c r="O1387">
        <v>1050</v>
      </c>
      <c r="P1387" t="s">
        <v>1627</v>
      </c>
      <c r="R1387" s="10"/>
    </row>
    <row r="1388" spans="1:18" x14ac:dyDescent="0.3">
      <c r="A1388">
        <v>1553</v>
      </c>
      <c r="B1388" s="1" t="s">
        <v>95</v>
      </c>
      <c r="C1388" s="1" t="s">
        <v>57</v>
      </c>
      <c r="D1388" s="1" t="s">
        <v>1345</v>
      </c>
      <c r="E1388" s="1" t="s">
        <v>64</v>
      </c>
      <c r="F1388" s="1" t="s">
        <v>60</v>
      </c>
      <c r="G1388" s="1" t="s">
        <v>27</v>
      </c>
      <c r="H1388" s="1" t="s">
        <v>28</v>
      </c>
      <c r="I1388" s="1" t="s">
        <v>1346</v>
      </c>
      <c r="J1388">
        <v>21.560000000000002</v>
      </c>
      <c r="K1388">
        <v>7</v>
      </c>
      <c r="L1388">
        <v>0</v>
      </c>
      <c r="M1388">
        <v>10.348799999999999</v>
      </c>
      <c r="N1388">
        <v>10.348799999999999</v>
      </c>
      <c r="O1388">
        <v>1050</v>
      </c>
      <c r="P1388" t="s">
        <v>1627</v>
      </c>
      <c r="R1388" s="9"/>
    </row>
    <row r="1389" spans="1:18" x14ac:dyDescent="0.3">
      <c r="A1389">
        <v>1699</v>
      </c>
      <c r="B1389" s="1" t="s">
        <v>30</v>
      </c>
      <c r="C1389" s="1" t="s">
        <v>14</v>
      </c>
      <c r="D1389" s="1" t="s">
        <v>24</v>
      </c>
      <c r="E1389" s="1" t="s">
        <v>25</v>
      </c>
      <c r="F1389" s="1" t="s">
        <v>26</v>
      </c>
      <c r="G1389" s="1" t="s">
        <v>27</v>
      </c>
      <c r="H1389" s="1" t="s">
        <v>28</v>
      </c>
      <c r="I1389" s="1" t="s">
        <v>1419</v>
      </c>
      <c r="J1389">
        <v>21.560000000000002</v>
      </c>
      <c r="K1389">
        <v>7</v>
      </c>
      <c r="L1389">
        <v>0</v>
      </c>
      <c r="M1389">
        <v>10.348799999999999</v>
      </c>
      <c r="N1389">
        <v>10.348799999999999</v>
      </c>
      <c r="O1389">
        <v>1050</v>
      </c>
      <c r="P1389" t="s">
        <v>1627</v>
      </c>
      <c r="R1389" s="10"/>
    </row>
    <row r="1390" spans="1:18" x14ac:dyDescent="0.3">
      <c r="A1390">
        <v>1567</v>
      </c>
      <c r="B1390" s="1" t="s">
        <v>95</v>
      </c>
      <c r="C1390" s="1" t="s">
        <v>14</v>
      </c>
      <c r="D1390" s="1" t="s">
        <v>1352</v>
      </c>
      <c r="E1390" s="1" t="s">
        <v>59</v>
      </c>
      <c r="F1390" s="1" t="s">
        <v>60</v>
      </c>
      <c r="G1390" s="1" t="s">
        <v>41</v>
      </c>
      <c r="H1390" s="1" t="s">
        <v>83</v>
      </c>
      <c r="I1390" s="1" t="s">
        <v>1353</v>
      </c>
      <c r="J1390">
        <v>21.48</v>
      </c>
      <c r="K1390">
        <v>3</v>
      </c>
      <c r="L1390">
        <v>0.2</v>
      </c>
      <c r="M1390">
        <v>-0.26850000000000307</v>
      </c>
      <c r="N1390">
        <v>-0.21480000000000246</v>
      </c>
      <c r="O1390">
        <v>360</v>
      </c>
      <c r="P1390" t="s">
        <v>1626</v>
      </c>
      <c r="R1390" s="9"/>
    </row>
    <row r="1391" spans="1:18" x14ac:dyDescent="0.3">
      <c r="A1391">
        <v>133</v>
      </c>
      <c r="B1391" s="1" t="s">
        <v>95</v>
      </c>
      <c r="C1391" s="1" t="s">
        <v>23</v>
      </c>
      <c r="D1391" s="1" t="s">
        <v>212</v>
      </c>
      <c r="E1391" s="1" t="s">
        <v>213</v>
      </c>
      <c r="F1391" s="1" t="s">
        <v>79</v>
      </c>
      <c r="G1391" s="1" t="s">
        <v>27</v>
      </c>
      <c r="H1391" s="1" t="s">
        <v>128</v>
      </c>
      <c r="I1391" s="1" t="s">
        <v>236</v>
      </c>
      <c r="J1391">
        <v>21.456</v>
      </c>
      <c r="K1391">
        <v>9</v>
      </c>
      <c r="L1391">
        <v>0.2</v>
      </c>
      <c r="M1391">
        <v>6.9731999999999976</v>
      </c>
      <c r="N1391">
        <v>5.5785599999999986</v>
      </c>
      <c r="O1391">
        <v>1080</v>
      </c>
      <c r="P1391" t="s">
        <v>1627</v>
      </c>
      <c r="R1391" s="10"/>
    </row>
    <row r="1392" spans="1:18" x14ac:dyDescent="0.3">
      <c r="A1392">
        <v>1836</v>
      </c>
      <c r="B1392" s="1" t="s">
        <v>95</v>
      </c>
      <c r="C1392" s="1" t="s">
        <v>14</v>
      </c>
      <c r="D1392" s="1" t="s">
        <v>1480</v>
      </c>
      <c r="E1392" s="1" t="s">
        <v>302</v>
      </c>
      <c r="F1392" s="1" t="s">
        <v>79</v>
      </c>
      <c r="G1392" s="1" t="s">
        <v>27</v>
      </c>
      <c r="H1392" s="1" t="s">
        <v>39</v>
      </c>
      <c r="I1392" s="1" t="s">
        <v>70</v>
      </c>
      <c r="J1392">
        <v>21.400000000000002</v>
      </c>
      <c r="K1392">
        <v>5</v>
      </c>
      <c r="L1392">
        <v>0</v>
      </c>
      <c r="M1392">
        <v>6.2059999999999977</v>
      </c>
      <c r="N1392">
        <v>6.2059999999999977</v>
      </c>
      <c r="O1392">
        <v>750</v>
      </c>
      <c r="P1392" t="s">
        <v>1628</v>
      </c>
      <c r="R1392" s="9"/>
    </row>
    <row r="1393" spans="1:18" x14ac:dyDescent="0.3">
      <c r="A1393">
        <v>83</v>
      </c>
      <c r="B1393" s="1" t="s">
        <v>30</v>
      </c>
      <c r="C1393" s="1" t="s">
        <v>14</v>
      </c>
      <c r="D1393" s="1" t="s">
        <v>69</v>
      </c>
      <c r="E1393" s="1" t="s">
        <v>25</v>
      </c>
      <c r="F1393" s="1" t="s">
        <v>26</v>
      </c>
      <c r="G1393" s="1" t="s">
        <v>27</v>
      </c>
      <c r="H1393" s="1" t="s">
        <v>35</v>
      </c>
      <c r="I1393" s="1" t="s">
        <v>168</v>
      </c>
      <c r="J1393">
        <v>21.39</v>
      </c>
      <c r="K1393">
        <v>1</v>
      </c>
      <c r="L1393">
        <v>0</v>
      </c>
      <c r="M1393">
        <v>6.2030999999999992</v>
      </c>
      <c r="N1393">
        <v>6.2030999999999992</v>
      </c>
      <c r="O1393">
        <v>150</v>
      </c>
      <c r="P1393" t="s">
        <v>1626</v>
      </c>
      <c r="R1393" s="10"/>
    </row>
    <row r="1394" spans="1:18" x14ac:dyDescent="0.3">
      <c r="A1394">
        <v>1514</v>
      </c>
      <c r="B1394" s="1" t="s">
        <v>30</v>
      </c>
      <c r="C1394" s="1" t="s">
        <v>14</v>
      </c>
      <c r="D1394" s="1" t="s">
        <v>325</v>
      </c>
      <c r="E1394" s="1" t="s">
        <v>59</v>
      </c>
      <c r="F1394" s="1" t="s">
        <v>60</v>
      </c>
      <c r="G1394" s="1" t="s">
        <v>27</v>
      </c>
      <c r="H1394" s="1" t="s">
        <v>44</v>
      </c>
      <c r="I1394" s="1" t="s">
        <v>601</v>
      </c>
      <c r="J1394">
        <v>21.379999999999995</v>
      </c>
      <c r="K1394">
        <v>5</v>
      </c>
      <c r="L1394">
        <v>0.8</v>
      </c>
      <c r="M1394">
        <v>-33.139000000000003</v>
      </c>
      <c r="N1394">
        <v>-6.6277999999999988</v>
      </c>
      <c r="O1394">
        <v>149.99999999999997</v>
      </c>
      <c r="P1394" t="s">
        <v>1626</v>
      </c>
      <c r="R1394" s="9"/>
    </row>
    <row r="1395" spans="1:18" x14ac:dyDescent="0.3">
      <c r="A1395">
        <v>858</v>
      </c>
      <c r="B1395" s="1" t="s">
        <v>30</v>
      </c>
      <c r="C1395" s="1" t="s">
        <v>14</v>
      </c>
      <c r="D1395" s="1" t="s">
        <v>126</v>
      </c>
      <c r="E1395" s="1" t="s">
        <v>127</v>
      </c>
      <c r="F1395" s="1" t="s">
        <v>79</v>
      </c>
      <c r="G1395" s="1" t="s">
        <v>27</v>
      </c>
      <c r="H1395" s="1" t="s">
        <v>35</v>
      </c>
      <c r="I1395" s="1" t="s">
        <v>928</v>
      </c>
      <c r="J1395">
        <v>21.36</v>
      </c>
      <c r="K1395">
        <v>2</v>
      </c>
      <c r="L1395">
        <v>0</v>
      </c>
      <c r="M1395">
        <v>5.7672000000000008</v>
      </c>
      <c r="N1395">
        <v>5.7672000000000008</v>
      </c>
      <c r="O1395">
        <v>300</v>
      </c>
      <c r="P1395" t="s">
        <v>1626</v>
      </c>
      <c r="R1395" s="10"/>
    </row>
    <row r="1396" spans="1:18" x14ac:dyDescent="0.3">
      <c r="A1396">
        <v>1520</v>
      </c>
      <c r="B1396" s="1" t="s">
        <v>13</v>
      </c>
      <c r="C1396" s="1" t="s">
        <v>23</v>
      </c>
      <c r="D1396" s="1" t="s">
        <v>69</v>
      </c>
      <c r="E1396" s="1" t="s">
        <v>25</v>
      </c>
      <c r="F1396" s="1" t="s">
        <v>26</v>
      </c>
      <c r="G1396" s="1" t="s">
        <v>27</v>
      </c>
      <c r="H1396" s="1" t="s">
        <v>44</v>
      </c>
      <c r="I1396" s="1" t="s">
        <v>987</v>
      </c>
      <c r="J1396">
        <v>21.335999999999999</v>
      </c>
      <c r="K1396">
        <v>7</v>
      </c>
      <c r="L1396">
        <v>0.2</v>
      </c>
      <c r="M1396">
        <v>7.7343000000000011</v>
      </c>
      <c r="N1396">
        <v>6.1874400000000014</v>
      </c>
      <c r="O1396">
        <v>840</v>
      </c>
      <c r="P1396" t="s">
        <v>1628</v>
      </c>
      <c r="R1396" s="9"/>
    </row>
    <row r="1397" spans="1:18" x14ac:dyDescent="0.3">
      <c r="A1397">
        <v>609</v>
      </c>
      <c r="B1397" s="1" t="s">
        <v>30</v>
      </c>
      <c r="C1397" s="1" t="s">
        <v>14</v>
      </c>
      <c r="D1397" s="1" t="s">
        <v>77</v>
      </c>
      <c r="E1397" s="1" t="s">
        <v>78</v>
      </c>
      <c r="F1397" s="1" t="s">
        <v>79</v>
      </c>
      <c r="G1397" s="1" t="s">
        <v>27</v>
      </c>
      <c r="H1397" s="1" t="s">
        <v>39</v>
      </c>
      <c r="I1397" s="1" t="s">
        <v>656</v>
      </c>
      <c r="J1397">
        <v>21.167999999999999</v>
      </c>
      <c r="K1397">
        <v>9</v>
      </c>
      <c r="L1397">
        <v>0.2</v>
      </c>
      <c r="M1397">
        <v>2.3813999999999984</v>
      </c>
      <c r="N1397">
        <v>1.9051199999999988</v>
      </c>
      <c r="O1397">
        <v>1080</v>
      </c>
      <c r="P1397" t="s">
        <v>1627</v>
      </c>
      <c r="R1397" s="10"/>
    </row>
    <row r="1398" spans="1:18" x14ac:dyDescent="0.3">
      <c r="A1398">
        <v>839</v>
      </c>
      <c r="B1398" s="1" t="s">
        <v>30</v>
      </c>
      <c r="C1398" s="1" t="s">
        <v>23</v>
      </c>
      <c r="D1398" s="1" t="s">
        <v>58</v>
      </c>
      <c r="E1398" s="1" t="s">
        <v>59</v>
      </c>
      <c r="F1398" s="1" t="s">
        <v>60</v>
      </c>
      <c r="G1398" s="1" t="s">
        <v>41</v>
      </c>
      <c r="H1398" s="1" t="s">
        <v>42</v>
      </c>
      <c r="I1398" s="1" t="s">
        <v>593</v>
      </c>
      <c r="J1398">
        <v>21.071999999999999</v>
      </c>
      <c r="K1398">
        <v>3</v>
      </c>
      <c r="L1398">
        <v>0.2</v>
      </c>
      <c r="M1398">
        <v>1.5804</v>
      </c>
      <c r="N1398">
        <v>1.2643200000000001</v>
      </c>
      <c r="O1398">
        <v>360</v>
      </c>
      <c r="P1398" t="s">
        <v>1626</v>
      </c>
      <c r="R1398" s="9"/>
    </row>
    <row r="1399" spans="1:18" x14ac:dyDescent="0.3">
      <c r="A1399">
        <v>172</v>
      </c>
      <c r="B1399" s="1" t="s">
        <v>30</v>
      </c>
      <c r="C1399" s="1" t="s">
        <v>14</v>
      </c>
      <c r="D1399" s="1" t="s">
        <v>24</v>
      </c>
      <c r="E1399" s="1" t="s">
        <v>25</v>
      </c>
      <c r="F1399" s="1" t="s">
        <v>26</v>
      </c>
      <c r="G1399" s="1" t="s">
        <v>27</v>
      </c>
      <c r="H1399" s="1" t="s">
        <v>52</v>
      </c>
      <c r="I1399" s="1" t="s">
        <v>285</v>
      </c>
      <c r="J1399">
        <v>20.94</v>
      </c>
      <c r="K1399">
        <v>3</v>
      </c>
      <c r="L1399">
        <v>0</v>
      </c>
      <c r="M1399">
        <v>9.841800000000001</v>
      </c>
      <c r="N1399">
        <v>9.841800000000001</v>
      </c>
      <c r="O1399">
        <v>450</v>
      </c>
      <c r="P1399" t="s">
        <v>1626</v>
      </c>
      <c r="R1399" s="10"/>
    </row>
    <row r="1400" spans="1:18" x14ac:dyDescent="0.3">
      <c r="A1400">
        <v>1741</v>
      </c>
      <c r="B1400" s="1" t="s">
        <v>30</v>
      </c>
      <c r="C1400" s="1" t="s">
        <v>57</v>
      </c>
      <c r="D1400" s="1" t="s">
        <v>373</v>
      </c>
      <c r="E1400" s="1" t="s">
        <v>25</v>
      </c>
      <c r="F1400" s="1" t="s">
        <v>26</v>
      </c>
      <c r="G1400" s="1" t="s">
        <v>27</v>
      </c>
      <c r="H1400" s="1" t="s">
        <v>28</v>
      </c>
      <c r="I1400" s="1" t="s">
        <v>1236</v>
      </c>
      <c r="J1400">
        <v>20.88</v>
      </c>
      <c r="K1400">
        <v>8</v>
      </c>
      <c r="L1400">
        <v>0</v>
      </c>
      <c r="M1400">
        <v>9.6047999999999991</v>
      </c>
      <c r="N1400">
        <v>9.6047999999999991</v>
      </c>
      <c r="O1400">
        <v>1200</v>
      </c>
      <c r="P1400" t="s">
        <v>1627</v>
      </c>
      <c r="R1400" s="9"/>
    </row>
    <row r="1401" spans="1:18" x14ac:dyDescent="0.3">
      <c r="A1401">
        <v>1774</v>
      </c>
      <c r="B1401" s="1" t="s">
        <v>30</v>
      </c>
      <c r="C1401" s="1" t="s">
        <v>23</v>
      </c>
      <c r="D1401" s="1" t="s">
        <v>1444</v>
      </c>
      <c r="E1401" s="1" t="s">
        <v>948</v>
      </c>
      <c r="F1401" s="1" t="s">
        <v>79</v>
      </c>
      <c r="G1401" s="1" t="s">
        <v>27</v>
      </c>
      <c r="H1401" s="1" t="s">
        <v>44</v>
      </c>
      <c r="I1401" s="1" t="s">
        <v>1445</v>
      </c>
      <c r="J1401">
        <v>20.86</v>
      </c>
      <c r="K1401">
        <v>2</v>
      </c>
      <c r="L1401">
        <v>0</v>
      </c>
      <c r="M1401">
        <v>9.3869999999999987</v>
      </c>
      <c r="N1401">
        <v>9.3869999999999987</v>
      </c>
      <c r="O1401">
        <v>300</v>
      </c>
      <c r="P1401" t="s">
        <v>1626</v>
      </c>
      <c r="R1401" s="10"/>
    </row>
    <row r="1402" spans="1:18" x14ac:dyDescent="0.3">
      <c r="A1402">
        <v>1290</v>
      </c>
      <c r="B1402" s="1" t="s">
        <v>30</v>
      </c>
      <c r="C1402" s="1" t="s">
        <v>23</v>
      </c>
      <c r="D1402" s="1" t="s">
        <v>126</v>
      </c>
      <c r="E1402" s="1" t="s">
        <v>127</v>
      </c>
      <c r="F1402" s="1" t="s">
        <v>79</v>
      </c>
      <c r="G1402" s="1" t="s">
        <v>27</v>
      </c>
      <c r="H1402" s="1" t="s">
        <v>39</v>
      </c>
      <c r="I1402" s="1" t="s">
        <v>1206</v>
      </c>
      <c r="J1402">
        <v>20.82</v>
      </c>
      <c r="K1402">
        <v>3</v>
      </c>
      <c r="L1402">
        <v>0</v>
      </c>
      <c r="M1402">
        <v>7.4952000000000005</v>
      </c>
      <c r="N1402">
        <v>7.4952000000000005</v>
      </c>
      <c r="O1402">
        <v>450</v>
      </c>
      <c r="P1402" t="s">
        <v>1626</v>
      </c>
      <c r="R1402" s="9"/>
    </row>
    <row r="1403" spans="1:18" x14ac:dyDescent="0.3">
      <c r="A1403">
        <v>212</v>
      </c>
      <c r="B1403" s="1" t="s">
        <v>13</v>
      </c>
      <c r="C1403" s="1" t="s">
        <v>23</v>
      </c>
      <c r="D1403" s="1" t="s">
        <v>325</v>
      </c>
      <c r="E1403" s="1" t="s">
        <v>59</v>
      </c>
      <c r="F1403" s="1" t="s">
        <v>60</v>
      </c>
      <c r="G1403" s="1" t="s">
        <v>41</v>
      </c>
      <c r="H1403" s="1" t="s">
        <v>83</v>
      </c>
      <c r="I1403" s="1" t="s">
        <v>335</v>
      </c>
      <c r="J1403">
        <v>20.8</v>
      </c>
      <c r="K1403">
        <v>2</v>
      </c>
      <c r="L1403">
        <v>0.2</v>
      </c>
      <c r="M1403">
        <v>6.4999999999999991</v>
      </c>
      <c r="N1403">
        <v>5.1999999999999993</v>
      </c>
      <c r="O1403">
        <v>240</v>
      </c>
      <c r="P1403" t="s">
        <v>1626</v>
      </c>
      <c r="R1403" s="10"/>
    </row>
    <row r="1404" spans="1:18" x14ac:dyDescent="0.3">
      <c r="A1404">
        <v>590</v>
      </c>
      <c r="B1404" s="1" t="s">
        <v>30</v>
      </c>
      <c r="C1404" s="1" t="s">
        <v>14</v>
      </c>
      <c r="D1404" s="1" t="s">
        <v>718</v>
      </c>
      <c r="E1404" s="1" t="s">
        <v>186</v>
      </c>
      <c r="F1404" s="1" t="s">
        <v>26</v>
      </c>
      <c r="G1404" s="1" t="s">
        <v>27</v>
      </c>
      <c r="H1404" s="1" t="s">
        <v>52</v>
      </c>
      <c r="I1404" s="1" t="s">
        <v>720</v>
      </c>
      <c r="J1404">
        <v>20.736000000000004</v>
      </c>
      <c r="K1404">
        <v>4</v>
      </c>
      <c r="L1404">
        <v>0.2</v>
      </c>
      <c r="M1404">
        <v>7.2576000000000001</v>
      </c>
      <c r="N1404">
        <v>5.8060800000000006</v>
      </c>
      <c r="O1404">
        <v>480</v>
      </c>
      <c r="P1404" t="s">
        <v>1626</v>
      </c>
      <c r="R1404" s="9"/>
    </row>
    <row r="1405" spans="1:18" x14ac:dyDescent="0.3">
      <c r="A1405">
        <v>1742</v>
      </c>
      <c r="B1405" s="1" t="s">
        <v>30</v>
      </c>
      <c r="C1405" s="1" t="s">
        <v>14</v>
      </c>
      <c r="D1405" s="1" t="s">
        <v>77</v>
      </c>
      <c r="E1405" s="1" t="s">
        <v>78</v>
      </c>
      <c r="F1405" s="1" t="s">
        <v>79</v>
      </c>
      <c r="G1405" s="1" t="s">
        <v>27</v>
      </c>
      <c r="H1405" s="1" t="s">
        <v>52</v>
      </c>
      <c r="I1405" s="1" t="s">
        <v>1434</v>
      </c>
      <c r="J1405">
        <v>20.736000000000004</v>
      </c>
      <c r="K1405">
        <v>4</v>
      </c>
      <c r="L1405">
        <v>0.2</v>
      </c>
      <c r="M1405">
        <v>7.2576000000000001</v>
      </c>
      <c r="N1405">
        <v>5.8060800000000006</v>
      </c>
      <c r="O1405">
        <v>480</v>
      </c>
      <c r="P1405" t="s">
        <v>1626</v>
      </c>
      <c r="R1405" s="10"/>
    </row>
    <row r="1406" spans="1:18" x14ac:dyDescent="0.3">
      <c r="A1406">
        <v>333</v>
      </c>
      <c r="B1406" s="1" t="s">
        <v>13</v>
      </c>
      <c r="C1406" s="1" t="s">
        <v>14</v>
      </c>
      <c r="D1406" s="1" t="s">
        <v>77</v>
      </c>
      <c r="E1406" s="1" t="s">
        <v>78</v>
      </c>
      <c r="F1406" s="1" t="s">
        <v>79</v>
      </c>
      <c r="G1406" s="1" t="s">
        <v>27</v>
      </c>
      <c r="H1406" s="1" t="s">
        <v>44</v>
      </c>
      <c r="I1406" s="1" t="s">
        <v>464</v>
      </c>
      <c r="J1406">
        <v>20.724000000000004</v>
      </c>
      <c r="K1406">
        <v>2</v>
      </c>
      <c r="L1406">
        <v>0.7</v>
      </c>
      <c r="M1406">
        <v>-13.815999999999995</v>
      </c>
      <c r="N1406">
        <v>-4.1447999999999992</v>
      </c>
      <c r="O1406">
        <v>90.000000000000014</v>
      </c>
      <c r="P1406" t="s">
        <v>1629</v>
      </c>
      <c r="R1406" s="9"/>
    </row>
    <row r="1407" spans="1:18" x14ac:dyDescent="0.3">
      <c r="A1407">
        <v>1298</v>
      </c>
      <c r="B1407" s="1" t="s">
        <v>30</v>
      </c>
      <c r="C1407" s="1" t="s">
        <v>23</v>
      </c>
      <c r="D1407" s="1" t="s">
        <v>301</v>
      </c>
      <c r="E1407" s="1" t="s">
        <v>25</v>
      </c>
      <c r="F1407" s="1" t="s">
        <v>26</v>
      </c>
      <c r="G1407" s="1" t="s">
        <v>27</v>
      </c>
      <c r="H1407" s="1" t="s">
        <v>44</v>
      </c>
      <c r="I1407" s="1" t="s">
        <v>1210</v>
      </c>
      <c r="J1407">
        <v>20.72</v>
      </c>
      <c r="K1407">
        <v>2</v>
      </c>
      <c r="L1407">
        <v>0.2</v>
      </c>
      <c r="M1407">
        <v>6.4749999999999979</v>
      </c>
      <c r="N1407">
        <v>5.1799999999999988</v>
      </c>
      <c r="O1407">
        <v>240</v>
      </c>
      <c r="P1407" t="s">
        <v>1626</v>
      </c>
      <c r="R1407" s="10"/>
    </row>
    <row r="1408" spans="1:18" x14ac:dyDescent="0.3">
      <c r="A1408">
        <v>361</v>
      </c>
      <c r="B1408" s="1" t="s">
        <v>95</v>
      </c>
      <c r="C1408" s="1" t="s">
        <v>23</v>
      </c>
      <c r="D1408" s="1" t="s">
        <v>212</v>
      </c>
      <c r="E1408" s="1" t="s">
        <v>487</v>
      </c>
      <c r="F1408" s="1" t="s">
        <v>17</v>
      </c>
      <c r="G1408" s="1" t="s">
        <v>27</v>
      </c>
      <c r="H1408" s="1" t="s">
        <v>28</v>
      </c>
      <c r="I1408" s="1" t="s">
        <v>489</v>
      </c>
      <c r="J1408">
        <v>20.7</v>
      </c>
      <c r="K1408">
        <v>2</v>
      </c>
      <c r="L1408">
        <v>0</v>
      </c>
      <c r="M1408">
        <v>9.9359999999999999</v>
      </c>
      <c r="N1408">
        <v>9.9359999999999999</v>
      </c>
      <c r="O1408">
        <v>300</v>
      </c>
      <c r="P1408" t="s">
        <v>1626</v>
      </c>
      <c r="R1408" s="9"/>
    </row>
    <row r="1409" spans="1:18" x14ac:dyDescent="0.3">
      <c r="A1409">
        <v>362</v>
      </c>
      <c r="B1409" s="1" t="s">
        <v>30</v>
      </c>
      <c r="C1409" s="1" t="s">
        <v>14</v>
      </c>
      <c r="D1409" s="1" t="s">
        <v>126</v>
      </c>
      <c r="E1409" s="1" t="s">
        <v>127</v>
      </c>
      <c r="F1409" s="1" t="s">
        <v>79</v>
      </c>
      <c r="G1409" s="1" t="s">
        <v>27</v>
      </c>
      <c r="H1409" s="1" t="s">
        <v>28</v>
      </c>
      <c r="I1409" s="1" t="s">
        <v>489</v>
      </c>
      <c r="J1409">
        <v>20.7</v>
      </c>
      <c r="K1409">
        <v>2</v>
      </c>
      <c r="L1409">
        <v>0</v>
      </c>
      <c r="M1409">
        <v>9.9359999999999999</v>
      </c>
      <c r="N1409">
        <v>9.9359999999999999</v>
      </c>
      <c r="O1409">
        <v>300</v>
      </c>
      <c r="P1409" t="s">
        <v>1626</v>
      </c>
      <c r="R1409" s="10"/>
    </row>
    <row r="1410" spans="1:18" x14ac:dyDescent="0.3">
      <c r="A1410">
        <v>557</v>
      </c>
      <c r="B1410" s="1" t="s">
        <v>30</v>
      </c>
      <c r="C1410" s="1" t="s">
        <v>14</v>
      </c>
      <c r="D1410" s="1" t="s">
        <v>24</v>
      </c>
      <c r="E1410" s="1" t="s">
        <v>25</v>
      </c>
      <c r="F1410" s="1" t="s">
        <v>26</v>
      </c>
      <c r="G1410" s="1" t="s">
        <v>27</v>
      </c>
      <c r="H1410" s="1" t="s">
        <v>28</v>
      </c>
      <c r="I1410" s="1" t="s">
        <v>696</v>
      </c>
      <c r="J1410">
        <v>20.7</v>
      </c>
      <c r="K1410">
        <v>2</v>
      </c>
      <c r="L1410">
        <v>0</v>
      </c>
      <c r="M1410">
        <v>9.9359999999999999</v>
      </c>
      <c r="N1410">
        <v>9.9359999999999999</v>
      </c>
      <c r="O1410">
        <v>300</v>
      </c>
      <c r="P1410" t="s">
        <v>1626</v>
      </c>
      <c r="R1410" s="9"/>
    </row>
    <row r="1411" spans="1:18" x14ac:dyDescent="0.3">
      <c r="A1411">
        <v>1140</v>
      </c>
      <c r="B1411" s="1" t="s">
        <v>13</v>
      </c>
      <c r="C1411" s="1" t="s">
        <v>23</v>
      </c>
      <c r="D1411" s="1" t="s">
        <v>1109</v>
      </c>
      <c r="E1411" s="1" t="s">
        <v>121</v>
      </c>
      <c r="F1411" s="1" t="s">
        <v>60</v>
      </c>
      <c r="G1411" s="1" t="s">
        <v>27</v>
      </c>
      <c r="H1411" s="1" t="s">
        <v>39</v>
      </c>
      <c r="I1411" s="1" t="s">
        <v>710</v>
      </c>
      <c r="J1411">
        <v>20.58</v>
      </c>
      <c r="K1411">
        <v>7</v>
      </c>
      <c r="L1411">
        <v>0</v>
      </c>
      <c r="M1411">
        <v>5.5566000000000004</v>
      </c>
      <c r="N1411">
        <v>5.5566000000000004</v>
      </c>
      <c r="O1411">
        <v>1050</v>
      </c>
      <c r="P1411" t="s">
        <v>1627</v>
      </c>
      <c r="R1411" s="10"/>
    </row>
    <row r="1412" spans="1:18" x14ac:dyDescent="0.3">
      <c r="A1412">
        <v>259</v>
      </c>
      <c r="B1412" s="1" t="s">
        <v>13</v>
      </c>
      <c r="C1412" s="1" t="s">
        <v>14</v>
      </c>
      <c r="D1412" s="1" t="s">
        <v>126</v>
      </c>
      <c r="E1412" s="1" t="s">
        <v>127</v>
      </c>
      <c r="F1412" s="1" t="s">
        <v>79</v>
      </c>
      <c r="G1412" s="1" t="s">
        <v>41</v>
      </c>
      <c r="H1412" s="1" t="s">
        <v>83</v>
      </c>
      <c r="I1412" s="1" t="s">
        <v>379</v>
      </c>
      <c r="J1412">
        <v>20.37</v>
      </c>
      <c r="K1412">
        <v>3</v>
      </c>
      <c r="L1412">
        <v>0</v>
      </c>
      <c r="M1412">
        <v>6.9258000000000006</v>
      </c>
      <c r="N1412">
        <v>6.9258000000000006</v>
      </c>
      <c r="O1412">
        <v>450</v>
      </c>
      <c r="P1412" t="s">
        <v>1626</v>
      </c>
      <c r="R1412" s="9"/>
    </row>
    <row r="1413" spans="1:18" x14ac:dyDescent="0.3">
      <c r="A1413">
        <v>176</v>
      </c>
      <c r="B1413" s="1" t="s">
        <v>30</v>
      </c>
      <c r="C1413" s="1" t="s">
        <v>23</v>
      </c>
      <c r="D1413" s="1" t="s">
        <v>142</v>
      </c>
      <c r="E1413" s="1" t="s">
        <v>104</v>
      </c>
      <c r="F1413" s="1" t="s">
        <v>60</v>
      </c>
      <c r="G1413" s="1" t="s">
        <v>27</v>
      </c>
      <c r="H1413" s="1" t="s">
        <v>28</v>
      </c>
      <c r="I1413" s="1" t="s">
        <v>289</v>
      </c>
      <c r="J1413">
        <v>20.16</v>
      </c>
      <c r="K1413">
        <v>4</v>
      </c>
      <c r="L1413">
        <v>0.2</v>
      </c>
      <c r="M1413">
        <v>6.5519999999999987</v>
      </c>
      <c r="N1413">
        <v>5.2415999999999991</v>
      </c>
      <c r="O1413">
        <v>480</v>
      </c>
      <c r="P1413" t="s">
        <v>1626</v>
      </c>
      <c r="R1413" s="10"/>
    </row>
    <row r="1414" spans="1:18" x14ac:dyDescent="0.3">
      <c r="A1414">
        <v>796</v>
      </c>
      <c r="B1414" s="1" t="s">
        <v>30</v>
      </c>
      <c r="C1414" s="1" t="s">
        <v>14</v>
      </c>
      <c r="D1414" s="1" t="s">
        <v>175</v>
      </c>
      <c r="E1414" s="1" t="s">
        <v>110</v>
      </c>
      <c r="F1414" s="1" t="s">
        <v>60</v>
      </c>
      <c r="G1414" s="1" t="s">
        <v>27</v>
      </c>
      <c r="H1414" s="1" t="s">
        <v>44</v>
      </c>
      <c r="I1414" s="1" t="s">
        <v>846</v>
      </c>
      <c r="J1414">
        <v>20.16</v>
      </c>
      <c r="K1414">
        <v>7</v>
      </c>
      <c r="L1414">
        <v>0</v>
      </c>
      <c r="M1414">
        <v>9.8783999999999992</v>
      </c>
      <c r="N1414">
        <v>9.8783999999999992</v>
      </c>
      <c r="O1414">
        <v>1050</v>
      </c>
      <c r="P1414" t="s">
        <v>1627</v>
      </c>
      <c r="R1414" s="9"/>
    </row>
    <row r="1415" spans="1:18" x14ac:dyDescent="0.3">
      <c r="A1415">
        <v>90</v>
      </c>
      <c r="B1415" s="1" t="s">
        <v>30</v>
      </c>
      <c r="C1415" s="1" t="s">
        <v>23</v>
      </c>
      <c r="D1415" s="1" t="s">
        <v>24</v>
      </c>
      <c r="E1415" s="1" t="s">
        <v>25</v>
      </c>
      <c r="F1415" s="1" t="s">
        <v>26</v>
      </c>
      <c r="G1415" s="1" t="s">
        <v>27</v>
      </c>
      <c r="H1415" s="1" t="s">
        <v>39</v>
      </c>
      <c r="I1415" s="1" t="s">
        <v>179</v>
      </c>
      <c r="J1415">
        <v>20.100000000000001</v>
      </c>
      <c r="K1415">
        <v>3</v>
      </c>
      <c r="L1415">
        <v>0</v>
      </c>
      <c r="M1415">
        <v>6.6329999999999982</v>
      </c>
      <c r="N1415">
        <v>6.6329999999999982</v>
      </c>
      <c r="O1415">
        <v>450</v>
      </c>
      <c r="P1415" t="s">
        <v>1626</v>
      </c>
      <c r="R1415" s="10"/>
    </row>
    <row r="1416" spans="1:18" x14ac:dyDescent="0.3">
      <c r="A1416">
        <v>134</v>
      </c>
      <c r="B1416" s="1" t="s">
        <v>30</v>
      </c>
      <c r="C1416" s="1" t="s">
        <v>14</v>
      </c>
      <c r="D1416" s="1" t="s">
        <v>237</v>
      </c>
      <c r="E1416" s="1" t="s">
        <v>25</v>
      </c>
      <c r="F1416" s="1" t="s">
        <v>26</v>
      </c>
      <c r="G1416" s="1" t="s">
        <v>27</v>
      </c>
      <c r="H1416" s="1" t="s">
        <v>52</v>
      </c>
      <c r="I1416" s="1" t="s">
        <v>238</v>
      </c>
      <c r="J1416">
        <v>20.04</v>
      </c>
      <c r="K1416">
        <v>3</v>
      </c>
      <c r="L1416">
        <v>0</v>
      </c>
      <c r="M1416">
        <v>9.6191999999999993</v>
      </c>
      <c r="N1416">
        <v>9.6191999999999993</v>
      </c>
      <c r="O1416">
        <v>450</v>
      </c>
      <c r="P1416" t="s">
        <v>1626</v>
      </c>
      <c r="R1416" s="9"/>
    </row>
    <row r="1417" spans="1:18" x14ac:dyDescent="0.3">
      <c r="A1417">
        <v>904</v>
      </c>
      <c r="B1417" s="1" t="s">
        <v>30</v>
      </c>
      <c r="C1417" s="1" t="s">
        <v>14</v>
      </c>
      <c r="D1417" s="1" t="s">
        <v>24</v>
      </c>
      <c r="E1417" s="1" t="s">
        <v>25</v>
      </c>
      <c r="F1417" s="1" t="s">
        <v>26</v>
      </c>
      <c r="G1417" s="1" t="s">
        <v>27</v>
      </c>
      <c r="H1417" s="1" t="s">
        <v>52</v>
      </c>
      <c r="I1417" s="1" t="s">
        <v>959</v>
      </c>
      <c r="J1417">
        <v>20.04</v>
      </c>
      <c r="K1417">
        <v>3</v>
      </c>
      <c r="L1417">
        <v>0</v>
      </c>
      <c r="M1417">
        <v>9.6191999999999993</v>
      </c>
      <c r="N1417">
        <v>9.6191999999999993</v>
      </c>
      <c r="O1417">
        <v>450</v>
      </c>
      <c r="P1417" t="s">
        <v>1626</v>
      </c>
      <c r="R1417" s="10"/>
    </row>
    <row r="1418" spans="1:18" x14ac:dyDescent="0.3">
      <c r="A1418">
        <v>189</v>
      </c>
      <c r="B1418" s="1" t="s">
        <v>30</v>
      </c>
      <c r="C1418" s="1" t="s">
        <v>23</v>
      </c>
      <c r="D1418" s="1" t="s">
        <v>305</v>
      </c>
      <c r="E1418" s="1" t="s">
        <v>59</v>
      </c>
      <c r="F1418" s="1" t="s">
        <v>60</v>
      </c>
      <c r="G1418" s="1" t="s">
        <v>27</v>
      </c>
      <c r="H1418" s="1" t="s">
        <v>52</v>
      </c>
      <c r="I1418" s="1" t="s">
        <v>262</v>
      </c>
      <c r="J1418">
        <v>20.016000000000002</v>
      </c>
      <c r="K1418">
        <v>3</v>
      </c>
      <c r="L1418">
        <v>0.2</v>
      </c>
      <c r="M1418">
        <v>6.2549999999999963</v>
      </c>
      <c r="N1418">
        <v>5.0039999999999978</v>
      </c>
      <c r="O1418">
        <v>360</v>
      </c>
      <c r="P1418" t="s">
        <v>1626</v>
      </c>
      <c r="R1418" s="9"/>
    </row>
    <row r="1419" spans="1:18" x14ac:dyDescent="0.3">
      <c r="A1419">
        <v>87</v>
      </c>
      <c r="B1419" s="1" t="s">
        <v>30</v>
      </c>
      <c r="C1419" s="1" t="s">
        <v>14</v>
      </c>
      <c r="D1419" s="1" t="s">
        <v>175</v>
      </c>
      <c r="E1419" s="1" t="s">
        <v>110</v>
      </c>
      <c r="F1419" s="1" t="s">
        <v>60</v>
      </c>
      <c r="G1419" s="1" t="s">
        <v>41</v>
      </c>
      <c r="H1419" s="1" t="s">
        <v>83</v>
      </c>
      <c r="I1419" s="1" t="s">
        <v>176</v>
      </c>
      <c r="J1419">
        <v>19.989999999999998</v>
      </c>
      <c r="K1419">
        <v>1</v>
      </c>
      <c r="L1419">
        <v>0</v>
      </c>
      <c r="M1419">
        <v>6.796599999999998</v>
      </c>
      <c r="N1419">
        <v>6.796599999999998</v>
      </c>
      <c r="O1419">
        <v>150</v>
      </c>
      <c r="P1419" t="s">
        <v>1626</v>
      </c>
      <c r="R1419" s="10"/>
    </row>
    <row r="1420" spans="1:18" x14ac:dyDescent="0.3">
      <c r="A1420">
        <v>1139</v>
      </c>
      <c r="B1420" s="1" t="s">
        <v>13</v>
      </c>
      <c r="C1420" s="1" t="s">
        <v>23</v>
      </c>
      <c r="D1420" s="1" t="s">
        <v>1109</v>
      </c>
      <c r="E1420" s="1" t="s">
        <v>121</v>
      </c>
      <c r="F1420" s="1" t="s">
        <v>60</v>
      </c>
      <c r="G1420" s="1" t="s">
        <v>27</v>
      </c>
      <c r="H1420" s="1" t="s">
        <v>52</v>
      </c>
      <c r="I1420" s="1" t="s">
        <v>1111</v>
      </c>
      <c r="J1420">
        <v>19.98</v>
      </c>
      <c r="K1420">
        <v>2</v>
      </c>
      <c r="L1420">
        <v>0</v>
      </c>
      <c r="M1420">
        <v>8.9909999999999997</v>
      </c>
      <c r="N1420">
        <v>8.9909999999999997</v>
      </c>
      <c r="O1420">
        <v>300</v>
      </c>
      <c r="P1420" t="s">
        <v>1626</v>
      </c>
      <c r="R1420" s="9"/>
    </row>
    <row r="1421" spans="1:18" x14ac:dyDescent="0.3">
      <c r="A1421">
        <v>1938</v>
      </c>
      <c r="B1421" s="1" t="s">
        <v>30</v>
      </c>
      <c r="C1421" s="1" t="s">
        <v>14</v>
      </c>
      <c r="D1421" s="1" t="s">
        <v>1533</v>
      </c>
      <c r="E1421" s="1" t="s">
        <v>197</v>
      </c>
      <c r="F1421" s="1" t="s">
        <v>26</v>
      </c>
      <c r="G1421" s="1" t="s">
        <v>27</v>
      </c>
      <c r="H1421" s="1" t="s">
        <v>44</v>
      </c>
      <c r="I1421" s="1" t="s">
        <v>1534</v>
      </c>
      <c r="J1421">
        <v>19.968000000000004</v>
      </c>
      <c r="K1421">
        <v>2</v>
      </c>
      <c r="L1421">
        <v>0.7</v>
      </c>
      <c r="M1421">
        <v>-13.311999999999998</v>
      </c>
      <c r="N1421">
        <v>-3.9935999999999998</v>
      </c>
      <c r="O1421">
        <v>90.000000000000014</v>
      </c>
      <c r="P1421" t="s">
        <v>1629</v>
      </c>
      <c r="R1421" s="10"/>
    </row>
    <row r="1422" spans="1:18" x14ac:dyDescent="0.3">
      <c r="A1422">
        <v>1058</v>
      </c>
      <c r="B1422" s="1" t="s">
        <v>30</v>
      </c>
      <c r="C1422" s="1" t="s">
        <v>23</v>
      </c>
      <c r="D1422" s="1" t="s">
        <v>373</v>
      </c>
      <c r="E1422" s="1" t="s">
        <v>25</v>
      </c>
      <c r="F1422" s="1" t="s">
        <v>26</v>
      </c>
      <c r="G1422" s="1" t="s">
        <v>27</v>
      </c>
      <c r="H1422" s="1" t="s">
        <v>44</v>
      </c>
      <c r="I1422" s="1" t="s">
        <v>1061</v>
      </c>
      <c r="J1422">
        <v>19.936000000000003</v>
      </c>
      <c r="K1422">
        <v>4</v>
      </c>
      <c r="L1422">
        <v>0.2</v>
      </c>
      <c r="M1422">
        <v>7.2267999999999999</v>
      </c>
      <c r="N1422">
        <v>5.7814399999999999</v>
      </c>
      <c r="O1422">
        <v>480</v>
      </c>
      <c r="P1422" t="s">
        <v>1626</v>
      </c>
      <c r="R1422" s="9"/>
    </row>
    <row r="1423" spans="1:18" x14ac:dyDescent="0.3">
      <c r="A1423">
        <v>577</v>
      </c>
      <c r="B1423" s="1" t="s">
        <v>13</v>
      </c>
      <c r="C1423" s="1" t="s">
        <v>14</v>
      </c>
      <c r="D1423" s="1" t="s">
        <v>452</v>
      </c>
      <c r="E1423" s="1" t="s">
        <v>25</v>
      </c>
      <c r="F1423" s="1" t="s">
        <v>26</v>
      </c>
      <c r="G1423" s="1" t="s">
        <v>27</v>
      </c>
      <c r="H1423" s="1" t="s">
        <v>52</v>
      </c>
      <c r="I1423" s="1" t="s">
        <v>711</v>
      </c>
      <c r="J1423">
        <v>19.920000000000002</v>
      </c>
      <c r="K1423">
        <v>4</v>
      </c>
      <c r="L1423">
        <v>0</v>
      </c>
      <c r="M1423">
        <v>9.7608000000000015</v>
      </c>
      <c r="N1423">
        <v>9.7608000000000015</v>
      </c>
      <c r="O1423">
        <v>600</v>
      </c>
      <c r="P1423" t="s">
        <v>1628</v>
      </c>
      <c r="R1423" s="10"/>
    </row>
    <row r="1424" spans="1:18" x14ac:dyDescent="0.3">
      <c r="A1424">
        <v>716</v>
      </c>
      <c r="B1424" s="1" t="s">
        <v>13</v>
      </c>
      <c r="C1424" s="1" t="s">
        <v>23</v>
      </c>
      <c r="D1424" s="1" t="s">
        <v>54</v>
      </c>
      <c r="E1424" s="1" t="s">
        <v>55</v>
      </c>
      <c r="F1424" s="1" t="s">
        <v>26</v>
      </c>
      <c r="G1424" s="1" t="s">
        <v>27</v>
      </c>
      <c r="H1424" s="1" t="s">
        <v>44</v>
      </c>
      <c r="I1424" s="1" t="s">
        <v>819</v>
      </c>
      <c r="J1424">
        <v>19.920000000000002</v>
      </c>
      <c r="K1424">
        <v>5</v>
      </c>
      <c r="L1424">
        <v>0.2</v>
      </c>
      <c r="M1424">
        <v>6.9719999999999995</v>
      </c>
      <c r="N1424">
        <v>5.5776000000000003</v>
      </c>
      <c r="O1424">
        <v>600</v>
      </c>
      <c r="P1424" t="s">
        <v>1628</v>
      </c>
      <c r="R1424" s="9"/>
    </row>
    <row r="1425" spans="1:18" x14ac:dyDescent="0.3">
      <c r="A1425">
        <v>1081</v>
      </c>
      <c r="B1425" s="1" t="s">
        <v>30</v>
      </c>
      <c r="C1425" s="1" t="s">
        <v>23</v>
      </c>
      <c r="D1425" s="1" t="s">
        <v>348</v>
      </c>
      <c r="E1425" s="1" t="s">
        <v>114</v>
      </c>
      <c r="F1425" s="1" t="s">
        <v>60</v>
      </c>
      <c r="G1425" s="1" t="s">
        <v>27</v>
      </c>
      <c r="H1425" s="1" t="s">
        <v>52</v>
      </c>
      <c r="I1425" s="1" t="s">
        <v>94</v>
      </c>
      <c r="J1425">
        <v>19.920000000000002</v>
      </c>
      <c r="K1425">
        <v>4</v>
      </c>
      <c r="L1425">
        <v>0</v>
      </c>
      <c r="M1425">
        <v>9.3624000000000009</v>
      </c>
      <c r="N1425">
        <v>9.3624000000000009</v>
      </c>
      <c r="O1425">
        <v>600</v>
      </c>
      <c r="P1425" t="s">
        <v>1628</v>
      </c>
      <c r="R1425" s="10"/>
    </row>
    <row r="1426" spans="1:18" x14ac:dyDescent="0.3">
      <c r="A1426">
        <v>1523</v>
      </c>
      <c r="B1426" s="1" t="s">
        <v>30</v>
      </c>
      <c r="C1426" s="1" t="s">
        <v>14</v>
      </c>
      <c r="D1426" s="1" t="s">
        <v>501</v>
      </c>
      <c r="E1426" s="1" t="s">
        <v>145</v>
      </c>
      <c r="F1426" s="1" t="s">
        <v>26</v>
      </c>
      <c r="G1426" s="1" t="s">
        <v>27</v>
      </c>
      <c r="H1426" s="1" t="s">
        <v>52</v>
      </c>
      <c r="I1426" s="1" t="s">
        <v>1327</v>
      </c>
      <c r="J1426">
        <v>19.920000000000002</v>
      </c>
      <c r="K1426">
        <v>5</v>
      </c>
      <c r="L1426">
        <v>0.2</v>
      </c>
      <c r="M1426">
        <v>6.7230000000000008</v>
      </c>
      <c r="N1426">
        <v>5.378400000000001</v>
      </c>
      <c r="O1426">
        <v>600</v>
      </c>
      <c r="P1426" t="s">
        <v>1628</v>
      </c>
      <c r="R1426" s="9"/>
    </row>
    <row r="1427" spans="1:18" x14ac:dyDescent="0.3">
      <c r="A1427">
        <v>194</v>
      </c>
      <c r="B1427" s="1" t="s">
        <v>95</v>
      </c>
      <c r="C1427" s="1" t="s">
        <v>57</v>
      </c>
      <c r="D1427" s="1" t="s">
        <v>126</v>
      </c>
      <c r="E1427" s="1" t="s">
        <v>127</v>
      </c>
      <c r="F1427" s="1" t="s">
        <v>79</v>
      </c>
      <c r="G1427" s="1" t="s">
        <v>27</v>
      </c>
      <c r="H1427" s="1" t="s">
        <v>39</v>
      </c>
      <c r="I1427" s="1" t="s">
        <v>310</v>
      </c>
      <c r="J1427">
        <v>19.899999999999999</v>
      </c>
      <c r="K1427">
        <v>5</v>
      </c>
      <c r="L1427">
        <v>0</v>
      </c>
      <c r="M1427">
        <v>6.5669999999999984</v>
      </c>
      <c r="N1427">
        <v>6.5669999999999984</v>
      </c>
      <c r="O1427">
        <v>750</v>
      </c>
      <c r="P1427" t="s">
        <v>1628</v>
      </c>
      <c r="R1427" s="10"/>
    </row>
    <row r="1428" spans="1:18" x14ac:dyDescent="0.3">
      <c r="A1428">
        <v>1711</v>
      </c>
      <c r="B1428" s="1" t="s">
        <v>30</v>
      </c>
      <c r="C1428" s="1" t="s">
        <v>14</v>
      </c>
      <c r="D1428" s="1" t="s">
        <v>69</v>
      </c>
      <c r="E1428" s="1" t="s">
        <v>25</v>
      </c>
      <c r="F1428" s="1" t="s">
        <v>26</v>
      </c>
      <c r="G1428" s="1" t="s">
        <v>27</v>
      </c>
      <c r="H1428" s="1" t="s">
        <v>39</v>
      </c>
      <c r="I1428" s="1" t="s">
        <v>310</v>
      </c>
      <c r="J1428">
        <v>19.899999999999999</v>
      </c>
      <c r="K1428">
        <v>5</v>
      </c>
      <c r="L1428">
        <v>0</v>
      </c>
      <c r="M1428">
        <v>6.5669999999999984</v>
      </c>
      <c r="N1428">
        <v>6.5669999999999984</v>
      </c>
      <c r="O1428">
        <v>750</v>
      </c>
      <c r="P1428" t="s">
        <v>1628</v>
      </c>
      <c r="R1428" s="9"/>
    </row>
    <row r="1429" spans="1:18" x14ac:dyDescent="0.3">
      <c r="A1429">
        <v>222</v>
      </c>
      <c r="B1429" s="1" t="s">
        <v>95</v>
      </c>
      <c r="C1429" s="1" t="s">
        <v>14</v>
      </c>
      <c r="D1429" s="1" t="s">
        <v>342</v>
      </c>
      <c r="E1429" s="1" t="s">
        <v>213</v>
      </c>
      <c r="F1429" s="1" t="s">
        <v>79</v>
      </c>
      <c r="G1429" s="1" t="s">
        <v>27</v>
      </c>
      <c r="H1429" s="1" t="s">
        <v>44</v>
      </c>
      <c r="I1429" s="1" t="s">
        <v>184</v>
      </c>
      <c r="J1429">
        <v>19.776000000000003</v>
      </c>
      <c r="K1429">
        <v>4</v>
      </c>
      <c r="L1429">
        <v>0.7</v>
      </c>
      <c r="M1429">
        <v>-13.843199999999996</v>
      </c>
      <c r="N1429">
        <v>-4.1529599999999993</v>
      </c>
      <c r="O1429">
        <v>180.00000000000003</v>
      </c>
      <c r="P1429" t="s">
        <v>1626</v>
      </c>
      <c r="R1429" s="10"/>
    </row>
    <row r="1430" spans="1:18" x14ac:dyDescent="0.3">
      <c r="A1430">
        <v>1348</v>
      </c>
      <c r="B1430" s="1" t="s">
        <v>30</v>
      </c>
      <c r="C1430" s="1" t="s">
        <v>14</v>
      </c>
      <c r="D1430" s="1" t="s">
        <v>368</v>
      </c>
      <c r="E1430" s="1" t="s">
        <v>110</v>
      </c>
      <c r="F1430" s="1" t="s">
        <v>60</v>
      </c>
      <c r="G1430" s="1" t="s">
        <v>27</v>
      </c>
      <c r="H1430" s="1" t="s">
        <v>39</v>
      </c>
      <c r="I1430" s="1" t="s">
        <v>1238</v>
      </c>
      <c r="J1430">
        <v>19.68</v>
      </c>
      <c r="K1430">
        <v>6</v>
      </c>
      <c r="L1430">
        <v>0</v>
      </c>
      <c r="M1430">
        <v>5.7071999999999976</v>
      </c>
      <c r="N1430">
        <v>5.7071999999999976</v>
      </c>
      <c r="O1430">
        <v>900</v>
      </c>
      <c r="P1430" t="s">
        <v>1628</v>
      </c>
      <c r="R1430" s="9"/>
    </row>
    <row r="1431" spans="1:18" x14ac:dyDescent="0.3">
      <c r="A1431">
        <v>673</v>
      </c>
      <c r="B1431" s="1" t="s">
        <v>30</v>
      </c>
      <c r="C1431" s="1" t="s">
        <v>14</v>
      </c>
      <c r="D1431" s="1" t="s">
        <v>505</v>
      </c>
      <c r="E1431" s="1" t="s">
        <v>104</v>
      </c>
      <c r="F1431" s="1" t="s">
        <v>60</v>
      </c>
      <c r="G1431" s="1" t="s">
        <v>27</v>
      </c>
      <c r="H1431" s="1" t="s">
        <v>39</v>
      </c>
      <c r="I1431" s="1" t="s">
        <v>784</v>
      </c>
      <c r="J1431">
        <v>19.559999999999999</v>
      </c>
      <c r="K1431">
        <v>5</v>
      </c>
      <c r="L1431">
        <v>0.2</v>
      </c>
      <c r="M1431">
        <v>1.7115</v>
      </c>
      <c r="N1431">
        <v>1.3692000000000002</v>
      </c>
      <c r="O1431">
        <v>600</v>
      </c>
      <c r="P1431" t="s">
        <v>1628</v>
      </c>
      <c r="R1431" s="10"/>
    </row>
    <row r="1432" spans="1:18" x14ac:dyDescent="0.3">
      <c r="A1432">
        <v>1760</v>
      </c>
      <c r="B1432" s="1" t="s">
        <v>30</v>
      </c>
      <c r="C1432" s="1" t="s">
        <v>14</v>
      </c>
      <c r="D1432" s="1" t="s">
        <v>77</v>
      </c>
      <c r="E1432" s="1" t="s">
        <v>78</v>
      </c>
      <c r="F1432" s="1" t="s">
        <v>79</v>
      </c>
      <c r="G1432" s="1" t="s">
        <v>27</v>
      </c>
      <c r="H1432" s="1" t="s">
        <v>39</v>
      </c>
      <c r="I1432" s="1" t="s">
        <v>539</v>
      </c>
      <c r="J1432">
        <v>19.536000000000001</v>
      </c>
      <c r="K1432">
        <v>3</v>
      </c>
      <c r="L1432">
        <v>0.2</v>
      </c>
      <c r="M1432">
        <v>4.8840000000000003</v>
      </c>
      <c r="N1432">
        <v>3.9072000000000005</v>
      </c>
      <c r="O1432">
        <v>360</v>
      </c>
      <c r="P1432" t="s">
        <v>1626</v>
      </c>
      <c r="R1432" s="9"/>
    </row>
    <row r="1433" spans="1:18" x14ac:dyDescent="0.3">
      <c r="A1433">
        <v>22</v>
      </c>
      <c r="B1433" s="1" t="s">
        <v>30</v>
      </c>
      <c r="C1433" s="1" t="s">
        <v>23</v>
      </c>
      <c r="D1433" s="1" t="s">
        <v>73</v>
      </c>
      <c r="E1433" s="1" t="s">
        <v>74</v>
      </c>
      <c r="F1433" s="1" t="s">
        <v>60</v>
      </c>
      <c r="G1433" s="1" t="s">
        <v>27</v>
      </c>
      <c r="H1433" s="1" t="s">
        <v>39</v>
      </c>
      <c r="I1433" s="1" t="s">
        <v>75</v>
      </c>
      <c r="J1433">
        <v>19.459999999999997</v>
      </c>
      <c r="K1433">
        <v>7</v>
      </c>
      <c r="L1433">
        <v>0</v>
      </c>
      <c r="M1433">
        <v>5.0595999999999997</v>
      </c>
      <c r="N1433">
        <v>5.0595999999999997</v>
      </c>
      <c r="O1433">
        <v>1050</v>
      </c>
      <c r="P1433" t="s">
        <v>1627</v>
      </c>
      <c r="R1433" s="10"/>
    </row>
    <row r="1434" spans="1:18" x14ac:dyDescent="0.3">
      <c r="A1434">
        <v>1071</v>
      </c>
      <c r="B1434" s="1" t="s">
        <v>30</v>
      </c>
      <c r="C1434" s="1" t="s">
        <v>57</v>
      </c>
      <c r="D1434" s="1" t="s">
        <v>24</v>
      </c>
      <c r="E1434" s="1" t="s">
        <v>25</v>
      </c>
      <c r="F1434" s="1" t="s">
        <v>26</v>
      </c>
      <c r="G1434" s="1" t="s">
        <v>27</v>
      </c>
      <c r="H1434" s="1" t="s">
        <v>39</v>
      </c>
      <c r="I1434" s="1" t="s">
        <v>491</v>
      </c>
      <c r="J1434">
        <v>19.459999999999997</v>
      </c>
      <c r="K1434">
        <v>7</v>
      </c>
      <c r="L1434">
        <v>0</v>
      </c>
      <c r="M1434">
        <v>5.0595999999999997</v>
      </c>
      <c r="N1434">
        <v>5.0595999999999997</v>
      </c>
      <c r="O1434">
        <v>1050</v>
      </c>
      <c r="P1434" t="s">
        <v>1627</v>
      </c>
      <c r="R1434" s="9"/>
    </row>
    <row r="1435" spans="1:18" x14ac:dyDescent="0.3">
      <c r="A1435">
        <v>556</v>
      </c>
      <c r="B1435" s="1" t="s">
        <v>13</v>
      </c>
      <c r="C1435" s="1" t="s">
        <v>14</v>
      </c>
      <c r="D1435" s="1" t="s">
        <v>221</v>
      </c>
      <c r="E1435" s="1" t="s">
        <v>51</v>
      </c>
      <c r="F1435" s="1" t="s">
        <v>17</v>
      </c>
      <c r="G1435" s="1" t="s">
        <v>27</v>
      </c>
      <c r="H1435" s="1" t="s">
        <v>39</v>
      </c>
      <c r="I1435" s="1" t="s">
        <v>695</v>
      </c>
      <c r="J1435">
        <v>19.456000000000003</v>
      </c>
      <c r="K1435">
        <v>4</v>
      </c>
      <c r="L1435">
        <v>0.2</v>
      </c>
      <c r="M1435">
        <v>3.4047999999999981</v>
      </c>
      <c r="N1435">
        <v>2.7238399999999987</v>
      </c>
      <c r="O1435">
        <v>480</v>
      </c>
      <c r="P1435" t="s">
        <v>1626</v>
      </c>
      <c r="R1435" s="10"/>
    </row>
    <row r="1436" spans="1:18" x14ac:dyDescent="0.3">
      <c r="A1436">
        <v>569</v>
      </c>
      <c r="B1436" s="1" t="s">
        <v>30</v>
      </c>
      <c r="C1436" s="1" t="s">
        <v>23</v>
      </c>
      <c r="D1436" s="1" t="s">
        <v>54</v>
      </c>
      <c r="E1436" s="1" t="s">
        <v>55</v>
      </c>
      <c r="F1436" s="1" t="s">
        <v>26</v>
      </c>
      <c r="G1436" s="1" t="s">
        <v>27</v>
      </c>
      <c r="H1436" s="1" t="s">
        <v>52</v>
      </c>
      <c r="I1436" s="1" t="s">
        <v>706</v>
      </c>
      <c r="J1436">
        <v>19.440000000000001</v>
      </c>
      <c r="K1436">
        <v>3</v>
      </c>
      <c r="L1436">
        <v>0</v>
      </c>
      <c r="M1436">
        <v>9.3312000000000008</v>
      </c>
      <c r="N1436">
        <v>9.3312000000000008</v>
      </c>
      <c r="O1436">
        <v>450</v>
      </c>
      <c r="P1436" t="s">
        <v>1626</v>
      </c>
      <c r="R1436" s="9"/>
    </row>
    <row r="1437" spans="1:18" x14ac:dyDescent="0.3">
      <c r="A1437">
        <v>688</v>
      </c>
      <c r="B1437" s="1" t="s">
        <v>95</v>
      </c>
      <c r="C1437" s="1" t="s">
        <v>14</v>
      </c>
      <c r="D1437" s="1" t="s">
        <v>152</v>
      </c>
      <c r="E1437" s="1" t="s">
        <v>562</v>
      </c>
      <c r="F1437" s="1" t="s">
        <v>17</v>
      </c>
      <c r="G1437" s="1" t="s">
        <v>27</v>
      </c>
      <c r="H1437" s="1" t="s">
        <v>52</v>
      </c>
      <c r="I1437" s="1" t="s">
        <v>180</v>
      </c>
      <c r="J1437">
        <v>19.440000000000001</v>
      </c>
      <c r="K1437">
        <v>3</v>
      </c>
      <c r="L1437">
        <v>0</v>
      </c>
      <c r="M1437">
        <v>9.3312000000000008</v>
      </c>
      <c r="N1437">
        <v>9.3312000000000008</v>
      </c>
      <c r="O1437">
        <v>450</v>
      </c>
      <c r="P1437" t="s">
        <v>1626</v>
      </c>
      <c r="R1437" s="10"/>
    </row>
    <row r="1438" spans="1:18" x14ac:dyDescent="0.3">
      <c r="A1438">
        <v>1004</v>
      </c>
      <c r="B1438" s="1" t="s">
        <v>493</v>
      </c>
      <c r="C1438" s="1" t="s">
        <v>14</v>
      </c>
      <c r="D1438" s="1" t="s">
        <v>126</v>
      </c>
      <c r="E1438" s="1" t="s">
        <v>127</v>
      </c>
      <c r="F1438" s="1" t="s">
        <v>79</v>
      </c>
      <c r="G1438" s="1" t="s">
        <v>27</v>
      </c>
      <c r="H1438" s="1" t="s">
        <v>52</v>
      </c>
      <c r="I1438" s="1" t="s">
        <v>1002</v>
      </c>
      <c r="J1438">
        <v>19.440000000000001</v>
      </c>
      <c r="K1438">
        <v>3</v>
      </c>
      <c r="L1438">
        <v>0</v>
      </c>
      <c r="M1438">
        <v>9.3312000000000008</v>
      </c>
      <c r="N1438">
        <v>9.3312000000000008</v>
      </c>
      <c r="O1438">
        <v>450</v>
      </c>
      <c r="P1438" t="s">
        <v>1626</v>
      </c>
      <c r="R1438" s="9"/>
    </row>
    <row r="1439" spans="1:18" x14ac:dyDescent="0.3">
      <c r="A1439">
        <v>1133</v>
      </c>
      <c r="B1439" s="1" t="s">
        <v>95</v>
      </c>
      <c r="C1439" s="1" t="s">
        <v>23</v>
      </c>
      <c r="D1439" s="1" t="s">
        <v>1105</v>
      </c>
      <c r="E1439" s="1" t="s">
        <v>25</v>
      </c>
      <c r="F1439" s="1" t="s">
        <v>26</v>
      </c>
      <c r="G1439" s="1" t="s">
        <v>27</v>
      </c>
      <c r="H1439" s="1" t="s">
        <v>52</v>
      </c>
      <c r="I1439" s="1" t="s">
        <v>409</v>
      </c>
      <c r="J1439">
        <v>19.440000000000001</v>
      </c>
      <c r="K1439">
        <v>3</v>
      </c>
      <c r="L1439">
        <v>0</v>
      </c>
      <c r="M1439">
        <v>9.3312000000000008</v>
      </c>
      <c r="N1439">
        <v>9.3312000000000008</v>
      </c>
      <c r="O1439">
        <v>450</v>
      </c>
      <c r="P1439" t="s">
        <v>1626</v>
      </c>
      <c r="R1439" s="10"/>
    </row>
    <row r="1440" spans="1:18" x14ac:dyDescent="0.3">
      <c r="A1440">
        <v>1170</v>
      </c>
      <c r="B1440" s="1" t="s">
        <v>13</v>
      </c>
      <c r="C1440" s="1" t="s">
        <v>14</v>
      </c>
      <c r="D1440" s="1" t="s">
        <v>126</v>
      </c>
      <c r="E1440" s="1" t="s">
        <v>127</v>
      </c>
      <c r="F1440" s="1" t="s">
        <v>79</v>
      </c>
      <c r="G1440" s="1" t="s">
        <v>27</v>
      </c>
      <c r="H1440" s="1" t="s">
        <v>52</v>
      </c>
      <c r="I1440" s="1" t="s">
        <v>1133</v>
      </c>
      <c r="J1440">
        <v>19.440000000000001</v>
      </c>
      <c r="K1440">
        <v>3</v>
      </c>
      <c r="L1440">
        <v>0</v>
      </c>
      <c r="M1440">
        <v>9.3312000000000008</v>
      </c>
      <c r="N1440">
        <v>9.3312000000000008</v>
      </c>
      <c r="O1440">
        <v>450</v>
      </c>
      <c r="P1440" t="s">
        <v>1626</v>
      </c>
      <c r="R1440" s="9"/>
    </row>
    <row r="1441" spans="1:18" x14ac:dyDescent="0.3">
      <c r="A1441">
        <v>1639</v>
      </c>
      <c r="B1441" s="1" t="s">
        <v>30</v>
      </c>
      <c r="C1441" s="1" t="s">
        <v>14</v>
      </c>
      <c r="D1441" s="1" t="s">
        <v>55</v>
      </c>
      <c r="E1441" s="1" t="s">
        <v>1032</v>
      </c>
      <c r="F1441" s="1" t="s">
        <v>79</v>
      </c>
      <c r="G1441" s="1" t="s">
        <v>27</v>
      </c>
      <c r="H1441" s="1" t="s">
        <v>52</v>
      </c>
      <c r="I1441" s="1" t="s">
        <v>1392</v>
      </c>
      <c r="J1441">
        <v>19.440000000000001</v>
      </c>
      <c r="K1441">
        <v>3</v>
      </c>
      <c r="L1441">
        <v>0</v>
      </c>
      <c r="M1441">
        <v>9.3312000000000008</v>
      </c>
      <c r="N1441">
        <v>9.3312000000000008</v>
      </c>
      <c r="O1441">
        <v>450</v>
      </c>
      <c r="P1441" t="s">
        <v>1626</v>
      </c>
      <c r="R1441" s="10"/>
    </row>
    <row r="1442" spans="1:18" x14ac:dyDescent="0.3">
      <c r="A1442">
        <v>79</v>
      </c>
      <c r="B1442" s="1" t="s">
        <v>13</v>
      </c>
      <c r="C1442" s="1" t="s">
        <v>14</v>
      </c>
      <c r="D1442" s="1" t="s">
        <v>93</v>
      </c>
      <c r="E1442" s="1" t="s">
        <v>59</v>
      </c>
      <c r="F1442" s="1" t="s">
        <v>60</v>
      </c>
      <c r="G1442" s="1" t="s">
        <v>18</v>
      </c>
      <c r="H1442" s="1" t="s">
        <v>37</v>
      </c>
      <c r="I1442" s="1" t="s">
        <v>162</v>
      </c>
      <c r="J1442">
        <v>19.3</v>
      </c>
      <c r="K1442">
        <v>5</v>
      </c>
      <c r="L1442">
        <v>0.6</v>
      </c>
      <c r="M1442">
        <v>-14.475000000000001</v>
      </c>
      <c r="N1442">
        <v>-5.7900000000000009</v>
      </c>
      <c r="O1442">
        <v>300</v>
      </c>
      <c r="P1442" t="s">
        <v>1626</v>
      </c>
      <c r="R1442" s="9"/>
    </row>
    <row r="1443" spans="1:18" x14ac:dyDescent="0.3">
      <c r="A1443">
        <v>290</v>
      </c>
      <c r="B1443" s="1" t="s">
        <v>13</v>
      </c>
      <c r="C1443" s="1" t="s">
        <v>57</v>
      </c>
      <c r="D1443" s="1" t="s">
        <v>212</v>
      </c>
      <c r="E1443" s="1" t="s">
        <v>213</v>
      </c>
      <c r="F1443" s="1" t="s">
        <v>79</v>
      </c>
      <c r="G1443" s="1" t="s">
        <v>27</v>
      </c>
      <c r="H1443" s="1" t="s">
        <v>128</v>
      </c>
      <c r="I1443" s="1" t="s">
        <v>413</v>
      </c>
      <c r="J1443">
        <v>19.096</v>
      </c>
      <c r="K1443">
        <v>7</v>
      </c>
      <c r="L1443">
        <v>0.2</v>
      </c>
      <c r="M1443">
        <v>6.6835999999999993</v>
      </c>
      <c r="N1443">
        <v>5.3468799999999996</v>
      </c>
      <c r="O1443">
        <v>840</v>
      </c>
      <c r="P1443" t="s">
        <v>1628</v>
      </c>
      <c r="R1443" s="10"/>
    </row>
    <row r="1444" spans="1:18" x14ac:dyDescent="0.3">
      <c r="A1444">
        <v>72</v>
      </c>
      <c r="B1444" s="1" t="s">
        <v>13</v>
      </c>
      <c r="C1444" s="1" t="s">
        <v>14</v>
      </c>
      <c r="D1444" s="1" t="s">
        <v>152</v>
      </c>
      <c r="E1444" s="1" t="s">
        <v>114</v>
      </c>
      <c r="F1444" s="1" t="s">
        <v>60</v>
      </c>
      <c r="G1444" s="1" t="s">
        <v>27</v>
      </c>
      <c r="H1444" s="1" t="s">
        <v>52</v>
      </c>
      <c r="I1444" s="1" t="s">
        <v>153</v>
      </c>
      <c r="J1444">
        <v>19.049999999999997</v>
      </c>
      <c r="K1444">
        <v>3</v>
      </c>
      <c r="L1444">
        <v>0</v>
      </c>
      <c r="M1444">
        <v>8.7629999999999999</v>
      </c>
      <c r="N1444">
        <v>8.7629999999999999</v>
      </c>
      <c r="O1444">
        <v>450</v>
      </c>
      <c r="P1444" t="s">
        <v>1626</v>
      </c>
      <c r="R1444" s="9"/>
    </row>
    <row r="1445" spans="1:18" x14ac:dyDescent="0.3">
      <c r="A1445">
        <v>1683</v>
      </c>
      <c r="B1445" s="1" t="s">
        <v>13</v>
      </c>
      <c r="C1445" s="1" t="s">
        <v>14</v>
      </c>
      <c r="D1445" s="1" t="s">
        <v>24</v>
      </c>
      <c r="E1445" s="1" t="s">
        <v>25</v>
      </c>
      <c r="F1445" s="1" t="s">
        <v>26</v>
      </c>
      <c r="G1445" s="1" t="s">
        <v>27</v>
      </c>
      <c r="H1445" s="1" t="s">
        <v>52</v>
      </c>
      <c r="I1445" s="1" t="s">
        <v>876</v>
      </c>
      <c r="J1445">
        <v>18.97</v>
      </c>
      <c r="K1445">
        <v>1</v>
      </c>
      <c r="L1445">
        <v>0</v>
      </c>
      <c r="M1445">
        <v>9.105599999999999</v>
      </c>
      <c r="N1445">
        <v>9.105599999999999</v>
      </c>
      <c r="O1445">
        <v>150</v>
      </c>
      <c r="P1445" t="s">
        <v>1626</v>
      </c>
      <c r="R1445" s="10"/>
    </row>
    <row r="1446" spans="1:18" x14ac:dyDescent="0.3">
      <c r="A1446">
        <v>1910</v>
      </c>
      <c r="B1446" s="1" t="s">
        <v>30</v>
      </c>
      <c r="C1446" s="1" t="s">
        <v>14</v>
      </c>
      <c r="D1446" s="1" t="s">
        <v>829</v>
      </c>
      <c r="E1446" s="1" t="s">
        <v>127</v>
      </c>
      <c r="F1446" s="1" t="s">
        <v>79</v>
      </c>
      <c r="G1446" s="1" t="s">
        <v>18</v>
      </c>
      <c r="H1446" s="1" t="s">
        <v>37</v>
      </c>
      <c r="I1446" s="1" t="s">
        <v>1519</v>
      </c>
      <c r="J1446">
        <v>18.96</v>
      </c>
      <c r="K1446">
        <v>2</v>
      </c>
      <c r="L1446">
        <v>0</v>
      </c>
      <c r="M1446">
        <v>8.532</v>
      </c>
      <c r="N1446">
        <v>8.532</v>
      </c>
      <c r="O1446">
        <v>300</v>
      </c>
      <c r="P1446" t="s">
        <v>1626</v>
      </c>
      <c r="R1446" s="9"/>
    </row>
    <row r="1447" spans="1:18" x14ac:dyDescent="0.3">
      <c r="A1447">
        <v>1561</v>
      </c>
      <c r="B1447" s="1" t="s">
        <v>30</v>
      </c>
      <c r="C1447" s="1" t="s">
        <v>57</v>
      </c>
      <c r="D1447" s="1" t="s">
        <v>69</v>
      </c>
      <c r="E1447" s="1" t="s">
        <v>25</v>
      </c>
      <c r="F1447" s="1" t="s">
        <v>26</v>
      </c>
      <c r="G1447" s="1" t="s">
        <v>27</v>
      </c>
      <c r="H1447" s="1" t="s">
        <v>28</v>
      </c>
      <c r="I1447" s="1" t="s">
        <v>1350</v>
      </c>
      <c r="J1447">
        <v>18.899999999999999</v>
      </c>
      <c r="K1447">
        <v>6</v>
      </c>
      <c r="L1447">
        <v>0</v>
      </c>
      <c r="M1447">
        <v>9.0719999999999992</v>
      </c>
      <c r="N1447">
        <v>9.0719999999999992</v>
      </c>
      <c r="O1447">
        <v>900</v>
      </c>
      <c r="P1447" t="s">
        <v>1628</v>
      </c>
      <c r="R1447" s="10"/>
    </row>
    <row r="1448" spans="1:18" x14ac:dyDescent="0.3">
      <c r="A1448">
        <v>1953</v>
      </c>
      <c r="B1448" s="1" t="s">
        <v>30</v>
      </c>
      <c r="C1448" s="1" t="s">
        <v>23</v>
      </c>
      <c r="D1448" s="1" t="s">
        <v>126</v>
      </c>
      <c r="E1448" s="1" t="s">
        <v>127</v>
      </c>
      <c r="F1448" s="1" t="s">
        <v>79</v>
      </c>
      <c r="G1448" s="1" t="s">
        <v>27</v>
      </c>
      <c r="H1448" s="1" t="s">
        <v>28</v>
      </c>
      <c r="I1448" s="1" t="s">
        <v>1350</v>
      </c>
      <c r="J1448">
        <v>18.899999999999999</v>
      </c>
      <c r="K1448">
        <v>6</v>
      </c>
      <c r="L1448">
        <v>0</v>
      </c>
      <c r="M1448">
        <v>9.0719999999999992</v>
      </c>
      <c r="N1448">
        <v>9.0719999999999992</v>
      </c>
      <c r="O1448">
        <v>900</v>
      </c>
      <c r="P1448" t="s">
        <v>1628</v>
      </c>
      <c r="R1448" s="9"/>
    </row>
    <row r="1449" spans="1:18" x14ac:dyDescent="0.3">
      <c r="A1449">
        <v>637</v>
      </c>
      <c r="B1449" s="1" t="s">
        <v>30</v>
      </c>
      <c r="C1449" s="1" t="s">
        <v>14</v>
      </c>
      <c r="D1449" s="1" t="s">
        <v>196</v>
      </c>
      <c r="E1449" s="1" t="s">
        <v>197</v>
      </c>
      <c r="F1449" s="1" t="s">
        <v>26</v>
      </c>
      <c r="G1449" s="1" t="s">
        <v>27</v>
      </c>
      <c r="H1449" s="1" t="s">
        <v>44</v>
      </c>
      <c r="I1449" s="1" t="s">
        <v>756</v>
      </c>
      <c r="J1449">
        <v>18.882000000000005</v>
      </c>
      <c r="K1449">
        <v>3</v>
      </c>
      <c r="L1449">
        <v>0.7</v>
      </c>
      <c r="M1449">
        <v>-13.846800000000002</v>
      </c>
      <c r="N1449">
        <v>-4.1540400000000011</v>
      </c>
      <c r="O1449">
        <v>135.00000000000003</v>
      </c>
      <c r="P1449" t="s">
        <v>1626</v>
      </c>
      <c r="R1449" s="10"/>
    </row>
    <row r="1450" spans="1:18" x14ac:dyDescent="0.3">
      <c r="A1450">
        <v>641</v>
      </c>
      <c r="B1450" s="1" t="s">
        <v>30</v>
      </c>
      <c r="C1450" s="1" t="s">
        <v>23</v>
      </c>
      <c r="D1450" s="1" t="s">
        <v>181</v>
      </c>
      <c r="E1450" s="1" t="s">
        <v>110</v>
      </c>
      <c r="F1450" s="1" t="s">
        <v>60</v>
      </c>
      <c r="G1450" s="1" t="s">
        <v>18</v>
      </c>
      <c r="H1450" s="1" t="s">
        <v>37</v>
      </c>
      <c r="I1450" s="1" t="s">
        <v>760</v>
      </c>
      <c r="J1450">
        <v>18.84</v>
      </c>
      <c r="K1450">
        <v>3</v>
      </c>
      <c r="L1450">
        <v>0</v>
      </c>
      <c r="M1450">
        <v>6.0287999999999995</v>
      </c>
      <c r="N1450">
        <v>6.0287999999999995</v>
      </c>
      <c r="O1450">
        <v>450</v>
      </c>
      <c r="P1450" t="s">
        <v>1626</v>
      </c>
      <c r="R1450" s="9"/>
    </row>
    <row r="1451" spans="1:18" x14ac:dyDescent="0.3">
      <c r="A1451">
        <v>1386</v>
      </c>
      <c r="B1451" s="1" t="s">
        <v>493</v>
      </c>
      <c r="C1451" s="1" t="s">
        <v>57</v>
      </c>
      <c r="D1451" s="1" t="s">
        <v>1259</v>
      </c>
      <c r="E1451" s="1" t="s">
        <v>487</v>
      </c>
      <c r="F1451" s="1" t="s">
        <v>17</v>
      </c>
      <c r="G1451" s="1" t="s">
        <v>18</v>
      </c>
      <c r="H1451" s="1" t="s">
        <v>37</v>
      </c>
      <c r="I1451" s="1" t="s">
        <v>1262</v>
      </c>
      <c r="J1451">
        <v>18.84</v>
      </c>
      <c r="K1451">
        <v>3</v>
      </c>
      <c r="L1451">
        <v>0</v>
      </c>
      <c r="M1451">
        <v>7.1592000000000002</v>
      </c>
      <c r="N1451">
        <v>7.1592000000000002</v>
      </c>
      <c r="O1451">
        <v>450</v>
      </c>
      <c r="P1451" t="s">
        <v>1626</v>
      </c>
      <c r="R1451" s="10"/>
    </row>
    <row r="1452" spans="1:18" x14ac:dyDescent="0.3">
      <c r="A1452">
        <v>738</v>
      </c>
      <c r="B1452" s="1" t="s">
        <v>30</v>
      </c>
      <c r="C1452" s="1" t="s">
        <v>57</v>
      </c>
      <c r="D1452" s="1" t="s">
        <v>54</v>
      </c>
      <c r="E1452" s="1" t="s">
        <v>55</v>
      </c>
      <c r="F1452" s="1" t="s">
        <v>26</v>
      </c>
      <c r="G1452" s="1" t="s">
        <v>27</v>
      </c>
      <c r="H1452" s="1" t="s">
        <v>44</v>
      </c>
      <c r="I1452" s="1" t="s">
        <v>835</v>
      </c>
      <c r="J1452">
        <v>18.72</v>
      </c>
      <c r="K1452">
        <v>5</v>
      </c>
      <c r="L1452">
        <v>0.2</v>
      </c>
      <c r="M1452">
        <v>6.5519999999999996</v>
      </c>
      <c r="N1452">
        <v>5.2416</v>
      </c>
      <c r="O1452">
        <v>600</v>
      </c>
      <c r="P1452" t="s">
        <v>1628</v>
      </c>
      <c r="R1452" s="9"/>
    </row>
    <row r="1453" spans="1:18" x14ac:dyDescent="0.3">
      <c r="A1453">
        <v>231</v>
      </c>
      <c r="B1453" s="1" t="s">
        <v>30</v>
      </c>
      <c r="C1453" s="1" t="s">
        <v>23</v>
      </c>
      <c r="D1453" s="1" t="s">
        <v>201</v>
      </c>
      <c r="E1453" s="1" t="s">
        <v>51</v>
      </c>
      <c r="F1453" s="1" t="s">
        <v>17</v>
      </c>
      <c r="G1453" s="1" t="s">
        <v>27</v>
      </c>
      <c r="H1453" s="1" t="s">
        <v>44</v>
      </c>
      <c r="I1453" s="1" t="s">
        <v>354</v>
      </c>
      <c r="J1453">
        <v>18.648000000000003</v>
      </c>
      <c r="K1453">
        <v>7</v>
      </c>
      <c r="L1453">
        <v>0.7</v>
      </c>
      <c r="M1453">
        <v>-12.431999999999999</v>
      </c>
      <c r="N1453">
        <v>-3.7296</v>
      </c>
      <c r="O1453">
        <v>315.00000000000006</v>
      </c>
      <c r="P1453" t="s">
        <v>1626</v>
      </c>
      <c r="R1453" s="10"/>
    </row>
    <row r="1454" spans="1:18" x14ac:dyDescent="0.3">
      <c r="A1454">
        <v>700</v>
      </c>
      <c r="B1454" s="1" t="s">
        <v>95</v>
      </c>
      <c r="C1454" s="1" t="s">
        <v>57</v>
      </c>
      <c r="D1454" s="1" t="s">
        <v>803</v>
      </c>
      <c r="E1454" s="1" t="s">
        <v>78</v>
      </c>
      <c r="F1454" s="1" t="s">
        <v>79</v>
      </c>
      <c r="G1454" s="1" t="s">
        <v>27</v>
      </c>
      <c r="H1454" s="1" t="s">
        <v>44</v>
      </c>
      <c r="I1454" s="1" t="s">
        <v>807</v>
      </c>
      <c r="J1454">
        <v>18.588000000000005</v>
      </c>
      <c r="K1454">
        <v>2</v>
      </c>
      <c r="L1454">
        <v>0.7</v>
      </c>
      <c r="M1454">
        <v>-13.6312</v>
      </c>
      <c r="N1454">
        <v>-4.0893600000000001</v>
      </c>
      <c r="O1454">
        <v>90.000000000000014</v>
      </c>
      <c r="P1454" t="s">
        <v>1629</v>
      </c>
      <c r="R1454" s="9"/>
    </row>
    <row r="1455" spans="1:18" x14ac:dyDescent="0.3">
      <c r="A1455">
        <v>973</v>
      </c>
      <c r="B1455" s="1" t="s">
        <v>13</v>
      </c>
      <c r="C1455" s="1" t="s">
        <v>14</v>
      </c>
      <c r="D1455" s="1" t="s">
        <v>77</v>
      </c>
      <c r="E1455" s="1" t="s">
        <v>78</v>
      </c>
      <c r="F1455" s="1" t="s">
        <v>79</v>
      </c>
      <c r="G1455" s="1" t="s">
        <v>27</v>
      </c>
      <c r="H1455" s="1" t="s">
        <v>44</v>
      </c>
      <c r="I1455" s="1" t="s">
        <v>807</v>
      </c>
      <c r="J1455">
        <v>18.588000000000005</v>
      </c>
      <c r="K1455">
        <v>2</v>
      </c>
      <c r="L1455">
        <v>0.7</v>
      </c>
      <c r="M1455">
        <v>-13.6312</v>
      </c>
      <c r="N1455">
        <v>-4.0893600000000001</v>
      </c>
      <c r="O1455">
        <v>90.000000000000014</v>
      </c>
      <c r="P1455" t="s">
        <v>1629</v>
      </c>
      <c r="R1455" s="10"/>
    </row>
    <row r="1456" spans="1:18" x14ac:dyDescent="0.3">
      <c r="A1456">
        <v>9</v>
      </c>
      <c r="B1456" s="1" t="s">
        <v>30</v>
      </c>
      <c r="C1456" s="1" t="s">
        <v>14</v>
      </c>
      <c r="D1456" s="1" t="s">
        <v>24</v>
      </c>
      <c r="E1456" s="1" t="s">
        <v>25</v>
      </c>
      <c r="F1456" s="1" t="s">
        <v>26</v>
      </c>
      <c r="G1456" s="1" t="s">
        <v>27</v>
      </c>
      <c r="H1456" s="1" t="s">
        <v>44</v>
      </c>
      <c r="I1456" s="1" t="s">
        <v>45</v>
      </c>
      <c r="J1456">
        <v>18.504000000000001</v>
      </c>
      <c r="K1456">
        <v>3</v>
      </c>
      <c r="L1456">
        <v>0.2</v>
      </c>
      <c r="M1456">
        <v>5.7824999999999998</v>
      </c>
      <c r="N1456">
        <v>4.6260000000000003</v>
      </c>
      <c r="O1456">
        <v>360</v>
      </c>
      <c r="P1456" t="s">
        <v>1626</v>
      </c>
      <c r="R1456" s="9"/>
    </row>
    <row r="1457" spans="1:18" x14ac:dyDescent="0.3">
      <c r="A1457">
        <v>291</v>
      </c>
      <c r="B1457" s="1" t="s">
        <v>13</v>
      </c>
      <c r="C1457" s="1" t="s">
        <v>57</v>
      </c>
      <c r="D1457" s="1" t="s">
        <v>212</v>
      </c>
      <c r="E1457" s="1" t="s">
        <v>213</v>
      </c>
      <c r="F1457" s="1" t="s">
        <v>79</v>
      </c>
      <c r="G1457" s="1" t="s">
        <v>27</v>
      </c>
      <c r="H1457" s="1" t="s">
        <v>28</v>
      </c>
      <c r="I1457" s="1" t="s">
        <v>414</v>
      </c>
      <c r="J1457">
        <v>18.496000000000002</v>
      </c>
      <c r="K1457">
        <v>8</v>
      </c>
      <c r="L1457">
        <v>0.2</v>
      </c>
      <c r="M1457">
        <v>6.2423999999999999</v>
      </c>
      <c r="N1457">
        <v>4.9939200000000001</v>
      </c>
      <c r="O1457">
        <v>960</v>
      </c>
      <c r="P1457" t="s">
        <v>1628</v>
      </c>
      <c r="R1457" s="10"/>
    </row>
    <row r="1458" spans="1:18" x14ac:dyDescent="0.3">
      <c r="A1458">
        <v>520</v>
      </c>
      <c r="B1458" s="1" t="s">
        <v>30</v>
      </c>
      <c r="C1458" s="1" t="s">
        <v>14</v>
      </c>
      <c r="D1458" s="1" t="s">
        <v>93</v>
      </c>
      <c r="E1458" s="1" t="s">
        <v>59</v>
      </c>
      <c r="F1458" s="1" t="s">
        <v>60</v>
      </c>
      <c r="G1458" s="1" t="s">
        <v>41</v>
      </c>
      <c r="H1458" s="1" t="s">
        <v>83</v>
      </c>
      <c r="I1458" s="1" t="s">
        <v>111</v>
      </c>
      <c r="J1458">
        <v>18.391999999999999</v>
      </c>
      <c r="K1458">
        <v>1</v>
      </c>
      <c r="L1458">
        <v>0.2</v>
      </c>
      <c r="M1458">
        <v>5.2877000000000001</v>
      </c>
      <c r="N1458">
        <v>4.2301600000000006</v>
      </c>
      <c r="O1458">
        <v>120</v>
      </c>
      <c r="P1458" t="s">
        <v>1626</v>
      </c>
      <c r="R1458" s="9"/>
    </row>
    <row r="1459" spans="1:18" x14ac:dyDescent="0.3">
      <c r="A1459">
        <v>902</v>
      </c>
      <c r="B1459" s="1" t="s">
        <v>95</v>
      </c>
      <c r="C1459" s="1" t="s">
        <v>14</v>
      </c>
      <c r="D1459" s="1" t="s">
        <v>956</v>
      </c>
      <c r="E1459" s="1" t="s">
        <v>59</v>
      </c>
      <c r="F1459" s="1" t="s">
        <v>60</v>
      </c>
      <c r="G1459" s="1" t="s">
        <v>27</v>
      </c>
      <c r="H1459" s="1" t="s">
        <v>44</v>
      </c>
      <c r="I1459" s="1" t="s">
        <v>958</v>
      </c>
      <c r="J1459">
        <v>18.335999999999999</v>
      </c>
      <c r="K1459">
        <v>4</v>
      </c>
      <c r="L1459">
        <v>0.8</v>
      </c>
      <c r="M1459">
        <v>-32.088000000000008</v>
      </c>
      <c r="N1459">
        <v>-6.4176000000000002</v>
      </c>
      <c r="O1459">
        <v>119.99999999999997</v>
      </c>
      <c r="P1459" t="s">
        <v>1626</v>
      </c>
      <c r="R1459" s="10"/>
    </row>
    <row r="1460" spans="1:18" x14ac:dyDescent="0.3">
      <c r="A1460">
        <v>771</v>
      </c>
      <c r="B1460" s="1" t="s">
        <v>30</v>
      </c>
      <c r="C1460" s="1" t="s">
        <v>23</v>
      </c>
      <c r="D1460" s="1" t="s">
        <v>521</v>
      </c>
      <c r="E1460" s="1" t="s">
        <v>209</v>
      </c>
      <c r="F1460" s="1" t="s">
        <v>60</v>
      </c>
      <c r="G1460" s="1" t="s">
        <v>27</v>
      </c>
      <c r="H1460" s="1" t="s">
        <v>44</v>
      </c>
      <c r="I1460" s="1" t="s">
        <v>858</v>
      </c>
      <c r="J1460">
        <v>18.28</v>
      </c>
      <c r="K1460">
        <v>2</v>
      </c>
      <c r="L1460">
        <v>0</v>
      </c>
      <c r="M1460">
        <v>9.14</v>
      </c>
      <c r="N1460">
        <v>9.14</v>
      </c>
      <c r="O1460">
        <v>300</v>
      </c>
      <c r="P1460" t="s">
        <v>1626</v>
      </c>
      <c r="R1460" s="9"/>
    </row>
    <row r="1461" spans="1:18" x14ac:dyDescent="0.3">
      <c r="A1461">
        <v>805</v>
      </c>
      <c r="B1461" s="1" t="s">
        <v>95</v>
      </c>
      <c r="C1461" s="1" t="s">
        <v>14</v>
      </c>
      <c r="D1461" s="1" t="s">
        <v>69</v>
      </c>
      <c r="E1461" s="1" t="s">
        <v>25</v>
      </c>
      <c r="F1461" s="1" t="s">
        <v>26</v>
      </c>
      <c r="G1461" s="1" t="s">
        <v>18</v>
      </c>
      <c r="H1461" s="1" t="s">
        <v>37</v>
      </c>
      <c r="I1461" s="1" t="s">
        <v>882</v>
      </c>
      <c r="J1461">
        <v>18.28</v>
      </c>
      <c r="K1461">
        <v>2</v>
      </c>
      <c r="L1461">
        <v>0</v>
      </c>
      <c r="M1461">
        <v>6.2151999999999994</v>
      </c>
      <c r="N1461">
        <v>6.2151999999999994</v>
      </c>
      <c r="O1461">
        <v>300</v>
      </c>
      <c r="P1461" t="s">
        <v>1626</v>
      </c>
      <c r="R1461" s="10"/>
    </row>
    <row r="1462" spans="1:18" x14ac:dyDescent="0.3">
      <c r="A1462">
        <v>814</v>
      </c>
      <c r="B1462" s="1" t="s">
        <v>493</v>
      </c>
      <c r="C1462" s="1" t="s">
        <v>14</v>
      </c>
      <c r="D1462" s="1" t="s">
        <v>890</v>
      </c>
      <c r="E1462" s="1" t="s">
        <v>25</v>
      </c>
      <c r="F1462" s="1" t="s">
        <v>26</v>
      </c>
      <c r="G1462" s="1" t="s">
        <v>18</v>
      </c>
      <c r="H1462" s="1" t="s">
        <v>37</v>
      </c>
      <c r="I1462" s="1" t="s">
        <v>882</v>
      </c>
      <c r="J1462">
        <v>18.28</v>
      </c>
      <c r="K1462">
        <v>2</v>
      </c>
      <c r="L1462">
        <v>0</v>
      </c>
      <c r="M1462">
        <v>6.2151999999999994</v>
      </c>
      <c r="N1462">
        <v>6.2151999999999994</v>
      </c>
      <c r="O1462">
        <v>300</v>
      </c>
      <c r="P1462" t="s">
        <v>1626</v>
      </c>
      <c r="R1462" s="9"/>
    </row>
    <row r="1463" spans="1:18" x14ac:dyDescent="0.3">
      <c r="A1463">
        <v>278</v>
      </c>
      <c r="B1463" s="1" t="s">
        <v>30</v>
      </c>
      <c r="C1463" s="1" t="s">
        <v>23</v>
      </c>
      <c r="D1463" s="1" t="s">
        <v>77</v>
      </c>
      <c r="E1463" s="1" t="s">
        <v>78</v>
      </c>
      <c r="F1463" s="1" t="s">
        <v>79</v>
      </c>
      <c r="G1463" s="1" t="s">
        <v>27</v>
      </c>
      <c r="H1463" s="1" t="s">
        <v>52</v>
      </c>
      <c r="I1463" s="1" t="s">
        <v>402</v>
      </c>
      <c r="J1463">
        <v>18.175999999999998</v>
      </c>
      <c r="K1463">
        <v>4</v>
      </c>
      <c r="L1463">
        <v>0.2</v>
      </c>
      <c r="M1463">
        <v>5.9071999999999987</v>
      </c>
      <c r="N1463">
        <v>4.7257599999999993</v>
      </c>
      <c r="O1463">
        <v>480</v>
      </c>
      <c r="P1463" t="s">
        <v>1626</v>
      </c>
      <c r="R1463" s="10"/>
    </row>
    <row r="1464" spans="1:18" x14ac:dyDescent="0.3">
      <c r="A1464">
        <v>1499</v>
      </c>
      <c r="B1464" s="1" t="s">
        <v>95</v>
      </c>
      <c r="C1464" s="1" t="s">
        <v>57</v>
      </c>
      <c r="D1464" s="1" t="s">
        <v>69</v>
      </c>
      <c r="E1464" s="1" t="s">
        <v>25</v>
      </c>
      <c r="F1464" s="1" t="s">
        <v>26</v>
      </c>
      <c r="G1464" s="1" t="s">
        <v>27</v>
      </c>
      <c r="H1464" s="1" t="s">
        <v>44</v>
      </c>
      <c r="I1464" s="1" t="s">
        <v>211</v>
      </c>
      <c r="J1464">
        <v>18.16</v>
      </c>
      <c r="K1464">
        <v>5</v>
      </c>
      <c r="L1464">
        <v>0.2</v>
      </c>
      <c r="M1464">
        <v>6.5830000000000011</v>
      </c>
      <c r="N1464">
        <v>5.2664000000000009</v>
      </c>
      <c r="O1464">
        <v>600</v>
      </c>
      <c r="P1464" t="s">
        <v>1628</v>
      </c>
      <c r="R1464" s="9"/>
    </row>
    <row r="1465" spans="1:18" x14ac:dyDescent="0.3">
      <c r="A1465">
        <v>990</v>
      </c>
      <c r="B1465" s="1" t="s">
        <v>30</v>
      </c>
      <c r="C1465" s="1" t="s">
        <v>23</v>
      </c>
      <c r="D1465" s="1" t="s">
        <v>587</v>
      </c>
      <c r="E1465" s="1" t="s">
        <v>127</v>
      </c>
      <c r="F1465" s="1" t="s">
        <v>79</v>
      </c>
      <c r="G1465" s="1" t="s">
        <v>27</v>
      </c>
      <c r="H1465" s="1" t="s">
        <v>39</v>
      </c>
      <c r="I1465" s="1" t="s">
        <v>1013</v>
      </c>
      <c r="J1465">
        <v>17.97</v>
      </c>
      <c r="K1465">
        <v>3</v>
      </c>
      <c r="L1465">
        <v>0</v>
      </c>
      <c r="M1465">
        <v>5.2112999999999996</v>
      </c>
      <c r="N1465">
        <v>5.2112999999999996</v>
      </c>
      <c r="O1465">
        <v>450</v>
      </c>
      <c r="P1465" t="s">
        <v>1626</v>
      </c>
      <c r="R1465" s="10"/>
    </row>
    <row r="1466" spans="1:18" x14ac:dyDescent="0.3">
      <c r="A1466">
        <v>1678</v>
      </c>
      <c r="B1466" s="1" t="s">
        <v>30</v>
      </c>
      <c r="C1466" s="1" t="s">
        <v>14</v>
      </c>
      <c r="D1466" s="1" t="s">
        <v>69</v>
      </c>
      <c r="E1466" s="1" t="s">
        <v>25</v>
      </c>
      <c r="F1466" s="1" t="s">
        <v>26</v>
      </c>
      <c r="G1466" s="1" t="s">
        <v>27</v>
      </c>
      <c r="H1466" s="1" t="s">
        <v>52</v>
      </c>
      <c r="I1466" s="1" t="s">
        <v>195</v>
      </c>
      <c r="J1466">
        <v>17.940000000000001</v>
      </c>
      <c r="K1466">
        <v>3</v>
      </c>
      <c r="L1466">
        <v>0</v>
      </c>
      <c r="M1466">
        <v>8.7906000000000013</v>
      </c>
      <c r="N1466">
        <v>8.7906000000000013</v>
      </c>
      <c r="O1466">
        <v>450</v>
      </c>
      <c r="P1466" t="s">
        <v>1626</v>
      </c>
      <c r="R1466" s="9"/>
    </row>
    <row r="1467" spans="1:18" x14ac:dyDescent="0.3">
      <c r="A1467">
        <v>1629</v>
      </c>
      <c r="B1467" s="1" t="s">
        <v>13</v>
      </c>
      <c r="C1467" s="1" t="s">
        <v>14</v>
      </c>
      <c r="D1467" s="1" t="s">
        <v>779</v>
      </c>
      <c r="E1467" s="1" t="s">
        <v>213</v>
      </c>
      <c r="F1467" s="1" t="s">
        <v>79</v>
      </c>
      <c r="G1467" s="1" t="s">
        <v>18</v>
      </c>
      <c r="H1467" s="1" t="s">
        <v>37</v>
      </c>
      <c r="I1467" s="1" t="s">
        <v>1388</v>
      </c>
      <c r="J1467">
        <v>17.920000000000002</v>
      </c>
      <c r="K1467">
        <v>5</v>
      </c>
      <c r="L1467">
        <v>0.2</v>
      </c>
      <c r="M1467">
        <v>2.4639999999999986</v>
      </c>
      <c r="N1467">
        <v>1.971199999999999</v>
      </c>
      <c r="O1467">
        <v>600</v>
      </c>
      <c r="P1467" t="s">
        <v>1628</v>
      </c>
      <c r="R1467" s="10"/>
    </row>
    <row r="1468" spans="1:18" x14ac:dyDescent="0.3">
      <c r="A1468">
        <v>1739</v>
      </c>
      <c r="B1468" s="1" t="s">
        <v>30</v>
      </c>
      <c r="C1468" s="1" t="s">
        <v>23</v>
      </c>
      <c r="D1468" s="1" t="s">
        <v>69</v>
      </c>
      <c r="E1468" s="1" t="s">
        <v>25</v>
      </c>
      <c r="F1468" s="1" t="s">
        <v>26</v>
      </c>
      <c r="G1468" s="1" t="s">
        <v>41</v>
      </c>
      <c r="H1468" s="1" t="s">
        <v>83</v>
      </c>
      <c r="I1468" s="1" t="s">
        <v>1353</v>
      </c>
      <c r="J1468">
        <v>17.899999999999999</v>
      </c>
      <c r="K1468">
        <v>2</v>
      </c>
      <c r="L1468">
        <v>0</v>
      </c>
      <c r="M1468">
        <v>3.400999999999998</v>
      </c>
      <c r="N1468">
        <v>3.400999999999998</v>
      </c>
      <c r="O1468">
        <v>300</v>
      </c>
      <c r="P1468" t="s">
        <v>1626</v>
      </c>
      <c r="R1468" s="9"/>
    </row>
    <row r="1469" spans="1:18" x14ac:dyDescent="0.3">
      <c r="A1469">
        <v>634</v>
      </c>
      <c r="B1469" s="1" t="s">
        <v>13</v>
      </c>
      <c r="C1469" s="1" t="s">
        <v>14</v>
      </c>
      <c r="D1469" s="1" t="s">
        <v>537</v>
      </c>
      <c r="E1469" s="1" t="s">
        <v>32</v>
      </c>
      <c r="F1469" s="1" t="s">
        <v>17</v>
      </c>
      <c r="G1469" s="1" t="s">
        <v>41</v>
      </c>
      <c r="H1469" s="1" t="s">
        <v>83</v>
      </c>
      <c r="I1469" s="1" t="s">
        <v>753</v>
      </c>
      <c r="J1469">
        <v>17.880000000000003</v>
      </c>
      <c r="K1469">
        <v>3</v>
      </c>
      <c r="L1469">
        <v>0.2</v>
      </c>
      <c r="M1469">
        <v>2.458499999999999</v>
      </c>
      <c r="N1469">
        <v>1.9667999999999992</v>
      </c>
      <c r="O1469">
        <v>360</v>
      </c>
      <c r="P1469" t="s">
        <v>1626</v>
      </c>
      <c r="R1469" s="10"/>
    </row>
    <row r="1470" spans="1:18" x14ac:dyDescent="0.3">
      <c r="A1470">
        <v>1507</v>
      </c>
      <c r="B1470" s="1" t="s">
        <v>30</v>
      </c>
      <c r="C1470" s="1" t="s">
        <v>14</v>
      </c>
      <c r="D1470" s="1" t="s">
        <v>126</v>
      </c>
      <c r="E1470" s="1" t="s">
        <v>127</v>
      </c>
      <c r="F1470" s="1" t="s">
        <v>79</v>
      </c>
      <c r="G1470" s="1" t="s">
        <v>27</v>
      </c>
      <c r="H1470" s="1" t="s">
        <v>44</v>
      </c>
      <c r="I1470" s="1" t="s">
        <v>1277</v>
      </c>
      <c r="J1470">
        <v>17.880000000000003</v>
      </c>
      <c r="K1470">
        <v>3</v>
      </c>
      <c r="L1470">
        <v>0.2</v>
      </c>
      <c r="M1470">
        <v>5.5875000000000004</v>
      </c>
      <c r="N1470">
        <v>4.4700000000000006</v>
      </c>
      <c r="O1470">
        <v>360</v>
      </c>
      <c r="P1470" t="s">
        <v>1626</v>
      </c>
      <c r="R1470" s="9"/>
    </row>
    <row r="1471" spans="1:18" x14ac:dyDescent="0.3">
      <c r="A1471">
        <v>341</v>
      </c>
      <c r="B1471" s="1" t="s">
        <v>13</v>
      </c>
      <c r="C1471" s="1" t="s">
        <v>23</v>
      </c>
      <c r="D1471" s="1" t="s">
        <v>77</v>
      </c>
      <c r="E1471" s="1" t="s">
        <v>78</v>
      </c>
      <c r="F1471" s="1" t="s">
        <v>79</v>
      </c>
      <c r="G1471" s="1" t="s">
        <v>27</v>
      </c>
      <c r="H1471" s="1" t="s">
        <v>39</v>
      </c>
      <c r="I1471" s="1" t="s">
        <v>474</v>
      </c>
      <c r="J1471">
        <v>17.856000000000002</v>
      </c>
      <c r="K1471">
        <v>4</v>
      </c>
      <c r="L1471">
        <v>0.2</v>
      </c>
      <c r="M1471">
        <v>1.1159999999999979</v>
      </c>
      <c r="N1471">
        <v>0.89279999999999837</v>
      </c>
      <c r="O1471">
        <v>480</v>
      </c>
      <c r="P1471" t="s">
        <v>1626</v>
      </c>
      <c r="R1471" s="10"/>
    </row>
    <row r="1472" spans="1:18" x14ac:dyDescent="0.3">
      <c r="A1472">
        <v>1308</v>
      </c>
      <c r="B1472" s="1" t="s">
        <v>95</v>
      </c>
      <c r="C1472" s="1" t="s">
        <v>14</v>
      </c>
      <c r="D1472" s="1" t="s">
        <v>251</v>
      </c>
      <c r="E1472" s="1" t="s">
        <v>25</v>
      </c>
      <c r="F1472" s="1" t="s">
        <v>26</v>
      </c>
      <c r="G1472" s="1" t="s">
        <v>27</v>
      </c>
      <c r="H1472" s="1" t="s">
        <v>44</v>
      </c>
      <c r="I1472" s="1" t="s">
        <v>1037</v>
      </c>
      <c r="J1472">
        <v>17.712</v>
      </c>
      <c r="K1472">
        <v>3</v>
      </c>
      <c r="L1472">
        <v>0.2</v>
      </c>
      <c r="M1472">
        <v>6.4206000000000012</v>
      </c>
      <c r="N1472">
        <v>5.1364800000000015</v>
      </c>
      <c r="O1472">
        <v>360</v>
      </c>
      <c r="P1472" t="s">
        <v>1626</v>
      </c>
      <c r="R1472" s="9"/>
    </row>
    <row r="1473" spans="1:18" x14ac:dyDescent="0.3">
      <c r="A1473">
        <v>1476</v>
      </c>
      <c r="B1473" s="1" t="s">
        <v>30</v>
      </c>
      <c r="C1473" s="1" t="s">
        <v>57</v>
      </c>
      <c r="D1473" s="1" t="s">
        <v>1304</v>
      </c>
      <c r="E1473" s="1" t="s">
        <v>127</v>
      </c>
      <c r="F1473" s="1" t="s">
        <v>79</v>
      </c>
      <c r="G1473" s="1" t="s">
        <v>27</v>
      </c>
      <c r="H1473" s="1" t="s">
        <v>44</v>
      </c>
      <c r="I1473" s="1" t="s">
        <v>1037</v>
      </c>
      <c r="J1473">
        <v>17.712</v>
      </c>
      <c r="K1473">
        <v>3</v>
      </c>
      <c r="L1473">
        <v>0.2</v>
      </c>
      <c r="M1473">
        <v>6.4206000000000012</v>
      </c>
      <c r="N1473">
        <v>5.1364800000000015</v>
      </c>
      <c r="O1473">
        <v>360</v>
      </c>
      <c r="P1473" t="s">
        <v>1626</v>
      </c>
      <c r="R1473" s="10"/>
    </row>
    <row r="1474" spans="1:18" x14ac:dyDescent="0.3">
      <c r="A1474">
        <v>1262</v>
      </c>
      <c r="B1474" s="1" t="s">
        <v>30</v>
      </c>
      <c r="C1474" s="1" t="s">
        <v>23</v>
      </c>
      <c r="D1474" s="1" t="s">
        <v>1186</v>
      </c>
      <c r="E1474" s="1" t="s">
        <v>51</v>
      </c>
      <c r="F1474" s="1" t="s">
        <v>17</v>
      </c>
      <c r="G1474" s="1" t="s">
        <v>27</v>
      </c>
      <c r="H1474" s="1" t="s">
        <v>44</v>
      </c>
      <c r="I1474" s="1" t="s">
        <v>1187</v>
      </c>
      <c r="J1474">
        <v>17.616000000000003</v>
      </c>
      <c r="K1474">
        <v>4</v>
      </c>
      <c r="L1474">
        <v>0.7</v>
      </c>
      <c r="M1474">
        <v>-14.0928</v>
      </c>
      <c r="N1474">
        <v>-4.2278400000000005</v>
      </c>
      <c r="O1474">
        <v>180.00000000000003</v>
      </c>
      <c r="P1474" t="s">
        <v>1626</v>
      </c>
      <c r="R1474" s="9"/>
    </row>
    <row r="1475" spans="1:18" x14ac:dyDescent="0.3">
      <c r="A1475">
        <v>1354</v>
      </c>
      <c r="B1475" s="1" t="s">
        <v>30</v>
      </c>
      <c r="C1475" s="1" t="s">
        <v>23</v>
      </c>
      <c r="D1475" s="1" t="s">
        <v>69</v>
      </c>
      <c r="E1475" s="1" t="s">
        <v>25</v>
      </c>
      <c r="F1475" s="1" t="s">
        <v>26</v>
      </c>
      <c r="G1475" s="1" t="s">
        <v>27</v>
      </c>
      <c r="H1475" s="1" t="s">
        <v>52</v>
      </c>
      <c r="I1475" s="1" t="s">
        <v>954</v>
      </c>
      <c r="J1475">
        <v>17.61</v>
      </c>
      <c r="K1475">
        <v>3</v>
      </c>
      <c r="L1475">
        <v>0</v>
      </c>
      <c r="M1475">
        <v>8.4527999999999999</v>
      </c>
      <c r="N1475">
        <v>8.4527999999999999</v>
      </c>
      <c r="O1475">
        <v>450</v>
      </c>
      <c r="P1475" t="s">
        <v>1626</v>
      </c>
      <c r="R1475" s="10"/>
    </row>
    <row r="1476" spans="1:18" x14ac:dyDescent="0.3">
      <c r="A1476">
        <v>726</v>
      </c>
      <c r="B1476" s="1" t="s">
        <v>30</v>
      </c>
      <c r="C1476" s="1" t="s">
        <v>14</v>
      </c>
      <c r="D1476" s="1" t="s">
        <v>476</v>
      </c>
      <c r="E1476" s="1" t="s">
        <v>59</v>
      </c>
      <c r="F1476" s="1" t="s">
        <v>60</v>
      </c>
      <c r="G1476" s="1" t="s">
        <v>27</v>
      </c>
      <c r="H1476" s="1" t="s">
        <v>88</v>
      </c>
      <c r="I1476" s="1" t="s">
        <v>827</v>
      </c>
      <c r="J1476">
        <v>17.568000000000001</v>
      </c>
      <c r="K1476">
        <v>2</v>
      </c>
      <c r="L1476">
        <v>0.2</v>
      </c>
      <c r="M1476">
        <v>6.3684000000000003</v>
      </c>
      <c r="N1476">
        <v>5.0947200000000006</v>
      </c>
      <c r="O1476">
        <v>240</v>
      </c>
      <c r="P1476" t="s">
        <v>1626</v>
      </c>
      <c r="R1476" s="9"/>
    </row>
    <row r="1477" spans="1:18" x14ac:dyDescent="0.3">
      <c r="A1477">
        <v>1838</v>
      </c>
      <c r="B1477" s="1" t="s">
        <v>30</v>
      </c>
      <c r="C1477" s="1" t="s">
        <v>23</v>
      </c>
      <c r="D1477" s="1" t="s">
        <v>201</v>
      </c>
      <c r="E1477" s="1" t="s">
        <v>51</v>
      </c>
      <c r="F1477" s="1" t="s">
        <v>17</v>
      </c>
      <c r="G1477" s="1" t="s">
        <v>27</v>
      </c>
      <c r="H1477" s="1" t="s">
        <v>28</v>
      </c>
      <c r="I1477" s="1" t="s">
        <v>29</v>
      </c>
      <c r="J1477">
        <v>17.544</v>
      </c>
      <c r="K1477">
        <v>3</v>
      </c>
      <c r="L1477">
        <v>0.2</v>
      </c>
      <c r="M1477">
        <v>5.9210999999999983</v>
      </c>
      <c r="N1477">
        <v>4.7368799999999984</v>
      </c>
      <c r="O1477">
        <v>360</v>
      </c>
      <c r="P1477" t="s">
        <v>1626</v>
      </c>
      <c r="R1477" s="10"/>
    </row>
    <row r="1478" spans="1:18" x14ac:dyDescent="0.3">
      <c r="A1478">
        <v>261</v>
      </c>
      <c r="B1478" s="1" t="s">
        <v>13</v>
      </c>
      <c r="C1478" s="1" t="s">
        <v>14</v>
      </c>
      <c r="D1478" s="1" t="s">
        <v>126</v>
      </c>
      <c r="E1478" s="1" t="s">
        <v>127</v>
      </c>
      <c r="F1478" s="1" t="s">
        <v>79</v>
      </c>
      <c r="G1478" s="1" t="s">
        <v>27</v>
      </c>
      <c r="H1478" s="1" t="s">
        <v>44</v>
      </c>
      <c r="I1478" s="1" t="s">
        <v>381</v>
      </c>
      <c r="J1478">
        <v>17.52</v>
      </c>
      <c r="K1478">
        <v>5</v>
      </c>
      <c r="L1478">
        <v>0.2</v>
      </c>
      <c r="M1478">
        <v>6.1319999999999988</v>
      </c>
      <c r="N1478">
        <v>4.9055999999999997</v>
      </c>
      <c r="O1478">
        <v>600</v>
      </c>
      <c r="P1478" t="s">
        <v>1628</v>
      </c>
      <c r="R1478" s="9"/>
    </row>
    <row r="1479" spans="1:18" x14ac:dyDescent="0.3">
      <c r="A1479">
        <v>1263</v>
      </c>
      <c r="B1479" s="1" t="s">
        <v>13</v>
      </c>
      <c r="C1479" s="1" t="s">
        <v>14</v>
      </c>
      <c r="D1479" s="1" t="s">
        <v>452</v>
      </c>
      <c r="E1479" s="1" t="s">
        <v>127</v>
      </c>
      <c r="F1479" s="1" t="s">
        <v>79</v>
      </c>
      <c r="G1479" s="1" t="s">
        <v>27</v>
      </c>
      <c r="H1479" s="1" t="s">
        <v>44</v>
      </c>
      <c r="I1479" s="1" t="s">
        <v>82</v>
      </c>
      <c r="J1479">
        <v>17.472000000000001</v>
      </c>
      <c r="K1479">
        <v>3</v>
      </c>
      <c r="L1479">
        <v>0.2</v>
      </c>
      <c r="M1479">
        <v>6.3336000000000006</v>
      </c>
      <c r="N1479">
        <v>5.0668800000000012</v>
      </c>
      <c r="O1479">
        <v>360</v>
      </c>
      <c r="P1479" t="s">
        <v>1626</v>
      </c>
      <c r="R1479" s="10"/>
    </row>
    <row r="1480" spans="1:18" x14ac:dyDescent="0.3">
      <c r="A1480">
        <v>46</v>
      </c>
      <c r="B1480" s="1" t="s">
        <v>95</v>
      </c>
      <c r="C1480" s="1" t="s">
        <v>23</v>
      </c>
      <c r="D1480" s="1" t="s">
        <v>109</v>
      </c>
      <c r="E1480" s="1" t="s">
        <v>110</v>
      </c>
      <c r="F1480" s="1" t="s">
        <v>60</v>
      </c>
      <c r="G1480" s="1" t="s">
        <v>27</v>
      </c>
      <c r="H1480" s="1" t="s">
        <v>44</v>
      </c>
      <c r="I1480" s="1" t="s">
        <v>112</v>
      </c>
      <c r="J1480">
        <v>17.46</v>
      </c>
      <c r="K1480">
        <v>2</v>
      </c>
      <c r="L1480">
        <v>0</v>
      </c>
      <c r="M1480">
        <v>8.2061999999999991</v>
      </c>
      <c r="N1480">
        <v>8.2061999999999991</v>
      </c>
      <c r="O1480">
        <v>300</v>
      </c>
      <c r="P1480" t="s">
        <v>1626</v>
      </c>
      <c r="R1480" s="9"/>
    </row>
    <row r="1481" spans="1:18" x14ac:dyDescent="0.3">
      <c r="A1481">
        <v>885</v>
      </c>
      <c r="B1481" s="1" t="s">
        <v>30</v>
      </c>
      <c r="C1481" s="1" t="s">
        <v>14</v>
      </c>
      <c r="D1481" s="1" t="s">
        <v>175</v>
      </c>
      <c r="E1481" s="1" t="s">
        <v>127</v>
      </c>
      <c r="F1481" s="1" t="s">
        <v>79</v>
      </c>
      <c r="G1481" s="1" t="s">
        <v>18</v>
      </c>
      <c r="H1481" s="1" t="s">
        <v>37</v>
      </c>
      <c r="I1481" s="1" t="s">
        <v>945</v>
      </c>
      <c r="J1481">
        <v>17.46</v>
      </c>
      <c r="K1481">
        <v>2</v>
      </c>
      <c r="L1481">
        <v>0</v>
      </c>
      <c r="M1481">
        <v>5.936399999999999</v>
      </c>
      <c r="N1481">
        <v>5.936399999999999</v>
      </c>
      <c r="O1481">
        <v>300</v>
      </c>
      <c r="P1481" t="s">
        <v>1626</v>
      </c>
      <c r="R1481" s="10"/>
    </row>
    <row r="1482" spans="1:18" x14ac:dyDescent="0.3">
      <c r="A1482">
        <v>1326</v>
      </c>
      <c r="B1482" s="1" t="s">
        <v>95</v>
      </c>
      <c r="C1482" s="1" t="s">
        <v>14</v>
      </c>
      <c r="D1482" s="1" t="s">
        <v>142</v>
      </c>
      <c r="E1482" s="1" t="s">
        <v>104</v>
      </c>
      <c r="F1482" s="1" t="s">
        <v>60</v>
      </c>
      <c r="G1482" s="1" t="s">
        <v>27</v>
      </c>
      <c r="H1482" s="1" t="s">
        <v>44</v>
      </c>
      <c r="I1482" s="1" t="s">
        <v>1225</v>
      </c>
      <c r="J1482">
        <v>17.459999999999997</v>
      </c>
      <c r="K1482">
        <v>6</v>
      </c>
      <c r="L1482">
        <v>0.8</v>
      </c>
      <c r="M1482">
        <v>-30.555000000000007</v>
      </c>
      <c r="N1482">
        <v>-6.1109999999999998</v>
      </c>
      <c r="O1482">
        <v>179.99999999999997</v>
      </c>
      <c r="P1482" t="s">
        <v>1626</v>
      </c>
      <c r="R1482" s="9"/>
    </row>
    <row r="1483" spans="1:18" x14ac:dyDescent="0.3">
      <c r="A1483">
        <v>787</v>
      </c>
      <c r="B1483" s="1" t="s">
        <v>13</v>
      </c>
      <c r="C1483" s="1" t="s">
        <v>14</v>
      </c>
      <c r="D1483" s="1" t="s">
        <v>868</v>
      </c>
      <c r="E1483" s="1" t="s">
        <v>25</v>
      </c>
      <c r="F1483" s="1" t="s">
        <v>26</v>
      </c>
      <c r="G1483" s="1" t="s">
        <v>27</v>
      </c>
      <c r="H1483" s="1" t="s">
        <v>44</v>
      </c>
      <c r="I1483" s="1" t="s">
        <v>869</v>
      </c>
      <c r="J1483">
        <v>17.456</v>
      </c>
      <c r="K1483">
        <v>2</v>
      </c>
      <c r="L1483">
        <v>0.2</v>
      </c>
      <c r="M1483">
        <v>5.8914</v>
      </c>
      <c r="N1483">
        <v>4.71312</v>
      </c>
      <c r="O1483">
        <v>240</v>
      </c>
      <c r="P1483" t="s">
        <v>1626</v>
      </c>
      <c r="R1483" s="10"/>
    </row>
    <row r="1484" spans="1:18" x14ac:dyDescent="0.3">
      <c r="A1484">
        <v>1283</v>
      </c>
      <c r="B1484" s="1" t="s">
        <v>95</v>
      </c>
      <c r="C1484" s="1" t="s">
        <v>14</v>
      </c>
      <c r="D1484" s="1" t="s">
        <v>574</v>
      </c>
      <c r="E1484" s="1" t="s">
        <v>32</v>
      </c>
      <c r="F1484" s="1" t="s">
        <v>17</v>
      </c>
      <c r="G1484" s="1" t="s">
        <v>27</v>
      </c>
      <c r="H1484" s="1" t="s">
        <v>44</v>
      </c>
      <c r="I1484" s="1" t="s">
        <v>1201</v>
      </c>
      <c r="J1484">
        <v>17.430000000000003</v>
      </c>
      <c r="K1484">
        <v>1</v>
      </c>
      <c r="L1484">
        <v>0.7</v>
      </c>
      <c r="M1484">
        <v>-13.363000000000003</v>
      </c>
      <c r="N1484">
        <v>-4.0089000000000015</v>
      </c>
      <c r="O1484">
        <v>45.000000000000007</v>
      </c>
      <c r="P1484" t="s">
        <v>1629</v>
      </c>
      <c r="R1484" s="9"/>
    </row>
    <row r="1485" spans="1:18" x14ac:dyDescent="0.3">
      <c r="A1485">
        <v>1141</v>
      </c>
      <c r="B1485" s="1" t="s">
        <v>13</v>
      </c>
      <c r="C1485" s="1" t="s">
        <v>23</v>
      </c>
      <c r="D1485" s="1" t="s">
        <v>1109</v>
      </c>
      <c r="E1485" s="1" t="s">
        <v>121</v>
      </c>
      <c r="F1485" s="1" t="s">
        <v>60</v>
      </c>
      <c r="G1485" s="1" t="s">
        <v>27</v>
      </c>
      <c r="H1485" s="1" t="s">
        <v>44</v>
      </c>
      <c r="I1485" s="1" t="s">
        <v>1112</v>
      </c>
      <c r="J1485">
        <v>17.38</v>
      </c>
      <c r="K1485">
        <v>2</v>
      </c>
      <c r="L1485">
        <v>0</v>
      </c>
      <c r="M1485">
        <v>8.69</v>
      </c>
      <c r="N1485">
        <v>8.69</v>
      </c>
      <c r="O1485">
        <v>300</v>
      </c>
      <c r="P1485" t="s">
        <v>1626</v>
      </c>
      <c r="R1485" s="10"/>
    </row>
    <row r="1486" spans="1:18" x14ac:dyDescent="0.3">
      <c r="A1486">
        <v>1991</v>
      </c>
      <c r="B1486" s="1" t="s">
        <v>30</v>
      </c>
      <c r="C1486" s="1" t="s">
        <v>14</v>
      </c>
      <c r="D1486" s="1" t="s">
        <v>148</v>
      </c>
      <c r="E1486" s="1" t="s">
        <v>249</v>
      </c>
      <c r="F1486" s="1" t="s">
        <v>60</v>
      </c>
      <c r="G1486" s="1" t="s">
        <v>27</v>
      </c>
      <c r="H1486" s="1" t="s">
        <v>52</v>
      </c>
      <c r="I1486" s="1" t="s">
        <v>1553</v>
      </c>
      <c r="J1486">
        <v>17.34</v>
      </c>
      <c r="K1486">
        <v>3</v>
      </c>
      <c r="L1486">
        <v>0</v>
      </c>
      <c r="M1486">
        <v>8.4966000000000008</v>
      </c>
      <c r="N1486">
        <v>8.4966000000000008</v>
      </c>
      <c r="O1486">
        <v>450</v>
      </c>
      <c r="P1486" t="s">
        <v>1626</v>
      </c>
      <c r="R1486" s="9"/>
    </row>
    <row r="1487" spans="1:18" x14ac:dyDescent="0.3">
      <c r="A1487">
        <v>1475</v>
      </c>
      <c r="B1487" s="1" t="s">
        <v>30</v>
      </c>
      <c r="C1487" s="1" t="s">
        <v>57</v>
      </c>
      <c r="D1487" s="1" t="s">
        <v>1304</v>
      </c>
      <c r="E1487" s="1" t="s">
        <v>127</v>
      </c>
      <c r="F1487" s="1" t="s">
        <v>79</v>
      </c>
      <c r="G1487" s="1" t="s">
        <v>27</v>
      </c>
      <c r="H1487" s="1" t="s">
        <v>39</v>
      </c>
      <c r="I1487" s="1" t="s">
        <v>1305</v>
      </c>
      <c r="J1487">
        <v>17.28</v>
      </c>
      <c r="K1487">
        <v>6</v>
      </c>
      <c r="L1487">
        <v>0</v>
      </c>
      <c r="M1487">
        <v>5.0111999999999997</v>
      </c>
      <c r="N1487">
        <v>5.0111999999999997</v>
      </c>
      <c r="O1487">
        <v>900</v>
      </c>
      <c r="P1487" t="s">
        <v>1628</v>
      </c>
      <c r="R1487" s="10"/>
    </row>
    <row r="1488" spans="1:18" x14ac:dyDescent="0.3">
      <c r="A1488">
        <v>1988</v>
      </c>
      <c r="B1488" s="1" t="s">
        <v>30</v>
      </c>
      <c r="C1488" s="1" t="s">
        <v>14</v>
      </c>
      <c r="D1488" s="1" t="s">
        <v>148</v>
      </c>
      <c r="E1488" s="1" t="s">
        <v>249</v>
      </c>
      <c r="F1488" s="1" t="s">
        <v>60</v>
      </c>
      <c r="G1488" s="1" t="s">
        <v>27</v>
      </c>
      <c r="H1488" s="1" t="s">
        <v>44</v>
      </c>
      <c r="I1488" s="1" t="s">
        <v>1551</v>
      </c>
      <c r="J1488">
        <v>17.22</v>
      </c>
      <c r="K1488">
        <v>3</v>
      </c>
      <c r="L1488">
        <v>0</v>
      </c>
      <c r="M1488">
        <v>7.9212000000000007</v>
      </c>
      <c r="N1488">
        <v>7.9212000000000007</v>
      </c>
      <c r="O1488">
        <v>450</v>
      </c>
      <c r="P1488" t="s">
        <v>1626</v>
      </c>
      <c r="R1488" s="9"/>
    </row>
    <row r="1489" spans="1:18" x14ac:dyDescent="0.3">
      <c r="A1489">
        <v>1397</v>
      </c>
      <c r="B1489" s="1" t="s">
        <v>95</v>
      </c>
      <c r="C1489" s="1" t="s">
        <v>14</v>
      </c>
      <c r="D1489" s="1" t="s">
        <v>126</v>
      </c>
      <c r="E1489" s="1" t="s">
        <v>127</v>
      </c>
      <c r="F1489" s="1" t="s">
        <v>79</v>
      </c>
      <c r="G1489" s="1" t="s">
        <v>27</v>
      </c>
      <c r="H1489" s="1" t="s">
        <v>44</v>
      </c>
      <c r="I1489" s="1" t="s">
        <v>1266</v>
      </c>
      <c r="J1489">
        <v>17.216000000000001</v>
      </c>
      <c r="K1489">
        <v>4</v>
      </c>
      <c r="L1489">
        <v>0.2</v>
      </c>
      <c r="M1489">
        <v>6.025599999999999</v>
      </c>
      <c r="N1489">
        <v>4.8204799999999999</v>
      </c>
      <c r="O1489">
        <v>480</v>
      </c>
      <c r="P1489" t="s">
        <v>1626</v>
      </c>
      <c r="R1489" s="10"/>
    </row>
    <row r="1490" spans="1:18" x14ac:dyDescent="0.3">
      <c r="A1490">
        <v>941</v>
      </c>
      <c r="B1490" s="1" t="s">
        <v>95</v>
      </c>
      <c r="C1490" s="1" t="s">
        <v>23</v>
      </c>
      <c r="D1490" s="1" t="s">
        <v>69</v>
      </c>
      <c r="E1490" s="1" t="s">
        <v>25</v>
      </c>
      <c r="F1490" s="1" t="s">
        <v>26</v>
      </c>
      <c r="G1490" s="1" t="s">
        <v>27</v>
      </c>
      <c r="H1490" s="1" t="s">
        <v>52</v>
      </c>
      <c r="I1490" s="1" t="s">
        <v>985</v>
      </c>
      <c r="J1490">
        <v>17.12</v>
      </c>
      <c r="K1490">
        <v>2</v>
      </c>
      <c r="L1490">
        <v>0</v>
      </c>
      <c r="M1490">
        <v>8.0464000000000002</v>
      </c>
      <c r="N1490">
        <v>8.0464000000000002</v>
      </c>
      <c r="O1490">
        <v>300</v>
      </c>
      <c r="P1490" t="s">
        <v>1626</v>
      </c>
      <c r="R1490" s="9"/>
    </row>
    <row r="1491" spans="1:18" x14ac:dyDescent="0.3">
      <c r="A1491">
        <v>1958</v>
      </c>
      <c r="B1491" s="1" t="s">
        <v>30</v>
      </c>
      <c r="C1491" s="1" t="s">
        <v>23</v>
      </c>
      <c r="D1491" s="1" t="s">
        <v>126</v>
      </c>
      <c r="E1491" s="1" t="s">
        <v>127</v>
      </c>
      <c r="F1491" s="1" t="s">
        <v>79</v>
      </c>
      <c r="G1491" s="1" t="s">
        <v>27</v>
      </c>
      <c r="H1491" s="1" t="s">
        <v>52</v>
      </c>
      <c r="I1491" s="1" t="s">
        <v>1436</v>
      </c>
      <c r="J1491">
        <v>17.12</v>
      </c>
      <c r="K1491">
        <v>4</v>
      </c>
      <c r="L1491">
        <v>0</v>
      </c>
      <c r="M1491">
        <v>7.7039999999999988</v>
      </c>
      <c r="N1491">
        <v>7.7039999999999988</v>
      </c>
      <c r="O1491">
        <v>600</v>
      </c>
      <c r="P1491" t="s">
        <v>1628</v>
      </c>
      <c r="R1491" s="10"/>
    </row>
    <row r="1492" spans="1:18" x14ac:dyDescent="0.3">
      <c r="A1492">
        <v>1374</v>
      </c>
      <c r="B1492" s="1" t="s">
        <v>13</v>
      </c>
      <c r="C1492" s="1" t="s">
        <v>14</v>
      </c>
      <c r="D1492" s="1" t="s">
        <v>758</v>
      </c>
      <c r="E1492" s="1" t="s">
        <v>25</v>
      </c>
      <c r="F1492" s="1" t="s">
        <v>26</v>
      </c>
      <c r="G1492" s="1" t="s">
        <v>27</v>
      </c>
      <c r="H1492" s="1" t="s">
        <v>44</v>
      </c>
      <c r="I1492" s="1" t="s">
        <v>1250</v>
      </c>
      <c r="J1492">
        <v>17.088000000000001</v>
      </c>
      <c r="K1492">
        <v>4</v>
      </c>
      <c r="L1492">
        <v>0.2</v>
      </c>
      <c r="M1492">
        <v>5.5535999999999994</v>
      </c>
      <c r="N1492">
        <v>4.4428799999999997</v>
      </c>
      <c r="O1492">
        <v>480</v>
      </c>
      <c r="P1492" t="s">
        <v>1626</v>
      </c>
      <c r="R1492" s="9"/>
    </row>
    <row r="1493" spans="1:18" x14ac:dyDescent="0.3">
      <c r="A1493">
        <v>357</v>
      </c>
      <c r="B1493" s="1" t="s">
        <v>30</v>
      </c>
      <c r="C1493" s="1" t="s">
        <v>14</v>
      </c>
      <c r="D1493" s="1" t="s">
        <v>126</v>
      </c>
      <c r="E1493" s="1" t="s">
        <v>127</v>
      </c>
      <c r="F1493" s="1" t="s">
        <v>79</v>
      </c>
      <c r="G1493" s="1" t="s">
        <v>27</v>
      </c>
      <c r="H1493" s="1" t="s">
        <v>39</v>
      </c>
      <c r="I1493" s="1" t="s">
        <v>485</v>
      </c>
      <c r="J1493">
        <v>17.04</v>
      </c>
      <c r="K1493">
        <v>4</v>
      </c>
      <c r="L1493">
        <v>0</v>
      </c>
      <c r="M1493">
        <v>6.9863999999999997</v>
      </c>
      <c r="N1493">
        <v>6.9863999999999997</v>
      </c>
      <c r="O1493">
        <v>600</v>
      </c>
      <c r="P1493" t="s">
        <v>1628</v>
      </c>
      <c r="R1493" s="10"/>
    </row>
    <row r="1494" spans="1:18" x14ac:dyDescent="0.3">
      <c r="A1494">
        <v>1218</v>
      </c>
      <c r="B1494" s="1" t="s">
        <v>30</v>
      </c>
      <c r="C1494" s="1" t="s">
        <v>23</v>
      </c>
      <c r="D1494" s="1" t="s">
        <v>77</v>
      </c>
      <c r="E1494" s="1" t="s">
        <v>78</v>
      </c>
      <c r="F1494" s="1" t="s">
        <v>79</v>
      </c>
      <c r="G1494" s="1" t="s">
        <v>18</v>
      </c>
      <c r="H1494" s="1" t="s">
        <v>37</v>
      </c>
      <c r="I1494" s="1" t="s">
        <v>1158</v>
      </c>
      <c r="J1494">
        <v>17.024000000000001</v>
      </c>
      <c r="K1494">
        <v>2</v>
      </c>
      <c r="L1494">
        <v>0.2</v>
      </c>
      <c r="M1494">
        <v>1.7024000000000008</v>
      </c>
      <c r="N1494">
        <v>1.3619200000000007</v>
      </c>
      <c r="O1494">
        <v>240</v>
      </c>
      <c r="P1494" t="s">
        <v>1626</v>
      </c>
      <c r="R1494" s="9"/>
    </row>
    <row r="1495" spans="1:18" x14ac:dyDescent="0.3">
      <c r="A1495">
        <v>1598</v>
      </c>
      <c r="B1495" s="1" t="s">
        <v>13</v>
      </c>
      <c r="C1495" s="1" t="s">
        <v>14</v>
      </c>
      <c r="D1495" s="1" t="s">
        <v>1369</v>
      </c>
      <c r="E1495" s="1" t="s">
        <v>59</v>
      </c>
      <c r="F1495" s="1" t="s">
        <v>60</v>
      </c>
      <c r="G1495" s="1" t="s">
        <v>27</v>
      </c>
      <c r="H1495" s="1" t="s">
        <v>52</v>
      </c>
      <c r="I1495" s="1" t="s">
        <v>1370</v>
      </c>
      <c r="J1495">
        <v>16.896000000000001</v>
      </c>
      <c r="K1495">
        <v>4</v>
      </c>
      <c r="L1495">
        <v>0.2</v>
      </c>
      <c r="M1495">
        <v>5.2799999999999994</v>
      </c>
      <c r="N1495">
        <v>4.2239999999999993</v>
      </c>
      <c r="O1495">
        <v>480</v>
      </c>
      <c r="P1495" t="s">
        <v>1626</v>
      </c>
      <c r="R1495" s="10"/>
    </row>
    <row r="1496" spans="1:18" x14ac:dyDescent="0.3">
      <c r="A1496">
        <v>591</v>
      </c>
      <c r="B1496" s="1" t="s">
        <v>30</v>
      </c>
      <c r="C1496" s="1" t="s">
        <v>14</v>
      </c>
      <c r="D1496" s="1" t="s">
        <v>718</v>
      </c>
      <c r="E1496" s="1" t="s">
        <v>186</v>
      </c>
      <c r="F1496" s="1" t="s">
        <v>26</v>
      </c>
      <c r="G1496" s="1" t="s">
        <v>27</v>
      </c>
      <c r="H1496" s="1" t="s">
        <v>44</v>
      </c>
      <c r="I1496" s="1" t="s">
        <v>638</v>
      </c>
      <c r="J1496">
        <v>16.821000000000005</v>
      </c>
      <c r="K1496">
        <v>3</v>
      </c>
      <c r="L1496">
        <v>0.7</v>
      </c>
      <c r="M1496">
        <v>-12.896100000000004</v>
      </c>
      <c r="N1496">
        <v>-3.8688300000000018</v>
      </c>
      <c r="O1496">
        <v>135.00000000000003</v>
      </c>
      <c r="P1496" t="s">
        <v>1626</v>
      </c>
      <c r="R1496" s="9"/>
    </row>
    <row r="1497" spans="1:18" x14ac:dyDescent="0.3">
      <c r="A1497">
        <v>1497</v>
      </c>
      <c r="B1497" s="1" t="s">
        <v>30</v>
      </c>
      <c r="C1497" s="1" t="s">
        <v>14</v>
      </c>
      <c r="D1497" s="1" t="s">
        <v>1317</v>
      </c>
      <c r="E1497" s="1" t="s">
        <v>59</v>
      </c>
      <c r="F1497" s="1" t="s">
        <v>60</v>
      </c>
      <c r="G1497" s="1" t="s">
        <v>27</v>
      </c>
      <c r="H1497" s="1" t="s">
        <v>35</v>
      </c>
      <c r="I1497" s="1" t="s">
        <v>1318</v>
      </c>
      <c r="J1497">
        <v>16.784000000000002</v>
      </c>
      <c r="K1497">
        <v>1</v>
      </c>
      <c r="L1497">
        <v>0.2</v>
      </c>
      <c r="M1497">
        <v>-0.20980000000000043</v>
      </c>
      <c r="N1497">
        <v>-0.16784000000000035</v>
      </c>
      <c r="O1497">
        <v>120</v>
      </c>
      <c r="P1497" t="s">
        <v>1626</v>
      </c>
      <c r="R1497" s="10"/>
    </row>
    <row r="1498" spans="1:18" x14ac:dyDescent="0.3">
      <c r="A1498">
        <v>536</v>
      </c>
      <c r="B1498" s="1" t="s">
        <v>30</v>
      </c>
      <c r="C1498" s="1" t="s">
        <v>14</v>
      </c>
      <c r="D1498" s="1" t="s">
        <v>676</v>
      </c>
      <c r="E1498" s="1" t="s">
        <v>145</v>
      </c>
      <c r="F1498" s="1" t="s">
        <v>26</v>
      </c>
      <c r="G1498" s="1" t="s">
        <v>27</v>
      </c>
      <c r="H1498" s="1" t="s">
        <v>35</v>
      </c>
      <c r="I1498" s="1" t="s">
        <v>677</v>
      </c>
      <c r="J1498">
        <v>16.768000000000001</v>
      </c>
      <c r="K1498">
        <v>2</v>
      </c>
      <c r="L1498">
        <v>0.2</v>
      </c>
      <c r="M1498">
        <v>1.4672000000000001</v>
      </c>
      <c r="N1498">
        <v>1.1737600000000001</v>
      </c>
      <c r="O1498">
        <v>240</v>
      </c>
      <c r="P1498" t="s">
        <v>1626</v>
      </c>
      <c r="R1498" s="9"/>
    </row>
    <row r="1499" spans="1:18" x14ac:dyDescent="0.3">
      <c r="A1499">
        <v>81</v>
      </c>
      <c r="B1499" s="1" t="s">
        <v>95</v>
      </c>
      <c r="C1499" s="1" t="s">
        <v>23</v>
      </c>
      <c r="D1499" s="1" t="s">
        <v>163</v>
      </c>
      <c r="E1499" s="1" t="s">
        <v>164</v>
      </c>
      <c r="F1499" s="1" t="s">
        <v>17</v>
      </c>
      <c r="G1499" s="1" t="s">
        <v>27</v>
      </c>
      <c r="H1499" s="1" t="s">
        <v>44</v>
      </c>
      <c r="I1499" s="1" t="s">
        <v>166</v>
      </c>
      <c r="J1499">
        <v>16.740000000000002</v>
      </c>
      <c r="K1499">
        <v>3</v>
      </c>
      <c r="L1499">
        <v>0</v>
      </c>
      <c r="M1499">
        <v>8.0351999999999997</v>
      </c>
      <c r="N1499">
        <v>8.0351999999999997</v>
      </c>
      <c r="O1499">
        <v>450</v>
      </c>
      <c r="P1499" t="s">
        <v>1626</v>
      </c>
      <c r="R1499" s="10"/>
    </row>
    <row r="1500" spans="1:18" x14ac:dyDescent="0.3">
      <c r="A1500">
        <v>1671</v>
      </c>
      <c r="B1500" s="1" t="s">
        <v>30</v>
      </c>
      <c r="C1500" s="1" t="s">
        <v>14</v>
      </c>
      <c r="D1500" s="1" t="s">
        <v>93</v>
      </c>
      <c r="E1500" s="1" t="s">
        <v>59</v>
      </c>
      <c r="F1500" s="1" t="s">
        <v>60</v>
      </c>
      <c r="G1500" s="1" t="s">
        <v>41</v>
      </c>
      <c r="H1500" s="1" t="s">
        <v>42</v>
      </c>
      <c r="I1500" s="1" t="s">
        <v>1408</v>
      </c>
      <c r="J1500">
        <v>16.68</v>
      </c>
      <c r="K1500">
        <v>3</v>
      </c>
      <c r="L1500">
        <v>0.2</v>
      </c>
      <c r="M1500">
        <v>5.2125000000000004</v>
      </c>
      <c r="N1500">
        <v>4.1700000000000008</v>
      </c>
      <c r="O1500">
        <v>360</v>
      </c>
      <c r="P1500" t="s">
        <v>1626</v>
      </c>
      <c r="R1500" s="9"/>
    </row>
    <row r="1501" spans="1:18" x14ac:dyDescent="0.3">
      <c r="A1501">
        <v>1173</v>
      </c>
      <c r="B1501" s="1" t="s">
        <v>30</v>
      </c>
      <c r="C1501" s="1" t="s">
        <v>14</v>
      </c>
      <c r="D1501" s="1" t="s">
        <v>24</v>
      </c>
      <c r="E1501" s="1" t="s">
        <v>25</v>
      </c>
      <c r="F1501" s="1" t="s">
        <v>26</v>
      </c>
      <c r="G1501" s="1" t="s">
        <v>27</v>
      </c>
      <c r="H1501" s="1" t="s">
        <v>44</v>
      </c>
      <c r="I1501" s="1" t="s">
        <v>1137</v>
      </c>
      <c r="J1501">
        <v>16.520000000000003</v>
      </c>
      <c r="K1501">
        <v>5</v>
      </c>
      <c r="L1501">
        <v>0.2</v>
      </c>
      <c r="M1501">
        <v>5.5754999999999999</v>
      </c>
      <c r="N1501">
        <v>4.4603999999999999</v>
      </c>
      <c r="O1501">
        <v>600</v>
      </c>
      <c r="P1501" t="s">
        <v>1628</v>
      </c>
      <c r="R1501" s="10"/>
    </row>
    <row r="1502" spans="1:18" x14ac:dyDescent="0.3">
      <c r="A1502">
        <v>1521</v>
      </c>
      <c r="B1502" s="1" t="s">
        <v>30</v>
      </c>
      <c r="C1502" s="1" t="s">
        <v>57</v>
      </c>
      <c r="D1502" s="1" t="s">
        <v>142</v>
      </c>
      <c r="E1502" s="1" t="s">
        <v>104</v>
      </c>
      <c r="F1502" s="1" t="s">
        <v>60</v>
      </c>
      <c r="G1502" s="1" t="s">
        <v>27</v>
      </c>
      <c r="H1502" s="1" t="s">
        <v>39</v>
      </c>
      <c r="I1502" s="1" t="s">
        <v>1326</v>
      </c>
      <c r="J1502">
        <v>16.520000000000003</v>
      </c>
      <c r="K1502">
        <v>5</v>
      </c>
      <c r="L1502">
        <v>0.2</v>
      </c>
      <c r="M1502">
        <v>2.0649999999999986</v>
      </c>
      <c r="N1502">
        <v>1.651999999999999</v>
      </c>
      <c r="O1502">
        <v>600</v>
      </c>
      <c r="P1502" t="s">
        <v>1628</v>
      </c>
      <c r="R1502" s="9"/>
    </row>
    <row r="1503" spans="1:18" x14ac:dyDescent="0.3">
      <c r="A1503">
        <v>1378</v>
      </c>
      <c r="B1503" s="1" t="s">
        <v>13</v>
      </c>
      <c r="C1503" s="1" t="s">
        <v>14</v>
      </c>
      <c r="D1503" s="1" t="s">
        <v>1253</v>
      </c>
      <c r="E1503" s="1" t="s">
        <v>67</v>
      </c>
      <c r="F1503" s="1" t="s">
        <v>26</v>
      </c>
      <c r="G1503" s="1" t="s">
        <v>27</v>
      </c>
      <c r="H1503" s="1" t="s">
        <v>39</v>
      </c>
      <c r="I1503" s="1" t="s">
        <v>1256</v>
      </c>
      <c r="J1503">
        <v>16.399999999999999</v>
      </c>
      <c r="K1503">
        <v>5</v>
      </c>
      <c r="L1503">
        <v>0</v>
      </c>
      <c r="M1503">
        <v>4.2639999999999993</v>
      </c>
      <c r="N1503">
        <v>4.2639999999999993</v>
      </c>
      <c r="O1503">
        <v>750</v>
      </c>
      <c r="P1503" t="s">
        <v>1628</v>
      </c>
      <c r="R1503" s="10"/>
    </row>
    <row r="1504" spans="1:18" x14ac:dyDescent="0.3">
      <c r="A1504">
        <v>1539</v>
      </c>
      <c r="B1504" s="1" t="s">
        <v>13</v>
      </c>
      <c r="C1504" s="1" t="s">
        <v>14</v>
      </c>
      <c r="D1504" s="1" t="s">
        <v>1341</v>
      </c>
      <c r="E1504" s="1" t="s">
        <v>478</v>
      </c>
      <c r="F1504" s="1" t="s">
        <v>79</v>
      </c>
      <c r="G1504" s="1" t="s">
        <v>27</v>
      </c>
      <c r="H1504" s="1" t="s">
        <v>39</v>
      </c>
      <c r="I1504" s="1" t="s">
        <v>539</v>
      </c>
      <c r="J1504">
        <v>16.28</v>
      </c>
      <c r="K1504">
        <v>2</v>
      </c>
      <c r="L1504">
        <v>0</v>
      </c>
      <c r="M1504">
        <v>6.5120000000000005</v>
      </c>
      <c r="N1504">
        <v>6.5120000000000005</v>
      </c>
      <c r="O1504">
        <v>300</v>
      </c>
      <c r="P1504" t="s">
        <v>1626</v>
      </c>
      <c r="R1504" s="9"/>
    </row>
    <row r="1505" spans="1:18" x14ac:dyDescent="0.3">
      <c r="A1505">
        <v>1875</v>
      </c>
      <c r="B1505" s="1" t="s">
        <v>30</v>
      </c>
      <c r="C1505" s="1" t="s">
        <v>57</v>
      </c>
      <c r="D1505" s="1" t="s">
        <v>212</v>
      </c>
      <c r="E1505" s="1" t="s">
        <v>213</v>
      </c>
      <c r="F1505" s="1" t="s">
        <v>79</v>
      </c>
      <c r="G1505" s="1" t="s">
        <v>27</v>
      </c>
      <c r="H1505" s="1" t="s">
        <v>52</v>
      </c>
      <c r="I1505" s="1" t="s">
        <v>94</v>
      </c>
      <c r="J1505">
        <v>16.224</v>
      </c>
      <c r="K1505">
        <v>2</v>
      </c>
      <c r="L1505">
        <v>0.2</v>
      </c>
      <c r="M1505">
        <v>5.8812000000000006</v>
      </c>
      <c r="N1505">
        <v>4.7049600000000007</v>
      </c>
      <c r="O1505">
        <v>240</v>
      </c>
      <c r="P1505" t="s">
        <v>1626</v>
      </c>
      <c r="R1505" s="10"/>
    </row>
    <row r="1506" spans="1:18" x14ac:dyDescent="0.3">
      <c r="A1506">
        <v>1959</v>
      </c>
      <c r="B1506" s="1" t="s">
        <v>13</v>
      </c>
      <c r="C1506" s="1" t="s">
        <v>14</v>
      </c>
      <c r="D1506" s="1" t="s">
        <v>148</v>
      </c>
      <c r="E1506" s="1" t="s">
        <v>249</v>
      </c>
      <c r="F1506" s="1" t="s">
        <v>60</v>
      </c>
      <c r="G1506" s="1" t="s">
        <v>27</v>
      </c>
      <c r="H1506" s="1" t="s">
        <v>44</v>
      </c>
      <c r="I1506" s="1" t="s">
        <v>1069</v>
      </c>
      <c r="J1506">
        <v>16.200000000000003</v>
      </c>
      <c r="K1506">
        <v>3</v>
      </c>
      <c r="L1506">
        <v>0</v>
      </c>
      <c r="M1506">
        <v>7.7759999999999998</v>
      </c>
      <c r="N1506">
        <v>7.7759999999999998</v>
      </c>
      <c r="O1506">
        <v>450</v>
      </c>
      <c r="P1506" t="s">
        <v>1626</v>
      </c>
      <c r="R1506" s="9"/>
    </row>
    <row r="1507" spans="1:18" x14ac:dyDescent="0.3">
      <c r="A1507">
        <v>1810</v>
      </c>
      <c r="B1507" s="1" t="s">
        <v>30</v>
      </c>
      <c r="C1507" s="1" t="s">
        <v>23</v>
      </c>
      <c r="D1507" s="1" t="s">
        <v>142</v>
      </c>
      <c r="E1507" s="1" t="s">
        <v>104</v>
      </c>
      <c r="F1507" s="1" t="s">
        <v>60</v>
      </c>
      <c r="G1507" s="1" t="s">
        <v>18</v>
      </c>
      <c r="H1507" s="1" t="s">
        <v>37</v>
      </c>
      <c r="I1507" s="1" t="s">
        <v>1462</v>
      </c>
      <c r="J1507">
        <v>16.155999999999999</v>
      </c>
      <c r="K1507">
        <v>7</v>
      </c>
      <c r="L1507">
        <v>0.6</v>
      </c>
      <c r="M1507">
        <v>-12.116999999999999</v>
      </c>
      <c r="N1507">
        <v>-4.8468</v>
      </c>
      <c r="O1507">
        <v>420</v>
      </c>
      <c r="P1507" t="s">
        <v>1626</v>
      </c>
      <c r="R1507" s="10"/>
    </row>
    <row r="1508" spans="1:18" x14ac:dyDescent="0.3">
      <c r="A1508">
        <v>200</v>
      </c>
      <c r="B1508" s="1" t="s">
        <v>30</v>
      </c>
      <c r="C1508" s="1" t="s">
        <v>23</v>
      </c>
      <c r="D1508" s="1" t="s">
        <v>77</v>
      </c>
      <c r="E1508" s="1" t="s">
        <v>78</v>
      </c>
      <c r="F1508" s="1" t="s">
        <v>79</v>
      </c>
      <c r="G1508" s="1" t="s">
        <v>27</v>
      </c>
      <c r="H1508" s="1" t="s">
        <v>52</v>
      </c>
      <c r="I1508" s="1" t="s">
        <v>319</v>
      </c>
      <c r="J1508">
        <v>16.056000000000001</v>
      </c>
      <c r="K1508">
        <v>3</v>
      </c>
      <c r="L1508">
        <v>0.2</v>
      </c>
      <c r="M1508">
        <v>5.8203000000000005</v>
      </c>
      <c r="N1508">
        <v>4.6562400000000004</v>
      </c>
      <c r="O1508">
        <v>360</v>
      </c>
      <c r="P1508" t="s">
        <v>1626</v>
      </c>
      <c r="R1508" s="9"/>
    </row>
    <row r="1509" spans="1:18" x14ac:dyDescent="0.3">
      <c r="A1509">
        <v>1500</v>
      </c>
      <c r="B1509" s="1" t="s">
        <v>30</v>
      </c>
      <c r="C1509" s="1" t="s">
        <v>14</v>
      </c>
      <c r="D1509" s="1" t="s">
        <v>476</v>
      </c>
      <c r="E1509" s="1" t="s">
        <v>59</v>
      </c>
      <c r="F1509" s="1" t="s">
        <v>60</v>
      </c>
      <c r="G1509" s="1" t="s">
        <v>27</v>
      </c>
      <c r="H1509" s="1" t="s">
        <v>52</v>
      </c>
      <c r="I1509" s="1" t="s">
        <v>319</v>
      </c>
      <c r="J1509">
        <v>16.056000000000001</v>
      </c>
      <c r="K1509">
        <v>3</v>
      </c>
      <c r="L1509">
        <v>0.2</v>
      </c>
      <c r="M1509">
        <v>5.8203000000000005</v>
      </c>
      <c r="N1509">
        <v>4.6562400000000004</v>
      </c>
      <c r="O1509">
        <v>360</v>
      </c>
      <c r="P1509" t="s">
        <v>1626</v>
      </c>
      <c r="R1509" s="10"/>
    </row>
    <row r="1510" spans="1:18" x14ac:dyDescent="0.3">
      <c r="A1510">
        <v>326</v>
      </c>
      <c r="B1510" s="1" t="s">
        <v>13</v>
      </c>
      <c r="C1510" s="1" t="s">
        <v>23</v>
      </c>
      <c r="D1510" s="1" t="s">
        <v>456</v>
      </c>
      <c r="E1510" s="1" t="s">
        <v>155</v>
      </c>
      <c r="F1510" s="1" t="s">
        <v>17</v>
      </c>
      <c r="G1510" s="1" t="s">
        <v>18</v>
      </c>
      <c r="H1510" s="1" t="s">
        <v>37</v>
      </c>
      <c r="I1510" s="1" t="s">
        <v>457</v>
      </c>
      <c r="J1510">
        <v>15.991999999999999</v>
      </c>
      <c r="K1510">
        <v>1</v>
      </c>
      <c r="L1510">
        <v>0.2</v>
      </c>
      <c r="M1510">
        <v>0.99949999999999894</v>
      </c>
      <c r="N1510">
        <v>0.7995999999999992</v>
      </c>
      <c r="O1510">
        <v>120</v>
      </c>
      <c r="P1510" t="s">
        <v>1626</v>
      </c>
      <c r="R1510" s="9"/>
    </row>
    <row r="1511" spans="1:18" x14ac:dyDescent="0.3">
      <c r="A1511">
        <v>1601</v>
      </c>
      <c r="B1511" s="1" t="s">
        <v>13</v>
      </c>
      <c r="C1511" s="1" t="s">
        <v>14</v>
      </c>
      <c r="D1511" s="1" t="s">
        <v>1369</v>
      </c>
      <c r="E1511" s="1" t="s">
        <v>59</v>
      </c>
      <c r="F1511" s="1" t="s">
        <v>60</v>
      </c>
      <c r="G1511" s="1" t="s">
        <v>18</v>
      </c>
      <c r="H1511" s="1" t="s">
        <v>37</v>
      </c>
      <c r="I1511" s="1" t="s">
        <v>457</v>
      </c>
      <c r="J1511">
        <v>15.991999999999999</v>
      </c>
      <c r="K1511">
        <v>2</v>
      </c>
      <c r="L1511">
        <v>0.6</v>
      </c>
      <c r="M1511">
        <v>-13.992999999999999</v>
      </c>
      <c r="N1511">
        <v>-5.5972</v>
      </c>
      <c r="O1511">
        <v>120</v>
      </c>
      <c r="P1511" t="s">
        <v>1626</v>
      </c>
      <c r="R1511" s="10"/>
    </row>
    <row r="1512" spans="1:18" x14ac:dyDescent="0.3">
      <c r="A1512">
        <v>868</v>
      </c>
      <c r="B1512" s="1" t="s">
        <v>95</v>
      </c>
      <c r="C1512" s="1" t="s">
        <v>23</v>
      </c>
      <c r="D1512" s="1" t="s">
        <v>77</v>
      </c>
      <c r="E1512" s="1" t="s">
        <v>78</v>
      </c>
      <c r="F1512" s="1" t="s">
        <v>79</v>
      </c>
      <c r="G1512" s="1" t="s">
        <v>27</v>
      </c>
      <c r="H1512" s="1" t="s">
        <v>28</v>
      </c>
      <c r="I1512" s="1" t="s">
        <v>936</v>
      </c>
      <c r="J1512">
        <v>15.936000000000002</v>
      </c>
      <c r="K1512">
        <v>4</v>
      </c>
      <c r="L1512">
        <v>0.2</v>
      </c>
      <c r="M1512">
        <v>5.1791999999999998</v>
      </c>
      <c r="N1512">
        <v>4.1433600000000004</v>
      </c>
      <c r="O1512">
        <v>480</v>
      </c>
      <c r="P1512" t="s">
        <v>1626</v>
      </c>
      <c r="R1512" s="9"/>
    </row>
    <row r="1513" spans="1:18" x14ac:dyDescent="0.3">
      <c r="A1513">
        <v>1459</v>
      </c>
      <c r="B1513" s="1" t="s">
        <v>30</v>
      </c>
      <c r="C1513" s="1" t="s">
        <v>23</v>
      </c>
      <c r="D1513" s="1" t="s">
        <v>1295</v>
      </c>
      <c r="E1513" s="1" t="s">
        <v>59</v>
      </c>
      <c r="F1513" s="1" t="s">
        <v>60</v>
      </c>
      <c r="G1513" s="1" t="s">
        <v>27</v>
      </c>
      <c r="H1513" s="1" t="s">
        <v>28</v>
      </c>
      <c r="I1513" s="1" t="s">
        <v>875</v>
      </c>
      <c r="J1513">
        <v>15.936000000000002</v>
      </c>
      <c r="K1513">
        <v>4</v>
      </c>
      <c r="L1513">
        <v>0.2</v>
      </c>
      <c r="M1513">
        <v>5.1791999999999998</v>
      </c>
      <c r="N1513">
        <v>4.1433600000000004</v>
      </c>
      <c r="O1513">
        <v>480</v>
      </c>
      <c r="P1513" t="s">
        <v>1626</v>
      </c>
      <c r="R1513" s="10"/>
    </row>
    <row r="1514" spans="1:18" x14ac:dyDescent="0.3">
      <c r="A1514">
        <v>506</v>
      </c>
      <c r="B1514" s="1" t="s">
        <v>13</v>
      </c>
      <c r="C1514" s="1" t="s">
        <v>23</v>
      </c>
      <c r="D1514" s="1" t="s">
        <v>126</v>
      </c>
      <c r="E1514" s="1" t="s">
        <v>127</v>
      </c>
      <c r="F1514" s="1" t="s">
        <v>79</v>
      </c>
      <c r="G1514" s="1" t="s">
        <v>27</v>
      </c>
      <c r="H1514" s="1" t="s">
        <v>44</v>
      </c>
      <c r="I1514" s="1" t="s">
        <v>230</v>
      </c>
      <c r="J1514">
        <v>15.920000000000002</v>
      </c>
      <c r="K1514">
        <v>5</v>
      </c>
      <c r="L1514">
        <v>0.2</v>
      </c>
      <c r="M1514">
        <v>5.3729999999999993</v>
      </c>
      <c r="N1514">
        <v>4.2984</v>
      </c>
      <c r="O1514">
        <v>600</v>
      </c>
      <c r="P1514" t="s">
        <v>1628</v>
      </c>
      <c r="R1514" s="9"/>
    </row>
    <row r="1515" spans="1:18" x14ac:dyDescent="0.3">
      <c r="A1515">
        <v>209</v>
      </c>
      <c r="B1515" s="1" t="s">
        <v>30</v>
      </c>
      <c r="C1515" s="1" t="s">
        <v>14</v>
      </c>
      <c r="D1515" s="1" t="s">
        <v>330</v>
      </c>
      <c r="E1515" s="1" t="s">
        <v>114</v>
      </c>
      <c r="F1515" s="1" t="s">
        <v>60</v>
      </c>
      <c r="G1515" s="1" t="s">
        <v>27</v>
      </c>
      <c r="H1515" s="1" t="s">
        <v>44</v>
      </c>
      <c r="I1515" s="1" t="s">
        <v>230</v>
      </c>
      <c r="J1515">
        <v>15.92</v>
      </c>
      <c r="K1515">
        <v>4</v>
      </c>
      <c r="L1515">
        <v>0</v>
      </c>
      <c r="M1515">
        <v>7.4824000000000002</v>
      </c>
      <c r="N1515">
        <v>7.4824000000000002</v>
      </c>
      <c r="O1515">
        <v>600</v>
      </c>
      <c r="P1515" t="s">
        <v>1628</v>
      </c>
      <c r="R1515" s="10"/>
    </row>
    <row r="1516" spans="1:18" x14ac:dyDescent="0.3">
      <c r="A1516">
        <v>893</v>
      </c>
      <c r="B1516" s="1" t="s">
        <v>95</v>
      </c>
      <c r="C1516" s="1" t="s">
        <v>57</v>
      </c>
      <c r="D1516" s="1" t="s">
        <v>348</v>
      </c>
      <c r="E1516" s="1" t="s">
        <v>114</v>
      </c>
      <c r="F1516" s="1" t="s">
        <v>60</v>
      </c>
      <c r="G1516" s="1" t="s">
        <v>27</v>
      </c>
      <c r="H1516" s="1" t="s">
        <v>39</v>
      </c>
      <c r="I1516" s="1" t="s">
        <v>951</v>
      </c>
      <c r="J1516">
        <v>15.92</v>
      </c>
      <c r="K1516">
        <v>4</v>
      </c>
      <c r="L1516">
        <v>0</v>
      </c>
      <c r="M1516">
        <v>5.4127999999999989</v>
      </c>
      <c r="N1516">
        <v>5.4127999999999989</v>
      </c>
      <c r="O1516">
        <v>600</v>
      </c>
      <c r="P1516" t="s">
        <v>1628</v>
      </c>
      <c r="R1516" s="9"/>
    </row>
    <row r="1517" spans="1:18" x14ac:dyDescent="0.3">
      <c r="A1517">
        <v>179</v>
      </c>
      <c r="B1517" s="1" t="s">
        <v>13</v>
      </c>
      <c r="C1517" s="1" t="s">
        <v>14</v>
      </c>
      <c r="D1517" s="1" t="s">
        <v>252</v>
      </c>
      <c r="E1517" s="1" t="s">
        <v>213</v>
      </c>
      <c r="F1517" s="1" t="s">
        <v>79</v>
      </c>
      <c r="G1517" s="1" t="s">
        <v>27</v>
      </c>
      <c r="H1517" s="1" t="s">
        <v>243</v>
      </c>
      <c r="I1517" s="1" t="s">
        <v>292</v>
      </c>
      <c r="J1517">
        <v>15.88</v>
      </c>
      <c r="K1517">
        <v>5</v>
      </c>
      <c r="L1517">
        <v>0.2</v>
      </c>
      <c r="M1517">
        <v>-3.771500000000001</v>
      </c>
      <c r="N1517">
        <v>-3.0172000000000008</v>
      </c>
      <c r="O1517">
        <v>600</v>
      </c>
      <c r="P1517" t="s">
        <v>1628</v>
      </c>
      <c r="R1517" s="10"/>
    </row>
    <row r="1518" spans="1:18" x14ac:dyDescent="0.3">
      <c r="A1518">
        <v>34</v>
      </c>
      <c r="B1518" s="1" t="s">
        <v>30</v>
      </c>
      <c r="C1518" s="1" t="s">
        <v>14</v>
      </c>
      <c r="D1518" s="1" t="s">
        <v>77</v>
      </c>
      <c r="E1518" s="1" t="s">
        <v>78</v>
      </c>
      <c r="F1518" s="1" t="s">
        <v>79</v>
      </c>
      <c r="G1518" s="1" t="s">
        <v>27</v>
      </c>
      <c r="H1518" s="1" t="s">
        <v>39</v>
      </c>
      <c r="I1518" s="1" t="s">
        <v>92</v>
      </c>
      <c r="J1518">
        <v>15.76</v>
      </c>
      <c r="K1518">
        <v>2</v>
      </c>
      <c r="L1518">
        <v>0.2</v>
      </c>
      <c r="M1518">
        <v>3.5460000000000007</v>
      </c>
      <c r="N1518">
        <v>2.8368000000000007</v>
      </c>
      <c r="O1518">
        <v>240</v>
      </c>
      <c r="P1518" t="s">
        <v>1626</v>
      </c>
      <c r="R1518" s="9"/>
    </row>
    <row r="1519" spans="1:18" x14ac:dyDescent="0.3">
      <c r="A1519">
        <v>612</v>
      </c>
      <c r="B1519" s="1" t="s">
        <v>95</v>
      </c>
      <c r="C1519" s="1" t="s">
        <v>23</v>
      </c>
      <c r="D1519" s="1" t="s">
        <v>325</v>
      </c>
      <c r="E1519" s="1" t="s">
        <v>59</v>
      </c>
      <c r="F1519" s="1" t="s">
        <v>60</v>
      </c>
      <c r="G1519" s="1" t="s">
        <v>27</v>
      </c>
      <c r="H1519" s="1" t="s">
        <v>28</v>
      </c>
      <c r="I1519" s="1" t="s">
        <v>733</v>
      </c>
      <c r="J1519">
        <v>15.712000000000002</v>
      </c>
      <c r="K1519">
        <v>4</v>
      </c>
      <c r="L1519">
        <v>0.2</v>
      </c>
      <c r="M1519">
        <v>5.6955999999999989</v>
      </c>
      <c r="N1519">
        <v>4.5564799999999996</v>
      </c>
      <c r="O1519">
        <v>480</v>
      </c>
      <c r="P1519" t="s">
        <v>1626</v>
      </c>
      <c r="R1519" s="10"/>
    </row>
    <row r="1520" spans="1:18" x14ac:dyDescent="0.3">
      <c r="A1520">
        <v>1195</v>
      </c>
      <c r="B1520" s="1" t="s">
        <v>493</v>
      </c>
      <c r="C1520" s="1" t="s">
        <v>23</v>
      </c>
      <c r="D1520" s="1" t="s">
        <v>1150</v>
      </c>
      <c r="E1520" s="1" t="s">
        <v>32</v>
      </c>
      <c r="F1520" s="1" t="s">
        <v>17</v>
      </c>
      <c r="G1520" s="1" t="s">
        <v>18</v>
      </c>
      <c r="H1520" s="1" t="s">
        <v>37</v>
      </c>
      <c r="I1520" s="1" t="s">
        <v>1151</v>
      </c>
      <c r="J1520">
        <v>15.712000000000002</v>
      </c>
      <c r="K1520">
        <v>4</v>
      </c>
      <c r="L1520">
        <v>0.2</v>
      </c>
      <c r="M1520">
        <v>2.553199999999999</v>
      </c>
      <c r="N1520">
        <v>2.0425599999999995</v>
      </c>
      <c r="O1520">
        <v>480</v>
      </c>
      <c r="P1520" t="s">
        <v>1626</v>
      </c>
      <c r="R1520" s="9"/>
    </row>
    <row r="1521" spans="1:18" x14ac:dyDescent="0.3">
      <c r="A1521">
        <v>1034</v>
      </c>
      <c r="B1521" s="1" t="s">
        <v>95</v>
      </c>
      <c r="C1521" s="1" t="s">
        <v>14</v>
      </c>
      <c r="D1521" s="1" t="s">
        <v>391</v>
      </c>
      <c r="E1521" s="1" t="s">
        <v>213</v>
      </c>
      <c r="F1521" s="1" t="s">
        <v>79</v>
      </c>
      <c r="G1521" s="1" t="s">
        <v>27</v>
      </c>
      <c r="H1521" s="1" t="s">
        <v>52</v>
      </c>
      <c r="I1521" s="1" t="s">
        <v>1043</v>
      </c>
      <c r="J1521">
        <v>15.696000000000002</v>
      </c>
      <c r="K1521">
        <v>3</v>
      </c>
      <c r="L1521">
        <v>0.2</v>
      </c>
      <c r="M1521">
        <v>5.1011999999999995</v>
      </c>
      <c r="N1521">
        <v>4.0809600000000001</v>
      </c>
      <c r="O1521">
        <v>360</v>
      </c>
      <c r="P1521" t="s">
        <v>1626</v>
      </c>
      <c r="R1521" s="10"/>
    </row>
    <row r="1522" spans="1:18" x14ac:dyDescent="0.3">
      <c r="A1522">
        <v>1342</v>
      </c>
      <c r="B1522" s="1" t="s">
        <v>95</v>
      </c>
      <c r="C1522" s="1" t="s">
        <v>23</v>
      </c>
      <c r="D1522" s="1" t="s">
        <v>574</v>
      </c>
      <c r="E1522" s="1" t="s">
        <v>51</v>
      </c>
      <c r="F1522" s="1" t="s">
        <v>17</v>
      </c>
      <c r="G1522" s="1" t="s">
        <v>27</v>
      </c>
      <c r="H1522" s="1" t="s">
        <v>44</v>
      </c>
      <c r="I1522" s="1" t="s">
        <v>1138</v>
      </c>
      <c r="J1522">
        <v>15.66</v>
      </c>
      <c r="K1522">
        <v>5</v>
      </c>
      <c r="L1522">
        <v>0.7</v>
      </c>
      <c r="M1522">
        <v>-12.527999999999995</v>
      </c>
      <c r="N1522">
        <v>-3.7583999999999991</v>
      </c>
      <c r="O1522">
        <v>225.00000000000003</v>
      </c>
      <c r="P1522" t="s">
        <v>1626</v>
      </c>
      <c r="R1522" s="9"/>
    </row>
    <row r="1523" spans="1:18" x14ac:dyDescent="0.3">
      <c r="A1523">
        <v>897</v>
      </c>
      <c r="B1523" s="1" t="s">
        <v>13</v>
      </c>
      <c r="C1523" s="1" t="s">
        <v>14</v>
      </c>
      <c r="D1523" s="1" t="s">
        <v>93</v>
      </c>
      <c r="E1523" s="1" t="s">
        <v>59</v>
      </c>
      <c r="F1523" s="1" t="s">
        <v>60</v>
      </c>
      <c r="G1523" s="1" t="s">
        <v>27</v>
      </c>
      <c r="H1523" s="1" t="s">
        <v>88</v>
      </c>
      <c r="I1523" s="1" t="s">
        <v>274</v>
      </c>
      <c r="J1523">
        <v>15.648</v>
      </c>
      <c r="K1523">
        <v>2</v>
      </c>
      <c r="L1523">
        <v>0.2</v>
      </c>
      <c r="M1523">
        <v>5.0855999999999986</v>
      </c>
      <c r="N1523">
        <v>4.0684799999999992</v>
      </c>
      <c r="O1523">
        <v>240</v>
      </c>
      <c r="P1523" t="s">
        <v>1626</v>
      </c>
      <c r="R1523" s="10"/>
    </row>
    <row r="1524" spans="1:18" x14ac:dyDescent="0.3">
      <c r="A1524">
        <v>1028</v>
      </c>
      <c r="B1524" s="1" t="s">
        <v>13</v>
      </c>
      <c r="C1524" s="1" t="s">
        <v>57</v>
      </c>
      <c r="D1524" s="1" t="s">
        <v>148</v>
      </c>
      <c r="E1524" s="1" t="s">
        <v>213</v>
      </c>
      <c r="F1524" s="1" t="s">
        <v>79</v>
      </c>
      <c r="G1524" s="1" t="s">
        <v>41</v>
      </c>
      <c r="H1524" s="1" t="s">
        <v>42</v>
      </c>
      <c r="I1524" s="1" t="s">
        <v>1040</v>
      </c>
      <c r="J1524">
        <v>15.587999999999999</v>
      </c>
      <c r="K1524">
        <v>2</v>
      </c>
      <c r="L1524">
        <v>0.4</v>
      </c>
      <c r="M1524">
        <v>-9.8724000000000007</v>
      </c>
      <c r="N1524">
        <v>-5.9234400000000003</v>
      </c>
      <c r="O1524">
        <v>180</v>
      </c>
      <c r="P1524" t="s">
        <v>1626</v>
      </c>
      <c r="R1524" s="9"/>
    </row>
    <row r="1525" spans="1:18" x14ac:dyDescent="0.3">
      <c r="A1525">
        <v>13</v>
      </c>
      <c r="B1525" s="1" t="s">
        <v>30</v>
      </c>
      <c r="C1525" s="1" t="s">
        <v>14</v>
      </c>
      <c r="D1525" s="1" t="s">
        <v>50</v>
      </c>
      <c r="E1525" s="1" t="s">
        <v>51</v>
      </c>
      <c r="F1525" s="1" t="s">
        <v>17</v>
      </c>
      <c r="G1525" s="1" t="s">
        <v>27</v>
      </c>
      <c r="H1525" s="1" t="s">
        <v>52</v>
      </c>
      <c r="I1525" s="1" t="s">
        <v>53</v>
      </c>
      <c r="J1525">
        <v>15.552000000000003</v>
      </c>
      <c r="K1525">
        <v>3</v>
      </c>
      <c r="L1525">
        <v>0.2</v>
      </c>
      <c r="M1525">
        <v>5.4432</v>
      </c>
      <c r="N1525">
        <v>4.3545600000000002</v>
      </c>
      <c r="O1525">
        <v>360</v>
      </c>
      <c r="P1525" t="s">
        <v>1626</v>
      </c>
      <c r="R1525" s="10"/>
    </row>
    <row r="1526" spans="1:18" x14ac:dyDescent="0.3">
      <c r="A1526">
        <v>316</v>
      </c>
      <c r="B1526" s="1" t="s">
        <v>30</v>
      </c>
      <c r="C1526" s="1" t="s">
        <v>23</v>
      </c>
      <c r="D1526" s="1" t="s">
        <v>445</v>
      </c>
      <c r="E1526" s="1" t="s">
        <v>32</v>
      </c>
      <c r="F1526" s="1" t="s">
        <v>17</v>
      </c>
      <c r="G1526" s="1" t="s">
        <v>27</v>
      </c>
      <c r="H1526" s="1" t="s">
        <v>52</v>
      </c>
      <c r="I1526" s="1" t="s">
        <v>447</v>
      </c>
      <c r="J1526">
        <v>15.552000000000003</v>
      </c>
      <c r="K1526">
        <v>3</v>
      </c>
      <c r="L1526">
        <v>0.2</v>
      </c>
      <c r="M1526">
        <v>5.4432</v>
      </c>
      <c r="N1526">
        <v>4.3545600000000002</v>
      </c>
      <c r="O1526">
        <v>360</v>
      </c>
      <c r="P1526" t="s">
        <v>1626</v>
      </c>
      <c r="R1526" s="9"/>
    </row>
    <row r="1527" spans="1:18" x14ac:dyDescent="0.3">
      <c r="A1527">
        <v>926</v>
      </c>
      <c r="B1527" s="1" t="s">
        <v>95</v>
      </c>
      <c r="C1527" s="1" t="s">
        <v>14</v>
      </c>
      <c r="D1527" s="1" t="s">
        <v>77</v>
      </c>
      <c r="E1527" s="1" t="s">
        <v>78</v>
      </c>
      <c r="F1527" s="1" t="s">
        <v>79</v>
      </c>
      <c r="G1527" s="1" t="s">
        <v>27</v>
      </c>
      <c r="H1527" s="1" t="s">
        <v>52</v>
      </c>
      <c r="I1527" s="1" t="s">
        <v>974</v>
      </c>
      <c r="J1527">
        <v>15.552000000000003</v>
      </c>
      <c r="K1527">
        <v>3</v>
      </c>
      <c r="L1527">
        <v>0.2</v>
      </c>
      <c r="M1527">
        <v>5.4432</v>
      </c>
      <c r="N1527">
        <v>4.3545600000000002</v>
      </c>
      <c r="O1527">
        <v>360</v>
      </c>
      <c r="P1527" t="s">
        <v>1626</v>
      </c>
      <c r="R1527" s="10"/>
    </row>
    <row r="1528" spans="1:18" x14ac:dyDescent="0.3">
      <c r="A1528">
        <v>936</v>
      </c>
      <c r="B1528" s="1" t="s">
        <v>30</v>
      </c>
      <c r="C1528" s="1" t="s">
        <v>57</v>
      </c>
      <c r="D1528" s="1" t="s">
        <v>77</v>
      </c>
      <c r="E1528" s="1" t="s">
        <v>78</v>
      </c>
      <c r="F1528" s="1" t="s">
        <v>79</v>
      </c>
      <c r="G1528" s="1" t="s">
        <v>27</v>
      </c>
      <c r="H1528" s="1" t="s">
        <v>52</v>
      </c>
      <c r="I1528" s="1" t="s">
        <v>925</v>
      </c>
      <c r="J1528">
        <v>15.552000000000003</v>
      </c>
      <c r="K1528">
        <v>3</v>
      </c>
      <c r="L1528">
        <v>0.2</v>
      </c>
      <c r="M1528">
        <v>5.4432</v>
      </c>
      <c r="N1528">
        <v>4.3545600000000002</v>
      </c>
      <c r="O1528">
        <v>360</v>
      </c>
      <c r="P1528" t="s">
        <v>1626</v>
      </c>
      <c r="R1528" s="9"/>
    </row>
    <row r="1529" spans="1:18" x14ac:dyDescent="0.3">
      <c r="A1529">
        <v>951</v>
      </c>
      <c r="B1529" s="1" t="s">
        <v>30</v>
      </c>
      <c r="C1529" s="1" t="s">
        <v>57</v>
      </c>
      <c r="D1529" s="1" t="s">
        <v>77</v>
      </c>
      <c r="E1529" s="1" t="s">
        <v>78</v>
      </c>
      <c r="F1529" s="1" t="s">
        <v>79</v>
      </c>
      <c r="G1529" s="1" t="s">
        <v>27</v>
      </c>
      <c r="H1529" s="1" t="s">
        <v>52</v>
      </c>
      <c r="I1529" s="1" t="s">
        <v>993</v>
      </c>
      <c r="J1529">
        <v>15.552000000000003</v>
      </c>
      <c r="K1529">
        <v>3</v>
      </c>
      <c r="L1529">
        <v>0.2</v>
      </c>
      <c r="M1529">
        <v>5.4432</v>
      </c>
      <c r="N1529">
        <v>4.3545600000000002</v>
      </c>
      <c r="O1529">
        <v>360</v>
      </c>
      <c r="P1529" t="s">
        <v>1626</v>
      </c>
      <c r="R1529" s="10"/>
    </row>
    <row r="1530" spans="1:18" x14ac:dyDescent="0.3">
      <c r="A1530">
        <v>959</v>
      </c>
      <c r="B1530" s="1" t="s">
        <v>13</v>
      </c>
      <c r="C1530" s="1" t="s">
        <v>14</v>
      </c>
      <c r="D1530" s="1" t="s">
        <v>229</v>
      </c>
      <c r="E1530" s="1" t="s">
        <v>145</v>
      </c>
      <c r="F1530" s="1" t="s">
        <v>26</v>
      </c>
      <c r="G1530" s="1" t="s">
        <v>27</v>
      </c>
      <c r="H1530" s="1" t="s">
        <v>52</v>
      </c>
      <c r="I1530" s="1" t="s">
        <v>996</v>
      </c>
      <c r="J1530">
        <v>15.552000000000003</v>
      </c>
      <c r="K1530">
        <v>3</v>
      </c>
      <c r="L1530">
        <v>0.2</v>
      </c>
      <c r="M1530">
        <v>5.6375999999999999</v>
      </c>
      <c r="N1530">
        <v>4.5100800000000003</v>
      </c>
      <c r="O1530">
        <v>360</v>
      </c>
      <c r="P1530" t="s">
        <v>1626</v>
      </c>
      <c r="R1530" s="9"/>
    </row>
    <row r="1531" spans="1:18" x14ac:dyDescent="0.3">
      <c r="A1531">
        <v>1026</v>
      </c>
      <c r="B1531" s="1" t="s">
        <v>13</v>
      </c>
      <c r="C1531" s="1" t="s">
        <v>57</v>
      </c>
      <c r="D1531" s="1" t="s">
        <v>148</v>
      </c>
      <c r="E1531" s="1" t="s">
        <v>213</v>
      </c>
      <c r="F1531" s="1" t="s">
        <v>79</v>
      </c>
      <c r="G1531" s="1" t="s">
        <v>27</v>
      </c>
      <c r="H1531" s="1" t="s">
        <v>52</v>
      </c>
      <c r="I1531" s="1" t="s">
        <v>1038</v>
      </c>
      <c r="J1531">
        <v>15.552000000000003</v>
      </c>
      <c r="K1531">
        <v>3</v>
      </c>
      <c r="L1531">
        <v>0.2</v>
      </c>
      <c r="M1531">
        <v>5.4432</v>
      </c>
      <c r="N1531">
        <v>4.3545600000000002</v>
      </c>
      <c r="O1531">
        <v>360</v>
      </c>
      <c r="P1531" t="s">
        <v>1626</v>
      </c>
      <c r="R1531" s="10"/>
    </row>
    <row r="1532" spans="1:18" x14ac:dyDescent="0.3">
      <c r="A1532">
        <v>1194</v>
      </c>
      <c r="B1532" s="1" t="s">
        <v>493</v>
      </c>
      <c r="C1532" s="1" t="s">
        <v>23</v>
      </c>
      <c r="D1532" s="1" t="s">
        <v>1150</v>
      </c>
      <c r="E1532" s="1" t="s">
        <v>32</v>
      </c>
      <c r="F1532" s="1" t="s">
        <v>17</v>
      </c>
      <c r="G1532" s="1" t="s">
        <v>27</v>
      </c>
      <c r="H1532" s="1" t="s">
        <v>52</v>
      </c>
      <c r="I1532" s="1" t="s">
        <v>447</v>
      </c>
      <c r="J1532">
        <v>15.552000000000003</v>
      </c>
      <c r="K1532">
        <v>3</v>
      </c>
      <c r="L1532">
        <v>0.2</v>
      </c>
      <c r="M1532">
        <v>5.4432</v>
      </c>
      <c r="N1532">
        <v>4.3545600000000002</v>
      </c>
      <c r="O1532">
        <v>360</v>
      </c>
      <c r="P1532" t="s">
        <v>1626</v>
      </c>
      <c r="R1532" s="9"/>
    </row>
    <row r="1533" spans="1:18" x14ac:dyDescent="0.3">
      <c r="A1533">
        <v>1636</v>
      </c>
      <c r="B1533" s="1" t="s">
        <v>30</v>
      </c>
      <c r="C1533" s="1" t="s">
        <v>14</v>
      </c>
      <c r="D1533" s="1" t="s">
        <v>1390</v>
      </c>
      <c r="E1533" s="1" t="s">
        <v>186</v>
      </c>
      <c r="F1533" s="1" t="s">
        <v>26</v>
      </c>
      <c r="G1533" s="1" t="s">
        <v>27</v>
      </c>
      <c r="H1533" s="1" t="s">
        <v>52</v>
      </c>
      <c r="I1533" s="1" t="s">
        <v>1038</v>
      </c>
      <c r="J1533">
        <v>15.552000000000003</v>
      </c>
      <c r="K1533">
        <v>3</v>
      </c>
      <c r="L1533">
        <v>0.2</v>
      </c>
      <c r="M1533">
        <v>5.4432</v>
      </c>
      <c r="N1533">
        <v>4.3545600000000002</v>
      </c>
      <c r="O1533">
        <v>360</v>
      </c>
      <c r="P1533" t="s">
        <v>1626</v>
      </c>
      <c r="R1533" s="10"/>
    </row>
    <row r="1534" spans="1:18" x14ac:dyDescent="0.3">
      <c r="A1534">
        <v>1916</v>
      </c>
      <c r="B1534" s="1" t="s">
        <v>30</v>
      </c>
      <c r="C1534" s="1" t="s">
        <v>57</v>
      </c>
      <c r="D1534" s="1" t="s">
        <v>1167</v>
      </c>
      <c r="E1534" s="1" t="s">
        <v>32</v>
      </c>
      <c r="F1534" s="1" t="s">
        <v>17</v>
      </c>
      <c r="G1534" s="1" t="s">
        <v>27</v>
      </c>
      <c r="H1534" s="1" t="s">
        <v>39</v>
      </c>
      <c r="I1534" s="1" t="s">
        <v>1033</v>
      </c>
      <c r="J1534">
        <v>15.528</v>
      </c>
      <c r="K1534">
        <v>3</v>
      </c>
      <c r="L1534">
        <v>0.2</v>
      </c>
      <c r="M1534">
        <v>4.8524999999999991</v>
      </c>
      <c r="N1534">
        <v>3.8819999999999997</v>
      </c>
      <c r="O1534">
        <v>360</v>
      </c>
      <c r="P1534" t="s">
        <v>1626</v>
      </c>
      <c r="R1534" s="9"/>
    </row>
    <row r="1535" spans="1:18" x14ac:dyDescent="0.3">
      <c r="A1535">
        <v>1287</v>
      </c>
      <c r="B1535" s="1" t="s">
        <v>30</v>
      </c>
      <c r="C1535" s="1" t="s">
        <v>57</v>
      </c>
      <c r="D1535" s="1" t="s">
        <v>126</v>
      </c>
      <c r="E1535" s="1" t="s">
        <v>127</v>
      </c>
      <c r="F1535" s="1" t="s">
        <v>79</v>
      </c>
      <c r="G1535" s="1" t="s">
        <v>27</v>
      </c>
      <c r="H1535" s="1" t="s">
        <v>39</v>
      </c>
      <c r="I1535" s="1" t="s">
        <v>1205</v>
      </c>
      <c r="J1535">
        <v>15.48</v>
      </c>
      <c r="K1535">
        <v>3</v>
      </c>
      <c r="L1535">
        <v>0</v>
      </c>
      <c r="M1535">
        <v>4.4891999999999985</v>
      </c>
      <c r="N1535">
        <v>4.4891999999999985</v>
      </c>
      <c r="O1535">
        <v>450</v>
      </c>
      <c r="P1535" t="s">
        <v>1626</v>
      </c>
      <c r="R1535" s="10"/>
    </row>
    <row r="1536" spans="1:18" x14ac:dyDescent="0.3">
      <c r="A1536">
        <v>640</v>
      </c>
      <c r="B1536" s="1" t="s">
        <v>30</v>
      </c>
      <c r="C1536" s="1" t="s">
        <v>57</v>
      </c>
      <c r="D1536" s="1" t="s">
        <v>758</v>
      </c>
      <c r="E1536" s="1" t="s">
        <v>25</v>
      </c>
      <c r="F1536" s="1" t="s">
        <v>26</v>
      </c>
      <c r="G1536" s="1" t="s">
        <v>27</v>
      </c>
      <c r="H1536" s="1" t="s">
        <v>44</v>
      </c>
      <c r="I1536" s="1" t="s">
        <v>759</v>
      </c>
      <c r="J1536">
        <v>15.424000000000001</v>
      </c>
      <c r="K1536">
        <v>4</v>
      </c>
      <c r="L1536">
        <v>0.2</v>
      </c>
      <c r="M1536">
        <v>5.0128000000000004</v>
      </c>
      <c r="N1536">
        <v>4.0102400000000005</v>
      </c>
      <c r="O1536">
        <v>480</v>
      </c>
      <c r="P1536" t="s">
        <v>1626</v>
      </c>
      <c r="R1536" s="9"/>
    </row>
    <row r="1537" spans="1:18" x14ac:dyDescent="0.3">
      <c r="A1537">
        <v>790</v>
      </c>
      <c r="B1537" s="1" t="s">
        <v>30</v>
      </c>
      <c r="C1537" s="1" t="s">
        <v>14</v>
      </c>
      <c r="D1537" s="1" t="s">
        <v>553</v>
      </c>
      <c r="E1537" s="1" t="s">
        <v>149</v>
      </c>
      <c r="F1537" s="1" t="s">
        <v>17</v>
      </c>
      <c r="G1537" s="1" t="s">
        <v>27</v>
      </c>
      <c r="H1537" s="1" t="s">
        <v>35</v>
      </c>
      <c r="I1537" s="1" t="s">
        <v>615</v>
      </c>
      <c r="J1537">
        <v>15.42</v>
      </c>
      <c r="K1537">
        <v>1</v>
      </c>
      <c r="L1537">
        <v>0</v>
      </c>
      <c r="M1537">
        <v>4.1634000000000011</v>
      </c>
      <c r="N1537">
        <v>4.1634000000000011</v>
      </c>
      <c r="O1537">
        <v>150</v>
      </c>
      <c r="P1537" t="s">
        <v>1626</v>
      </c>
      <c r="R1537" s="10"/>
    </row>
    <row r="1538" spans="1:18" x14ac:dyDescent="0.3">
      <c r="A1538">
        <v>1934</v>
      </c>
      <c r="B1538" s="1" t="s">
        <v>13</v>
      </c>
      <c r="C1538" s="1" t="s">
        <v>14</v>
      </c>
      <c r="D1538" s="1" t="s">
        <v>1387</v>
      </c>
      <c r="E1538" s="1" t="s">
        <v>297</v>
      </c>
      <c r="F1538" s="1" t="s">
        <v>17</v>
      </c>
      <c r="G1538" s="1" t="s">
        <v>18</v>
      </c>
      <c r="H1538" s="1" t="s">
        <v>37</v>
      </c>
      <c r="I1538" s="1" t="s">
        <v>124</v>
      </c>
      <c r="J1538">
        <v>15.4</v>
      </c>
      <c r="K1538">
        <v>5</v>
      </c>
      <c r="L1538">
        <v>0</v>
      </c>
      <c r="M1538">
        <v>7.3919999999999995</v>
      </c>
      <c r="N1538">
        <v>7.3919999999999995</v>
      </c>
      <c r="O1538">
        <v>750</v>
      </c>
      <c r="P1538" t="s">
        <v>1628</v>
      </c>
      <c r="R1538" s="9"/>
    </row>
    <row r="1539" spans="1:18" x14ac:dyDescent="0.3">
      <c r="A1539">
        <v>829</v>
      </c>
      <c r="B1539" s="1" t="s">
        <v>30</v>
      </c>
      <c r="C1539" s="1" t="s">
        <v>14</v>
      </c>
      <c r="D1539" s="1" t="s">
        <v>368</v>
      </c>
      <c r="E1539" s="1" t="s">
        <v>110</v>
      </c>
      <c r="F1539" s="1" t="s">
        <v>60</v>
      </c>
      <c r="G1539" s="1" t="s">
        <v>27</v>
      </c>
      <c r="H1539" s="1" t="s">
        <v>88</v>
      </c>
      <c r="I1539" s="1" t="s">
        <v>902</v>
      </c>
      <c r="J1539">
        <v>15.28</v>
      </c>
      <c r="K1539">
        <v>2</v>
      </c>
      <c r="L1539">
        <v>0</v>
      </c>
      <c r="M1539">
        <v>7.4871999999999996</v>
      </c>
      <c r="N1539">
        <v>7.4871999999999996</v>
      </c>
      <c r="O1539">
        <v>300</v>
      </c>
      <c r="P1539" t="s">
        <v>1626</v>
      </c>
      <c r="R1539" s="10"/>
    </row>
    <row r="1540" spans="1:18" x14ac:dyDescent="0.3">
      <c r="A1540">
        <v>1121</v>
      </c>
      <c r="B1540" s="1" t="s">
        <v>30</v>
      </c>
      <c r="C1540" s="1" t="s">
        <v>14</v>
      </c>
      <c r="D1540" s="1" t="s">
        <v>1098</v>
      </c>
      <c r="E1540" s="1" t="s">
        <v>487</v>
      </c>
      <c r="F1540" s="1" t="s">
        <v>17</v>
      </c>
      <c r="G1540" s="1" t="s">
        <v>27</v>
      </c>
      <c r="H1540" s="1" t="s">
        <v>88</v>
      </c>
      <c r="I1540" s="1" t="s">
        <v>902</v>
      </c>
      <c r="J1540">
        <v>15.28</v>
      </c>
      <c r="K1540">
        <v>2</v>
      </c>
      <c r="L1540">
        <v>0</v>
      </c>
      <c r="M1540">
        <v>7.4871999999999996</v>
      </c>
      <c r="N1540">
        <v>7.4871999999999996</v>
      </c>
      <c r="O1540">
        <v>300</v>
      </c>
      <c r="P1540" t="s">
        <v>1626</v>
      </c>
      <c r="R1540" s="9"/>
    </row>
    <row r="1541" spans="1:18" x14ac:dyDescent="0.3">
      <c r="A1541">
        <v>1229</v>
      </c>
      <c r="B1541" s="1" t="s">
        <v>30</v>
      </c>
      <c r="C1541" s="1" t="s">
        <v>14</v>
      </c>
      <c r="D1541" s="1" t="s">
        <v>24</v>
      </c>
      <c r="E1541" s="1" t="s">
        <v>25</v>
      </c>
      <c r="F1541" s="1" t="s">
        <v>26</v>
      </c>
      <c r="G1541" s="1" t="s">
        <v>27</v>
      </c>
      <c r="H1541" s="1" t="s">
        <v>88</v>
      </c>
      <c r="I1541" s="1" t="s">
        <v>815</v>
      </c>
      <c r="J1541">
        <v>15.28</v>
      </c>
      <c r="K1541">
        <v>2</v>
      </c>
      <c r="L1541">
        <v>0</v>
      </c>
      <c r="M1541">
        <v>7.4871999999999996</v>
      </c>
      <c r="N1541">
        <v>7.4871999999999996</v>
      </c>
      <c r="O1541">
        <v>300</v>
      </c>
      <c r="P1541" t="s">
        <v>1626</v>
      </c>
      <c r="R1541" s="10"/>
    </row>
    <row r="1542" spans="1:18" x14ac:dyDescent="0.3">
      <c r="A1542">
        <v>54</v>
      </c>
      <c r="B1542" s="1" t="s">
        <v>30</v>
      </c>
      <c r="C1542" s="1" t="s">
        <v>23</v>
      </c>
      <c r="D1542" s="1" t="s">
        <v>126</v>
      </c>
      <c r="E1542" s="1" t="s">
        <v>127</v>
      </c>
      <c r="F1542" s="1" t="s">
        <v>79</v>
      </c>
      <c r="G1542" s="1" t="s">
        <v>27</v>
      </c>
      <c r="H1542" s="1" t="s">
        <v>128</v>
      </c>
      <c r="I1542" s="1" t="s">
        <v>129</v>
      </c>
      <c r="J1542">
        <v>15.260000000000002</v>
      </c>
      <c r="K1542">
        <v>7</v>
      </c>
      <c r="L1542">
        <v>0</v>
      </c>
      <c r="M1542">
        <v>6.2566000000000006</v>
      </c>
      <c r="N1542">
        <v>6.2566000000000006</v>
      </c>
      <c r="O1542">
        <v>1050</v>
      </c>
      <c r="P1542" t="s">
        <v>1627</v>
      </c>
      <c r="R1542" s="9"/>
    </row>
    <row r="1543" spans="1:18" x14ac:dyDescent="0.3">
      <c r="A1543">
        <v>421</v>
      </c>
      <c r="B1543" s="1" t="s">
        <v>30</v>
      </c>
      <c r="C1543" s="1" t="s">
        <v>23</v>
      </c>
      <c r="D1543" s="1" t="s">
        <v>24</v>
      </c>
      <c r="E1543" s="1" t="s">
        <v>25</v>
      </c>
      <c r="F1543" s="1" t="s">
        <v>26</v>
      </c>
      <c r="G1543" s="1" t="s">
        <v>27</v>
      </c>
      <c r="H1543" s="1" t="s">
        <v>88</v>
      </c>
      <c r="I1543" s="1" t="s">
        <v>556</v>
      </c>
      <c r="J1543">
        <v>15.25</v>
      </c>
      <c r="K1543">
        <v>1</v>
      </c>
      <c r="L1543">
        <v>0</v>
      </c>
      <c r="M1543">
        <v>7.0149999999999988</v>
      </c>
      <c r="N1543">
        <v>7.0149999999999988</v>
      </c>
      <c r="O1543">
        <v>150</v>
      </c>
      <c r="P1543" t="s">
        <v>1626</v>
      </c>
      <c r="R1543" s="10"/>
    </row>
    <row r="1544" spans="1:18" x14ac:dyDescent="0.3">
      <c r="A1544">
        <v>629</v>
      </c>
      <c r="B1544" s="1" t="s">
        <v>30</v>
      </c>
      <c r="C1544" s="1" t="s">
        <v>14</v>
      </c>
      <c r="D1544" s="1" t="s">
        <v>69</v>
      </c>
      <c r="E1544" s="1" t="s">
        <v>25</v>
      </c>
      <c r="F1544" s="1" t="s">
        <v>26</v>
      </c>
      <c r="G1544" s="1" t="s">
        <v>27</v>
      </c>
      <c r="H1544" s="1" t="s">
        <v>44</v>
      </c>
      <c r="I1544" s="1" t="s">
        <v>749</v>
      </c>
      <c r="J1544">
        <v>15.24</v>
      </c>
      <c r="K1544">
        <v>5</v>
      </c>
      <c r="L1544">
        <v>0.2</v>
      </c>
      <c r="M1544">
        <v>5.1434999999999977</v>
      </c>
      <c r="N1544">
        <v>4.114799999999998</v>
      </c>
      <c r="O1544">
        <v>600</v>
      </c>
      <c r="P1544" t="s">
        <v>1628</v>
      </c>
      <c r="R1544" s="9"/>
    </row>
    <row r="1545" spans="1:18" x14ac:dyDescent="0.3">
      <c r="A1545">
        <v>312</v>
      </c>
      <c r="B1545" s="1" t="s">
        <v>13</v>
      </c>
      <c r="C1545" s="1" t="s">
        <v>23</v>
      </c>
      <c r="D1545" s="1" t="s">
        <v>438</v>
      </c>
      <c r="E1545" s="1" t="s">
        <v>197</v>
      </c>
      <c r="F1545" s="1" t="s">
        <v>26</v>
      </c>
      <c r="G1545" s="1" t="s">
        <v>18</v>
      </c>
      <c r="H1545" s="1" t="s">
        <v>37</v>
      </c>
      <c r="I1545" s="1" t="s">
        <v>441</v>
      </c>
      <c r="J1545">
        <v>15.231999999999999</v>
      </c>
      <c r="K1545">
        <v>1</v>
      </c>
      <c r="L1545">
        <v>0.2</v>
      </c>
      <c r="M1545">
        <v>1.7135999999999978</v>
      </c>
      <c r="N1545">
        <v>1.3708799999999983</v>
      </c>
      <c r="O1545">
        <v>120</v>
      </c>
      <c r="P1545" t="s">
        <v>1626</v>
      </c>
      <c r="R1545" s="10"/>
    </row>
    <row r="1546" spans="1:18" x14ac:dyDescent="0.3">
      <c r="A1546">
        <v>707</v>
      </c>
      <c r="B1546" s="1" t="s">
        <v>30</v>
      </c>
      <c r="C1546" s="1" t="s">
        <v>23</v>
      </c>
      <c r="D1546" s="1" t="s">
        <v>810</v>
      </c>
      <c r="E1546" s="1" t="s">
        <v>51</v>
      </c>
      <c r="F1546" s="1" t="s">
        <v>17</v>
      </c>
      <c r="G1546" s="1" t="s">
        <v>41</v>
      </c>
      <c r="H1546" s="1" t="s">
        <v>83</v>
      </c>
      <c r="I1546" s="1" t="s">
        <v>654</v>
      </c>
      <c r="J1546">
        <v>15.216000000000001</v>
      </c>
      <c r="K1546">
        <v>1</v>
      </c>
      <c r="L1546">
        <v>0.2</v>
      </c>
      <c r="M1546">
        <v>2.2823999999999991</v>
      </c>
      <c r="N1546">
        <v>1.8259199999999993</v>
      </c>
      <c r="O1546">
        <v>120</v>
      </c>
      <c r="P1546" t="s">
        <v>1626</v>
      </c>
      <c r="R1546" s="9"/>
    </row>
    <row r="1547" spans="1:18" x14ac:dyDescent="0.3">
      <c r="A1547">
        <v>310</v>
      </c>
      <c r="B1547" s="1" t="s">
        <v>13</v>
      </c>
      <c r="C1547" s="1" t="s">
        <v>23</v>
      </c>
      <c r="D1547" s="1" t="s">
        <v>438</v>
      </c>
      <c r="E1547" s="1" t="s">
        <v>197</v>
      </c>
      <c r="F1547" s="1" t="s">
        <v>26</v>
      </c>
      <c r="G1547" s="1" t="s">
        <v>18</v>
      </c>
      <c r="H1547" s="1" t="s">
        <v>37</v>
      </c>
      <c r="I1547" s="1" t="s">
        <v>439</v>
      </c>
      <c r="J1547">
        <v>15.136000000000003</v>
      </c>
      <c r="K1547">
        <v>4</v>
      </c>
      <c r="L1547">
        <v>0.2</v>
      </c>
      <c r="M1547">
        <v>3.5948000000000011</v>
      </c>
      <c r="N1547">
        <v>2.8758400000000011</v>
      </c>
      <c r="O1547">
        <v>480</v>
      </c>
      <c r="P1547" t="s">
        <v>1626</v>
      </c>
      <c r="R1547" s="10"/>
    </row>
    <row r="1548" spans="1:18" x14ac:dyDescent="0.3">
      <c r="A1548">
        <v>1282</v>
      </c>
      <c r="B1548" s="1" t="s">
        <v>95</v>
      </c>
      <c r="C1548" s="1" t="s">
        <v>14</v>
      </c>
      <c r="D1548" s="1" t="s">
        <v>574</v>
      </c>
      <c r="E1548" s="1" t="s">
        <v>32</v>
      </c>
      <c r="F1548" s="1" t="s">
        <v>17</v>
      </c>
      <c r="G1548" s="1" t="s">
        <v>27</v>
      </c>
      <c r="H1548" s="1" t="s">
        <v>28</v>
      </c>
      <c r="I1548" s="1" t="s">
        <v>1200</v>
      </c>
      <c r="J1548">
        <v>15.120000000000001</v>
      </c>
      <c r="K1548">
        <v>3</v>
      </c>
      <c r="L1548">
        <v>0.2</v>
      </c>
      <c r="M1548">
        <v>4.9139999999999988</v>
      </c>
      <c r="N1548">
        <v>3.9311999999999991</v>
      </c>
      <c r="O1548">
        <v>360</v>
      </c>
      <c r="P1548" t="s">
        <v>1626</v>
      </c>
      <c r="R1548" s="9"/>
    </row>
    <row r="1549" spans="1:18" x14ac:dyDescent="0.3">
      <c r="A1549">
        <v>702</v>
      </c>
      <c r="B1549" s="1" t="s">
        <v>30</v>
      </c>
      <c r="C1549" s="1" t="s">
        <v>23</v>
      </c>
      <c r="D1549" s="1" t="s">
        <v>779</v>
      </c>
      <c r="E1549" s="1" t="s">
        <v>213</v>
      </c>
      <c r="F1549" s="1" t="s">
        <v>79</v>
      </c>
      <c r="G1549" s="1" t="s">
        <v>18</v>
      </c>
      <c r="H1549" s="1" t="s">
        <v>37</v>
      </c>
      <c r="I1549" s="1" t="s">
        <v>327</v>
      </c>
      <c r="J1549">
        <v>15.072000000000003</v>
      </c>
      <c r="K1549">
        <v>3</v>
      </c>
      <c r="L1549">
        <v>0.2</v>
      </c>
      <c r="M1549">
        <v>4.1448</v>
      </c>
      <c r="N1549">
        <v>3.3158400000000001</v>
      </c>
      <c r="O1549">
        <v>360</v>
      </c>
      <c r="P1549" t="s">
        <v>1626</v>
      </c>
      <c r="R1549" s="10"/>
    </row>
    <row r="1550" spans="1:18" x14ac:dyDescent="0.3">
      <c r="A1550">
        <v>1922</v>
      </c>
      <c r="B1550" s="1" t="s">
        <v>30</v>
      </c>
      <c r="C1550" s="1" t="s">
        <v>23</v>
      </c>
      <c r="D1550" s="1" t="s">
        <v>1526</v>
      </c>
      <c r="E1550" s="1" t="s">
        <v>78</v>
      </c>
      <c r="F1550" s="1" t="s">
        <v>79</v>
      </c>
      <c r="G1550" s="1" t="s">
        <v>27</v>
      </c>
      <c r="H1550" s="1" t="s">
        <v>35</v>
      </c>
      <c r="I1550" s="1" t="s">
        <v>928</v>
      </c>
      <c r="J1550">
        <v>15.008000000000003</v>
      </c>
      <c r="K1550">
        <v>2</v>
      </c>
      <c r="L1550">
        <v>0.2</v>
      </c>
      <c r="M1550">
        <v>1.5007999999999999</v>
      </c>
      <c r="N1550">
        <v>1.2006399999999999</v>
      </c>
      <c r="O1550">
        <v>240</v>
      </c>
      <c r="P1550" t="s">
        <v>1626</v>
      </c>
      <c r="R1550" s="9"/>
    </row>
    <row r="1551" spans="1:18" x14ac:dyDescent="0.3">
      <c r="A1551">
        <v>1998</v>
      </c>
      <c r="B1551" s="1" t="s">
        <v>95</v>
      </c>
      <c r="C1551" s="1" t="s">
        <v>23</v>
      </c>
      <c r="D1551" s="1" t="s">
        <v>1557</v>
      </c>
      <c r="E1551" s="1" t="s">
        <v>149</v>
      </c>
      <c r="F1551" s="1" t="s">
        <v>17</v>
      </c>
      <c r="G1551" s="1" t="s">
        <v>27</v>
      </c>
      <c r="H1551" s="1" t="s">
        <v>28</v>
      </c>
      <c r="I1551" s="1" t="s">
        <v>763</v>
      </c>
      <c r="J1551">
        <v>15</v>
      </c>
      <c r="K1551">
        <v>4</v>
      </c>
      <c r="L1551">
        <v>0</v>
      </c>
      <c r="M1551">
        <v>7.1999999999999993</v>
      </c>
      <c r="N1551">
        <v>7.1999999999999993</v>
      </c>
      <c r="O1551">
        <v>600</v>
      </c>
      <c r="P1551" t="s">
        <v>1628</v>
      </c>
      <c r="R1551" s="10"/>
    </row>
    <row r="1552" spans="1:18" x14ac:dyDescent="0.3">
      <c r="A1552">
        <v>502</v>
      </c>
      <c r="B1552" s="1" t="s">
        <v>30</v>
      </c>
      <c r="C1552" s="1" t="s">
        <v>23</v>
      </c>
      <c r="D1552" s="1" t="s">
        <v>641</v>
      </c>
      <c r="E1552" s="1" t="s">
        <v>197</v>
      </c>
      <c r="F1552" s="1" t="s">
        <v>26</v>
      </c>
      <c r="G1552" s="1" t="s">
        <v>27</v>
      </c>
      <c r="H1552" s="1" t="s">
        <v>44</v>
      </c>
      <c r="I1552" s="1" t="s">
        <v>643</v>
      </c>
      <c r="J1552">
        <v>14.952000000000004</v>
      </c>
      <c r="K1552">
        <v>2</v>
      </c>
      <c r="L1552">
        <v>0.7</v>
      </c>
      <c r="M1552">
        <v>-11.961599999999997</v>
      </c>
      <c r="N1552">
        <v>-3.5884799999999997</v>
      </c>
      <c r="O1552">
        <v>90.000000000000014</v>
      </c>
      <c r="P1552" t="s">
        <v>1629</v>
      </c>
      <c r="R1552" s="9"/>
    </row>
    <row r="1553" spans="1:18" x14ac:dyDescent="0.3">
      <c r="A1553">
        <v>82</v>
      </c>
      <c r="B1553" s="1" t="s">
        <v>30</v>
      </c>
      <c r="C1553" s="1" t="s">
        <v>14</v>
      </c>
      <c r="D1553" s="1" t="s">
        <v>69</v>
      </c>
      <c r="E1553" s="1" t="s">
        <v>25</v>
      </c>
      <c r="F1553" s="1" t="s">
        <v>26</v>
      </c>
      <c r="G1553" s="1" t="s">
        <v>27</v>
      </c>
      <c r="H1553" s="1" t="s">
        <v>39</v>
      </c>
      <c r="I1553" s="1" t="s">
        <v>167</v>
      </c>
      <c r="J1553">
        <v>14.9</v>
      </c>
      <c r="K1553">
        <v>5</v>
      </c>
      <c r="L1553">
        <v>0</v>
      </c>
      <c r="M1553">
        <v>4.1720000000000006</v>
      </c>
      <c r="N1553">
        <v>4.1720000000000006</v>
      </c>
      <c r="O1553">
        <v>750</v>
      </c>
      <c r="P1553" t="s">
        <v>1628</v>
      </c>
      <c r="R1553" s="10"/>
    </row>
    <row r="1554" spans="1:18" x14ac:dyDescent="0.3">
      <c r="A1554">
        <v>1286</v>
      </c>
      <c r="B1554" s="1" t="s">
        <v>30</v>
      </c>
      <c r="C1554" s="1" t="s">
        <v>14</v>
      </c>
      <c r="D1554" s="1" t="s">
        <v>1204</v>
      </c>
      <c r="E1554" s="1" t="s">
        <v>530</v>
      </c>
      <c r="F1554" s="1" t="s">
        <v>79</v>
      </c>
      <c r="G1554" s="1" t="s">
        <v>27</v>
      </c>
      <c r="H1554" s="1" t="s">
        <v>35</v>
      </c>
      <c r="I1554" s="1" t="s">
        <v>572</v>
      </c>
      <c r="J1554">
        <v>14.9</v>
      </c>
      <c r="K1554">
        <v>5</v>
      </c>
      <c r="L1554">
        <v>0</v>
      </c>
      <c r="M1554">
        <v>1.0429999999999984</v>
      </c>
      <c r="N1554">
        <v>1.0429999999999984</v>
      </c>
      <c r="O1554">
        <v>750</v>
      </c>
      <c r="P1554" t="s">
        <v>1628</v>
      </c>
      <c r="R1554" s="9"/>
    </row>
    <row r="1555" spans="1:18" x14ac:dyDescent="0.3">
      <c r="A1555">
        <v>574</v>
      </c>
      <c r="B1555" s="1" t="s">
        <v>30</v>
      </c>
      <c r="C1555" s="1" t="s">
        <v>14</v>
      </c>
      <c r="D1555" s="1" t="s">
        <v>126</v>
      </c>
      <c r="E1555" s="1" t="s">
        <v>127</v>
      </c>
      <c r="F1555" s="1" t="s">
        <v>79</v>
      </c>
      <c r="G1555" s="1" t="s">
        <v>41</v>
      </c>
      <c r="H1555" s="1" t="s">
        <v>42</v>
      </c>
      <c r="I1555" s="1" t="s">
        <v>708</v>
      </c>
      <c r="J1555">
        <v>14.850000000000001</v>
      </c>
      <c r="K1555">
        <v>3</v>
      </c>
      <c r="L1555">
        <v>0</v>
      </c>
      <c r="M1555">
        <v>4.0095000000000001</v>
      </c>
      <c r="N1555">
        <v>4.0095000000000001</v>
      </c>
      <c r="O1555">
        <v>450</v>
      </c>
      <c r="P1555" t="s">
        <v>1626</v>
      </c>
      <c r="R1555" s="10"/>
    </row>
    <row r="1556" spans="1:18" x14ac:dyDescent="0.3">
      <c r="A1556">
        <v>1684</v>
      </c>
      <c r="B1556" s="1" t="s">
        <v>30</v>
      </c>
      <c r="C1556" s="1" t="s">
        <v>23</v>
      </c>
      <c r="D1556" s="1" t="s">
        <v>69</v>
      </c>
      <c r="E1556" s="1" t="s">
        <v>25</v>
      </c>
      <c r="F1556" s="1" t="s">
        <v>26</v>
      </c>
      <c r="G1556" s="1" t="s">
        <v>18</v>
      </c>
      <c r="H1556" s="1" t="s">
        <v>37</v>
      </c>
      <c r="I1556" s="1" t="s">
        <v>861</v>
      </c>
      <c r="J1556">
        <v>14.82</v>
      </c>
      <c r="K1556">
        <v>3</v>
      </c>
      <c r="L1556">
        <v>0</v>
      </c>
      <c r="M1556">
        <v>6.224400000000001</v>
      </c>
      <c r="N1556">
        <v>6.224400000000001</v>
      </c>
      <c r="O1556">
        <v>450</v>
      </c>
      <c r="P1556" t="s">
        <v>1626</v>
      </c>
      <c r="R1556" s="9"/>
    </row>
    <row r="1557" spans="1:18" x14ac:dyDescent="0.3">
      <c r="A1557">
        <v>649</v>
      </c>
      <c r="B1557" s="1" t="s">
        <v>13</v>
      </c>
      <c r="C1557" s="1" t="s">
        <v>23</v>
      </c>
      <c r="D1557" s="1" t="s">
        <v>770</v>
      </c>
      <c r="E1557" s="1" t="s">
        <v>55</v>
      </c>
      <c r="F1557" s="1" t="s">
        <v>26</v>
      </c>
      <c r="G1557" s="1" t="s">
        <v>18</v>
      </c>
      <c r="H1557" s="1" t="s">
        <v>37</v>
      </c>
      <c r="I1557" s="1" t="s">
        <v>518</v>
      </c>
      <c r="J1557">
        <v>14.8</v>
      </c>
      <c r="K1557">
        <v>4</v>
      </c>
      <c r="L1557">
        <v>0</v>
      </c>
      <c r="M1557">
        <v>6.0680000000000014</v>
      </c>
      <c r="N1557">
        <v>6.0680000000000014</v>
      </c>
      <c r="O1557">
        <v>600</v>
      </c>
      <c r="P1557" t="s">
        <v>1628</v>
      </c>
      <c r="R1557" s="10"/>
    </row>
    <row r="1558" spans="1:18" x14ac:dyDescent="0.3">
      <c r="A1558">
        <v>1902</v>
      </c>
      <c r="B1558" s="1" t="s">
        <v>95</v>
      </c>
      <c r="C1558" s="1" t="s">
        <v>57</v>
      </c>
      <c r="D1558" s="1" t="s">
        <v>348</v>
      </c>
      <c r="E1558" s="1" t="s">
        <v>114</v>
      </c>
      <c r="F1558" s="1" t="s">
        <v>60</v>
      </c>
      <c r="G1558" s="1" t="s">
        <v>41</v>
      </c>
      <c r="H1558" s="1" t="s">
        <v>42</v>
      </c>
      <c r="I1558" s="1" t="s">
        <v>1514</v>
      </c>
      <c r="J1558">
        <v>14.78</v>
      </c>
      <c r="K1558">
        <v>2</v>
      </c>
      <c r="L1558">
        <v>0</v>
      </c>
      <c r="M1558">
        <v>3.9906000000000006</v>
      </c>
      <c r="N1558">
        <v>3.9906000000000006</v>
      </c>
      <c r="O1558">
        <v>300</v>
      </c>
      <c r="P1558" t="s">
        <v>1626</v>
      </c>
      <c r="R1558" s="9"/>
    </row>
    <row r="1559" spans="1:18" x14ac:dyDescent="0.3">
      <c r="A1559">
        <v>1428</v>
      </c>
      <c r="B1559" s="1" t="s">
        <v>13</v>
      </c>
      <c r="C1559" s="1" t="s">
        <v>23</v>
      </c>
      <c r="D1559" s="1" t="s">
        <v>923</v>
      </c>
      <c r="E1559" s="1" t="s">
        <v>25</v>
      </c>
      <c r="F1559" s="1" t="s">
        <v>26</v>
      </c>
      <c r="G1559" s="1" t="s">
        <v>27</v>
      </c>
      <c r="H1559" s="1" t="s">
        <v>88</v>
      </c>
      <c r="I1559" s="1" t="s">
        <v>215</v>
      </c>
      <c r="J1559">
        <v>14.75</v>
      </c>
      <c r="K1559">
        <v>5</v>
      </c>
      <c r="L1559">
        <v>0</v>
      </c>
      <c r="M1559">
        <v>7.08</v>
      </c>
      <c r="N1559">
        <v>7.08</v>
      </c>
      <c r="O1559">
        <v>750</v>
      </c>
      <c r="P1559" t="s">
        <v>1628</v>
      </c>
      <c r="R1559" s="10"/>
    </row>
    <row r="1560" spans="1:18" x14ac:dyDescent="0.3">
      <c r="A1560">
        <v>1937</v>
      </c>
      <c r="B1560" s="1" t="s">
        <v>13</v>
      </c>
      <c r="C1560" s="1" t="s">
        <v>57</v>
      </c>
      <c r="D1560" s="1" t="s">
        <v>69</v>
      </c>
      <c r="E1560" s="1" t="s">
        <v>25</v>
      </c>
      <c r="F1560" s="1" t="s">
        <v>26</v>
      </c>
      <c r="G1560" s="1" t="s">
        <v>18</v>
      </c>
      <c r="H1560" s="1" t="s">
        <v>37</v>
      </c>
      <c r="I1560" s="1" t="s">
        <v>1151</v>
      </c>
      <c r="J1560">
        <v>14.73</v>
      </c>
      <c r="K1560">
        <v>3</v>
      </c>
      <c r="L1560">
        <v>0</v>
      </c>
      <c r="M1560">
        <v>4.8608999999999991</v>
      </c>
      <c r="N1560">
        <v>4.8608999999999991</v>
      </c>
      <c r="O1560">
        <v>450</v>
      </c>
      <c r="P1560" t="s">
        <v>1626</v>
      </c>
      <c r="R1560" s="9"/>
    </row>
    <row r="1561" spans="1:18" x14ac:dyDescent="0.3">
      <c r="A1561">
        <v>480</v>
      </c>
      <c r="B1561" s="1" t="s">
        <v>30</v>
      </c>
      <c r="C1561" s="1" t="s">
        <v>23</v>
      </c>
      <c r="D1561" s="1" t="s">
        <v>126</v>
      </c>
      <c r="E1561" s="1" t="s">
        <v>127</v>
      </c>
      <c r="F1561" s="1" t="s">
        <v>79</v>
      </c>
      <c r="G1561" s="1" t="s">
        <v>27</v>
      </c>
      <c r="H1561" s="1" t="s">
        <v>39</v>
      </c>
      <c r="I1561" s="1" t="s">
        <v>619</v>
      </c>
      <c r="J1561">
        <v>14.7</v>
      </c>
      <c r="K1561">
        <v>5</v>
      </c>
      <c r="L1561">
        <v>0</v>
      </c>
      <c r="M1561">
        <v>6.6150000000000002</v>
      </c>
      <c r="N1561">
        <v>6.6150000000000002</v>
      </c>
      <c r="O1561">
        <v>750</v>
      </c>
      <c r="P1561" t="s">
        <v>1628</v>
      </c>
      <c r="R1561" s="10"/>
    </row>
    <row r="1562" spans="1:18" x14ac:dyDescent="0.3">
      <c r="A1562">
        <v>1779</v>
      </c>
      <c r="B1562" s="1" t="s">
        <v>30</v>
      </c>
      <c r="C1562" s="1" t="s">
        <v>14</v>
      </c>
      <c r="D1562" s="1" t="s">
        <v>24</v>
      </c>
      <c r="E1562" s="1" t="s">
        <v>25</v>
      </c>
      <c r="F1562" s="1" t="s">
        <v>26</v>
      </c>
      <c r="G1562" s="1" t="s">
        <v>27</v>
      </c>
      <c r="H1562" s="1" t="s">
        <v>39</v>
      </c>
      <c r="I1562" s="1" t="s">
        <v>619</v>
      </c>
      <c r="J1562">
        <v>14.7</v>
      </c>
      <c r="K1562">
        <v>5</v>
      </c>
      <c r="L1562">
        <v>0</v>
      </c>
      <c r="M1562">
        <v>6.6150000000000002</v>
      </c>
      <c r="N1562">
        <v>6.6150000000000002</v>
      </c>
      <c r="O1562">
        <v>750</v>
      </c>
      <c r="P1562" t="s">
        <v>1628</v>
      </c>
      <c r="R1562" s="9"/>
    </row>
    <row r="1563" spans="1:18" x14ac:dyDescent="0.3">
      <c r="A1563">
        <v>992</v>
      </c>
      <c r="B1563" s="1" t="s">
        <v>95</v>
      </c>
      <c r="C1563" s="1" t="s">
        <v>14</v>
      </c>
      <c r="D1563" s="1" t="s">
        <v>126</v>
      </c>
      <c r="E1563" s="1" t="s">
        <v>127</v>
      </c>
      <c r="F1563" s="1" t="s">
        <v>79</v>
      </c>
      <c r="G1563" s="1" t="s">
        <v>27</v>
      </c>
      <c r="H1563" s="1" t="s">
        <v>44</v>
      </c>
      <c r="I1563" s="1" t="s">
        <v>858</v>
      </c>
      <c r="J1563">
        <v>14.624000000000002</v>
      </c>
      <c r="K1563">
        <v>2</v>
      </c>
      <c r="L1563">
        <v>0.2</v>
      </c>
      <c r="M1563">
        <v>5.484</v>
      </c>
      <c r="N1563">
        <v>4.3872</v>
      </c>
      <c r="O1563">
        <v>240</v>
      </c>
      <c r="P1563" t="s">
        <v>1626</v>
      </c>
      <c r="R1563" s="10"/>
    </row>
    <row r="1564" spans="1:18" x14ac:dyDescent="0.3">
      <c r="A1564">
        <v>159</v>
      </c>
      <c r="B1564" s="1" t="s">
        <v>30</v>
      </c>
      <c r="C1564" s="1" t="s">
        <v>14</v>
      </c>
      <c r="D1564" s="1" t="s">
        <v>266</v>
      </c>
      <c r="E1564" s="1" t="s">
        <v>267</v>
      </c>
      <c r="F1564" s="1" t="s">
        <v>60</v>
      </c>
      <c r="G1564" s="1" t="s">
        <v>27</v>
      </c>
      <c r="H1564" s="1" t="s">
        <v>28</v>
      </c>
      <c r="I1564" s="1" t="s">
        <v>268</v>
      </c>
      <c r="J1564">
        <v>14.62</v>
      </c>
      <c r="K1564">
        <v>2</v>
      </c>
      <c r="L1564">
        <v>0</v>
      </c>
      <c r="M1564">
        <v>6.8713999999999995</v>
      </c>
      <c r="N1564">
        <v>6.8713999999999995</v>
      </c>
      <c r="O1564">
        <v>300</v>
      </c>
      <c r="P1564" t="s">
        <v>1626</v>
      </c>
      <c r="R1564" s="9"/>
    </row>
    <row r="1565" spans="1:18" x14ac:dyDescent="0.3">
      <c r="A1565">
        <v>687</v>
      </c>
      <c r="B1565" s="1" t="s">
        <v>95</v>
      </c>
      <c r="C1565" s="1" t="s">
        <v>14</v>
      </c>
      <c r="D1565" s="1" t="s">
        <v>152</v>
      </c>
      <c r="E1565" s="1" t="s">
        <v>562</v>
      </c>
      <c r="F1565" s="1" t="s">
        <v>17</v>
      </c>
      <c r="G1565" s="1" t="s">
        <v>27</v>
      </c>
      <c r="H1565" s="1" t="s">
        <v>28</v>
      </c>
      <c r="I1565" s="1" t="s">
        <v>796</v>
      </c>
      <c r="J1565">
        <v>14.62</v>
      </c>
      <c r="K1565">
        <v>2</v>
      </c>
      <c r="L1565">
        <v>0</v>
      </c>
      <c r="M1565">
        <v>6.8713999999999995</v>
      </c>
      <c r="N1565">
        <v>6.8713999999999995</v>
      </c>
      <c r="O1565">
        <v>300</v>
      </c>
      <c r="P1565" t="s">
        <v>1626</v>
      </c>
      <c r="R1565" s="10"/>
    </row>
    <row r="1566" spans="1:18" x14ac:dyDescent="0.3">
      <c r="A1566">
        <v>846</v>
      </c>
      <c r="B1566" s="1" t="s">
        <v>95</v>
      </c>
      <c r="C1566" s="1" t="s">
        <v>23</v>
      </c>
      <c r="D1566" s="1" t="s">
        <v>24</v>
      </c>
      <c r="E1566" s="1" t="s">
        <v>25</v>
      </c>
      <c r="F1566" s="1" t="s">
        <v>26</v>
      </c>
      <c r="G1566" s="1" t="s">
        <v>27</v>
      </c>
      <c r="H1566" s="1" t="s">
        <v>28</v>
      </c>
      <c r="I1566" s="1" t="s">
        <v>918</v>
      </c>
      <c r="J1566">
        <v>14.62</v>
      </c>
      <c r="K1566">
        <v>2</v>
      </c>
      <c r="L1566">
        <v>0</v>
      </c>
      <c r="M1566">
        <v>6.8713999999999995</v>
      </c>
      <c r="N1566">
        <v>6.8713999999999995</v>
      </c>
      <c r="O1566">
        <v>300</v>
      </c>
      <c r="P1566" t="s">
        <v>1626</v>
      </c>
      <c r="R1566" s="9"/>
    </row>
    <row r="1567" spans="1:18" x14ac:dyDescent="0.3">
      <c r="A1567">
        <v>930</v>
      </c>
      <c r="B1567" s="1" t="s">
        <v>95</v>
      </c>
      <c r="C1567" s="1" t="s">
        <v>14</v>
      </c>
      <c r="D1567" s="1" t="s">
        <v>976</v>
      </c>
      <c r="E1567" s="1" t="s">
        <v>213</v>
      </c>
      <c r="F1567" s="1" t="s">
        <v>79</v>
      </c>
      <c r="G1567" s="1" t="s">
        <v>27</v>
      </c>
      <c r="H1567" s="1" t="s">
        <v>39</v>
      </c>
      <c r="I1567" s="1" t="s">
        <v>695</v>
      </c>
      <c r="J1567">
        <v>14.592000000000002</v>
      </c>
      <c r="K1567">
        <v>3</v>
      </c>
      <c r="L1567">
        <v>0.2</v>
      </c>
      <c r="M1567">
        <v>2.5535999999999985</v>
      </c>
      <c r="N1567">
        <v>2.0428799999999989</v>
      </c>
      <c r="O1567">
        <v>360</v>
      </c>
      <c r="P1567" t="s">
        <v>1626</v>
      </c>
      <c r="R1567" s="10"/>
    </row>
    <row r="1568" spans="1:18" x14ac:dyDescent="0.3">
      <c r="A1568">
        <v>59</v>
      </c>
      <c r="B1568" s="1" t="s">
        <v>95</v>
      </c>
      <c r="C1568" s="1" t="s">
        <v>14</v>
      </c>
      <c r="D1568" s="1" t="s">
        <v>131</v>
      </c>
      <c r="E1568" s="1" t="s">
        <v>127</v>
      </c>
      <c r="F1568" s="1" t="s">
        <v>79</v>
      </c>
      <c r="G1568" s="1" t="s">
        <v>27</v>
      </c>
      <c r="H1568" s="1" t="s">
        <v>52</v>
      </c>
      <c r="I1568" s="1" t="s">
        <v>135</v>
      </c>
      <c r="J1568">
        <v>14.56</v>
      </c>
      <c r="K1568">
        <v>2</v>
      </c>
      <c r="L1568">
        <v>0</v>
      </c>
      <c r="M1568">
        <v>6.9888000000000003</v>
      </c>
      <c r="N1568">
        <v>6.9888000000000003</v>
      </c>
      <c r="O1568">
        <v>300</v>
      </c>
      <c r="P1568" t="s">
        <v>1626</v>
      </c>
      <c r="R1568" s="9"/>
    </row>
    <row r="1569" spans="1:18" x14ac:dyDescent="0.3">
      <c r="A1569">
        <v>1856</v>
      </c>
      <c r="B1569" s="1" t="s">
        <v>30</v>
      </c>
      <c r="C1569" s="1" t="s">
        <v>23</v>
      </c>
      <c r="D1569" s="1" t="s">
        <v>24</v>
      </c>
      <c r="E1569" s="1" t="s">
        <v>25</v>
      </c>
      <c r="F1569" s="1" t="s">
        <v>26</v>
      </c>
      <c r="G1569" s="1" t="s">
        <v>27</v>
      </c>
      <c r="H1569" s="1" t="s">
        <v>39</v>
      </c>
      <c r="I1569" s="1" t="s">
        <v>1033</v>
      </c>
      <c r="J1569">
        <v>14.52</v>
      </c>
      <c r="K1569">
        <v>3</v>
      </c>
      <c r="L1569">
        <v>0</v>
      </c>
      <c r="M1569">
        <v>4.7915999999999999</v>
      </c>
      <c r="N1569">
        <v>4.7915999999999999</v>
      </c>
      <c r="O1569">
        <v>450</v>
      </c>
      <c r="P1569" t="s">
        <v>1626</v>
      </c>
      <c r="R1569" s="10"/>
    </row>
    <row r="1570" spans="1:18" x14ac:dyDescent="0.3">
      <c r="A1570">
        <v>1696</v>
      </c>
      <c r="B1570" s="1" t="s">
        <v>13</v>
      </c>
      <c r="C1570" s="1" t="s">
        <v>57</v>
      </c>
      <c r="D1570" s="1" t="s">
        <v>1417</v>
      </c>
      <c r="E1570" s="1" t="s">
        <v>316</v>
      </c>
      <c r="F1570" s="1" t="s">
        <v>79</v>
      </c>
      <c r="G1570" s="1" t="s">
        <v>27</v>
      </c>
      <c r="H1570" s="1" t="s">
        <v>44</v>
      </c>
      <c r="I1570" s="1" t="s">
        <v>470</v>
      </c>
      <c r="J1570">
        <v>14.46</v>
      </c>
      <c r="K1570">
        <v>3</v>
      </c>
      <c r="L1570">
        <v>0</v>
      </c>
      <c r="M1570">
        <v>7.0853999999999999</v>
      </c>
      <c r="N1570">
        <v>7.0853999999999999</v>
      </c>
      <c r="O1570">
        <v>450</v>
      </c>
      <c r="P1570" t="s">
        <v>1626</v>
      </c>
      <c r="R1570" s="9"/>
    </row>
    <row r="1571" spans="1:18" x14ac:dyDescent="0.3">
      <c r="A1571">
        <v>1036</v>
      </c>
      <c r="B1571" s="1" t="s">
        <v>95</v>
      </c>
      <c r="C1571" s="1" t="s">
        <v>14</v>
      </c>
      <c r="D1571" s="1" t="s">
        <v>391</v>
      </c>
      <c r="E1571" s="1" t="s">
        <v>213</v>
      </c>
      <c r="F1571" s="1" t="s">
        <v>79</v>
      </c>
      <c r="G1571" s="1" t="s">
        <v>27</v>
      </c>
      <c r="H1571" s="1" t="s">
        <v>44</v>
      </c>
      <c r="I1571" s="1" t="s">
        <v>86</v>
      </c>
      <c r="J1571">
        <v>14.427000000000003</v>
      </c>
      <c r="K1571">
        <v>3</v>
      </c>
      <c r="L1571">
        <v>0.7</v>
      </c>
      <c r="M1571">
        <v>-10.579799999999999</v>
      </c>
      <c r="N1571">
        <v>-3.17394</v>
      </c>
      <c r="O1571">
        <v>135.00000000000003</v>
      </c>
      <c r="P1571" t="s">
        <v>1626</v>
      </c>
      <c r="R1571" s="10"/>
    </row>
    <row r="1572" spans="1:18" x14ac:dyDescent="0.3">
      <c r="A1572">
        <v>1033</v>
      </c>
      <c r="B1572" s="1" t="s">
        <v>30</v>
      </c>
      <c r="C1572" s="1" t="s">
        <v>23</v>
      </c>
      <c r="D1572" s="1" t="s">
        <v>443</v>
      </c>
      <c r="E1572" s="1" t="s">
        <v>316</v>
      </c>
      <c r="F1572" s="1" t="s">
        <v>79</v>
      </c>
      <c r="G1572" s="1" t="s">
        <v>27</v>
      </c>
      <c r="H1572" s="1" t="s">
        <v>28</v>
      </c>
      <c r="I1572" s="1" t="s">
        <v>1042</v>
      </c>
      <c r="J1572">
        <v>14.399999999999999</v>
      </c>
      <c r="K1572">
        <v>5</v>
      </c>
      <c r="L1572">
        <v>0</v>
      </c>
      <c r="M1572">
        <v>7.056</v>
      </c>
      <c r="N1572">
        <v>7.056</v>
      </c>
      <c r="O1572">
        <v>750</v>
      </c>
      <c r="P1572" t="s">
        <v>1628</v>
      </c>
      <c r="R1572" s="9"/>
    </row>
    <row r="1573" spans="1:18" x14ac:dyDescent="0.3">
      <c r="A1573">
        <v>337</v>
      </c>
      <c r="B1573" s="1" t="s">
        <v>13</v>
      </c>
      <c r="C1573" s="1" t="s">
        <v>14</v>
      </c>
      <c r="D1573" s="1" t="s">
        <v>24</v>
      </c>
      <c r="E1573" s="1" t="s">
        <v>25</v>
      </c>
      <c r="F1573" s="1" t="s">
        <v>26</v>
      </c>
      <c r="G1573" s="1" t="s">
        <v>27</v>
      </c>
      <c r="H1573" s="1" t="s">
        <v>44</v>
      </c>
      <c r="I1573" s="1" t="s">
        <v>469</v>
      </c>
      <c r="J1573">
        <v>14.368000000000002</v>
      </c>
      <c r="K1573">
        <v>4</v>
      </c>
      <c r="L1573">
        <v>0.2</v>
      </c>
      <c r="M1573">
        <v>4.4899999999999984</v>
      </c>
      <c r="N1573">
        <v>3.5919999999999987</v>
      </c>
      <c r="O1573">
        <v>480</v>
      </c>
      <c r="P1573" t="s">
        <v>1626</v>
      </c>
      <c r="R1573" s="10"/>
    </row>
    <row r="1574" spans="1:18" x14ac:dyDescent="0.3">
      <c r="A1574">
        <v>681</v>
      </c>
      <c r="B1574" s="1" t="s">
        <v>30</v>
      </c>
      <c r="C1574" s="1" t="s">
        <v>14</v>
      </c>
      <c r="D1574" s="1" t="s">
        <v>126</v>
      </c>
      <c r="E1574" s="1" t="s">
        <v>127</v>
      </c>
      <c r="F1574" s="1" t="s">
        <v>79</v>
      </c>
      <c r="G1574" s="1" t="s">
        <v>27</v>
      </c>
      <c r="H1574" s="1" t="s">
        <v>44</v>
      </c>
      <c r="I1574" s="1" t="s">
        <v>792</v>
      </c>
      <c r="J1574">
        <v>14.352000000000002</v>
      </c>
      <c r="K1574">
        <v>3</v>
      </c>
      <c r="L1574">
        <v>0.2</v>
      </c>
      <c r="M1574">
        <v>4.6643999999999988</v>
      </c>
      <c r="N1574">
        <v>3.7315199999999993</v>
      </c>
      <c r="O1574">
        <v>360</v>
      </c>
      <c r="P1574" t="s">
        <v>1626</v>
      </c>
      <c r="R1574" s="9"/>
    </row>
    <row r="1575" spans="1:18" x14ac:dyDescent="0.3">
      <c r="A1575">
        <v>1276</v>
      </c>
      <c r="B1575" s="1" t="s">
        <v>493</v>
      </c>
      <c r="C1575" s="1" t="s">
        <v>14</v>
      </c>
      <c r="D1575" s="1" t="s">
        <v>58</v>
      </c>
      <c r="E1575" s="1" t="s">
        <v>59</v>
      </c>
      <c r="F1575" s="1" t="s">
        <v>60</v>
      </c>
      <c r="G1575" s="1" t="s">
        <v>27</v>
      </c>
      <c r="H1575" s="1" t="s">
        <v>52</v>
      </c>
      <c r="I1575" s="1" t="s">
        <v>195</v>
      </c>
      <c r="J1575">
        <v>14.352000000000002</v>
      </c>
      <c r="K1575">
        <v>3</v>
      </c>
      <c r="L1575">
        <v>0.2</v>
      </c>
      <c r="M1575">
        <v>5.2026000000000003</v>
      </c>
      <c r="N1575">
        <v>4.1620800000000004</v>
      </c>
      <c r="O1575">
        <v>360</v>
      </c>
      <c r="P1575" t="s">
        <v>1626</v>
      </c>
      <c r="R1575" s="10"/>
    </row>
    <row r="1576" spans="1:18" x14ac:dyDescent="0.3">
      <c r="A1576">
        <v>1713</v>
      </c>
      <c r="B1576" s="1" t="s">
        <v>30</v>
      </c>
      <c r="C1576" s="1" t="s">
        <v>14</v>
      </c>
      <c r="D1576" s="1" t="s">
        <v>93</v>
      </c>
      <c r="E1576" s="1" t="s">
        <v>59</v>
      </c>
      <c r="F1576" s="1" t="s">
        <v>60</v>
      </c>
      <c r="G1576" s="1" t="s">
        <v>27</v>
      </c>
      <c r="H1576" s="1" t="s">
        <v>52</v>
      </c>
      <c r="I1576" s="1" t="s">
        <v>1422</v>
      </c>
      <c r="J1576">
        <v>14.303999999999998</v>
      </c>
      <c r="K1576">
        <v>6</v>
      </c>
      <c r="L1576">
        <v>0.2</v>
      </c>
      <c r="M1576">
        <v>5.0064000000000002</v>
      </c>
      <c r="N1576">
        <v>4.0051200000000007</v>
      </c>
      <c r="O1576">
        <v>720</v>
      </c>
      <c r="P1576" t="s">
        <v>1628</v>
      </c>
      <c r="R1576" s="9"/>
    </row>
    <row r="1577" spans="1:18" x14ac:dyDescent="0.3">
      <c r="A1577">
        <v>195</v>
      </c>
      <c r="B1577" s="1" t="s">
        <v>30</v>
      </c>
      <c r="C1577" s="1" t="s">
        <v>23</v>
      </c>
      <c r="D1577" s="1" t="s">
        <v>311</v>
      </c>
      <c r="E1577" s="1" t="s">
        <v>25</v>
      </c>
      <c r="F1577" s="1" t="s">
        <v>26</v>
      </c>
      <c r="G1577" s="1" t="s">
        <v>27</v>
      </c>
      <c r="H1577" s="1" t="s">
        <v>88</v>
      </c>
      <c r="I1577" s="1" t="s">
        <v>89</v>
      </c>
      <c r="J1577">
        <v>14.280000000000001</v>
      </c>
      <c r="K1577">
        <v>7</v>
      </c>
      <c r="L1577">
        <v>0</v>
      </c>
      <c r="M1577">
        <v>6.7115999999999989</v>
      </c>
      <c r="N1577">
        <v>6.7115999999999989</v>
      </c>
      <c r="O1577">
        <v>1050</v>
      </c>
      <c r="P1577" t="s">
        <v>1627</v>
      </c>
      <c r="R1577" s="10"/>
    </row>
    <row r="1578" spans="1:18" x14ac:dyDescent="0.3">
      <c r="A1578">
        <v>303</v>
      </c>
      <c r="B1578" s="1" t="s">
        <v>30</v>
      </c>
      <c r="C1578" s="1" t="s">
        <v>23</v>
      </c>
      <c r="D1578" s="1" t="s">
        <v>423</v>
      </c>
      <c r="E1578" s="1" t="s">
        <v>316</v>
      </c>
      <c r="F1578" s="1" t="s">
        <v>79</v>
      </c>
      <c r="G1578" s="1" t="s">
        <v>27</v>
      </c>
      <c r="H1578" s="1" t="s">
        <v>44</v>
      </c>
      <c r="I1578" s="1" t="s">
        <v>428</v>
      </c>
      <c r="J1578">
        <v>14.28</v>
      </c>
      <c r="K1578">
        <v>1</v>
      </c>
      <c r="L1578">
        <v>0</v>
      </c>
      <c r="M1578">
        <v>6.5687999999999995</v>
      </c>
      <c r="N1578">
        <v>6.5687999999999995</v>
      </c>
      <c r="O1578">
        <v>150</v>
      </c>
      <c r="P1578" t="s">
        <v>1626</v>
      </c>
      <c r="R1578" s="9"/>
    </row>
    <row r="1579" spans="1:18" x14ac:dyDescent="0.3">
      <c r="A1579">
        <v>1318</v>
      </c>
      <c r="B1579" s="1" t="s">
        <v>30</v>
      </c>
      <c r="C1579" s="1" t="s">
        <v>14</v>
      </c>
      <c r="D1579" s="1" t="s">
        <v>77</v>
      </c>
      <c r="E1579" s="1" t="s">
        <v>78</v>
      </c>
      <c r="F1579" s="1" t="s">
        <v>79</v>
      </c>
      <c r="G1579" s="1" t="s">
        <v>41</v>
      </c>
      <c r="H1579" s="1" t="s">
        <v>83</v>
      </c>
      <c r="I1579" s="1" t="s">
        <v>1220</v>
      </c>
      <c r="J1579">
        <v>14.200000000000001</v>
      </c>
      <c r="K1579">
        <v>1</v>
      </c>
      <c r="L1579">
        <v>0.2</v>
      </c>
      <c r="M1579">
        <v>3.3724999999999992</v>
      </c>
      <c r="N1579">
        <v>2.6979999999999995</v>
      </c>
      <c r="O1579">
        <v>120</v>
      </c>
      <c r="P1579" t="s">
        <v>1626</v>
      </c>
      <c r="R1579" s="10"/>
    </row>
    <row r="1580" spans="1:18" x14ac:dyDescent="0.3">
      <c r="A1580">
        <v>522</v>
      </c>
      <c r="B1580" s="1" t="s">
        <v>30</v>
      </c>
      <c r="C1580" s="1" t="s">
        <v>14</v>
      </c>
      <c r="D1580" s="1" t="s">
        <v>93</v>
      </c>
      <c r="E1580" s="1" t="s">
        <v>59</v>
      </c>
      <c r="F1580" s="1" t="s">
        <v>60</v>
      </c>
      <c r="G1580" s="1" t="s">
        <v>27</v>
      </c>
      <c r="H1580" s="1" t="s">
        <v>44</v>
      </c>
      <c r="I1580" s="1" t="s">
        <v>664</v>
      </c>
      <c r="J1580">
        <v>14.111999999999997</v>
      </c>
      <c r="K1580">
        <v>9</v>
      </c>
      <c r="L1580">
        <v>0.8</v>
      </c>
      <c r="M1580">
        <v>-21.167999999999999</v>
      </c>
      <c r="N1580">
        <v>-4.2335999999999991</v>
      </c>
      <c r="O1580">
        <v>269.99999999999994</v>
      </c>
      <c r="P1580" t="s">
        <v>1626</v>
      </c>
      <c r="R1580" s="9"/>
    </row>
    <row r="1581" spans="1:18" x14ac:dyDescent="0.3">
      <c r="A1581">
        <v>1209</v>
      </c>
      <c r="B1581" s="1" t="s">
        <v>13</v>
      </c>
      <c r="C1581" s="1" t="s">
        <v>23</v>
      </c>
      <c r="D1581" s="1" t="s">
        <v>126</v>
      </c>
      <c r="E1581" s="1" t="s">
        <v>127</v>
      </c>
      <c r="F1581" s="1" t="s">
        <v>79</v>
      </c>
      <c r="G1581" s="1" t="s">
        <v>27</v>
      </c>
      <c r="H1581" s="1" t="s">
        <v>128</v>
      </c>
      <c r="I1581" s="1" t="s">
        <v>241</v>
      </c>
      <c r="J1581">
        <v>14.069999999999999</v>
      </c>
      <c r="K1581">
        <v>7</v>
      </c>
      <c r="L1581">
        <v>0</v>
      </c>
      <c r="M1581">
        <v>6.8942999999999994</v>
      </c>
      <c r="N1581">
        <v>6.8942999999999994</v>
      </c>
      <c r="O1581">
        <v>1050</v>
      </c>
      <c r="P1581" t="s">
        <v>1627</v>
      </c>
      <c r="R1581" s="10"/>
    </row>
    <row r="1582" spans="1:18" x14ac:dyDescent="0.3">
      <c r="A1582">
        <v>1371</v>
      </c>
      <c r="B1582" s="1" t="s">
        <v>30</v>
      </c>
      <c r="C1582" s="1" t="s">
        <v>14</v>
      </c>
      <c r="D1582" s="1" t="s">
        <v>417</v>
      </c>
      <c r="E1582" s="1" t="s">
        <v>197</v>
      </c>
      <c r="F1582" s="1" t="s">
        <v>26</v>
      </c>
      <c r="G1582" s="1" t="s">
        <v>27</v>
      </c>
      <c r="H1582" s="1" t="s">
        <v>39</v>
      </c>
      <c r="I1582" s="1" t="s">
        <v>862</v>
      </c>
      <c r="J1582">
        <v>14.04</v>
      </c>
      <c r="K1582">
        <v>3</v>
      </c>
      <c r="L1582">
        <v>0.2</v>
      </c>
      <c r="M1582">
        <v>1.5794999999999986</v>
      </c>
      <c r="N1582">
        <v>1.2635999999999989</v>
      </c>
      <c r="O1582">
        <v>360</v>
      </c>
      <c r="P1582" t="s">
        <v>1626</v>
      </c>
      <c r="R1582" s="9"/>
    </row>
    <row r="1583" spans="1:18" x14ac:dyDescent="0.3">
      <c r="A1583">
        <v>1669</v>
      </c>
      <c r="B1583" s="1" t="s">
        <v>13</v>
      </c>
      <c r="C1583" s="1" t="s">
        <v>14</v>
      </c>
      <c r="D1583" s="1" t="s">
        <v>325</v>
      </c>
      <c r="E1583" s="1" t="s">
        <v>59</v>
      </c>
      <c r="F1583" s="1" t="s">
        <v>60</v>
      </c>
      <c r="G1583" s="1" t="s">
        <v>27</v>
      </c>
      <c r="H1583" s="1" t="s">
        <v>39</v>
      </c>
      <c r="I1583" s="1" t="s">
        <v>862</v>
      </c>
      <c r="J1583">
        <v>14.04</v>
      </c>
      <c r="K1583">
        <v>3</v>
      </c>
      <c r="L1583">
        <v>0.2</v>
      </c>
      <c r="M1583">
        <v>1.5794999999999986</v>
      </c>
      <c r="N1583">
        <v>1.2635999999999989</v>
      </c>
      <c r="O1583">
        <v>360</v>
      </c>
      <c r="P1583" t="s">
        <v>1626</v>
      </c>
      <c r="R1583" s="10"/>
    </row>
    <row r="1584" spans="1:18" x14ac:dyDescent="0.3">
      <c r="A1584">
        <v>1013</v>
      </c>
      <c r="B1584" s="1" t="s">
        <v>13</v>
      </c>
      <c r="C1584" s="1" t="s">
        <v>14</v>
      </c>
      <c r="D1584" s="1" t="s">
        <v>1026</v>
      </c>
      <c r="E1584" s="1" t="s">
        <v>55</v>
      </c>
      <c r="F1584" s="1" t="s">
        <v>26</v>
      </c>
      <c r="G1584" s="1" t="s">
        <v>27</v>
      </c>
      <c r="H1584" s="1" t="s">
        <v>35</v>
      </c>
      <c r="I1584" s="1" t="s">
        <v>1027</v>
      </c>
      <c r="J1584">
        <v>14.03</v>
      </c>
      <c r="K1584">
        <v>1</v>
      </c>
      <c r="L1584">
        <v>0</v>
      </c>
      <c r="M1584">
        <v>4.068699999999998</v>
      </c>
      <c r="N1584">
        <v>4.068699999999998</v>
      </c>
      <c r="O1584">
        <v>150</v>
      </c>
      <c r="P1584" t="s">
        <v>1626</v>
      </c>
      <c r="R1584" s="9"/>
    </row>
    <row r="1585" spans="1:18" x14ac:dyDescent="0.3">
      <c r="A1585">
        <v>267</v>
      </c>
      <c r="B1585" s="1" t="s">
        <v>30</v>
      </c>
      <c r="C1585" s="1" t="s">
        <v>23</v>
      </c>
      <c r="D1585" s="1" t="s">
        <v>387</v>
      </c>
      <c r="E1585" s="1" t="s">
        <v>51</v>
      </c>
      <c r="F1585" s="1" t="s">
        <v>17</v>
      </c>
      <c r="G1585" s="1" t="s">
        <v>27</v>
      </c>
      <c r="H1585" s="1" t="s">
        <v>39</v>
      </c>
      <c r="I1585" s="1" t="s">
        <v>388</v>
      </c>
      <c r="J1585">
        <v>14.015999999999998</v>
      </c>
      <c r="K1585">
        <v>3</v>
      </c>
      <c r="L1585">
        <v>0.2</v>
      </c>
      <c r="M1585">
        <v>4.7303999999999995</v>
      </c>
      <c r="N1585">
        <v>3.7843199999999997</v>
      </c>
      <c r="O1585">
        <v>360</v>
      </c>
      <c r="P1585" t="s">
        <v>1626</v>
      </c>
      <c r="R1585" s="10"/>
    </row>
    <row r="1586" spans="1:18" x14ac:dyDescent="0.3">
      <c r="A1586">
        <v>63</v>
      </c>
      <c r="B1586" s="1" t="s">
        <v>30</v>
      </c>
      <c r="C1586" s="1" t="s">
        <v>14</v>
      </c>
      <c r="D1586" s="1" t="s">
        <v>24</v>
      </c>
      <c r="E1586" s="1" t="s">
        <v>25</v>
      </c>
      <c r="F1586" s="1" t="s">
        <v>26</v>
      </c>
      <c r="G1586" s="1" t="s">
        <v>41</v>
      </c>
      <c r="H1586" s="1" t="s">
        <v>83</v>
      </c>
      <c r="I1586" s="1" t="s">
        <v>138</v>
      </c>
      <c r="J1586">
        <v>13.98</v>
      </c>
      <c r="K1586">
        <v>2</v>
      </c>
      <c r="L1586">
        <v>0</v>
      </c>
      <c r="M1586">
        <v>6.1512000000000011</v>
      </c>
      <c r="N1586">
        <v>6.1512000000000011</v>
      </c>
      <c r="O1586">
        <v>300</v>
      </c>
      <c r="P1586" t="s">
        <v>1626</v>
      </c>
      <c r="R1586" s="9"/>
    </row>
    <row r="1587" spans="1:18" x14ac:dyDescent="0.3">
      <c r="A1587">
        <v>572</v>
      </c>
      <c r="B1587" s="1" t="s">
        <v>30</v>
      </c>
      <c r="C1587" s="1" t="s">
        <v>14</v>
      </c>
      <c r="D1587" s="1" t="s">
        <v>126</v>
      </c>
      <c r="E1587" s="1" t="s">
        <v>127</v>
      </c>
      <c r="F1587" s="1" t="s">
        <v>79</v>
      </c>
      <c r="G1587" s="1" t="s">
        <v>27</v>
      </c>
      <c r="H1587" s="1" t="s">
        <v>128</v>
      </c>
      <c r="I1587" s="1" t="s">
        <v>343</v>
      </c>
      <c r="J1587">
        <v>13.96</v>
      </c>
      <c r="K1587">
        <v>4</v>
      </c>
      <c r="L1587">
        <v>0</v>
      </c>
      <c r="M1587">
        <v>6.4215999999999998</v>
      </c>
      <c r="N1587">
        <v>6.4215999999999998</v>
      </c>
      <c r="O1587">
        <v>600</v>
      </c>
      <c r="P1587" t="s">
        <v>1628</v>
      </c>
      <c r="R1587" s="10"/>
    </row>
    <row r="1588" spans="1:18" x14ac:dyDescent="0.3">
      <c r="A1588">
        <v>1017</v>
      </c>
      <c r="B1588" s="1" t="s">
        <v>30</v>
      </c>
      <c r="C1588" s="1" t="s">
        <v>23</v>
      </c>
      <c r="D1588" s="1" t="s">
        <v>126</v>
      </c>
      <c r="E1588" s="1" t="s">
        <v>127</v>
      </c>
      <c r="F1588" s="1" t="s">
        <v>79</v>
      </c>
      <c r="G1588" s="1" t="s">
        <v>18</v>
      </c>
      <c r="H1588" s="1" t="s">
        <v>37</v>
      </c>
      <c r="I1588" s="1" t="s">
        <v>1029</v>
      </c>
      <c r="J1588">
        <v>13.96</v>
      </c>
      <c r="K1588">
        <v>2</v>
      </c>
      <c r="L1588">
        <v>0</v>
      </c>
      <c r="M1588">
        <v>6.7008000000000001</v>
      </c>
      <c r="N1588">
        <v>6.7008000000000001</v>
      </c>
      <c r="O1588">
        <v>300</v>
      </c>
      <c r="P1588" t="s">
        <v>1626</v>
      </c>
      <c r="R1588" s="9"/>
    </row>
    <row r="1589" spans="1:18" x14ac:dyDescent="0.3">
      <c r="A1589">
        <v>886</v>
      </c>
      <c r="B1589" s="1" t="s">
        <v>13</v>
      </c>
      <c r="C1589" s="1" t="s">
        <v>23</v>
      </c>
      <c r="D1589" s="1" t="s">
        <v>24</v>
      </c>
      <c r="E1589" s="1" t="s">
        <v>25</v>
      </c>
      <c r="F1589" s="1" t="s">
        <v>26</v>
      </c>
      <c r="G1589" s="1" t="s">
        <v>27</v>
      </c>
      <c r="H1589" s="1" t="s">
        <v>44</v>
      </c>
      <c r="I1589" s="1" t="s">
        <v>946</v>
      </c>
      <c r="J1589">
        <v>13.943999999999999</v>
      </c>
      <c r="K1589">
        <v>3</v>
      </c>
      <c r="L1589">
        <v>0.2</v>
      </c>
      <c r="M1589">
        <v>4.5317999999999996</v>
      </c>
      <c r="N1589">
        <v>3.6254399999999998</v>
      </c>
      <c r="O1589">
        <v>360</v>
      </c>
      <c r="P1589" t="s">
        <v>1626</v>
      </c>
      <c r="R1589" s="10"/>
    </row>
    <row r="1590" spans="1:18" x14ac:dyDescent="0.3">
      <c r="A1590">
        <v>1297</v>
      </c>
      <c r="B1590" s="1" t="s">
        <v>30</v>
      </c>
      <c r="C1590" s="1" t="s">
        <v>23</v>
      </c>
      <c r="D1590" s="1" t="s">
        <v>301</v>
      </c>
      <c r="E1590" s="1" t="s">
        <v>25</v>
      </c>
      <c r="F1590" s="1" t="s">
        <v>26</v>
      </c>
      <c r="G1590" s="1" t="s">
        <v>27</v>
      </c>
      <c r="H1590" s="1" t="s">
        <v>44</v>
      </c>
      <c r="I1590" s="1" t="s">
        <v>742</v>
      </c>
      <c r="J1590">
        <v>13.904</v>
      </c>
      <c r="K1590">
        <v>2</v>
      </c>
      <c r="L1590">
        <v>0.2</v>
      </c>
      <c r="M1590">
        <v>4.5187999999999997</v>
      </c>
      <c r="N1590">
        <v>3.61504</v>
      </c>
      <c r="O1590">
        <v>240</v>
      </c>
      <c r="P1590" t="s">
        <v>1626</v>
      </c>
      <c r="R1590" s="9"/>
    </row>
    <row r="1591" spans="1:18" x14ac:dyDescent="0.3">
      <c r="A1591">
        <v>1661</v>
      </c>
      <c r="B1591" s="1" t="s">
        <v>30</v>
      </c>
      <c r="C1591" s="1" t="s">
        <v>14</v>
      </c>
      <c r="D1591" s="1" t="s">
        <v>54</v>
      </c>
      <c r="E1591" s="1" t="s">
        <v>55</v>
      </c>
      <c r="F1591" s="1" t="s">
        <v>26</v>
      </c>
      <c r="G1591" s="1" t="s">
        <v>27</v>
      </c>
      <c r="H1591" s="1" t="s">
        <v>44</v>
      </c>
      <c r="I1591" s="1" t="s">
        <v>1112</v>
      </c>
      <c r="J1591">
        <v>13.904</v>
      </c>
      <c r="K1591">
        <v>2</v>
      </c>
      <c r="L1591">
        <v>0.2</v>
      </c>
      <c r="M1591">
        <v>5.2139999999999995</v>
      </c>
      <c r="N1591">
        <v>4.1711999999999998</v>
      </c>
      <c r="O1591">
        <v>240</v>
      </c>
      <c r="P1591" t="s">
        <v>1626</v>
      </c>
      <c r="R1591" s="10"/>
    </row>
    <row r="1592" spans="1:18" x14ac:dyDescent="0.3">
      <c r="A1592">
        <v>1663</v>
      </c>
      <c r="B1592" s="1" t="s">
        <v>30</v>
      </c>
      <c r="C1592" s="1" t="s">
        <v>23</v>
      </c>
      <c r="D1592" s="1" t="s">
        <v>77</v>
      </c>
      <c r="E1592" s="1" t="s">
        <v>78</v>
      </c>
      <c r="F1592" s="1" t="s">
        <v>79</v>
      </c>
      <c r="G1592" s="1" t="s">
        <v>27</v>
      </c>
      <c r="H1592" s="1" t="s">
        <v>44</v>
      </c>
      <c r="I1592" s="1" t="s">
        <v>1404</v>
      </c>
      <c r="J1592">
        <v>13.896000000000001</v>
      </c>
      <c r="K1592">
        <v>3</v>
      </c>
      <c r="L1592">
        <v>0.7</v>
      </c>
      <c r="M1592">
        <v>-9.2639999999999993</v>
      </c>
      <c r="N1592">
        <v>-2.7792000000000003</v>
      </c>
      <c r="O1592">
        <v>135.00000000000003</v>
      </c>
      <c r="P1592" t="s">
        <v>1626</v>
      </c>
      <c r="R1592" s="9"/>
    </row>
    <row r="1593" spans="1:18" x14ac:dyDescent="0.3">
      <c r="A1593">
        <v>932</v>
      </c>
      <c r="B1593" s="1" t="s">
        <v>95</v>
      </c>
      <c r="C1593" s="1" t="s">
        <v>14</v>
      </c>
      <c r="D1593" s="1" t="s">
        <v>976</v>
      </c>
      <c r="E1593" s="1" t="s">
        <v>213</v>
      </c>
      <c r="F1593" s="1" t="s">
        <v>79</v>
      </c>
      <c r="G1593" s="1" t="s">
        <v>27</v>
      </c>
      <c r="H1593" s="1" t="s">
        <v>52</v>
      </c>
      <c r="I1593" s="1" t="s">
        <v>839</v>
      </c>
      <c r="J1593">
        <v>13.872000000000002</v>
      </c>
      <c r="K1593">
        <v>3</v>
      </c>
      <c r="L1593">
        <v>0.2</v>
      </c>
      <c r="M1593">
        <v>5.0286000000000008</v>
      </c>
      <c r="N1593">
        <v>4.0228800000000007</v>
      </c>
      <c r="O1593">
        <v>360</v>
      </c>
      <c r="P1593" t="s">
        <v>1626</v>
      </c>
      <c r="R1593" s="10"/>
    </row>
    <row r="1594" spans="1:18" x14ac:dyDescent="0.3">
      <c r="A1594">
        <v>1443</v>
      </c>
      <c r="B1594" s="1" t="s">
        <v>95</v>
      </c>
      <c r="C1594" s="1" t="s">
        <v>23</v>
      </c>
      <c r="D1594" s="1" t="s">
        <v>553</v>
      </c>
      <c r="E1594" s="1" t="s">
        <v>16</v>
      </c>
      <c r="F1594" s="1" t="s">
        <v>17</v>
      </c>
      <c r="G1594" s="1" t="s">
        <v>27</v>
      </c>
      <c r="H1594" s="1" t="s">
        <v>52</v>
      </c>
      <c r="I1594" s="1" t="s">
        <v>486</v>
      </c>
      <c r="J1594">
        <v>13.76</v>
      </c>
      <c r="K1594">
        <v>2</v>
      </c>
      <c r="L1594">
        <v>0</v>
      </c>
      <c r="M1594">
        <v>6.3295999999999992</v>
      </c>
      <c r="N1594">
        <v>6.3295999999999992</v>
      </c>
      <c r="O1594">
        <v>300</v>
      </c>
      <c r="P1594" t="s">
        <v>1626</v>
      </c>
      <c r="R1594" s="9"/>
    </row>
    <row r="1595" spans="1:18" x14ac:dyDescent="0.3">
      <c r="A1595">
        <v>1963</v>
      </c>
      <c r="B1595" s="1" t="s">
        <v>13</v>
      </c>
      <c r="C1595" s="1" t="s">
        <v>14</v>
      </c>
      <c r="D1595" s="1" t="s">
        <v>148</v>
      </c>
      <c r="E1595" s="1" t="s">
        <v>249</v>
      </c>
      <c r="F1595" s="1" t="s">
        <v>60</v>
      </c>
      <c r="G1595" s="1" t="s">
        <v>27</v>
      </c>
      <c r="H1595" s="1" t="s">
        <v>44</v>
      </c>
      <c r="I1595" s="1" t="s">
        <v>1540</v>
      </c>
      <c r="J1595">
        <v>13.71</v>
      </c>
      <c r="K1595">
        <v>3</v>
      </c>
      <c r="L1595">
        <v>0</v>
      </c>
      <c r="M1595">
        <v>6.5808</v>
      </c>
      <c r="N1595">
        <v>6.5808</v>
      </c>
      <c r="O1595">
        <v>450</v>
      </c>
      <c r="P1595" t="s">
        <v>1626</v>
      </c>
      <c r="R1595" s="10"/>
    </row>
    <row r="1596" spans="1:18" x14ac:dyDescent="0.3">
      <c r="A1596">
        <v>1694</v>
      </c>
      <c r="B1596" s="1" t="s">
        <v>13</v>
      </c>
      <c r="C1596" s="1" t="s">
        <v>57</v>
      </c>
      <c r="D1596" s="1" t="s">
        <v>1409</v>
      </c>
      <c r="E1596" s="1" t="s">
        <v>59</v>
      </c>
      <c r="F1596" s="1" t="s">
        <v>60</v>
      </c>
      <c r="G1596" s="1" t="s">
        <v>41</v>
      </c>
      <c r="H1596" s="1" t="s">
        <v>83</v>
      </c>
      <c r="I1596" s="1" t="s">
        <v>1416</v>
      </c>
      <c r="J1596">
        <v>13.616</v>
      </c>
      <c r="K1596">
        <v>2</v>
      </c>
      <c r="L1596">
        <v>0.2</v>
      </c>
      <c r="M1596">
        <v>3.5742000000000012</v>
      </c>
      <c r="N1596">
        <v>2.859360000000001</v>
      </c>
      <c r="O1596">
        <v>240</v>
      </c>
      <c r="P1596" t="s">
        <v>1626</v>
      </c>
      <c r="R1596" s="9"/>
    </row>
    <row r="1597" spans="1:18" x14ac:dyDescent="0.3">
      <c r="A1597">
        <v>883</v>
      </c>
      <c r="B1597" s="1" t="s">
        <v>493</v>
      </c>
      <c r="C1597" s="1" t="s">
        <v>14</v>
      </c>
      <c r="D1597" s="1" t="s">
        <v>69</v>
      </c>
      <c r="E1597" s="1" t="s">
        <v>25</v>
      </c>
      <c r="F1597" s="1" t="s">
        <v>26</v>
      </c>
      <c r="G1597" s="1" t="s">
        <v>27</v>
      </c>
      <c r="H1597" s="1" t="s">
        <v>39</v>
      </c>
      <c r="I1597" s="1" t="s">
        <v>806</v>
      </c>
      <c r="J1597">
        <v>13.48</v>
      </c>
      <c r="K1597">
        <v>4</v>
      </c>
      <c r="L1597">
        <v>0</v>
      </c>
      <c r="M1597">
        <v>5.9312000000000014</v>
      </c>
      <c r="N1597">
        <v>5.9312000000000014</v>
      </c>
      <c r="O1597">
        <v>600</v>
      </c>
      <c r="P1597" t="s">
        <v>1628</v>
      </c>
      <c r="R1597" s="10"/>
    </row>
    <row r="1598" spans="1:18" x14ac:dyDescent="0.3">
      <c r="A1598">
        <v>1594</v>
      </c>
      <c r="B1598" s="1" t="s">
        <v>493</v>
      </c>
      <c r="C1598" s="1" t="s">
        <v>14</v>
      </c>
      <c r="D1598" s="1" t="s">
        <v>24</v>
      </c>
      <c r="E1598" s="1" t="s">
        <v>25</v>
      </c>
      <c r="F1598" s="1" t="s">
        <v>26</v>
      </c>
      <c r="G1598" s="1" t="s">
        <v>27</v>
      </c>
      <c r="H1598" s="1" t="s">
        <v>52</v>
      </c>
      <c r="I1598" s="1" t="s">
        <v>1367</v>
      </c>
      <c r="J1598">
        <v>13.440000000000001</v>
      </c>
      <c r="K1598">
        <v>3</v>
      </c>
      <c r="L1598">
        <v>0</v>
      </c>
      <c r="M1598">
        <v>6.5856000000000012</v>
      </c>
      <c r="N1598">
        <v>6.5856000000000012</v>
      </c>
      <c r="O1598">
        <v>450</v>
      </c>
      <c r="P1598" t="s">
        <v>1626</v>
      </c>
      <c r="R1598" s="9"/>
    </row>
    <row r="1599" spans="1:18" x14ac:dyDescent="0.3">
      <c r="A1599">
        <v>548</v>
      </c>
      <c r="B1599" s="1" t="s">
        <v>95</v>
      </c>
      <c r="C1599" s="1" t="s">
        <v>57</v>
      </c>
      <c r="D1599" s="1" t="s">
        <v>126</v>
      </c>
      <c r="E1599" s="1" t="s">
        <v>127</v>
      </c>
      <c r="F1599" s="1" t="s">
        <v>79</v>
      </c>
      <c r="G1599" s="1" t="s">
        <v>27</v>
      </c>
      <c r="H1599" s="1" t="s">
        <v>52</v>
      </c>
      <c r="I1599" s="1" t="s">
        <v>689</v>
      </c>
      <c r="J1599">
        <v>13.36</v>
      </c>
      <c r="K1599">
        <v>2</v>
      </c>
      <c r="L1599">
        <v>0</v>
      </c>
      <c r="M1599">
        <v>6.4127999999999998</v>
      </c>
      <c r="N1599">
        <v>6.4127999999999998</v>
      </c>
      <c r="O1599">
        <v>300</v>
      </c>
      <c r="P1599" t="s">
        <v>1626</v>
      </c>
      <c r="R1599" s="10"/>
    </row>
    <row r="1600" spans="1:18" x14ac:dyDescent="0.3">
      <c r="A1600">
        <v>1652</v>
      </c>
      <c r="B1600" s="1" t="s">
        <v>493</v>
      </c>
      <c r="C1600" s="1" t="s">
        <v>23</v>
      </c>
      <c r="D1600" s="1" t="s">
        <v>69</v>
      </c>
      <c r="E1600" s="1" t="s">
        <v>25</v>
      </c>
      <c r="F1600" s="1" t="s">
        <v>26</v>
      </c>
      <c r="G1600" s="1" t="s">
        <v>27</v>
      </c>
      <c r="H1600" s="1" t="s">
        <v>52</v>
      </c>
      <c r="I1600" s="1" t="s">
        <v>1400</v>
      </c>
      <c r="J1600">
        <v>13.36</v>
      </c>
      <c r="K1600">
        <v>2</v>
      </c>
      <c r="L1600">
        <v>0</v>
      </c>
      <c r="M1600">
        <v>6.4127999999999998</v>
      </c>
      <c r="N1600">
        <v>6.4127999999999998</v>
      </c>
      <c r="O1600">
        <v>300</v>
      </c>
      <c r="P1600" t="s">
        <v>1626</v>
      </c>
      <c r="R1600" s="9"/>
    </row>
    <row r="1601" spans="1:18" x14ac:dyDescent="0.3">
      <c r="A1601">
        <v>1746</v>
      </c>
      <c r="B1601" s="1" t="s">
        <v>95</v>
      </c>
      <c r="C1601" s="1" t="s">
        <v>14</v>
      </c>
      <c r="D1601" s="1" t="s">
        <v>175</v>
      </c>
      <c r="E1601" s="1" t="s">
        <v>127</v>
      </c>
      <c r="F1601" s="1" t="s">
        <v>79</v>
      </c>
      <c r="G1601" s="1" t="s">
        <v>27</v>
      </c>
      <c r="H1601" s="1" t="s">
        <v>39</v>
      </c>
      <c r="I1601" s="1" t="s">
        <v>282</v>
      </c>
      <c r="J1601">
        <v>13.36</v>
      </c>
      <c r="K1601">
        <v>2</v>
      </c>
      <c r="L1601">
        <v>0</v>
      </c>
      <c r="M1601">
        <v>4.9431999999999992</v>
      </c>
      <c r="N1601">
        <v>4.9431999999999992</v>
      </c>
      <c r="O1601">
        <v>300</v>
      </c>
      <c r="P1601" t="s">
        <v>1626</v>
      </c>
      <c r="R1601" s="10"/>
    </row>
    <row r="1602" spans="1:18" x14ac:dyDescent="0.3">
      <c r="A1602">
        <v>1519</v>
      </c>
      <c r="B1602" s="1" t="s">
        <v>13</v>
      </c>
      <c r="C1602" s="1" t="s">
        <v>14</v>
      </c>
      <c r="D1602" s="1" t="s">
        <v>54</v>
      </c>
      <c r="E1602" s="1" t="s">
        <v>55</v>
      </c>
      <c r="F1602" s="1" t="s">
        <v>26</v>
      </c>
      <c r="G1602" s="1" t="s">
        <v>27</v>
      </c>
      <c r="H1602" s="1" t="s">
        <v>44</v>
      </c>
      <c r="I1602" s="1" t="s">
        <v>774</v>
      </c>
      <c r="J1602">
        <v>13.272000000000002</v>
      </c>
      <c r="K1602">
        <v>3</v>
      </c>
      <c r="L1602">
        <v>0.2</v>
      </c>
      <c r="M1602">
        <v>4.3133999999999997</v>
      </c>
      <c r="N1602">
        <v>3.45072</v>
      </c>
      <c r="O1602">
        <v>360</v>
      </c>
      <c r="P1602" t="s">
        <v>1626</v>
      </c>
      <c r="R1602" s="9"/>
    </row>
    <row r="1603" spans="1:18" x14ac:dyDescent="0.3">
      <c r="A1603">
        <v>630</v>
      </c>
      <c r="B1603" s="1" t="s">
        <v>30</v>
      </c>
      <c r="C1603" s="1" t="s">
        <v>14</v>
      </c>
      <c r="D1603" s="1" t="s">
        <v>69</v>
      </c>
      <c r="E1603" s="1" t="s">
        <v>25</v>
      </c>
      <c r="F1603" s="1" t="s">
        <v>26</v>
      </c>
      <c r="G1603" s="1" t="s">
        <v>27</v>
      </c>
      <c r="H1603" s="1" t="s">
        <v>52</v>
      </c>
      <c r="I1603" s="1" t="s">
        <v>399</v>
      </c>
      <c r="J1603">
        <v>13.23</v>
      </c>
      <c r="K1603">
        <v>3</v>
      </c>
      <c r="L1603">
        <v>0</v>
      </c>
      <c r="M1603">
        <v>6.0857999999999999</v>
      </c>
      <c r="N1603">
        <v>6.0857999999999999</v>
      </c>
      <c r="O1603">
        <v>450</v>
      </c>
      <c r="P1603" t="s">
        <v>1626</v>
      </c>
      <c r="R1603" s="10"/>
    </row>
    <row r="1604" spans="1:18" x14ac:dyDescent="0.3">
      <c r="A1604">
        <v>1291</v>
      </c>
      <c r="B1604" s="1" t="s">
        <v>95</v>
      </c>
      <c r="C1604" s="1" t="s">
        <v>57</v>
      </c>
      <c r="D1604" s="1" t="s">
        <v>69</v>
      </c>
      <c r="E1604" s="1" t="s">
        <v>25</v>
      </c>
      <c r="F1604" s="1" t="s">
        <v>26</v>
      </c>
      <c r="G1604" s="1" t="s">
        <v>27</v>
      </c>
      <c r="H1604" s="1" t="s">
        <v>44</v>
      </c>
      <c r="I1604" s="1" t="s">
        <v>1207</v>
      </c>
      <c r="J1604">
        <v>13.216000000000001</v>
      </c>
      <c r="K1604">
        <v>4</v>
      </c>
      <c r="L1604">
        <v>0.2</v>
      </c>
      <c r="M1604">
        <v>4.4603999999999999</v>
      </c>
      <c r="N1604">
        <v>3.5683199999999999</v>
      </c>
      <c r="O1604">
        <v>480</v>
      </c>
      <c r="P1604" t="s">
        <v>1626</v>
      </c>
      <c r="R1604" s="9"/>
    </row>
    <row r="1605" spans="1:18" x14ac:dyDescent="0.3">
      <c r="A1605">
        <v>1381</v>
      </c>
      <c r="B1605" s="1" t="s">
        <v>13</v>
      </c>
      <c r="C1605" s="1" t="s">
        <v>14</v>
      </c>
      <c r="D1605" s="1" t="s">
        <v>1253</v>
      </c>
      <c r="E1605" s="1" t="s">
        <v>67</v>
      </c>
      <c r="F1605" s="1" t="s">
        <v>26</v>
      </c>
      <c r="G1605" s="1" t="s">
        <v>27</v>
      </c>
      <c r="H1605" s="1" t="s">
        <v>44</v>
      </c>
      <c r="I1605" s="1" t="s">
        <v>184</v>
      </c>
      <c r="J1605">
        <v>13.184000000000001</v>
      </c>
      <c r="K1605">
        <v>1</v>
      </c>
      <c r="L1605">
        <v>0.2</v>
      </c>
      <c r="M1605">
        <v>4.7792000000000003</v>
      </c>
      <c r="N1605">
        <v>3.8233600000000005</v>
      </c>
      <c r="O1605">
        <v>120</v>
      </c>
      <c r="P1605" t="s">
        <v>1626</v>
      </c>
      <c r="R1605" s="10"/>
    </row>
    <row r="1606" spans="1:18" x14ac:dyDescent="0.3">
      <c r="A1606">
        <v>563</v>
      </c>
      <c r="B1606" s="1" t="s">
        <v>13</v>
      </c>
      <c r="C1606" s="1" t="s">
        <v>14</v>
      </c>
      <c r="D1606" s="1" t="s">
        <v>355</v>
      </c>
      <c r="E1606" s="1" t="s">
        <v>32</v>
      </c>
      <c r="F1606" s="1" t="s">
        <v>17</v>
      </c>
      <c r="G1606" s="1" t="s">
        <v>18</v>
      </c>
      <c r="H1606" s="1" t="s">
        <v>37</v>
      </c>
      <c r="I1606" s="1" t="s">
        <v>701</v>
      </c>
      <c r="J1606">
        <v>13.128</v>
      </c>
      <c r="K1606">
        <v>3</v>
      </c>
      <c r="L1606">
        <v>0.2</v>
      </c>
      <c r="M1606">
        <v>3.7743000000000002</v>
      </c>
      <c r="N1606">
        <v>3.0194400000000003</v>
      </c>
      <c r="O1606">
        <v>360</v>
      </c>
      <c r="P1606" t="s">
        <v>1626</v>
      </c>
      <c r="R1606" s="9"/>
    </row>
    <row r="1607" spans="1:18" x14ac:dyDescent="0.3">
      <c r="A1607">
        <v>759</v>
      </c>
      <c r="B1607" s="1" t="s">
        <v>30</v>
      </c>
      <c r="C1607" s="1" t="s">
        <v>23</v>
      </c>
      <c r="D1607" s="1" t="s">
        <v>126</v>
      </c>
      <c r="E1607" s="1" t="s">
        <v>127</v>
      </c>
      <c r="F1607" s="1" t="s">
        <v>79</v>
      </c>
      <c r="G1607" s="1" t="s">
        <v>27</v>
      </c>
      <c r="H1607" s="1" t="s">
        <v>44</v>
      </c>
      <c r="I1607" s="1" t="s">
        <v>731</v>
      </c>
      <c r="J1607">
        <v>13.128</v>
      </c>
      <c r="K1607">
        <v>3</v>
      </c>
      <c r="L1607">
        <v>0.2</v>
      </c>
      <c r="M1607">
        <v>4.2665999999999986</v>
      </c>
      <c r="N1607">
        <v>3.413279999999999</v>
      </c>
      <c r="O1607">
        <v>360</v>
      </c>
      <c r="P1607" t="s">
        <v>1626</v>
      </c>
      <c r="R1607" s="10"/>
    </row>
    <row r="1608" spans="1:18" x14ac:dyDescent="0.3">
      <c r="A1608">
        <v>1498</v>
      </c>
      <c r="B1608" s="1" t="s">
        <v>30</v>
      </c>
      <c r="C1608" s="1" t="s">
        <v>14</v>
      </c>
      <c r="D1608" s="1" t="s">
        <v>1317</v>
      </c>
      <c r="E1608" s="1" t="s">
        <v>59</v>
      </c>
      <c r="F1608" s="1" t="s">
        <v>60</v>
      </c>
      <c r="G1608" s="1" t="s">
        <v>27</v>
      </c>
      <c r="H1608" s="1" t="s">
        <v>39</v>
      </c>
      <c r="I1608" s="1" t="s">
        <v>293</v>
      </c>
      <c r="J1608">
        <v>13.120000000000001</v>
      </c>
      <c r="K1608">
        <v>5</v>
      </c>
      <c r="L1608">
        <v>0.2</v>
      </c>
      <c r="M1608">
        <v>3.7720000000000002</v>
      </c>
      <c r="N1608">
        <v>3.0176000000000003</v>
      </c>
      <c r="O1608">
        <v>600</v>
      </c>
      <c r="P1608" t="s">
        <v>1628</v>
      </c>
      <c r="R1608" s="9"/>
    </row>
    <row r="1609" spans="1:18" x14ac:dyDescent="0.3">
      <c r="A1609">
        <v>1345</v>
      </c>
      <c r="B1609" s="1" t="s">
        <v>30</v>
      </c>
      <c r="C1609" s="1" t="s">
        <v>14</v>
      </c>
      <c r="D1609" s="1" t="s">
        <v>1234</v>
      </c>
      <c r="E1609" s="1" t="s">
        <v>127</v>
      </c>
      <c r="F1609" s="1" t="s">
        <v>79</v>
      </c>
      <c r="G1609" s="1" t="s">
        <v>27</v>
      </c>
      <c r="H1609" s="1" t="s">
        <v>28</v>
      </c>
      <c r="I1609" s="1" t="s">
        <v>1236</v>
      </c>
      <c r="J1609">
        <v>13.049999999999999</v>
      </c>
      <c r="K1609">
        <v>5</v>
      </c>
      <c r="L1609">
        <v>0</v>
      </c>
      <c r="M1609">
        <v>6.0029999999999992</v>
      </c>
      <c r="N1609">
        <v>6.0029999999999992</v>
      </c>
      <c r="O1609">
        <v>750</v>
      </c>
      <c r="P1609" t="s">
        <v>1628</v>
      </c>
      <c r="R1609" s="10"/>
    </row>
    <row r="1610" spans="1:18" x14ac:dyDescent="0.3">
      <c r="A1610">
        <v>562</v>
      </c>
      <c r="B1610" s="1" t="s">
        <v>13</v>
      </c>
      <c r="C1610" s="1" t="s">
        <v>14</v>
      </c>
      <c r="D1610" s="1" t="s">
        <v>355</v>
      </c>
      <c r="E1610" s="1" t="s">
        <v>32</v>
      </c>
      <c r="F1610" s="1" t="s">
        <v>17</v>
      </c>
      <c r="G1610" s="1" t="s">
        <v>27</v>
      </c>
      <c r="H1610" s="1" t="s">
        <v>46</v>
      </c>
      <c r="I1610" s="1" t="s">
        <v>700</v>
      </c>
      <c r="J1610">
        <v>13</v>
      </c>
      <c r="K1610">
        <v>5</v>
      </c>
      <c r="L1610">
        <v>0.2</v>
      </c>
      <c r="M1610">
        <v>1.3000000000000007</v>
      </c>
      <c r="N1610">
        <v>1.0400000000000007</v>
      </c>
      <c r="O1610">
        <v>600</v>
      </c>
      <c r="P1610" t="s">
        <v>1628</v>
      </c>
      <c r="R1610" s="9"/>
    </row>
    <row r="1611" spans="1:18" x14ac:dyDescent="0.3">
      <c r="A1611">
        <v>920</v>
      </c>
      <c r="B1611" s="1" t="s">
        <v>30</v>
      </c>
      <c r="C1611" s="1" t="s">
        <v>23</v>
      </c>
      <c r="D1611" s="1" t="s">
        <v>325</v>
      </c>
      <c r="E1611" s="1" t="s">
        <v>59</v>
      </c>
      <c r="F1611" s="1" t="s">
        <v>60</v>
      </c>
      <c r="G1611" s="1" t="s">
        <v>27</v>
      </c>
      <c r="H1611" s="1" t="s">
        <v>35</v>
      </c>
      <c r="I1611" s="1" t="s">
        <v>969</v>
      </c>
      <c r="J1611">
        <v>12.991999999999999</v>
      </c>
      <c r="K1611">
        <v>1</v>
      </c>
      <c r="L1611">
        <v>0.2</v>
      </c>
      <c r="M1611">
        <v>-0.81199999999999983</v>
      </c>
      <c r="N1611">
        <v>-0.64959999999999996</v>
      </c>
      <c r="O1611">
        <v>120</v>
      </c>
      <c r="P1611" t="s">
        <v>1626</v>
      </c>
      <c r="R1611" s="10"/>
    </row>
    <row r="1612" spans="1:18" x14ac:dyDescent="0.3">
      <c r="A1612">
        <v>1950</v>
      </c>
      <c r="B1612" s="1" t="s">
        <v>30</v>
      </c>
      <c r="C1612" s="1" t="s">
        <v>23</v>
      </c>
      <c r="D1612" s="1" t="s">
        <v>126</v>
      </c>
      <c r="E1612" s="1" t="s">
        <v>127</v>
      </c>
      <c r="F1612" s="1" t="s">
        <v>79</v>
      </c>
      <c r="G1612" s="1" t="s">
        <v>27</v>
      </c>
      <c r="H1612" s="1" t="s">
        <v>46</v>
      </c>
      <c r="I1612" s="1" t="s">
        <v>191</v>
      </c>
      <c r="J1612">
        <v>12.98</v>
      </c>
      <c r="K1612">
        <v>1</v>
      </c>
      <c r="L1612">
        <v>0</v>
      </c>
      <c r="M1612">
        <v>3.7641999999999989</v>
      </c>
      <c r="N1612">
        <v>3.7641999999999989</v>
      </c>
      <c r="O1612">
        <v>150</v>
      </c>
      <c r="P1612" t="s">
        <v>1626</v>
      </c>
      <c r="R1612" s="9"/>
    </row>
    <row r="1613" spans="1:18" x14ac:dyDescent="0.3">
      <c r="A1613">
        <v>93</v>
      </c>
      <c r="B1613" s="1" t="s">
        <v>13</v>
      </c>
      <c r="C1613" s="1" t="s">
        <v>14</v>
      </c>
      <c r="D1613" s="1" t="s">
        <v>181</v>
      </c>
      <c r="E1613" s="1" t="s">
        <v>110</v>
      </c>
      <c r="F1613" s="1" t="s">
        <v>60</v>
      </c>
      <c r="G1613" s="1" t="s">
        <v>27</v>
      </c>
      <c r="H1613" s="1" t="s">
        <v>52</v>
      </c>
      <c r="I1613" s="1" t="s">
        <v>182</v>
      </c>
      <c r="J1613">
        <v>12.96</v>
      </c>
      <c r="K1613">
        <v>2</v>
      </c>
      <c r="L1613">
        <v>0</v>
      </c>
      <c r="M1613">
        <v>6.2208000000000006</v>
      </c>
      <c r="N1613">
        <v>6.2208000000000006</v>
      </c>
      <c r="O1613">
        <v>300</v>
      </c>
      <c r="P1613" t="s">
        <v>1626</v>
      </c>
      <c r="R1613" s="10"/>
    </row>
    <row r="1614" spans="1:18" x14ac:dyDescent="0.3">
      <c r="A1614">
        <v>349</v>
      </c>
      <c r="B1614" s="1" t="s">
        <v>30</v>
      </c>
      <c r="C1614" s="1" t="s">
        <v>14</v>
      </c>
      <c r="D1614" s="1" t="s">
        <v>477</v>
      </c>
      <c r="E1614" s="1" t="s">
        <v>478</v>
      </c>
      <c r="F1614" s="1" t="s">
        <v>79</v>
      </c>
      <c r="G1614" s="1" t="s">
        <v>27</v>
      </c>
      <c r="H1614" s="1" t="s">
        <v>39</v>
      </c>
      <c r="I1614" s="1" t="s">
        <v>479</v>
      </c>
      <c r="J1614">
        <v>12.96</v>
      </c>
      <c r="K1614">
        <v>2</v>
      </c>
      <c r="L1614">
        <v>0</v>
      </c>
      <c r="M1614">
        <v>4.1471999999999998</v>
      </c>
      <c r="N1614">
        <v>4.1471999999999998</v>
      </c>
      <c r="O1614">
        <v>300</v>
      </c>
      <c r="P1614" t="s">
        <v>1626</v>
      </c>
      <c r="R1614" s="9"/>
    </row>
    <row r="1615" spans="1:18" x14ac:dyDescent="0.3">
      <c r="A1615">
        <v>397</v>
      </c>
      <c r="B1615" s="1" t="s">
        <v>13</v>
      </c>
      <c r="C1615" s="1" t="s">
        <v>23</v>
      </c>
      <c r="D1615" s="1" t="s">
        <v>529</v>
      </c>
      <c r="E1615" s="1" t="s">
        <v>530</v>
      </c>
      <c r="F1615" s="1" t="s">
        <v>79</v>
      </c>
      <c r="G1615" s="1" t="s">
        <v>27</v>
      </c>
      <c r="H1615" s="1" t="s">
        <v>52</v>
      </c>
      <c r="I1615" s="1" t="s">
        <v>532</v>
      </c>
      <c r="J1615">
        <v>12.96</v>
      </c>
      <c r="K1615">
        <v>2</v>
      </c>
      <c r="L1615">
        <v>0</v>
      </c>
      <c r="M1615">
        <v>6.2208000000000006</v>
      </c>
      <c r="N1615">
        <v>6.2208000000000006</v>
      </c>
      <c r="O1615">
        <v>300</v>
      </c>
      <c r="P1615" t="s">
        <v>1626</v>
      </c>
      <c r="R1615" s="10"/>
    </row>
    <row r="1616" spans="1:18" x14ac:dyDescent="0.3">
      <c r="A1616">
        <v>798</v>
      </c>
      <c r="B1616" s="1" t="s">
        <v>95</v>
      </c>
      <c r="C1616" s="1" t="s">
        <v>23</v>
      </c>
      <c r="D1616" s="1" t="s">
        <v>175</v>
      </c>
      <c r="E1616" s="1" t="s">
        <v>127</v>
      </c>
      <c r="F1616" s="1" t="s">
        <v>79</v>
      </c>
      <c r="G1616" s="1" t="s">
        <v>27</v>
      </c>
      <c r="H1616" s="1" t="s">
        <v>52</v>
      </c>
      <c r="I1616" s="1" t="s">
        <v>53</v>
      </c>
      <c r="J1616">
        <v>12.96</v>
      </c>
      <c r="K1616">
        <v>2</v>
      </c>
      <c r="L1616">
        <v>0</v>
      </c>
      <c r="M1616">
        <v>6.2208000000000006</v>
      </c>
      <c r="N1616">
        <v>6.2208000000000006</v>
      </c>
      <c r="O1616">
        <v>300</v>
      </c>
      <c r="P1616" t="s">
        <v>1626</v>
      </c>
      <c r="R1616" s="9"/>
    </row>
    <row r="1617" spans="1:18" x14ac:dyDescent="0.3">
      <c r="A1617">
        <v>804</v>
      </c>
      <c r="B1617" s="1" t="s">
        <v>30</v>
      </c>
      <c r="C1617" s="1" t="s">
        <v>23</v>
      </c>
      <c r="D1617" s="1" t="s">
        <v>296</v>
      </c>
      <c r="E1617" s="1" t="s">
        <v>297</v>
      </c>
      <c r="F1617" s="1" t="s">
        <v>17</v>
      </c>
      <c r="G1617" s="1" t="s">
        <v>27</v>
      </c>
      <c r="H1617" s="1" t="s">
        <v>52</v>
      </c>
      <c r="I1617" s="1" t="s">
        <v>881</v>
      </c>
      <c r="J1617">
        <v>12.96</v>
      </c>
      <c r="K1617">
        <v>2</v>
      </c>
      <c r="L1617">
        <v>0</v>
      </c>
      <c r="M1617">
        <v>6.2208000000000006</v>
      </c>
      <c r="N1617">
        <v>6.2208000000000006</v>
      </c>
      <c r="O1617">
        <v>300</v>
      </c>
      <c r="P1617" t="s">
        <v>1626</v>
      </c>
      <c r="R1617" s="10"/>
    </row>
    <row r="1618" spans="1:18" x14ac:dyDescent="0.3">
      <c r="A1618">
        <v>906</v>
      </c>
      <c r="B1618" s="1" t="s">
        <v>30</v>
      </c>
      <c r="C1618" s="1" t="s">
        <v>14</v>
      </c>
      <c r="D1618" s="1" t="s">
        <v>24</v>
      </c>
      <c r="E1618" s="1" t="s">
        <v>25</v>
      </c>
      <c r="F1618" s="1" t="s">
        <v>26</v>
      </c>
      <c r="G1618" s="1" t="s">
        <v>27</v>
      </c>
      <c r="H1618" s="1" t="s">
        <v>52</v>
      </c>
      <c r="I1618" s="1" t="s">
        <v>960</v>
      </c>
      <c r="J1618">
        <v>12.96</v>
      </c>
      <c r="K1618">
        <v>2</v>
      </c>
      <c r="L1618">
        <v>0</v>
      </c>
      <c r="M1618">
        <v>6.2208000000000006</v>
      </c>
      <c r="N1618">
        <v>6.2208000000000006</v>
      </c>
      <c r="O1618">
        <v>300</v>
      </c>
      <c r="P1618" t="s">
        <v>1626</v>
      </c>
      <c r="R1618" s="9"/>
    </row>
    <row r="1619" spans="1:18" x14ac:dyDescent="0.3">
      <c r="A1619">
        <v>939</v>
      </c>
      <c r="B1619" s="1" t="s">
        <v>30</v>
      </c>
      <c r="C1619" s="1" t="s">
        <v>23</v>
      </c>
      <c r="D1619" s="1" t="s">
        <v>982</v>
      </c>
      <c r="E1619" s="1" t="s">
        <v>25</v>
      </c>
      <c r="F1619" s="1" t="s">
        <v>26</v>
      </c>
      <c r="G1619" s="1" t="s">
        <v>27</v>
      </c>
      <c r="H1619" s="1" t="s">
        <v>52</v>
      </c>
      <c r="I1619" s="1" t="s">
        <v>983</v>
      </c>
      <c r="J1619">
        <v>12.96</v>
      </c>
      <c r="K1619">
        <v>2</v>
      </c>
      <c r="L1619">
        <v>0</v>
      </c>
      <c r="M1619">
        <v>6.2208000000000006</v>
      </c>
      <c r="N1619">
        <v>6.2208000000000006</v>
      </c>
      <c r="O1619">
        <v>300</v>
      </c>
      <c r="P1619" t="s">
        <v>1626</v>
      </c>
      <c r="R1619" s="10"/>
    </row>
    <row r="1620" spans="1:18" x14ac:dyDescent="0.3">
      <c r="A1620">
        <v>967</v>
      </c>
      <c r="B1620" s="1" t="s">
        <v>95</v>
      </c>
      <c r="C1620" s="1" t="s">
        <v>57</v>
      </c>
      <c r="D1620" s="1" t="s">
        <v>126</v>
      </c>
      <c r="E1620" s="1" t="s">
        <v>127</v>
      </c>
      <c r="F1620" s="1" t="s">
        <v>79</v>
      </c>
      <c r="G1620" s="1" t="s">
        <v>27</v>
      </c>
      <c r="H1620" s="1" t="s">
        <v>52</v>
      </c>
      <c r="I1620" s="1" t="s">
        <v>1002</v>
      </c>
      <c r="J1620">
        <v>12.96</v>
      </c>
      <c r="K1620">
        <v>2</v>
      </c>
      <c r="L1620">
        <v>0</v>
      </c>
      <c r="M1620">
        <v>6.2208000000000006</v>
      </c>
      <c r="N1620">
        <v>6.2208000000000006</v>
      </c>
      <c r="O1620">
        <v>300</v>
      </c>
      <c r="P1620" t="s">
        <v>1626</v>
      </c>
      <c r="R1620" s="9"/>
    </row>
    <row r="1621" spans="1:18" x14ac:dyDescent="0.3">
      <c r="A1621">
        <v>1471</v>
      </c>
      <c r="B1621" s="1" t="s">
        <v>30</v>
      </c>
      <c r="C1621" s="1" t="s">
        <v>23</v>
      </c>
      <c r="D1621" s="1" t="s">
        <v>348</v>
      </c>
      <c r="E1621" s="1" t="s">
        <v>114</v>
      </c>
      <c r="F1621" s="1" t="s">
        <v>60</v>
      </c>
      <c r="G1621" s="1" t="s">
        <v>27</v>
      </c>
      <c r="H1621" s="1" t="s">
        <v>52</v>
      </c>
      <c r="I1621" s="1" t="s">
        <v>1301</v>
      </c>
      <c r="J1621">
        <v>12.96</v>
      </c>
      <c r="K1621">
        <v>2</v>
      </c>
      <c r="L1621">
        <v>0</v>
      </c>
      <c r="M1621">
        <v>6.2208000000000006</v>
      </c>
      <c r="N1621">
        <v>6.2208000000000006</v>
      </c>
      <c r="O1621">
        <v>300</v>
      </c>
      <c r="P1621" t="s">
        <v>1626</v>
      </c>
      <c r="R1621" s="10"/>
    </row>
    <row r="1622" spans="1:18" x14ac:dyDescent="0.3">
      <c r="A1622">
        <v>1570</v>
      </c>
      <c r="B1622" s="1" t="s">
        <v>30</v>
      </c>
      <c r="C1622" s="1" t="s">
        <v>23</v>
      </c>
      <c r="D1622" s="1" t="s">
        <v>647</v>
      </c>
      <c r="E1622" s="1" t="s">
        <v>487</v>
      </c>
      <c r="F1622" s="1" t="s">
        <v>17</v>
      </c>
      <c r="G1622" s="1" t="s">
        <v>27</v>
      </c>
      <c r="H1622" s="1" t="s">
        <v>39</v>
      </c>
      <c r="I1622" s="1" t="s">
        <v>1355</v>
      </c>
      <c r="J1622">
        <v>12.84</v>
      </c>
      <c r="K1622">
        <v>3</v>
      </c>
      <c r="L1622">
        <v>0</v>
      </c>
      <c r="M1622">
        <v>3.7235999999999989</v>
      </c>
      <c r="N1622">
        <v>3.7235999999999989</v>
      </c>
      <c r="O1622">
        <v>450</v>
      </c>
      <c r="P1622" t="s">
        <v>1626</v>
      </c>
      <c r="R1622" s="9"/>
    </row>
    <row r="1623" spans="1:18" x14ac:dyDescent="0.3">
      <c r="A1623">
        <v>1149</v>
      </c>
      <c r="B1623" s="1" t="s">
        <v>493</v>
      </c>
      <c r="C1623" s="1" t="s">
        <v>14</v>
      </c>
      <c r="D1623" s="1" t="s">
        <v>1115</v>
      </c>
      <c r="E1623" s="1" t="s">
        <v>114</v>
      </c>
      <c r="F1623" s="1" t="s">
        <v>60</v>
      </c>
      <c r="G1623" s="1" t="s">
        <v>27</v>
      </c>
      <c r="H1623" s="1" t="s">
        <v>44</v>
      </c>
      <c r="I1623" s="1" t="s">
        <v>1117</v>
      </c>
      <c r="J1623">
        <v>12.76</v>
      </c>
      <c r="K1623">
        <v>2</v>
      </c>
      <c r="L1623">
        <v>0</v>
      </c>
      <c r="M1623">
        <v>5.8695999999999993</v>
      </c>
      <c r="N1623">
        <v>5.8695999999999993</v>
      </c>
      <c r="O1623">
        <v>300</v>
      </c>
      <c r="P1623" t="s">
        <v>1626</v>
      </c>
      <c r="R1623" s="10"/>
    </row>
    <row r="1624" spans="1:18" x14ac:dyDescent="0.3">
      <c r="A1624">
        <v>1641</v>
      </c>
      <c r="B1624" s="1" t="s">
        <v>30</v>
      </c>
      <c r="C1624" s="1" t="s">
        <v>14</v>
      </c>
      <c r="D1624" s="1" t="s">
        <v>55</v>
      </c>
      <c r="E1624" s="1" t="s">
        <v>1032</v>
      </c>
      <c r="F1624" s="1" t="s">
        <v>79</v>
      </c>
      <c r="G1624" s="1" t="s">
        <v>27</v>
      </c>
      <c r="H1624" s="1" t="s">
        <v>52</v>
      </c>
      <c r="I1624" s="1" t="s">
        <v>153</v>
      </c>
      <c r="J1624">
        <v>12.7</v>
      </c>
      <c r="K1624">
        <v>2</v>
      </c>
      <c r="L1624">
        <v>0</v>
      </c>
      <c r="M1624">
        <v>5.8419999999999996</v>
      </c>
      <c r="N1624">
        <v>5.8419999999999996</v>
      </c>
      <c r="O1624">
        <v>300</v>
      </c>
      <c r="P1624" t="s">
        <v>1626</v>
      </c>
      <c r="R1624" s="9"/>
    </row>
    <row r="1625" spans="1:18" x14ac:dyDescent="0.3">
      <c r="A1625">
        <v>1643</v>
      </c>
      <c r="B1625" s="1" t="s">
        <v>30</v>
      </c>
      <c r="C1625" s="1" t="s">
        <v>23</v>
      </c>
      <c r="D1625" s="1" t="s">
        <v>1393</v>
      </c>
      <c r="E1625" s="1" t="s">
        <v>104</v>
      </c>
      <c r="F1625" s="1" t="s">
        <v>60</v>
      </c>
      <c r="G1625" s="1" t="s">
        <v>27</v>
      </c>
      <c r="H1625" s="1" t="s">
        <v>128</v>
      </c>
      <c r="I1625" s="1" t="s">
        <v>236</v>
      </c>
      <c r="J1625">
        <v>12.624000000000001</v>
      </c>
      <c r="K1625">
        <v>2</v>
      </c>
      <c r="L1625">
        <v>0.2</v>
      </c>
      <c r="M1625">
        <v>3.944999999999999</v>
      </c>
      <c r="N1625">
        <v>3.1559999999999993</v>
      </c>
      <c r="O1625">
        <v>240</v>
      </c>
      <c r="P1625" t="s">
        <v>1626</v>
      </c>
      <c r="R1625" s="10"/>
    </row>
    <row r="1626" spans="1:18" x14ac:dyDescent="0.3">
      <c r="A1626">
        <v>1270</v>
      </c>
      <c r="B1626" s="1" t="s">
        <v>30</v>
      </c>
      <c r="C1626" s="1" t="s">
        <v>14</v>
      </c>
      <c r="D1626" s="1" t="s">
        <v>903</v>
      </c>
      <c r="E1626" s="1" t="s">
        <v>164</v>
      </c>
      <c r="F1626" s="1" t="s">
        <v>17</v>
      </c>
      <c r="G1626" s="1" t="s">
        <v>27</v>
      </c>
      <c r="H1626" s="1" t="s">
        <v>52</v>
      </c>
      <c r="I1626" s="1" t="s">
        <v>1189</v>
      </c>
      <c r="J1626">
        <v>12.48</v>
      </c>
      <c r="K1626">
        <v>2</v>
      </c>
      <c r="L1626">
        <v>0</v>
      </c>
      <c r="M1626">
        <v>5.6159999999999997</v>
      </c>
      <c r="N1626">
        <v>5.6159999999999997</v>
      </c>
      <c r="O1626">
        <v>300</v>
      </c>
      <c r="P1626" t="s">
        <v>1626</v>
      </c>
      <c r="R1626" s="9"/>
    </row>
    <row r="1627" spans="1:18" x14ac:dyDescent="0.3">
      <c r="A1627">
        <v>394</v>
      </c>
      <c r="B1627" s="1" t="s">
        <v>13</v>
      </c>
      <c r="C1627" s="1" t="s">
        <v>23</v>
      </c>
      <c r="D1627" s="1" t="s">
        <v>524</v>
      </c>
      <c r="E1627" s="1" t="s">
        <v>104</v>
      </c>
      <c r="F1627" s="1" t="s">
        <v>60</v>
      </c>
      <c r="G1627" s="1" t="s">
        <v>27</v>
      </c>
      <c r="H1627" s="1" t="s">
        <v>44</v>
      </c>
      <c r="I1627" s="1" t="s">
        <v>525</v>
      </c>
      <c r="J1627">
        <v>12.461999999999996</v>
      </c>
      <c r="K1627">
        <v>3</v>
      </c>
      <c r="L1627">
        <v>0.8</v>
      </c>
      <c r="M1627">
        <v>-20.5623</v>
      </c>
      <c r="N1627">
        <v>-4.1124599999999996</v>
      </c>
      <c r="O1627">
        <v>89.999999999999986</v>
      </c>
      <c r="P1627" t="s">
        <v>1629</v>
      </c>
      <c r="R1627" s="10"/>
    </row>
    <row r="1628" spans="1:18" x14ac:dyDescent="0.3">
      <c r="A1628">
        <v>762</v>
      </c>
      <c r="B1628" s="1" t="s">
        <v>30</v>
      </c>
      <c r="C1628" s="1" t="s">
        <v>23</v>
      </c>
      <c r="D1628" s="1" t="s">
        <v>647</v>
      </c>
      <c r="E1628" s="1" t="s">
        <v>487</v>
      </c>
      <c r="F1628" s="1" t="s">
        <v>17</v>
      </c>
      <c r="G1628" s="1" t="s">
        <v>27</v>
      </c>
      <c r="H1628" s="1" t="s">
        <v>28</v>
      </c>
      <c r="I1628" s="1" t="s">
        <v>850</v>
      </c>
      <c r="J1628">
        <v>12.39</v>
      </c>
      <c r="K1628">
        <v>3</v>
      </c>
      <c r="L1628">
        <v>0</v>
      </c>
      <c r="M1628">
        <v>5.6993999999999998</v>
      </c>
      <c r="N1628">
        <v>5.6993999999999998</v>
      </c>
      <c r="O1628">
        <v>450</v>
      </c>
      <c r="P1628" t="s">
        <v>1626</v>
      </c>
      <c r="R1628" s="9"/>
    </row>
    <row r="1629" spans="1:18" x14ac:dyDescent="0.3">
      <c r="A1629">
        <v>1704</v>
      </c>
      <c r="B1629" s="1" t="s">
        <v>30</v>
      </c>
      <c r="C1629" s="1" t="s">
        <v>57</v>
      </c>
      <c r="D1629" s="1" t="s">
        <v>373</v>
      </c>
      <c r="E1629" s="1" t="s">
        <v>25</v>
      </c>
      <c r="F1629" s="1" t="s">
        <v>26</v>
      </c>
      <c r="G1629" s="1" t="s">
        <v>27</v>
      </c>
      <c r="H1629" s="1" t="s">
        <v>128</v>
      </c>
      <c r="I1629" s="1" t="s">
        <v>236</v>
      </c>
      <c r="J1629">
        <v>12.350000000000001</v>
      </c>
      <c r="K1629">
        <v>5</v>
      </c>
      <c r="L1629">
        <v>0</v>
      </c>
      <c r="M1629">
        <v>5.8045</v>
      </c>
      <c r="N1629">
        <v>5.8045</v>
      </c>
      <c r="O1629">
        <v>750</v>
      </c>
      <c r="P1629" t="s">
        <v>1628</v>
      </c>
      <c r="R1629" s="10"/>
    </row>
    <row r="1630" spans="1:18" x14ac:dyDescent="0.3">
      <c r="A1630">
        <v>1239</v>
      </c>
      <c r="B1630" s="1" t="s">
        <v>30</v>
      </c>
      <c r="C1630" s="1" t="s">
        <v>14</v>
      </c>
      <c r="D1630" s="1" t="s">
        <v>54</v>
      </c>
      <c r="E1630" s="1" t="s">
        <v>55</v>
      </c>
      <c r="F1630" s="1" t="s">
        <v>26</v>
      </c>
      <c r="G1630" s="1" t="s">
        <v>18</v>
      </c>
      <c r="H1630" s="1" t="s">
        <v>37</v>
      </c>
      <c r="I1630" s="1" t="s">
        <v>1170</v>
      </c>
      <c r="J1630">
        <v>12.35</v>
      </c>
      <c r="K1630">
        <v>1</v>
      </c>
      <c r="L1630">
        <v>0</v>
      </c>
      <c r="M1630">
        <v>5.4340000000000002</v>
      </c>
      <c r="N1630">
        <v>5.4340000000000002</v>
      </c>
      <c r="O1630">
        <v>150</v>
      </c>
      <c r="P1630" t="s">
        <v>1626</v>
      </c>
      <c r="R1630" s="9"/>
    </row>
    <row r="1631" spans="1:18" x14ac:dyDescent="0.3">
      <c r="A1631">
        <v>1771</v>
      </c>
      <c r="B1631" s="1" t="s">
        <v>30</v>
      </c>
      <c r="C1631" s="1" t="s">
        <v>23</v>
      </c>
      <c r="D1631" s="1" t="s">
        <v>325</v>
      </c>
      <c r="E1631" s="1" t="s">
        <v>59</v>
      </c>
      <c r="F1631" s="1" t="s">
        <v>60</v>
      </c>
      <c r="G1631" s="1" t="s">
        <v>27</v>
      </c>
      <c r="H1631" s="1" t="s">
        <v>44</v>
      </c>
      <c r="I1631" s="1" t="s">
        <v>112</v>
      </c>
      <c r="J1631">
        <v>12.221999999999998</v>
      </c>
      <c r="K1631">
        <v>7</v>
      </c>
      <c r="L1631">
        <v>0.8</v>
      </c>
      <c r="M1631">
        <v>-20.166300000000007</v>
      </c>
      <c r="N1631">
        <v>-4.0332600000000003</v>
      </c>
      <c r="O1631">
        <v>209.99999999999994</v>
      </c>
      <c r="P1631" t="s">
        <v>1626</v>
      </c>
      <c r="R1631" s="10"/>
    </row>
    <row r="1632" spans="1:18" x14ac:dyDescent="0.3">
      <c r="A1632">
        <v>441</v>
      </c>
      <c r="B1632" s="1" t="s">
        <v>13</v>
      </c>
      <c r="C1632" s="1" t="s">
        <v>14</v>
      </c>
      <c r="D1632" s="1" t="s">
        <v>348</v>
      </c>
      <c r="E1632" s="1" t="s">
        <v>114</v>
      </c>
      <c r="F1632" s="1" t="s">
        <v>60</v>
      </c>
      <c r="G1632" s="1" t="s">
        <v>18</v>
      </c>
      <c r="H1632" s="1" t="s">
        <v>37</v>
      </c>
      <c r="I1632" s="1" t="s">
        <v>580</v>
      </c>
      <c r="J1632">
        <v>12.22</v>
      </c>
      <c r="K1632">
        <v>1</v>
      </c>
      <c r="L1632">
        <v>0</v>
      </c>
      <c r="M1632">
        <v>3.6659999999999986</v>
      </c>
      <c r="N1632">
        <v>3.6659999999999986</v>
      </c>
      <c r="O1632">
        <v>150</v>
      </c>
      <c r="P1632" t="s">
        <v>1626</v>
      </c>
      <c r="R1632" s="9"/>
    </row>
    <row r="1633" spans="1:18" x14ac:dyDescent="0.3">
      <c r="A1633">
        <v>933</v>
      </c>
      <c r="B1633" s="1" t="s">
        <v>30</v>
      </c>
      <c r="C1633" s="1" t="s">
        <v>14</v>
      </c>
      <c r="D1633" s="1" t="s">
        <v>77</v>
      </c>
      <c r="E1633" s="1" t="s">
        <v>78</v>
      </c>
      <c r="F1633" s="1" t="s">
        <v>79</v>
      </c>
      <c r="G1633" s="1" t="s">
        <v>27</v>
      </c>
      <c r="H1633" s="1" t="s">
        <v>52</v>
      </c>
      <c r="I1633" s="1" t="s">
        <v>978</v>
      </c>
      <c r="J1633">
        <v>12.192</v>
      </c>
      <c r="K1633">
        <v>3</v>
      </c>
      <c r="L1633">
        <v>0.2</v>
      </c>
      <c r="M1633">
        <v>4.1147999999999998</v>
      </c>
      <c r="N1633">
        <v>3.2918400000000001</v>
      </c>
      <c r="O1633">
        <v>360</v>
      </c>
      <c r="P1633" t="s">
        <v>1626</v>
      </c>
      <c r="R1633" s="10"/>
    </row>
    <row r="1634" spans="1:18" x14ac:dyDescent="0.3">
      <c r="A1634">
        <v>1289</v>
      </c>
      <c r="B1634" s="1" t="s">
        <v>30</v>
      </c>
      <c r="C1634" s="1" t="s">
        <v>23</v>
      </c>
      <c r="D1634" s="1" t="s">
        <v>126</v>
      </c>
      <c r="E1634" s="1" t="s">
        <v>127</v>
      </c>
      <c r="F1634" s="1" t="s">
        <v>79</v>
      </c>
      <c r="G1634" s="1" t="s">
        <v>27</v>
      </c>
      <c r="H1634" s="1" t="s">
        <v>44</v>
      </c>
      <c r="I1634" s="1" t="s">
        <v>749</v>
      </c>
      <c r="J1634">
        <v>12.192</v>
      </c>
      <c r="K1634">
        <v>4</v>
      </c>
      <c r="L1634">
        <v>0.2</v>
      </c>
      <c r="M1634">
        <v>4.1147999999999989</v>
      </c>
      <c r="N1634">
        <v>3.2918399999999992</v>
      </c>
      <c r="O1634">
        <v>480</v>
      </c>
      <c r="P1634" t="s">
        <v>1626</v>
      </c>
      <c r="R1634" s="9"/>
    </row>
    <row r="1635" spans="1:18" x14ac:dyDescent="0.3">
      <c r="A1635">
        <v>381</v>
      </c>
      <c r="B1635" s="1" t="s">
        <v>30</v>
      </c>
      <c r="C1635" s="1" t="s">
        <v>14</v>
      </c>
      <c r="D1635" s="1" t="s">
        <v>93</v>
      </c>
      <c r="E1635" s="1" t="s">
        <v>59</v>
      </c>
      <c r="F1635" s="1" t="s">
        <v>60</v>
      </c>
      <c r="G1635" s="1" t="s">
        <v>27</v>
      </c>
      <c r="H1635" s="1" t="s">
        <v>44</v>
      </c>
      <c r="I1635" s="1" t="s">
        <v>510</v>
      </c>
      <c r="J1635">
        <v>12.175999999999998</v>
      </c>
      <c r="K1635">
        <v>4</v>
      </c>
      <c r="L1635">
        <v>0.8</v>
      </c>
      <c r="M1635">
        <v>-18.872800000000009</v>
      </c>
      <c r="N1635">
        <v>-3.774560000000001</v>
      </c>
      <c r="O1635">
        <v>119.99999999999997</v>
      </c>
      <c r="P1635" t="s">
        <v>1626</v>
      </c>
      <c r="R1635" s="10"/>
    </row>
    <row r="1636" spans="1:18" x14ac:dyDescent="0.3">
      <c r="A1636">
        <v>255</v>
      </c>
      <c r="B1636" s="1" t="s">
        <v>30</v>
      </c>
      <c r="C1636" s="1" t="s">
        <v>23</v>
      </c>
      <c r="D1636" s="1" t="s">
        <v>142</v>
      </c>
      <c r="E1636" s="1" t="s">
        <v>104</v>
      </c>
      <c r="F1636" s="1" t="s">
        <v>60</v>
      </c>
      <c r="G1636" s="1" t="s">
        <v>18</v>
      </c>
      <c r="H1636" s="1" t="s">
        <v>37</v>
      </c>
      <c r="I1636" s="1" t="s">
        <v>367</v>
      </c>
      <c r="J1636">
        <v>12.132000000000001</v>
      </c>
      <c r="K1636">
        <v>9</v>
      </c>
      <c r="L1636">
        <v>0.6</v>
      </c>
      <c r="M1636">
        <v>-8.4923999999999982</v>
      </c>
      <c r="N1636">
        <v>-3.3969599999999995</v>
      </c>
      <c r="O1636">
        <v>540</v>
      </c>
      <c r="P1636" t="s">
        <v>1628</v>
      </c>
      <c r="R1636" s="9"/>
    </row>
    <row r="1637" spans="1:18" x14ac:dyDescent="0.3">
      <c r="A1637">
        <v>1185</v>
      </c>
      <c r="B1637" s="1" t="s">
        <v>30</v>
      </c>
      <c r="C1637" s="1" t="s">
        <v>23</v>
      </c>
      <c r="D1637" s="1" t="s">
        <v>54</v>
      </c>
      <c r="E1637" s="1" t="s">
        <v>55</v>
      </c>
      <c r="F1637" s="1" t="s">
        <v>26</v>
      </c>
      <c r="G1637" s="1" t="s">
        <v>27</v>
      </c>
      <c r="H1637" s="1" t="s">
        <v>44</v>
      </c>
      <c r="I1637" s="1" t="s">
        <v>1145</v>
      </c>
      <c r="J1637">
        <v>12.096000000000002</v>
      </c>
      <c r="K1637">
        <v>7</v>
      </c>
      <c r="L1637">
        <v>0.2</v>
      </c>
      <c r="M1637">
        <v>4.2335999999999991</v>
      </c>
      <c r="N1637">
        <v>3.3868799999999997</v>
      </c>
      <c r="O1637">
        <v>840</v>
      </c>
      <c r="P1637" t="s">
        <v>1628</v>
      </c>
      <c r="R1637" s="10"/>
    </row>
    <row r="1638" spans="1:18" x14ac:dyDescent="0.3">
      <c r="A1638">
        <v>749</v>
      </c>
      <c r="B1638" s="1" t="s">
        <v>13</v>
      </c>
      <c r="C1638" s="1" t="s">
        <v>14</v>
      </c>
      <c r="D1638" s="1" t="s">
        <v>841</v>
      </c>
      <c r="E1638" s="1" t="s">
        <v>104</v>
      </c>
      <c r="F1638" s="1" t="s">
        <v>60</v>
      </c>
      <c r="G1638" s="1" t="s">
        <v>41</v>
      </c>
      <c r="H1638" s="1" t="s">
        <v>42</v>
      </c>
      <c r="I1638" s="1" t="s">
        <v>842</v>
      </c>
      <c r="J1638">
        <v>11.992000000000001</v>
      </c>
      <c r="K1638">
        <v>1</v>
      </c>
      <c r="L1638">
        <v>0.2</v>
      </c>
      <c r="M1638">
        <v>0.89939999999999909</v>
      </c>
      <c r="N1638">
        <v>0.71951999999999927</v>
      </c>
      <c r="O1638">
        <v>120</v>
      </c>
      <c r="P1638" t="s">
        <v>1626</v>
      </c>
      <c r="R1638" s="9"/>
    </row>
    <row r="1639" spans="1:18" x14ac:dyDescent="0.3">
      <c r="A1639">
        <v>518</v>
      </c>
      <c r="B1639" s="1" t="s">
        <v>30</v>
      </c>
      <c r="C1639" s="1" t="s">
        <v>57</v>
      </c>
      <c r="D1639" s="1" t="s">
        <v>657</v>
      </c>
      <c r="E1639" s="1" t="s">
        <v>658</v>
      </c>
      <c r="F1639" s="1" t="s">
        <v>26</v>
      </c>
      <c r="G1639" s="1" t="s">
        <v>27</v>
      </c>
      <c r="H1639" s="1" t="s">
        <v>52</v>
      </c>
      <c r="I1639" s="1" t="s">
        <v>661</v>
      </c>
      <c r="J1639">
        <v>11.96</v>
      </c>
      <c r="K1639">
        <v>2</v>
      </c>
      <c r="L1639">
        <v>0</v>
      </c>
      <c r="M1639">
        <v>5.3819999999999997</v>
      </c>
      <c r="N1639">
        <v>5.3819999999999997</v>
      </c>
      <c r="O1639">
        <v>300</v>
      </c>
      <c r="P1639" t="s">
        <v>1626</v>
      </c>
      <c r="R1639" s="10"/>
    </row>
    <row r="1640" spans="1:18" x14ac:dyDescent="0.3">
      <c r="A1640">
        <v>1917</v>
      </c>
      <c r="B1640" s="1" t="s">
        <v>30</v>
      </c>
      <c r="C1640" s="1" t="s">
        <v>57</v>
      </c>
      <c r="D1640" s="1" t="s">
        <v>1167</v>
      </c>
      <c r="E1640" s="1" t="s">
        <v>32</v>
      </c>
      <c r="F1640" s="1" t="s">
        <v>17</v>
      </c>
      <c r="G1640" s="1" t="s">
        <v>27</v>
      </c>
      <c r="H1640" s="1" t="s">
        <v>28</v>
      </c>
      <c r="I1640" s="1" t="s">
        <v>875</v>
      </c>
      <c r="J1640">
        <v>11.952000000000002</v>
      </c>
      <c r="K1640">
        <v>3</v>
      </c>
      <c r="L1640">
        <v>0.2</v>
      </c>
      <c r="M1640">
        <v>3.8843999999999994</v>
      </c>
      <c r="N1640">
        <v>3.1075199999999996</v>
      </c>
      <c r="O1640">
        <v>360</v>
      </c>
      <c r="P1640" t="s">
        <v>1626</v>
      </c>
      <c r="R1640" s="9"/>
    </row>
    <row r="1641" spans="1:18" x14ac:dyDescent="0.3">
      <c r="A1641">
        <v>1826</v>
      </c>
      <c r="B1641" s="1" t="s">
        <v>30</v>
      </c>
      <c r="C1641" s="1" t="s">
        <v>14</v>
      </c>
      <c r="D1641" s="1" t="s">
        <v>1471</v>
      </c>
      <c r="E1641" s="1" t="s">
        <v>186</v>
      </c>
      <c r="F1641" s="1" t="s">
        <v>26</v>
      </c>
      <c r="G1641" s="1" t="s">
        <v>18</v>
      </c>
      <c r="H1641" s="1" t="s">
        <v>37</v>
      </c>
      <c r="I1641" s="1" t="s">
        <v>518</v>
      </c>
      <c r="J1641">
        <v>11.840000000000002</v>
      </c>
      <c r="K1641">
        <v>4</v>
      </c>
      <c r="L1641">
        <v>0.2</v>
      </c>
      <c r="M1641">
        <v>3.108000000000001</v>
      </c>
      <c r="N1641">
        <v>2.4864000000000011</v>
      </c>
      <c r="O1641">
        <v>480</v>
      </c>
      <c r="P1641" t="s">
        <v>1626</v>
      </c>
      <c r="R1641" s="10"/>
    </row>
    <row r="1642" spans="1:18" x14ac:dyDescent="0.3">
      <c r="A1642">
        <v>1025</v>
      </c>
      <c r="B1642" s="1" t="s">
        <v>95</v>
      </c>
      <c r="C1642" s="1" t="s">
        <v>57</v>
      </c>
      <c r="D1642" s="1" t="s">
        <v>24</v>
      </c>
      <c r="E1642" s="1" t="s">
        <v>25</v>
      </c>
      <c r="F1642" s="1" t="s">
        <v>26</v>
      </c>
      <c r="G1642" s="1" t="s">
        <v>27</v>
      </c>
      <c r="H1642" s="1" t="s">
        <v>44</v>
      </c>
      <c r="I1642" s="1" t="s">
        <v>1037</v>
      </c>
      <c r="J1642">
        <v>11.808</v>
      </c>
      <c r="K1642">
        <v>2</v>
      </c>
      <c r="L1642">
        <v>0.2</v>
      </c>
      <c r="M1642">
        <v>4.2804000000000002</v>
      </c>
      <c r="N1642">
        <v>3.4243200000000003</v>
      </c>
      <c r="O1642">
        <v>240</v>
      </c>
      <c r="P1642" t="s">
        <v>1626</v>
      </c>
      <c r="R1642" s="9"/>
    </row>
    <row r="1643" spans="1:18" x14ac:dyDescent="0.3">
      <c r="A1643">
        <v>1701</v>
      </c>
      <c r="B1643" s="1" t="s">
        <v>13</v>
      </c>
      <c r="C1643" s="1" t="s">
        <v>14</v>
      </c>
      <c r="D1643" s="1" t="s">
        <v>126</v>
      </c>
      <c r="E1643" s="1" t="s">
        <v>127</v>
      </c>
      <c r="F1643" s="1" t="s">
        <v>79</v>
      </c>
      <c r="G1643" s="1" t="s">
        <v>27</v>
      </c>
      <c r="H1643" s="1" t="s">
        <v>44</v>
      </c>
      <c r="I1643" s="1" t="s">
        <v>1037</v>
      </c>
      <c r="J1643">
        <v>11.808</v>
      </c>
      <c r="K1643">
        <v>2</v>
      </c>
      <c r="L1643">
        <v>0.2</v>
      </c>
      <c r="M1643">
        <v>4.2804000000000002</v>
      </c>
      <c r="N1643">
        <v>3.4243200000000003</v>
      </c>
      <c r="O1643">
        <v>240</v>
      </c>
      <c r="P1643" t="s">
        <v>1626</v>
      </c>
      <c r="R1643" s="10"/>
    </row>
    <row r="1644" spans="1:18" x14ac:dyDescent="0.3">
      <c r="A1644">
        <v>740</v>
      </c>
      <c r="B1644" s="1" t="s">
        <v>30</v>
      </c>
      <c r="C1644" s="1" t="s">
        <v>57</v>
      </c>
      <c r="D1644" s="1" t="s">
        <v>103</v>
      </c>
      <c r="E1644" s="1" t="s">
        <v>104</v>
      </c>
      <c r="F1644" s="1" t="s">
        <v>60</v>
      </c>
      <c r="G1644" s="1" t="s">
        <v>27</v>
      </c>
      <c r="H1644" s="1" t="s">
        <v>28</v>
      </c>
      <c r="I1644" s="1" t="s">
        <v>837</v>
      </c>
      <c r="J1644">
        <v>11.784000000000001</v>
      </c>
      <c r="K1644">
        <v>3</v>
      </c>
      <c r="L1644">
        <v>0.2</v>
      </c>
      <c r="M1644">
        <v>4.2716999999999992</v>
      </c>
      <c r="N1644">
        <v>3.4173599999999995</v>
      </c>
      <c r="O1644">
        <v>360</v>
      </c>
      <c r="P1644" t="s">
        <v>1626</v>
      </c>
      <c r="R1644" s="9"/>
    </row>
    <row r="1645" spans="1:18" x14ac:dyDescent="0.3">
      <c r="A1645">
        <v>240</v>
      </c>
      <c r="B1645" s="1" t="s">
        <v>13</v>
      </c>
      <c r="C1645" s="1" t="s">
        <v>14</v>
      </c>
      <c r="D1645" s="1" t="s">
        <v>142</v>
      </c>
      <c r="E1645" s="1" t="s">
        <v>104</v>
      </c>
      <c r="F1645" s="1" t="s">
        <v>60</v>
      </c>
      <c r="G1645" s="1" t="s">
        <v>18</v>
      </c>
      <c r="H1645" s="1" t="s">
        <v>37</v>
      </c>
      <c r="I1645" s="1" t="s">
        <v>364</v>
      </c>
      <c r="J1645">
        <v>11.688000000000001</v>
      </c>
      <c r="K1645">
        <v>3</v>
      </c>
      <c r="L1645">
        <v>0.6</v>
      </c>
      <c r="M1645">
        <v>-4.6751999999999985</v>
      </c>
      <c r="N1645">
        <v>-1.8700799999999995</v>
      </c>
      <c r="O1645">
        <v>180</v>
      </c>
      <c r="P1645" t="s">
        <v>1626</v>
      </c>
      <c r="R1645" s="10"/>
    </row>
    <row r="1646" spans="1:18" x14ac:dyDescent="0.3">
      <c r="A1646">
        <v>1537</v>
      </c>
      <c r="B1646" s="1" t="s">
        <v>30</v>
      </c>
      <c r="C1646" s="1" t="s">
        <v>23</v>
      </c>
      <c r="D1646" s="1" t="s">
        <v>1338</v>
      </c>
      <c r="E1646" s="1" t="s">
        <v>316</v>
      </c>
      <c r="F1646" s="1" t="s">
        <v>79</v>
      </c>
      <c r="G1646" s="1" t="s">
        <v>27</v>
      </c>
      <c r="H1646" s="1" t="s">
        <v>46</v>
      </c>
      <c r="I1646" s="1" t="s">
        <v>1340</v>
      </c>
      <c r="J1646">
        <v>11.67</v>
      </c>
      <c r="K1646">
        <v>3</v>
      </c>
      <c r="L1646">
        <v>0</v>
      </c>
      <c r="M1646">
        <v>3.0342000000000002</v>
      </c>
      <c r="N1646">
        <v>3.0342000000000002</v>
      </c>
      <c r="O1646">
        <v>450</v>
      </c>
      <c r="P1646" t="s">
        <v>1626</v>
      </c>
      <c r="R1646" s="9"/>
    </row>
    <row r="1647" spans="1:18" x14ac:dyDescent="0.3">
      <c r="A1647">
        <v>1918</v>
      </c>
      <c r="B1647" s="1" t="s">
        <v>30</v>
      </c>
      <c r="C1647" s="1" t="s">
        <v>14</v>
      </c>
      <c r="D1647" s="1" t="s">
        <v>254</v>
      </c>
      <c r="E1647" s="1" t="s">
        <v>478</v>
      </c>
      <c r="F1647" s="1" t="s">
        <v>79</v>
      </c>
      <c r="G1647" s="1" t="s">
        <v>27</v>
      </c>
      <c r="H1647" s="1" t="s">
        <v>39</v>
      </c>
      <c r="I1647" s="1" t="s">
        <v>555</v>
      </c>
      <c r="J1647">
        <v>11.65</v>
      </c>
      <c r="K1647">
        <v>5</v>
      </c>
      <c r="L1647">
        <v>0</v>
      </c>
      <c r="M1647">
        <v>3.3784999999999989</v>
      </c>
      <c r="N1647">
        <v>3.3784999999999989</v>
      </c>
      <c r="O1647">
        <v>750</v>
      </c>
      <c r="P1647" t="s">
        <v>1628</v>
      </c>
      <c r="R1647" s="10"/>
    </row>
    <row r="1648" spans="1:18" x14ac:dyDescent="0.3">
      <c r="A1648">
        <v>26</v>
      </c>
      <c r="B1648" s="1" t="s">
        <v>13</v>
      </c>
      <c r="C1648" s="1" t="s">
        <v>14</v>
      </c>
      <c r="D1648" s="1" t="s">
        <v>24</v>
      </c>
      <c r="E1648" s="1" t="s">
        <v>25</v>
      </c>
      <c r="F1648" s="1" t="s">
        <v>26</v>
      </c>
      <c r="G1648" s="1" t="s">
        <v>27</v>
      </c>
      <c r="H1648" s="1" t="s">
        <v>44</v>
      </c>
      <c r="I1648" s="1" t="s">
        <v>82</v>
      </c>
      <c r="J1648">
        <v>11.648000000000001</v>
      </c>
      <c r="K1648">
        <v>2</v>
      </c>
      <c r="L1648">
        <v>0.2</v>
      </c>
      <c r="M1648">
        <v>4.2224000000000004</v>
      </c>
      <c r="N1648">
        <v>3.3779200000000005</v>
      </c>
      <c r="O1648">
        <v>240</v>
      </c>
      <c r="P1648" t="s">
        <v>1626</v>
      </c>
      <c r="R1648" s="9"/>
    </row>
    <row r="1649" spans="1:18" x14ac:dyDescent="0.3">
      <c r="A1649">
        <v>277</v>
      </c>
      <c r="B1649" s="1" t="s">
        <v>30</v>
      </c>
      <c r="C1649" s="1" t="s">
        <v>23</v>
      </c>
      <c r="D1649" s="1" t="s">
        <v>77</v>
      </c>
      <c r="E1649" s="1" t="s">
        <v>78</v>
      </c>
      <c r="F1649" s="1" t="s">
        <v>79</v>
      </c>
      <c r="G1649" s="1" t="s">
        <v>27</v>
      </c>
      <c r="H1649" s="1" t="s">
        <v>52</v>
      </c>
      <c r="I1649" s="1" t="s">
        <v>401</v>
      </c>
      <c r="J1649">
        <v>11.648000000000001</v>
      </c>
      <c r="K1649">
        <v>2</v>
      </c>
      <c r="L1649">
        <v>0.2</v>
      </c>
      <c r="M1649">
        <v>4.0768000000000004</v>
      </c>
      <c r="N1649">
        <v>3.2614400000000003</v>
      </c>
      <c r="O1649">
        <v>240</v>
      </c>
      <c r="P1649" t="s">
        <v>1626</v>
      </c>
      <c r="R1649" s="10"/>
    </row>
    <row r="1650" spans="1:18" x14ac:dyDescent="0.3">
      <c r="A1650">
        <v>1528</v>
      </c>
      <c r="B1650" s="1" t="s">
        <v>30</v>
      </c>
      <c r="C1650" s="1" t="s">
        <v>14</v>
      </c>
      <c r="D1650" s="1" t="s">
        <v>1328</v>
      </c>
      <c r="E1650" s="1" t="s">
        <v>78</v>
      </c>
      <c r="F1650" s="1" t="s">
        <v>79</v>
      </c>
      <c r="G1650" s="1" t="s">
        <v>18</v>
      </c>
      <c r="H1650" s="1" t="s">
        <v>37</v>
      </c>
      <c r="I1650" s="1" t="s">
        <v>1330</v>
      </c>
      <c r="J1650">
        <v>11.648000000000001</v>
      </c>
      <c r="K1650">
        <v>2</v>
      </c>
      <c r="L1650">
        <v>0.2</v>
      </c>
      <c r="M1650">
        <v>3.3488000000000011</v>
      </c>
      <c r="N1650">
        <v>2.679040000000001</v>
      </c>
      <c r="O1650">
        <v>240</v>
      </c>
      <c r="P1650" t="s">
        <v>1626</v>
      </c>
      <c r="R1650" s="9"/>
    </row>
    <row r="1651" spans="1:18" x14ac:dyDescent="0.3">
      <c r="A1651">
        <v>599</v>
      </c>
      <c r="B1651" s="1" t="s">
        <v>95</v>
      </c>
      <c r="C1651" s="1" t="s">
        <v>14</v>
      </c>
      <c r="D1651" s="1" t="s">
        <v>77</v>
      </c>
      <c r="E1651" s="1" t="s">
        <v>78</v>
      </c>
      <c r="F1651" s="1" t="s">
        <v>79</v>
      </c>
      <c r="G1651" s="1" t="s">
        <v>27</v>
      </c>
      <c r="H1651" s="1" t="s">
        <v>243</v>
      </c>
      <c r="I1651" s="1" t="s">
        <v>726</v>
      </c>
      <c r="J1651">
        <v>11.632</v>
      </c>
      <c r="K1651">
        <v>2</v>
      </c>
      <c r="L1651">
        <v>0.2</v>
      </c>
      <c r="M1651">
        <v>1.0178000000000007</v>
      </c>
      <c r="N1651">
        <v>0.81424000000000063</v>
      </c>
      <c r="O1651">
        <v>240</v>
      </c>
      <c r="P1651" t="s">
        <v>1626</v>
      </c>
      <c r="R1651" s="10"/>
    </row>
    <row r="1652" spans="1:18" x14ac:dyDescent="0.3">
      <c r="A1652">
        <v>1706</v>
      </c>
      <c r="B1652" s="1" t="s">
        <v>30</v>
      </c>
      <c r="C1652" s="1" t="s">
        <v>14</v>
      </c>
      <c r="D1652" s="1" t="s">
        <v>77</v>
      </c>
      <c r="E1652" s="1" t="s">
        <v>78</v>
      </c>
      <c r="F1652" s="1" t="s">
        <v>79</v>
      </c>
      <c r="G1652" s="1" t="s">
        <v>27</v>
      </c>
      <c r="H1652" s="1" t="s">
        <v>44</v>
      </c>
      <c r="I1652" s="1" t="s">
        <v>844</v>
      </c>
      <c r="J1652">
        <v>11.610000000000003</v>
      </c>
      <c r="K1652">
        <v>2</v>
      </c>
      <c r="L1652">
        <v>0.7</v>
      </c>
      <c r="M1652">
        <v>-9.2880000000000003</v>
      </c>
      <c r="N1652">
        <v>-2.7864000000000004</v>
      </c>
      <c r="O1652">
        <v>90.000000000000014</v>
      </c>
      <c r="P1652" t="s">
        <v>1629</v>
      </c>
      <c r="R1652" s="9"/>
    </row>
    <row r="1653" spans="1:18" x14ac:dyDescent="0.3">
      <c r="A1653">
        <v>1177</v>
      </c>
      <c r="B1653" s="1" t="s">
        <v>13</v>
      </c>
      <c r="C1653" s="1" t="s">
        <v>57</v>
      </c>
      <c r="D1653" s="1" t="s">
        <v>24</v>
      </c>
      <c r="E1653" s="1" t="s">
        <v>25</v>
      </c>
      <c r="F1653" s="1" t="s">
        <v>26</v>
      </c>
      <c r="G1653" s="1" t="s">
        <v>27</v>
      </c>
      <c r="H1653" s="1" t="s">
        <v>28</v>
      </c>
      <c r="I1653" s="1" t="s">
        <v>1139</v>
      </c>
      <c r="J1653">
        <v>11.56</v>
      </c>
      <c r="K1653">
        <v>4</v>
      </c>
      <c r="L1653">
        <v>0</v>
      </c>
      <c r="M1653">
        <v>5.4332000000000003</v>
      </c>
      <c r="N1653">
        <v>5.4332000000000003</v>
      </c>
      <c r="O1653">
        <v>600</v>
      </c>
      <c r="P1653" t="s">
        <v>1628</v>
      </c>
      <c r="R1653" s="10"/>
    </row>
    <row r="1654" spans="1:18" x14ac:dyDescent="0.3">
      <c r="A1654">
        <v>1398</v>
      </c>
      <c r="B1654" s="1" t="s">
        <v>95</v>
      </c>
      <c r="C1654" s="1" t="s">
        <v>14</v>
      </c>
      <c r="D1654" s="1" t="s">
        <v>126</v>
      </c>
      <c r="E1654" s="1" t="s">
        <v>127</v>
      </c>
      <c r="F1654" s="1" t="s">
        <v>79</v>
      </c>
      <c r="G1654" s="1" t="s">
        <v>27</v>
      </c>
      <c r="H1654" s="1" t="s">
        <v>52</v>
      </c>
      <c r="I1654" s="1" t="s">
        <v>839</v>
      </c>
      <c r="J1654">
        <v>11.56</v>
      </c>
      <c r="K1654">
        <v>2</v>
      </c>
      <c r="L1654">
        <v>0</v>
      </c>
      <c r="M1654">
        <v>5.6644000000000005</v>
      </c>
      <c r="N1654">
        <v>5.6644000000000005</v>
      </c>
      <c r="O1654">
        <v>300</v>
      </c>
      <c r="P1654" t="s">
        <v>1626</v>
      </c>
      <c r="R1654" s="9"/>
    </row>
    <row r="1655" spans="1:18" x14ac:dyDescent="0.3">
      <c r="A1655">
        <v>1161</v>
      </c>
      <c r="B1655" s="1" t="s">
        <v>30</v>
      </c>
      <c r="C1655" s="1" t="s">
        <v>14</v>
      </c>
      <c r="D1655" s="1" t="s">
        <v>181</v>
      </c>
      <c r="E1655" s="1" t="s">
        <v>110</v>
      </c>
      <c r="F1655" s="1" t="s">
        <v>60</v>
      </c>
      <c r="G1655" s="1" t="s">
        <v>27</v>
      </c>
      <c r="H1655" s="1" t="s">
        <v>44</v>
      </c>
      <c r="I1655" s="1" t="s">
        <v>151</v>
      </c>
      <c r="J1655">
        <v>11.54</v>
      </c>
      <c r="K1655">
        <v>2</v>
      </c>
      <c r="L1655">
        <v>0</v>
      </c>
      <c r="M1655">
        <v>5.77</v>
      </c>
      <c r="N1655">
        <v>5.77</v>
      </c>
      <c r="O1655">
        <v>300</v>
      </c>
      <c r="P1655" t="s">
        <v>1626</v>
      </c>
      <c r="R1655" s="10"/>
    </row>
    <row r="1656" spans="1:18" x14ac:dyDescent="0.3">
      <c r="A1656">
        <v>1948</v>
      </c>
      <c r="B1656" s="1" t="s">
        <v>30</v>
      </c>
      <c r="C1656" s="1" t="s">
        <v>23</v>
      </c>
      <c r="D1656" s="1" t="s">
        <v>126</v>
      </c>
      <c r="E1656" s="1" t="s">
        <v>127</v>
      </c>
      <c r="F1656" s="1" t="s">
        <v>79</v>
      </c>
      <c r="G1656" s="1" t="s">
        <v>18</v>
      </c>
      <c r="H1656" s="1" t="s">
        <v>37</v>
      </c>
      <c r="I1656" s="1" t="s">
        <v>1462</v>
      </c>
      <c r="J1656">
        <v>11.54</v>
      </c>
      <c r="K1656">
        <v>2</v>
      </c>
      <c r="L1656">
        <v>0</v>
      </c>
      <c r="M1656">
        <v>3.4619999999999997</v>
      </c>
      <c r="N1656">
        <v>3.4619999999999997</v>
      </c>
      <c r="O1656">
        <v>300</v>
      </c>
      <c r="P1656" t="s">
        <v>1626</v>
      </c>
      <c r="R1656" s="9"/>
    </row>
    <row r="1657" spans="1:18" x14ac:dyDescent="0.3">
      <c r="A1657">
        <v>136</v>
      </c>
      <c r="B1657" s="1" t="s">
        <v>30</v>
      </c>
      <c r="C1657" s="1" t="s">
        <v>14</v>
      </c>
      <c r="D1657" s="1" t="s">
        <v>237</v>
      </c>
      <c r="E1657" s="1" t="s">
        <v>25</v>
      </c>
      <c r="F1657" s="1" t="s">
        <v>26</v>
      </c>
      <c r="G1657" s="1" t="s">
        <v>27</v>
      </c>
      <c r="H1657" s="1" t="s">
        <v>39</v>
      </c>
      <c r="I1657" s="1" t="s">
        <v>240</v>
      </c>
      <c r="J1657">
        <v>11.52</v>
      </c>
      <c r="K1657">
        <v>4</v>
      </c>
      <c r="L1657">
        <v>0</v>
      </c>
      <c r="M1657">
        <v>3.4559999999999995</v>
      </c>
      <c r="N1657">
        <v>3.4559999999999995</v>
      </c>
      <c r="O1657">
        <v>600</v>
      </c>
      <c r="P1657" t="s">
        <v>1628</v>
      </c>
      <c r="R1657" s="10"/>
    </row>
    <row r="1658" spans="1:18" x14ac:dyDescent="0.3">
      <c r="A1658">
        <v>810</v>
      </c>
      <c r="B1658" s="1" t="s">
        <v>95</v>
      </c>
      <c r="C1658" s="1" t="s">
        <v>14</v>
      </c>
      <c r="D1658" s="1" t="s">
        <v>887</v>
      </c>
      <c r="E1658" s="1" t="s">
        <v>55</v>
      </c>
      <c r="F1658" s="1" t="s">
        <v>26</v>
      </c>
      <c r="G1658" s="1" t="s">
        <v>27</v>
      </c>
      <c r="H1658" s="1" t="s">
        <v>39</v>
      </c>
      <c r="I1658" s="1" t="s">
        <v>888</v>
      </c>
      <c r="J1658">
        <v>11.52</v>
      </c>
      <c r="K1658">
        <v>4</v>
      </c>
      <c r="L1658">
        <v>0</v>
      </c>
      <c r="M1658">
        <v>3.2256</v>
      </c>
      <c r="N1658">
        <v>3.2256</v>
      </c>
      <c r="O1658">
        <v>600</v>
      </c>
      <c r="P1658" t="s">
        <v>1628</v>
      </c>
      <c r="R1658" s="9"/>
    </row>
    <row r="1659" spans="1:18" x14ac:dyDescent="0.3">
      <c r="A1659">
        <v>841</v>
      </c>
      <c r="B1659" s="1" t="s">
        <v>30</v>
      </c>
      <c r="C1659" s="1" t="s">
        <v>23</v>
      </c>
      <c r="D1659" s="1" t="s">
        <v>126</v>
      </c>
      <c r="E1659" s="1" t="s">
        <v>127</v>
      </c>
      <c r="F1659" s="1" t="s">
        <v>79</v>
      </c>
      <c r="G1659" s="1" t="s">
        <v>27</v>
      </c>
      <c r="H1659" s="1" t="s">
        <v>39</v>
      </c>
      <c r="I1659" s="1" t="s">
        <v>913</v>
      </c>
      <c r="J1659">
        <v>11.52</v>
      </c>
      <c r="K1659">
        <v>4</v>
      </c>
      <c r="L1659">
        <v>0</v>
      </c>
      <c r="M1659">
        <v>3.3407999999999998</v>
      </c>
      <c r="N1659">
        <v>3.3407999999999998</v>
      </c>
      <c r="O1659">
        <v>600</v>
      </c>
      <c r="P1659" t="s">
        <v>1628</v>
      </c>
      <c r="R1659" s="10"/>
    </row>
    <row r="1660" spans="1:18" x14ac:dyDescent="0.3">
      <c r="A1660">
        <v>550</v>
      </c>
      <c r="B1660" s="1" t="s">
        <v>13</v>
      </c>
      <c r="C1660" s="1" t="s">
        <v>23</v>
      </c>
      <c r="D1660" s="1" t="s">
        <v>142</v>
      </c>
      <c r="E1660" s="1" t="s">
        <v>104</v>
      </c>
      <c r="F1660" s="1" t="s">
        <v>60</v>
      </c>
      <c r="G1660" s="1" t="s">
        <v>27</v>
      </c>
      <c r="H1660" s="1" t="s">
        <v>44</v>
      </c>
      <c r="I1660" s="1" t="s">
        <v>187</v>
      </c>
      <c r="J1660">
        <v>11.363999999999997</v>
      </c>
      <c r="K1660">
        <v>3</v>
      </c>
      <c r="L1660">
        <v>0.8</v>
      </c>
      <c r="M1660">
        <v>-17.045999999999999</v>
      </c>
      <c r="N1660">
        <v>-3.4091999999999989</v>
      </c>
      <c r="O1660">
        <v>89.999999999999986</v>
      </c>
      <c r="P1660" t="s">
        <v>1629</v>
      </c>
      <c r="R1660" s="9"/>
    </row>
    <row r="1661" spans="1:18" x14ac:dyDescent="0.3">
      <c r="A1661">
        <v>764</v>
      </c>
      <c r="B1661" s="1" t="s">
        <v>13</v>
      </c>
      <c r="C1661" s="1" t="s">
        <v>23</v>
      </c>
      <c r="D1661" s="1" t="s">
        <v>851</v>
      </c>
      <c r="E1661" s="1" t="s">
        <v>297</v>
      </c>
      <c r="F1661" s="1" t="s">
        <v>17</v>
      </c>
      <c r="G1661" s="1" t="s">
        <v>27</v>
      </c>
      <c r="H1661" s="1" t="s">
        <v>88</v>
      </c>
      <c r="I1661" s="1" t="s">
        <v>274</v>
      </c>
      <c r="J1661">
        <v>11.36</v>
      </c>
      <c r="K1661">
        <v>2</v>
      </c>
      <c r="L1661">
        <v>0</v>
      </c>
      <c r="M1661">
        <v>5.3391999999999991</v>
      </c>
      <c r="N1661">
        <v>5.3391999999999991</v>
      </c>
      <c r="O1661">
        <v>300</v>
      </c>
      <c r="P1661" t="s">
        <v>1626</v>
      </c>
      <c r="R1661" s="10"/>
    </row>
    <row r="1662" spans="1:18" x14ac:dyDescent="0.3">
      <c r="A1662">
        <v>845</v>
      </c>
      <c r="B1662" s="1" t="s">
        <v>95</v>
      </c>
      <c r="C1662" s="1" t="s">
        <v>23</v>
      </c>
      <c r="D1662" s="1" t="s">
        <v>24</v>
      </c>
      <c r="E1662" s="1" t="s">
        <v>25</v>
      </c>
      <c r="F1662" s="1" t="s">
        <v>26</v>
      </c>
      <c r="G1662" s="1" t="s">
        <v>27</v>
      </c>
      <c r="H1662" s="1" t="s">
        <v>243</v>
      </c>
      <c r="I1662" s="1" t="s">
        <v>917</v>
      </c>
      <c r="J1662">
        <v>11.36</v>
      </c>
      <c r="K1662">
        <v>2</v>
      </c>
      <c r="L1662">
        <v>0</v>
      </c>
      <c r="M1662">
        <v>3.2943999999999996</v>
      </c>
      <c r="N1662">
        <v>3.2943999999999996</v>
      </c>
      <c r="O1662">
        <v>300</v>
      </c>
      <c r="P1662" t="s">
        <v>1626</v>
      </c>
      <c r="R1662" s="9"/>
    </row>
    <row r="1663" spans="1:18" x14ac:dyDescent="0.3">
      <c r="A1663">
        <v>873</v>
      </c>
      <c r="B1663" s="1" t="s">
        <v>30</v>
      </c>
      <c r="C1663" s="1" t="s">
        <v>14</v>
      </c>
      <c r="D1663" s="1" t="s">
        <v>126</v>
      </c>
      <c r="E1663" s="1" t="s">
        <v>127</v>
      </c>
      <c r="F1663" s="1" t="s">
        <v>79</v>
      </c>
      <c r="G1663" s="1" t="s">
        <v>27</v>
      </c>
      <c r="H1663" s="1" t="s">
        <v>52</v>
      </c>
      <c r="I1663" s="1" t="s">
        <v>402</v>
      </c>
      <c r="J1663">
        <v>11.36</v>
      </c>
      <c r="K1663">
        <v>2</v>
      </c>
      <c r="L1663">
        <v>0</v>
      </c>
      <c r="M1663">
        <v>5.2255999999999991</v>
      </c>
      <c r="N1663">
        <v>5.2255999999999991</v>
      </c>
      <c r="O1663">
        <v>300</v>
      </c>
      <c r="P1663" t="s">
        <v>1626</v>
      </c>
      <c r="R1663" s="10"/>
    </row>
    <row r="1664" spans="1:18" x14ac:dyDescent="0.3">
      <c r="A1664">
        <v>1564</v>
      </c>
      <c r="B1664" s="1" t="s">
        <v>493</v>
      </c>
      <c r="C1664" s="1" t="s">
        <v>14</v>
      </c>
      <c r="D1664" s="1" t="s">
        <v>77</v>
      </c>
      <c r="E1664" s="1" t="s">
        <v>78</v>
      </c>
      <c r="F1664" s="1" t="s">
        <v>79</v>
      </c>
      <c r="G1664" s="1" t="s">
        <v>27</v>
      </c>
      <c r="H1664" s="1" t="s">
        <v>52</v>
      </c>
      <c r="I1664" s="1" t="s">
        <v>344</v>
      </c>
      <c r="J1664">
        <v>11.352000000000002</v>
      </c>
      <c r="K1664">
        <v>3</v>
      </c>
      <c r="L1664">
        <v>0.2</v>
      </c>
      <c r="M1664">
        <v>4.1151</v>
      </c>
      <c r="N1664">
        <v>3.2920800000000003</v>
      </c>
      <c r="O1664">
        <v>360</v>
      </c>
      <c r="P1664" t="s">
        <v>1626</v>
      </c>
      <c r="R1664" s="9"/>
    </row>
    <row r="1665" spans="1:18" x14ac:dyDescent="0.3">
      <c r="A1665">
        <v>1328</v>
      </c>
      <c r="B1665" s="1" t="s">
        <v>95</v>
      </c>
      <c r="C1665" s="1" t="s">
        <v>23</v>
      </c>
      <c r="D1665" s="1" t="s">
        <v>967</v>
      </c>
      <c r="E1665" s="1" t="s">
        <v>302</v>
      </c>
      <c r="F1665" s="1" t="s">
        <v>79</v>
      </c>
      <c r="G1665" s="1" t="s">
        <v>27</v>
      </c>
      <c r="H1665" s="1" t="s">
        <v>52</v>
      </c>
      <c r="I1665" s="1" t="s">
        <v>1007</v>
      </c>
      <c r="J1665">
        <v>11.34</v>
      </c>
      <c r="K1665">
        <v>1</v>
      </c>
      <c r="L1665">
        <v>0</v>
      </c>
      <c r="M1665">
        <v>5.5565999999999995</v>
      </c>
      <c r="N1665">
        <v>5.5565999999999995</v>
      </c>
      <c r="O1665">
        <v>150</v>
      </c>
      <c r="P1665" t="s">
        <v>1626</v>
      </c>
      <c r="R1665" s="10"/>
    </row>
    <row r="1666" spans="1:18" x14ac:dyDescent="0.3">
      <c r="A1666">
        <v>1995</v>
      </c>
      <c r="B1666" s="1" t="s">
        <v>30</v>
      </c>
      <c r="C1666" s="1" t="s">
        <v>57</v>
      </c>
      <c r="D1666" s="1" t="s">
        <v>148</v>
      </c>
      <c r="E1666" s="1" t="s">
        <v>186</v>
      </c>
      <c r="F1666" s="1" t="s">
        <v>26</v>
      </c>
      <c r="G1666" s="1" t="s">
        <v>27</v>
      </c>
      <c r="H1666" s="1" t="s">
        <v>128</v>
      </c>
      <c r="I1666" s="1" t="s">
        <v>1555</v>
      </c>
      <c r="J1666">
        <v>11.304</v>
      </c>
      <c r="K1666">
        <v>3</v>
      </c>
      <c r="L1666">
        <v>0.2</v>
      </c>
      <c r="M1666">
        <v>-2.1194999999999999</v>
      </c>
      <c r="N1666">
        <v>-1.6956</v>
      </c>
      <c r="O1666">
        <v>360</v>
      </c>
      <c r="P1666" t="s">
        <v>1626</v>
      </c>
      <c r="R1666" s="9"/>
    </row>
    <row r="1667" spans="1:18" x14ac:dyDescent="0.3">
      <c r="A1667">
        <v>1747</v>
      </c>
      <c r="B1667" s="1" t="s">
        <v>13</v>
      </c>
      <c r="C1667" s="1" t="s">
        <v>14</v>
      </c>
      <c r="D1667" s="1" t="s">
        <v>574</v>
      </c>
      <c r="E1667" s="1" t="s">
        <v>51</v>
      </c>
      <c r="F1667" s="1" t="s">
        <v>17</v>
      </c>
      <c r="G1667" s="1" t="s">
        <v>27</v>
      </c>
      <c r="H1667" s="1" t="s">
        <v>44</v>
      </c>
      <c r="I1667" s="1" t="s">
        <v>835</v>
      </c>
      <c r="J1667">
        <v>11.232000000000001</v>
      </c>
      <c r="K1667">
        <v>8</v>
      </c>
      <c r="L1667">
        <v>0.7</v>
      </c>
      <c r="M1667">
        <v>-8.2367999999999988</v>
      </c>
      <c r="N1667">
        <v>-2.4710399999999999</v>
      </c>
      <c r="O1667">
        <v>360.00000000000006</v>
      </c>
      <c r="P1667" t="s">
        <v>1626</v>
      </c>
      <c r="R1667" s="10"/>
    </row>
    <row r="1668" spans="1:18" x14ac:dyDescent="0.3">
      <c r="A1668">
        <v>1207</v>
      </c>
      <c r="B1668" s="1" t="s">
        <v>13</v>
      </c>
      <c r="C1668" s="1" t="s">
        <v>23</v>
      </c>
      <c r="D1668" s="1" t="s">
        <v>126</v>
      </c>
      <c r="E1668" s="1" t="s">
        <v>127</v>
      </c>
      <c r="F1668" s="1" t="s">
        <v>79</v>
      </c>
      <c r="G1668" s="1" t="s">
        <v>27</v>
      </c>
      <c r="H1668" s="1" t="s">
        <v>35</v>
      </c>
      <c r="I1668" s="1" t="s">
        <v>832</v>
      </c>
      <c r="J1668">
        <v>11.21</v>
      </c>
      <c r="K1668">
        <v>1</v>
      </c>
      <c r="L1668">
        <v>0</v>
      </c>
      <c r="M1668">
        <v>3.3629999999999995</v>
      </c>
      <c r="N1668">
        <v>3.3629999999999995</v>
      </c>
      <c r="O1668">
        <v>150</v>
      </c>
      <c r="P1668" t="s">
        <v>1626</v>
      </c>
      <c r="R1668" s="9"/>
    </row>
    <row r="1669" spans="1:18" x14ac:dyDescent="0.3">
      <c r="A1669">
        <v>1744</v>
      </c>
      <c r="B1669" s="1" t="s">
        <v>30</v>
      </c>
      <c r="C1669" s="1" t="s">
        <v>14</v>
      </c>
      <c r="D1669" s="1" t="s">
        <v>77</v>
      </c>
      <c r="E1669" s="1" t="s">
        <v>78</v>
      </c>
      <c r="F1669" s="1" t="s">
        <v>79</v>
      </c>
      <c r="G1669" s="1" t="s">
        <v>27</v>
      </c>
      <c r="H1669" s="1" t="s">
        <v>35</v>
      </c>
      <c r="I1669" s="1" t="s">
        <v>947</v>
      </c>
      <c r="J1669">
        <v>11.168000000000001</v>
      </c>
      <c r="K1669">
        <v>2</v>
      </c>
      <c r="L1669">
        <v>0.2</v>
      </c>
      <c r="M1669">
        <v>-2.5128000000000008</v>
      </c>
      <c r="N1669">
        <v>-2.0102400000000009</v>
      </c>
      <c r="O1669">
        <v>240</v>
      </c>
      <c r="P1669" t="s">
        <v>1626</v>
      </c>
      <c r="R1669" s="10"/>
    </row>
    <row r="1670" spans="1:18" x14ac:dyDescent="0.3">
      <c r="A1670">
        <v>1800</v>
      </c>
      <c r="B1670" s="1" t="s">
        <v>13</v>
      </c>
      <c r="C1670" s="1" t="s">
        <v>14</v>
      </c>
      <c r="D1670" s="1" t="s">
        <v>325</v>
      </c>
      <c r="E1670" s="1" t="s">
        <v>59</v>
      </c>
      <c r="F1670" s="1" t="s">
        <v>60</v>
      </c>
      <c r="G1670" s="1" t="s">
        <v>27</v>
      </c>
      <c r="H1670" s="1" t="s">
        <v>128</v>
      </c>
      <c r="I1670" s="1" t="s">
        <v>343</v>
      </c>
      <c r="J1670">
        <v>11.168000000000001</v>
      </c>
      <c r="K1670">
        <v>4</v>
      </c>
      <c r="L1670">
        <v>0.2</v>
      </c>
      <c r="M1670">
        <v>3.6295999999999995</v>
      </c>
      <c r="N1670">
        <v>2.9036799999999996</v>
      </c>
      <c r="O1670">
        <v>480</v>
      </c>
      <c r="P1670" t="s">
        <v>1626</v>
      </c>
      <c r="R1670" s="9"/>
    </row>
    <row r="1671" spans="1:18" x14ac:dyDescent="0.3">
      <c r="A1671">
        <v>1054</v>
      </c>
      <c r="B1671" s="1" t="s">
        <v>30</v>
      </c>
      <c r="C1671" s="1" t="s">
        <v>57</v>
      </c>
      <c r="D1671" s="1" t="s">
        <v>126</v>
      </c>
      <c r="E1671" s="1" t="s">
        <v>127</v>
      </c>
      <c r="F1671" s="1" t="s">
        <v>79</v>
      </c>
      <c r="G1671" s="1" t="s">
        <v>27</v>
      </c>
      <c r="H1671" s="1" t="s">
        <v>39</v>
      </c>
      <c r="I1671" s="1" t="s">
        <v>1058</v>
      </c>
      <c r="J1671">
        <v>11.16</v>
      </c>
      <c r="K1671">
        <v>2</v>
      </c>
      <c r="L1671">
        <v>0</v>
      </c>
      <c r="M1671">
        <v>4.3524000000000003</v>
      </c>
      <c r="N1671">
        <v>4.3524000000000003</v>
      </c>
      <c r="O1671">
        <v>300</v>
      </c>
      <c r="P1671" t="s">
        <v>1626</v>
      </c>
      <c r="R1671" s="10"/>
    </row>
    <row r="1672" spans="1:18" x14ac:dyDescent="0.3">
      <c r="A1672">
        <v>493</v>
      </c>
      <c r="B1672" s="1" t="s">
        <v>30</v>
      </c>
      <c r="C1672" s="1" t="s">
        <v>14</v>
      </c>
      <c r="D1672" s="1" t="s">
        <v>175</v>
      </c>
      <c r="E1672" s="1" t="s">
        <v>127</v>
      </c>
      <c r="F1672" s="1" t="s">
        <v>79</v>
      </c>
      <c r="G1672" s="1" t="s">
        <v>27</v>
      </c>
      <c r="H1672" s="1" t="s">
        <v>88</v>
      </c>
      <c r="I1672" s="1" t="s">
        <v>631</v>
      </c>
      <c r="J1672">
        <v>11.07</v>
      </c>
      <c r="K1672">
        <v>3</v>
      </c>
      <c r="L1672">
        <v>0</v>
      </c>
      <c r="M1672">
        <v>5.0921999999999992</v>
      </c>
      <c r="N1672">
        <v>5.0921999999999992</v>
      </c>
      <c r="O1672">
        <v>450</v>
      </c>
      <c r="P1672" t="s">
        <v>1626</v>
      </c>
      <c r="R1672" s="9"/>
    </row>
    <row r="1673" spans="1:18" x14ac:dyDescent="0.3">
      <c r="A1673">
        <v>1590</v>
      </c>
      <c r="B1673" s="1" t="s">
        <v>30</v>
      </c>
      <c r="C1673" s="1" t="s">
        <v>23</v>
      </c>
      <c r="D1673" s="1" t="s">
        <v>1015</v>
      </c>
      <c r="E1673" s="1" t="s">
        <v>149</v>
      </c>
      <c r="F1673" s="1" t="s">
        <v>17</v>
      </c>
      <c r="G1673" s="1" t="s">
        <v>27</v>
      </c>
      <c r="H1673" s="1" t="s">
        <v>39</v>
      </c>
      <c r="I1673" s="1" t="s">
        <v>648</v>
      </c>
      <c r="J1673">
        <v>10.96</v>
      </c>
      <c r="K1673">
        <v>4</v>
      </c>
      <c r="L1673">
        <v>0</v>
      </c>
      <c r="M1673">
        <v>2.9592000000000009</v>
      </c>
      <c r="N1673">
        <v>2.9592000000000009</v>
      </c>
      <c r="O1673">
        <v>600</v>
      </c>
      <c r="P1673" t="s">
        <v>1628</v>
      </c>
      <c r="R1673" s="10"/>
    </row>
    <row r="1674" spans="1:18" x14ac:dyDescent="0.3">
      <c r="A1674">
        <v>1150</v>
      </c>
      <c r="B1674" s="1" t="s">
        <v>493</v>
      </c>
      <c r="C1674" s="1" t="s">
        <v>14</v>
      </c>
      <c r="D1674" s="1" t="s">
        <v>1115</v>
      </c>
      <c r="E1674" s="1" t="s">
        <v>114</v>
      </c>
      <c r="F1674" s="1" t="s">
        <v>60</v>
      </c>
      <c r="G1674" s="1" t="s">
        <v>41</v>
      </c>
      <c r="H1674" s="1" t="s">
        <v>42</v>
      </c>
      <c r="I1674" s="1" t="s">
        <v>1118</v>
      </c>
      <c r="J1674">
        <v>10.95</v>
      </c>
      <c r="K1674">
        <v>1</v>
      </c>
      <c r="L1674">
        <v>0</v>
      </c>
      <c r="M1674">
        <v>0.43799999999999883</v>
      </c>
      <c r="N1674">
        <v>0.43799999999999883</v>
      </c>
      <c r="O1674">
        <v>150</v>
      </c>
      <c r="P1674" t="s">
        <v>1626</v>
      </c>
      <c r="R1674" s="9"/>
    </row>
    <row r="1675" spans="1:18" x14ac:dyDescent="0.3">
      <c r="A1675">
        <v>274</v>
      </c>
      <c r="B1675" s="1" t="s">
        <v>95</v>
      </c>
      <c r="C1675" s="1" t="s">
        <v>14</v>
      </c>
      <c r="D1675" s="1" t="s">
        <v>69</v>
      </c>
      <c r="E1675" s="1" t="s">
        <v>25</v>
      </c>
      <c r="F1675" s="1" t="s">
        <v>26</v>
      </c>
      <c r="G1675" s="1" t="s">
        <v>27</v>
      </c>
      <c r="H1675" s="1" t="s">
        <v>44</v>
      </c>
      <c r="I1675" s="1" t="s">
        <v>397</v>
      </c>
      <c r="J1675">
        <v>10.92</v>
      </c>
      <c r="K1675">
        <v>3</v>
      </c>
      <c r="L1675">
        <v>0.2</v>
      </c>
      <c r="M1675">
        <v>4.0949999999999989</v>
      </c>
      <c r="N1675">
        <v>3.2759999999999994</v>
      </c>
      <c r="O1675">
        <v>360</v>
      </c>
      <c r="P1675" t="s">
        <v>1626</v>
      </c>
      <c r="R1675" s="10"/>
    </row>
    <row r="1676" spans="1:18" x14ac:dyDescent="0.3">
      <c r="A1676">
        <v>143</v>
      </c>
      <c r="B1676" s="1" t="s">
        <v>30</v>
      </c>
      <c r="C1676" s="1" t="s">
        <v>23</v>
      </c>
      <c r="D1676" s="1" t="s">
        <v>69</v>
      </c>
      <c r="E1676" s="1" t="s">
        <v>25</v>
      </c>
      <c r="F1676" s="1" t="s">
        <v>26</v>
      </c>
      <c r="G1676" s="1" t="s">
        <v>27</v>
      </c>
      <c r="H1676" s="1" t="s">
        <v>88</v>
      </c>
      <c r="I1676" s="1" t="s">
        <v>246</v>
      </c>
      <c r="J1676">
        <v>10.86</v>
      </c>
      <c r="K1676">
        <v>3</v>
      </c>
      <c r="L1676">
        <v>0</v>
      </c>
      <c r="M1676">
        <v>5.1042000000000005</v>
      </c>
      <c r="N1676">
        <v>5.1042000000000005</v>
      </c>
      <c r="O1676">
        <v>450</v>
      </c>
      <c r="P1676" t="s">
        <v>1626</v>
      </c>
      <c r="R1676" s="9"/>
    </row>
    <row r="1677" spans="1:18" x14ac:dyDescent="0.3">
      <c r="A1677">
        <v>554</v>
      </c>
      <c r="B1677" s="1" t="s">
        <v>30</v>
      </c>
      <c r="C1677" s="1" t="s">
        <v>14</v>
      </c>
      <c r="D1677" s="1" t="s">
        <v>93</v>
      </c>
      <c r="E1677" s="1" t="s">
        <v>59</v>
      </c>
      <c r="F1677" s="1" t="s">
        <v>60</v>
      </c>
      <c r="G1677" s="1" t="s">
        <v>27</v>
      </c>
      <c r="H1677" s="1" t="s">
        <v>128</v>
      </c>
      <c r="I1677" s="1" t="s">
        <v>692</v>
      </c>
      <c r="J1677">
        <v>10.824</v>
      </c>
      <c r="K1677">
        <v>3</v>
      </c>
      <c r="L1677">
        <v>0.2</v>
      </c>
      <c r="M1677">
        <v>2.5707</v>
      </c>
      <c r="N1677">
        <v>2.0565600000000002</v>
      </c>
      <c r="O1677">
        <v>360</v>
      </c>
      <c r="P1677" t="s">
        <v>1626</v>
      </c>
      <c r="R1677" s="10"/>
    </row>
    <row r="1678" spans="1:18" x14ac:dyDescent="0.3">
      <c r="A1678">
        <v>1324</v>
      </c>
      <c r="B1678" s="1" t="s">
        <v>95</v>
      </c>
      <c r="C1678" s="1" t="s">
        <v>14</v>
      </c>
      <c r="D1678" s="1" t="s">
        <v>221</v>
      </c>
      <c r="E1678" s="1" t="s">
        <v>51</v>
      </c>
      <c r="F1678" s="1" t="s">
        <v>17</v>
      </c>
      <c r="G1678" s="1" t="s">
        <v>27</v>
      </c>
      <c r="H1678" s="1" t="s">
        <v>52</v>
      </c>
      <c r="I1678" s="1" t="s">
        <v>1224</v>
      </c>
      <c r="J1678">
        <v>10.816000000000001</v>
      </c>
      <c r="K1678">
        <v>4</v>
      </c>
      <c r="L1678">
        <v>0.2</v>
      </c>
      <c r="M1678">
        <v>3.5151999999999988</v>
      </c>
      <c r="N1678">
        <v>2.8121599999999991</v>
      </c>
      <c r="O1678">
        <v>480</v>
      </c>
      <c r="P1678" t="s">
        <v>1626</v>
      </c>
      <c r="R1678" s="9"/>
    </row>
    <row r="1679" spans="1:18" x14ac:dyDescent="0.3">
      <c r="A1679">
        <v>1108</v>
      </c>
      <c r="B1679" s="1" t="s">
        <v>30</v>
      </c>
      <c r="C1679" s="1" t="s">
        <v>14</v>
      </c>
      <c r="D1679" s="1" t="s">
        <v>93</v>
      </c>
      <c r="E1679" s="1" t="s">
        <v>59</v>
      </c>
      <c r="F1679" s="1" t="s">
        <v>60</v>
      </c>
      <c r="G1679" s="1" t="s">
        <v>27</v>
      </c>
      <c r="H1679" s="1" t="s">
        <v>44</v>
      </c>
      <c r="I1679" s="1" t="s">
        <v>1092</v>
      </c>
      <c r="J1679">
        <v>10.779999999999996</v>
      </c>
      <c r="K1679">
        <v>5</v>
      </c>
      <c r="L1679">
        <v>0.8</v>
      </c>
      <c r="M1679">
        <v>-17.248000000000008</v>
      </c>
      <c r="N1679">
        <v>-3.4496000000000007</v>
      </c>
      <c r="O1679">
        <v>149.99999999999997</v>
      </c>
      <c r="P1679" t="s">
        <v>1626</v>
      </c>
      <c r="R1679" s="10"/>
    </row>
    <row r="1680" spans="1:18" x14ac:dyDescent="0.3">
      <c r="A1680">
        <v>538</v>
      </c>
      <c r="B1680" s="1" t="s">
        <v>30</v>
      </c>
      <c r="C1680" s="1" t="s">
        <v>57</v>
      </c>
      <c r="D1680" s="1" t="s">
        <v>126</v>
      </c>
      <c r="E1680" s="1" t="s">
        <v>127</v>
      </c>
      <c r="F1680" s="1" t="s">
        <v>79</v>
      </c>
      <c r="G1680" s="1" t="s">
        <v>27</v>
      </c>
      <c r="H1680" s="1" t="s">
        <v>44</v>
      </c>
      <c r="I1680" s="1" t="s">
        <v>679</v>
      </c>
      <c r="J1680">
        <v>10.752000000000001</v>
      </c>
      <c r="K1680">
        <v>4</v>
      </c>
      <c r="L1680">
        <v>0.2</v>
      </c>
      <c r="M1680">
        <v>3.359999999999999</v>
      </c>
      <c r="N1680">
        <v>2.6879999999999993</v>
      </c>
      <c r="O1680">
        <v>480</v>
      </c>
      <c r="P1680" t="s">
        <v>1626</v>
      </c>
      <c r="R1680" s="9"/>
    </row>
    <row r="1681" spans="1:18" x14ac:dyDescent="0.3">
      <c r="A1681">
        <v>1532</v>
      </c>
      <c r="B1681" s="1" t="s">
        <v>30</v>
      </c>
      <c r="C1681" s="1" t="s">
        <v>14</v>
      </c>
      <c r="D1681" s="1" t="s">
        <v>1334</v>
      </c>
      <c r="E1681" s="1" t="s">
        <v>145</v>
      </c>
      <c r="F1681" s="1" t="s">
        <v>26</v>
      </c>
      <c r="G1681" s="1" t="s">
        <v>27</v>
      </c>
      <c r="H1681" s="1" t="s">
        <v>35</v>
      </c>
      <c r="I1681" s="1" t="s">
        <v>1335</v>
      </c>
      <c r="J1681">
        <v>10.744</v>
      </c>
      <c r="K1681">
        <v>1</v>
      </c>
      <c r="L1681">
        <v>0.2</v>
      </c>
      <c r="M1681">
        <v>0.80579999999999963</v>
      </c>
      <c r="N1681">
        <v>0.64463999999999977</v>
      </c>
      <c r="O1681">
        <v>120</v>
      </c>
      <c r="P1681" t="s">
        <v>1626</v>
      </c>
      <c r="R1681" s="10"/>
    </row>
    <row r="1682" spans="1:18" x14ac:dyDescent="0.3">
      <c r="A1682">
        <v>665</v>
      </c>
      <c r="B1682" s="1" t="s">
        <v>493</v>
      </c>
      <c r="C1682" s="1" t="s">
        <v>14</v>
      </c>
      <c r="D1682" s="1" t="s">
        <v>557</v>
      </c>
      <c r="E1682" s="1" t="s">
        <v>16</v>
      </c>
      <c r="F1682" s="1" t="s">
        <v>17</v>
      </c>
      <c r="G1682" s="1" t="s">
        <v>27</v>
      </c>
      <c r="H1682" s="1" t="s">
        <v>128</v>
      </c>
      <c r="I1682" s="1" t="s">
        <v>214</v>
      </c>
      <c r="J1682">
        <v>10.74</v>
      </c>
      <c r="K1682">
        <v>3</v>
      </c>
      <c r="L1682">
        <v>0</v>
      </c>
      <c r="M1682">
        <v>5.2625999999999999</v>
      </c>
      <c r="N1682">
        <v>5.2625999999999999</v>
      </c>
      <c r="O1682">
        <v>450</v>
      </c>
      <c r="P1682" t="s">
        <v>1626</v>
      </c>
      <c r="R1682" s="9"/>
    </row>
    <row r="1683" spans="1:18" x14ac:dyDescent="0.3">
      <c r="A1683">
        <v>1632</v>
      </c>
      <c r="B1683" s="1" t="s">
        <v>493</v>
      </c>
      <c r="C1683" s="1" t="s">
        <v>14</v>
      </c>
      <c r="D1683" s="1" t="s">
        <v>779</v>
      </c>
      <c r="E1683" s="1" t="s">
        <v>213</v>
      </c>
      <c r="F1683" s="1" t="s">
        <v>79</v>
      </c>
      <c r="G1683" s="1" t="s">
        <v>27</v>
      </c>
      <c r="H1683" s="1" t="s">
        <v>52</v>
      </c>
      <c r="I1683" s="1" t="s">
        <v>689</v>
      </c>
      <c r="J1683">
        <v>10.688000000000001</v>
      </c>
      <c r="K1683">
        <v>2</v>
      </c>
      <c r="L1683">
        <v>0.2</v>
      </c>
      <c r="M1683">
        <v>3.7407999999999997</v>
      </c>
      <c r="N1683">
        <v>2.9926399999999997</v>
      </c>
      <c r="O1683">
        <v>240</v>
      </c>
      <c r="P1683" t="s">
        <v>1626</v>
      </c>
      <c r="R1683" s="10"/>
    </row>
    <row r="1684" spans="1:18" x14ac:dyDescent="0.3">
      <c r="A1684">
        <v>1732</v>
      </c>
      <c r="B1684" s="1" t="s">
        <v>30</v>
      </c>
      <c r="C1684" s="1" t="s">
        <v>23</v>
      </c>
      <c r="D1684" s="1" t="s">
        <v>634</v>
      </c>
      <c r="E1684" s="1" t="s">
        <v>51</v>
      </c>
      <c r="F1684" s="1" t="s">
        <v>17</v>
      </c>
      <c r="G1684" s="1" t="s">
        <v>27</v>
      </c>
      <c r="H1684" s="1" t="s">
        <v>52</v>
      </c>
      <c r="I1684" s="1" t="s">
        <v>238</v>
      </c>
      <c r="J1684">
        <v>10.688000000000001</v>
      </c>
      <c r="K1684">
        <v>2</v>
      </c>
      <c r="L1684">
        <v>0.2</v>
      </c>
      <c r="M1684">
        <v>3.7407999999999997</v>
      </c>
      <c r="N1684">
        <v>2.9926399999999997</v>
      </c>
      <c r="O1684">
        <v>240</v>
      </c>
      <c r="P1684" t="s">
        <v>1626</v>
      </c>
      <c r="R1684" s="9"/>
    </row>
    <row r="1685" spans="1:18" x14ac:dyDescent="0.3">
      <c r="A1685">
        <v>997</v>
      </c>
      <c r="B1685" s="1" t="s">
        <v>30</v>
      </c>
      <c r="C1685" s="1" t="s">
        <v>14</v>
      </c>
      <c r="D1685" s="1" t="s">
        <v>15</v>
      </c>
      <c r="E1685" s="1" t="s">
        <v>16</v>
      </c>
      <c r="F1685" s="1" t="s">
        <v>17</v>
      </c>
      <c r="G1685" s="1" t="s">
        <v>27</v>
      </c>
      <c r="H1685" s="1" t="s">
        <v>88</v>
      </c>
      <c r="I1685" s="1" t="s">
        <v>1018</v>
      </c>
      <c r="J1685">
        <v>10.67</v>
      </c>
      <c r="K1685">
        <v>1</v>
      </c>
      <c r="L1685">
        <v>0</v>
      </c>
      <c r="M1685">
        <v>4.9081999999999999</v>
      </c>
      <c r="N1685">
        <v>4.9081999999999999</v>
      </c>
      <c r="O1685">
        <v>150</v>
      </c>
      <c r="P1685" t="s">
        <v>1626</v>
      </c>
      <c r="R1685" s="10"/>
    </row>
    <row r="1686" spans="1:18" x14ac:dyDescent="0.3">
      <c r="A1686">
        <v>1588</v>
      </c>
      <c r="B1686" s="1" t="s">
        <v>95</v>
      </c>
      <c r="C1686" s="1" t="s">
        <v>14</v>
      </c>
      <c r="D1686" s="1" t="s">
        <v>126</v>
      </c>
      <c r="E1686" s="1" t="s">
        <v>127</v>
      </c>
      <c r="F1686" s="1" t="s">
        <v>79</v>
      </c>
      <c r="G1686" s="1" t="s">
        <v>27</v>
      </c>
      <c r="H1686" s="1" t="s">
        <v>128</v>
      </c>
      <c r="I1686" s="1" t="s">
        <v>1363</v>
      </c>
      <c r="J1686">
        <v>10.649999999999999</v>
      </c>
      <c r="K1686">
        <v>3</v>
      </c>
      <c r="L1686">
        <v>0</v>
      </c>
      <c r="M1686">
        <v>5.0054999999999996</v>
      </c>
      <c r="N1686">
        <v>5.0054999999999996</v>
      </c>
      <c r="O1686">
        <v>450</v>
      </c>
      <c r="P1686" t="s">
        <v>1626</v>
      </c>
      <c r="R1686" s="9"/>
    </row>
    <row r="1687" spans="1:18" x14ac:dyDescent="0.3">
      <c r="A1687">
        <v>237</v>
      </c>
      <c r="B1687" s="1" t="s">
        <v>30</v>
      </c>
      <c r="C1687" s="1" t="s">
        <v>23</v>
      </c>
      <c r="D1687" s="1" t="s">
        <v>360</v>
      </c>
      <c r="E1687" s="1" t="s">
        <v>25</v>
      </c>
      <c r="F1687" s="1" t="s">
        <v>26</v>
      </c>
      <c r="G1687" s="1" t="s">
        <v>27</v>
      </c>
      <c r="H1687" s="1" t="s">
        <v>52</v>
      </c>
      <c r="I1687" s="1" t="s">
        <v>361</v>
      </c>
      <c r="J1687">
        <v>10.56</v>
      </c>
      <c r="K1687">
        <v>2</v>
      </c>
      <c r="L1687">
        <v>0</v>
      </c>
      <c r="M1687">
        <v>4.7519999999999998</v>
      </c>
      <c r="N1687">
        <v>4.7519999999999998</v>
      </c>
      <c r="O1687">
        <v>300</v>
      </c>
      <c r="P1687" t="s">
        <v>1626</v>
      </c>
      <c r="R1687" s="10"/>
    </row>
    <row r="1688" spans="1:18" x14ac:dyDescent="0.3">
      <c r="A1688">
        <v>1891</v>
      </c>
      <c r="B1688" s="1" t="s">
        <v>30</v>
      </c>
      <c r="C1688" s="1" t="s">
        <v>23</v>
      </c>
      <c r="D1688" s="1" t="s">
        <v>550</v>
      </c>
      <c r="E1688" s="1" t="s">
        <v>25</v>
      </c>
      <c r="F1688" s="1" t="s">
        <v>26</v>
      </c>
      <c r="G1688" s="1" t="s">
        <v>27</v>
      </c>
      <c r="H1688" s="1" t="s">
        <v>52</v>
      </c>
      <c r="I1688" s="1" t="s">
        <v>734</v>
      </c>
      <c r="J1688">
        <v>10.56</v>
      </c>
      <c r="K1688">
        <v>2</v>
      </c>
      <c r="L1688">
        <v>0</v>
      </c>
      <c r="M1688">
        <v>4.7519999999999998</v>
      </c>
      <c r="N1688">
        <v>4.7519999999999998</v>
      </c>
      <c r="O1688">
        <v>300</v>
      </c>
      <c r="P1688" t="s">
        <v>1626</v>
      </c>
      <c r="R1688" s="9"/>
    </row>
    <row r="1689" spans="1:18" x14ac:dyDescent="0.3">
      <c r="A1689">
        <v>1543</v>
      </c>
      <c r="B1689" s="1" t="s">
        <v>13</v>
      </c>
      <c r="C1689" s="1" t="s">
        <v>14</v>
      </c>
      <c r="D1689" s="1" t="s">
        <v>212</v>
      </c>
      <c r="E1689" s="1" t="s">
        <v>213</v>
      </c>
      <c r="F1689" s="1" t="s">
        <v>79</v>
      </c>
      <c r="G1689" s="1" t="s">
        <v>27</v>
      </c>
      <c r="H1689" s="1" t="s">
        <v>128</v>
      </c>
      <c r="I1689" s="1" t="s">
        <v>1113</v>
      </c>
      <c r="J1689">
        <v>10.464000000000002</v>
      </c>
      <c r="K1689">
        <v>6</v>
      </c>
      <c r="L1689">
        <v>0.2</v>
      </c>
      <c r="M1689">
        <v>1.7003999999999992</v>
      </c>
      <c r="N1689">
        <v>1.3603199999999995</v>
      </c>
      <c r="O1689">
        <v>720</v>
      </c>
      <c r="P1689" t="s">
        <v>1628</v>
      </c>
      <c r="R1689" s="10"/>
    </row>
    <row r="1690" spans="1:18" x14ac:dyDescent="0.3">
      <c r="A1690">
        <v>901</v>
      </c>
      <c r="B1690" s="1" t="s">
        <v>95</v>
      </c>
      <c r="C1690" s="1" t="s">
        <v>14</v>
      </c>
      <c r="D1690" s="1" t="s">
        <v>956</v>
      </c>
      <c r="E1690" s="1" t="s">
        <v>59</v>
      </c>
      <c r="F1690" s="1" t="s">
        <v>60</v>
      </c>
      <c r="G1690" s="1" t="s">
        <v>27</v>
      </c>
      <c r="H1690" s="1" t="s">
        <v>28</v>
      </c>
      <c r="I1690" s="1" t="s">
        <v>957</v>
      </c>
      <c r="J1690">
        <v>10.440000000000001</v>
      </c>
      <c r="K1690">
        <v>5</v>
      </c>
      <c r="L1690">
        <v>0.2</v>
      </c>
      <c r="M1690">
        <v>3.3929999999999989</v>
      </c>
      <c r="N1690">
        <v>2.7143999999999995</v>
      </c>
      <c r="O1690">
        <v>600</v>
      </c>
      <c r="P1690" t="s">
        <v>1628</v>
      </c>
      <c r="R1690" s="9"/>
    </row>
    <row r="1691" spans="1:18" x14ac:dyDescent="0.3">
      <c r="A1691">
        <v>1063</v>
      </c>
      <c r="B1691" s="1" t="s">
        <v>30</v>
      </c>
      <c r="C1691" s="1" t="s">
        <v>23</v>
      </c>
      <c r="D1691" s="1" t="s">
        <v>976</v>
      </c>
      <c r="E1691" s="1" t="s">
        <v>213</v>
      </c>
      <c r="F1691" s="1" t="s">
        <v>79</v>
      </c>
      <c r="G1691" s="1" t="s">
        <v>27</v>
      </c>
      <c r="H1691" s="1" t="s">
        <v>128</v>
      </c>
      <c r="I1691" s="1" t="s">
        <v>1064</v>
      </c>
      <c r="J1691">
        <v>10.416000000000002</v>
      </c>
      <c r="K1691">
        <v>7</v>
      </c>
      <c r="L1691">
        <v>0.2</v>
      </c>
      <c r="M1691">
        <v>-2.2134</v>
      </c>
      <c r="N1691">
        <v>-1.7707200000000001</v>
      </c>
      <c r="O1691">
        <v>840</v>
      </c>
      <c r="P1691" t="s">
        <v>1628</v>
      </c>
      <c r="R1691" s="10"/>
    </row>
    <row r="1692" spans="1:18" x14ac:dyDescent="0.3">
      <c r="A1692">
        <v>1692</v>
      </c>
      <c r="B1692" s="1" t="s">
        <v>30</v>
      </c>
      <c r="C1692" s="1" t="s">
        <v>14</v>
      </c>
      <c r="D1692" s="1" t="s">
        <v>1415</v>
      </c>
      <c r="E1692" s="1" t="s">
        <v>121</v>
      </c>
      <c r="F1692" s="1" t="s">
        <v>60</v>
      </c>
      <c r="G1692" s="1" t="s">
        <v>27</v>
      </c>
      <c r="H1692" s="1" t="s">
        <v>44</v>
      </c>
      <c r="I1692" s="1" t="s">
        <v>159</v>
      </c>
      <c r="J1692">
        <v>10.4</v>
      </c>
      <c r="K1692">
        <v>5</v>
      </c>
      <c r="L1692">
        <v>0</v>
      </c>
      <c r="M1692">
        <v>5.0960000000000001</v>
      </c>
      <c r="N1692">
        <v>5.0960000000000001</v>
      </c>
      <c r="O1692">
        <v>750</v>
      </c>
      <c r="P1692" t="s">
        <v>1628</v>
      </c>
      <c r="R1692" s="9"/>
    </row>
    <row r="1693" spans="1:18" x14ac:dyDescent="0.3">
      <c r="A1693">
        <v>592</v>
      </c>
      <c r="B1693" s="1" t="s">
        <v>30</v>
      </c>
      <c r="C1693" s="1" t="s">
        <v>14</v>
      </c>
      <c r="D1693" s="1" t="s">
        <v>718</v>
      </c>
      <c r="E1693" s="1" t="s">
        <v>186</v>
      </c>
      <c r="F1693" s="1" t="s">
        <v>26</v>
      </c>
      <c r="G1693" s="1" t="s">
        <v>27</v>
      </c>
      <c r="H1693" s="1" t="s">
        <v>52</v>
      </c>
      <c r="I1693" s="1" t="s">
        <v>721</v>
      </c>
      <c r="J1693">
        <v>10.368000000000002</v>
      </c>
      <c r="K1693">
        <v>2</v>
      </c>
      <c r="L1693">
        <v>0.2</v>
      </c>
      <c r="M1693">
        <v>3.6288</v>
      </c>
      <c r="N1693">
        <v>2.9030400000000003</v>
      </c>
      <c r="O1693">
        <v>240</v>
      </c>
      <c r="P1693" t="s">
        <v>1626</v>
      </c>
      <c r="R1693" s="10"/>
    </row>
    <row r="1694" spans="1:18" x14ac:dyDescent="0.3">
      <c r="A1694">
        <v>705</v>
      </c>
      <c r="B1694" s="1" t="s">
        <v>30</v>
      </c>
      <c r="C1694" s="1" t="s">
        <v>23</v>
      </c>
      <c r="D1694" s="1" t="s">
        <v>810</v>
      </c>
      <c r="E1694" s="1" t="s">
        <v>51</v>
      </c>
      <c r="F1694" s="1" t="s">
        <v>17</v>
      </c>
      <c r="G1694" s="1" t="s">
        <v>27</v>
      </c>
      <c r="H1694" s="1" t="s">
        <v>52</v>
      </c>
      <c r="I1694" s="1" t="s">
        <v>811</v>
      </c>
      <c r="J1694">
        <v>10.368000000000002</v>
      </c>
      <c r="K1694">
        <v>2</v>
      </c>
      <c r="L1694">
        <v>0.2</v>
      </c>
      <c r="M1694">
        <v>3.6288</v>
      </c>
      <c r="N1694">
        <v>2.9030400000000003</v>
      </c>
      <c r="O1694">
        <v>240</v>
      </c>
      <c r="P1694" t="s">
        <v>1626</v>
      </c>
      <c r="R1694" s="9"/>
    </row>
    <row r="1695" spans="1:18" x14ac:dyDescent="0.3">
      <c r="A1695">
        <v>1112</v>
      </c>
      <c r="B1695" s="1" t="s">
        <v>30</v>
      </c>
      <c r="C1695" s="1" t="s">
        <v>14</v>
      </c>
      <c r="D1695" s="1" t="s">
        <v>93</v>
      </c>
      <c r="E1695" s="1" t="s">
        <v>59</v>
      </c>
      <c r="F1695" s="1" t="s">
        <v>60</v>
      </c>
      <c r="G1695" s="1" t="s">
        <v>27</v>
      </c>
      <c r="H1695" s="1" t="s">
        <v>52</v>
      </c>
      <c r="I1695" s="1" t="s">
        <v>1095</v>
      </c>
      <c r="J1695">
        <v>10.368000000000002</v>
      </c>
      <c r="K1695">
        <v>2</v>
      </c>
      <c r="L1695">
        <v>0.2</v>
      </c>
      <c r="M1695">
        <v>3.6288</v>
      </c>
      <c r="N1695">
        <v>2.9030400000000003</v>
      </c>
      <c r="O1695">
        <v>240</v>
      </c>
      <c r="P1695" t="s">
        <v>1626</v>
      </c>
      <c r="R1695" s="10"/>
    </row>
    <row r="1696" spans="1:18" x14ac:dyDescent="0.3">
      <c r="A1696">
        <v>1274</v>
      </c>
      <c r="B1696" s="1" t="s">
        <v>493</v>
      </c>
      <c r="C1696" s="1" t="s">
        <v>14</v>
      </c>
      <c r="D1696" s="1" t="s">
        <v>58</v>
      </c>
      <c r="E1696" s="1" t="s">
        <v>59</v>
      </c>
      <c r="F1696" s="1" t="s">
        <v>60</v>
      </c>
      <c r="G1696" s="1" t="s">
        <v>27</v>
      </c>
      <c r="H1696" s="1" t="s">
        <v>52</v>
      </c>
      <c r="I1696" s="1" t="s">
        <v>1002</v>
      </c>
      <c r="J1696">
        <v>10.368000000000002</v>
      </c>
      <c r="K1696">
        <v>2</v>
      </c>
      <c r="L1696">
        <v>0.2</v>
      </c>
      <c r="M1696">
        <v>3.6288</v>
      </c>
      <c r="N1696">
        <v>2.9030400000000003</v>
      </c>
      <c r="O1696">
        <v>240</v>
      </c>
      <c r="P1696" t="s">
        <v>1626</v>
      </c>
      <c r="R1696" s="9"/>
    </row>
    <row r="1697" spans="1:18" x14ac:dyDescent="0.3">
      <c r="A1697">
        <v>1633</v>
      </c>
      <c r="B1697" s="1" t="s">
        <v>493</v>
      </c>
      <c r="C1697" s="1" t="s">
        <v>14</v>
      </c>
      <c r="D1697" s="1" t="s">
        <v>779</v>
      </c>
      <c r="E1697" s="1" t="s">
        <v>213</v>
      </c>
      <c r="F1697" s="1" t="s">
        <v>79</v>
      </c>
      <c r="G1697" s="1" t="s">
        <v>27</v>
      </c>
      <c r="H1697" s="1" t="s">
        <v>52</v>
      </c>
      <c r="I1697" s="1" t="s">
        <v>706</v>
      </c>
      <c r="J1697">
        <v>10.368000000000002</v>
      </c>
      <c r="K1697">
        <v>2</v>
      </c>
      <c r="L1697">
        <v>0.2</v>
      </c>
      <c r="M1697">
        <v>3.6288</v>
      </c>
      <c r="N1697">
        <v>2.9030400000000003</v>
      </c>
      <c r="O1697">
        <v>240</v>
      </c>
      <c r="P1697" t="s">
        <v>1626</v>
      </c>
      <c r="R1697" s="10"/>
    </row>
    <row r="1698" spans="1:18" x14ac:dyDescent="0.3">
      <c r="A1698">
        <v>1688</v>
      </c>
      <c r="B1698" s="1" t="s">
        <v>95</v>
      </c>
      <c r="C1698" s="1" t="s">
        <v>14</v>
      </c>
      <c r="D1698" s="1" t="s">
        <v>77</v>
      </c>
      <c r="E1698" s="1" t="s">
        <v>78</v>
      </c>
      <c r="F1698" s="1" t="s">
        <v>79</v>
      </c>
      <c r="G1698" s="1" t="s">
        <v>27</v>
      </c>
      <c r="H1698" s="1" t="s">
        <v>52</v>
      </c>
      <c r="I1698" s="1" t="s">
        <v>993</v>
      </c>
      <c r="J1698">
        <v>10.368000000000002</v>
      </c>
      <c r="K1698">
        <v>2</v>
      </c>
      <c r="L1698">
        <v>0.2</v>
      </c>
      <c r="M1698">
        <v>3.6288</v>
      </c>
      <c r="N1698">
        <v>2.9030400000000003</v>
      </c>
      <c r="O1698">
        <v>240</v>
      </c>
      <c r="P1698" t="s">
        <v>1626</v>
      </c>
      <c r="R1698" s="9"/>
    </row>
    <row r="1699" spans="1:18" x14ac:dyDescent="0.3">
      <c r="A1699">
        <v>1749</v>
      </c>
      <c r="B1699" s="1" t="s">
        <v>30</v>
      </c>
      <c r="C1699" s="1" t="s">
        <v>57</v>
      </c>
      <c r="D1699" s="1" t="s">
        <v>93</v>
      </c>
      <c r="E1699" s="1" t="s">
        <v>59</v>
      </c>
      <c r="F1699" s="1" t="s">
        <v>60</v>
      </c>
      <c r="G1699" s="1" t="s">
        <v>27</v>
      </c>
      <c r="H1699" s="1" t="s">
        <v>52</v>
      </c>
      <c r="I1699" s="1" t="s">
        <v>974</v>
      </c>
      <c r="J1699">
        <v>10.368000000000002</v>
      </c>
      <c r="K1699">
        <v>2</v>
      </c>
      <c r="L1699">
        <v>0.2</v>
      </c>
      <c r="M1699">
        <v>3.6288</v>
      </c>
      <c r="N1699">
        <v>2.9030400000000003</v>
      </c>
      <c r="O1699">
        <v>240</v>
      </c>
      <c r="P1699" t="s">
        <v>1626</v>
      </c>
      <c r="R1699" s="10"/>
    </row>
    <row r="1700" spans="1:18" x14ac:dyDescent="0.3">
      <c r="A1700">
        <v>1946</v>
      </c>
      <c r="B1700" s="1" t="s">
        <v>30</v>
      </c>
      <c r="C1700" s="1" t="s">
        <v>23</v>
      </c>
      <c r="D1700" s="1" t="s">
        <v>1369</v>
      </c>
      <c r="E1700" s="1" t="s">
        <v>59</v>
      </c>
      <c r="F1700" s="1" t="s">
        <v>60</v>
      </c>
      <c r="G1700" s="1" t="s">
        <v>27</v>
      </c>
      <c r="H1700" s="1" t="s">
        <v>52</v>
      </c>
      <c r="I1700" s="1" t="s">
        <v>1470</v>
      </c>
      <c r="J1700">
        <v>10.368000000000002</v>
      </c>
      <c r="K1700">
        <v>2</v>
      </c>
      <c r="L1700">
        <v>0.2</v>
      </c>
      <c r="M1700">
        <v>3.6288</v>
      </c>
      <c r="N1700">
        <v>2.9030400000000003</v>
      </c>
      <c r="O1700">
        <v>240</v>
      </c>
      <c r="P1700" t="s">
        <v>1626</v>
      </c>
      <c r="R1700" s="9"/>
    </row>
    <row r="1701" spans="1:18" x14ac:dyDescent="0.3">
      <c r="A1701">
        <v>1405</v>
      </c>
      <c r="B1701" s="1" t="s">
        <v>95</v>
      </c>
      <c r="C1701" s="1" t="s">
        <v>57</v>
      </c>
      <c r="D1701" s="1" t="s">
        <v>77</v>
      </c>
      <c r="E1701" s="1" t="s">
        <v>78</v>
      </c>
      <c r="F1701" s="1" t="s">
        <v>79</v>
      </c>
      <c r="G1701" s="1" t="s">
        <v>27</v>
      </c>
      <c r="H1701" s="1" t="s">
        <v>243</v>
      </c>
      <c r="I1701" s="1" t="s">
        <v>714</v>
      </c>
      <c r="J1701">
        <v>10.304000000000002</v>
      </c>
      <c r="K1701">
        <v>1</v>
      </c>
      <c r="L1701">
        <v>0.2</v>
      </c>
      <c r="M1701">
        <v>-2.1896000000000004</v>
      </c>
      <c r="N1701">
        <v>-1.7516800000000003</v>
      </c>
      <c r="O1701">
        <v>120</v>
      </c>
      <c r="P1701" t="s">
        <v>1626</v>
      </c>
      <c r="R1701" s="10"/>
    </row>
    <row r="1702" spans="1:18" x14ac:dyDescent="0.3">
      <c r="A1702">
        <v>1748</v>
      </c>
      <c r="B1702" s="1" t="s">
        <v>13</v>
      </c>
      <c r="C1702" s="1" t="s">
        <v>14</v>
      </c>
      <c r="D1702" s="1" t="s">
        <v>574</v>
      </c>
      <c r="E1702" s="1" t="s">
        <v>51</v>
      </c>
      <c r="F1702" s="1" t="s">
        <v>17</v>
      </c>
      <c r="G1702" s="1" t="s">
        <v>27</v>
      </c>
      <c r="H1702" s="1" t="s">
        <v>52</v>
      </c>
      <c r="I1702" s="1" t="s">
        <v>94</v>
      </c>
      <c r="J1702">
        <v>10.272000000000002</v>
      </c>
      <c r="K1702">
        <v>3</v>
      </c>
      <c r="L1702">
        <v>0.2</v>
      </c>
      <c r="M1702">
        <v>3.2099999999999982</v>
      </c>
      <c r="N1702">
        <v>2.5679999999999987</v>
      </c>
      <c r="O1702">
        <v>360</v>
      </c>
      <c r="P1702" t="s">
        <v>1626</v>
      </c>
      <c r="R1702" s="9"/>
    </row>
    <row r="1703" spans="1:18" x14ac:dyDescent="0.3">
      <c r="A1703">
        <v>993</v>
      </c>
      <c r="B1703" s="1" t="s">
        <v>95</v>
      </c>
      <c r="C1703" s="1" t="s">
        <v>14</v>
      </c>
      <c r="D1703" s="1" t="s">
        <v>261</v>
      </c>
      <c r="E1703" s="1" t="s">
        <v>25</v>
      </c>
      <c r="F1703" s="1" t="s">
        <v>26</v>
      </c>
      <c r="G1703" s="1" t="s">
        <v>27</v>
      </c>
      <c r="H1703" s="1" t="s">
        <v>128</v>
      </c>
      <c r="I1703" s="1" t="s">
        <v>413</v>
      </c>
      <c r="J1703">
        <v>10.23</v>
      </c>
      <c r="K1703">
        <v>3</v>
      </c>
      <c r="L1703">
        <v>0</v>
      </c>
      <c r="M1703">
        <v>4.9104000000000001</v>
      </c>
      <c r="N1703">
        <v>4.9104000000000001</v>
      </c>
      <c r="O1703">
        <v>450</v>
      </c>
      <c r="P1703" t="s">
        <v>1626</v>
      </c>
      <c r="R1703" s="10"/>
    </row>
    <row r="1704" spans="1:18" x14ac:dyDescent="0.3">
      <c r="A1704">
        <v>1496</v>
      </c>
      <c r="B1704" s="1" t="s">
        <v>30</v>
      </c>
      <c r="C1704" s="1" t="s">
        <v>14</v>
      </c>
      <c r="D1704" s="1" t="s">
        <v>1317</v>
      </c>
      <c r="E1704" s="1" t="s">
        <v>59</v>
      </c>
      <c r="F1704" s="1" t="s">
        <v>60</v>
      </c>
      <c r="G1704" s="1" t="s">
        <v>27</v>
      </c>
      <c r="H1704" s="1" t="s">
        <v>39</v>
      </c>
      <c r="I1704" s="1" t="s">
        <v>1123</v>
      </c>
      <c r="J1704">
        <v>10.192000000000002</v>
      </c>
      <c r="K1704">
        <v>7</v>
      </c>
      <c r="L1704">
        <v>0.2</v>
      </c>
      <c r="M1704">
        <v>3.1849999999999992</v>
      </c>
      <c r="N1704">
        <v>2.5479999999999996</v>
      </c>
      <c r="O1704">
        <v>840</v>
      </c>
      <c r="P1704" t="s">
        <v>1628</v>
      </c>
      <c r="R1704" s="9"/>
    </row>
    <row r="1705" spans="1:18" x14ac:dyDescent="0.3">
      <c r="A1705">
        <v>1128</v>
      </c>
      <c r="B1705" s="1" t="s">
        <v>30</v>
      </c>
      <c r="C1705" s="1" t="s">
        <v>57</v>
      </c>
      <c r="D1705" s="1" t="s">
        <v>553</v>
      </c>
      <c r="E1705" s="1" t="s">
        <v>121</v>
      </c>
      <c r="F1705" s="1" t="s">
        <v>60</v>
      </c>
      <c r="G1705" s="1" t="s">
        <v>27</v>
      </c>
      <c r="H1705" s="1" t="s">
        <v>39</v>
      </c>
      <c r="I1705" s="1" t="s">
        <v>591</v>
      </c>
      <c r="J1705">
        <v>10.16</v>
      </c>
      <c r="K1705">
        <v>1</v>
      </c>
      <c r="L1705">
        <v>0</v>
      </c>
      <c r="M1705">
        <v>2.6416000000000004</v>
      </c>
      <c r="N1705">
        <v>2.6416000000000004</v>
      </c>
      <c r="O1705">
        <v>150</v>
      </c>
      <c r="P1705" t="s">
        <v>1626</v>
      </c>
      <c r="R1705" s="10"/>
    </row>
    <row r="1706" spans="1:18" x14ac:dyDescent="0.3">
      <c r="A1706">
        <v>1163</v>
      </c>
      <c r="B1706" s="1" t="s">
        <v>30</v>
      </c>
      <c r="C1706" s="1" t="s">
        <v>57</v>
      </c>
      <c r="D1706" s="1" t="s">
        <v>126</v>
      </c>
      <c r="E1706" s="1" t="s">
        <v>127</v>
      </c>
      <c r="F1706" s="1" t="s">
        <v>79</v>
      </c>
      <c r="G1706" s="1" t="s">
        <v>41</v>
      </c>
      <c r="H1706" s="1" t="s">
        <v>42</v>
      </c>
      <c r="I1706" s="1" t="s">
        <v>1130</v>
      </c>
      <c r="J1706">
        <v>9.99</v>
      </c>
      <c r="K1706">
        <v>1</v>
      </c>
      <c r="L1706">
        <v>0</v>
      </c>
      <c r="M1706">
        <v>4.5953999999999997</v>
      </c>
      <c r="N1706">
        <v>4.5953999999999997</v>
      </c>
      <c r="O1706">
        <v>150</v>
      </c>
      <c r="P1706" t="s">
        <v>1626</v>
      </c>
      <c r="R1706" s="9"/>
    </row>
    <row r="1707" spans="1:18" x14ac:dyDescent="0.3">
      <c r="A1707">
        <v>794</v>
      </c>
      <c r="B1707" s="1" t="s">
        <v>30</v>
      </c>
      <c r="C1707" s="1" t="s">
        <v>14</v>
      </c>
      <c r="D1707" s="1" t="s">
        <v>69</v>
      </c>
      <c r="E1707" s="1" t="s">
        <v>25</v>
      </c>
      <c r="F1707" s="1" t="s">
        <v>26</v>
      </c>
      <c r="G1707" s="1" t="s">
        <v>27</v>
      </c>
      <c r="H1707" s="1" t="s">
        <v>28</v>
      </c>
      <c r="I1707" s="1" t="s">
        <v>875</v>
      </c>
      <c r="J1707">
        <v>9.9600000000000009</v>
      </c>
      <c r="K1707">
        <v>2</v>
      </c>
      <c r="L1707">
        <v>0</v>
      </c>
      <c r="M1707">
        <v>4.5815999999999999</v>
      </c>
      <c r="N1707">
        <v>4.5815999999999999</v>
      </c>
      <c r="O1707">
        <v>300</v>
      </c>
      <c r="P1707" t="s">
        <v>1626</v>
      </c>
      <c r="R1707" s="10"/>
    </row>
    <row r="1708" spans="1:18" x14ac:dyDescent="0.3">
      <c r="A1708">
        <v>1703</v>
      </c>
      <c r="B1708" s="1" t="s">
        <v>13</v>
      </c>
      <c r="C1708" s="1" t="s">
        <v>14</v>
      </c>
      <c r="D1708" s="1" t="s">
        <v>126</v>
      </c>
      <c r="E1708" s="1" t="s">
        <v>127</v>
      </c>
      <c r="F1708" s="1" t="s">
        <v>79</v>
      </c>
      <c r="G1708" s="1" t="s">
        <v>27</v>
      </c>
      <c r="H1708" s="1" t="s">
        <v>52</v>
      </c>
      <c r="I1708" s="1" t="s">
        <v>94</v>
      </c>
      <c r="J1708">
        <v>9.9600000000000009</v>
      </c>
      <c r="K1708">
        <v>2</v>
      </c>
      <c r="L1708">
        <v>0</v>
      </c>
      <c r="M1708">
        <v>4.6812000000000005</v>
      </c>
      <c r="N1708">
        <v>4.6812000000000005</v>
      </c>
      <c r="O1708">
        <v>300</v>
      </c>
      <c r="P1708" t="s">
        <v>1626</v>
      </c>
      <c r="R1708" s="9"/>
    </row>
    <row r="1709" spans="1:18" x14ac:dyDescent="0.3">
      <c r="A1709">
        <v>1818</v>
      </c>
      <c r="B1709" s="1" t="s">
        <v>13</v>
      </c>
      <c r="C1709" s="1" t="s">
        <v>14</v>
      </c>
      <c r="D1709" s="1" t="s">
        <v>24</v>
      </c>
      <c r="E1709" s="1" t="s">
        <v>25</v>
      </c>
      <c r="F1709" s="1" t="s">
        <v>26</v>
      </c>
      <c r="G1709" s="1" t="s">
        <v>27</v>
      </c>
      <c r="H1709" s="1" t="s">
        <v>28</v>
      </c>
      <c r="I1709" s="1" t="s">
        <v>1465</v>
      </c>
      <c r="J1709">
        <v>9.9600000000000009</v>
      </c>
      <c r="K1709">
        <v>2</v>
      </c>
      <c r="L1709">
        <v>0</v>
      </c>
      <c r="M1709">
        <v>4.5815999999999999</v>
      </c>
      <c r="N1709">
        <v>4.5815999999999999</v>
      </c>
      <c r="O1709">
        <v>300</v>
      </c>
      <c r="P1709" t="s">
        <v>1626</v>
      </c>
      <c r="R1709" s="10"/>
    </row>
    <row r="1710" spans="1:18" x14ac:dyDescent="0.3">
      <c r="A1710">
        <v>618</v>
      </c>
      <c r="B1710" s="1" t="s">
        <v>13</v>
      </c>
      <c r="C1710" s="1" t="s">
        <v>23</v>
      </c>
      <c r="D1710" s="1" t="s">
        <v>126</v>
      </c>
      <c r="E1710" s="1" t="s">
        <v>127</v>
      </c>
      <c r="F1710" s="1" t="s">
        <v>79</v>
      </c>
      <c r="G1710" s="1" t="s">
        <v>18</v>
      </c>
      <c r="H1710" s="1" t="s">
        <v>37</v>
      </c>
      <c r="I1710" s="1" t="s">
        <v>739</v>
      </c>
      <c r="J1710">
        <v>9.94</v>
      </c>
      <c r="K1710">
        <v>2</v>
      </c>
      <c r="L1710">
        <v>0</v>
      </c>
      <c r="M1710">
        <v>3.0813999999999995</v>
      </c>
      <c r="N1710">
        <v>3.0813999999999995</v>
      </c>
      <c r="O1710">
        <v>300</v>
      </c>
      <c r="P1710" t="s">
        <v>1626</v>
      </c>
      <c r="R1710" s="9"/>
    </row>
    <row r="1711" spans="1:18" x14ac:dyDescent="0.3">
      <c r="A1711">
        <v>717</v>
      </c>
      <c r="B1711" s="1" t="s">
        <v>95</v>
      </c>
      <c r="C1711" s="1" t="s">
        <v>14</v>
      </c>
      <c r="D1711" s="1" t="s">
        <v>116</v>
      </c>
      <c r="E1711" s="1" t="s">
        <v>117</v>
      </c>
      <c r="F1711" s="1" t="s">
        <v>79</v>
      </c>
      <c r="G1711" s="1" t="s">
        <v>18</v>
      </c>
      <c r="H1711" s="1" t="s">
        <v>37</v>
      </c>
      <c r="I1711" s="1" t="s">
        <v>739</v>
      </c>
      <c r="J1711">
        <v>9.94</v>
      </c>
      <c r="K1711">
        <v>2</v>
      </c>
      <c r="L1711">
        <v>0</v>
      </c>
      <c r="M1711">
        <v>3.0813999999999995</v>
      </c>
      <c r="N1711">
        <v>3.0813999999999995</v>
      </c>
      <c r="O1711">
        <v>300</v>
      </c>
      <c r="P1711" t="s">
        <v>1626</v>
      </c>
      <c r="R1711" s="10"/>
    </row>
    <row r="1712" spans="1:18" x14ac:dyDescent="0.3">
      <c r="A1712">
        <v>1504</v>
      </c>
      <c r="B1712" s="1" t="s">
        <v>30</v>
      </c>
      <c r="C1712" s="1" t="s">
        <v>57</v>
      </c>
      <c r="D1712" s="1" t="s">
        <v>24</v>
      </c>
      <c r="E1712" s="1" t="s">
        <v>25</v>
      </c>
      <c r="F1712" s="1" t="s">
        <v>26</v>
      </c>
      <c r="G1712" s="1" t="s">
        <v>18</v>
      </c>
      <c r="H1712" s="1" t="s">
        <v>37</v>
      </c>
      <c r="I1712" s="1" t="s">
        <v>739</v>
      </c>
      <c r="J1712">
        <v>9.94</v>
      </c>
      <c r="K1712">
        <v>2</v>
      </c>
      <c r="L1712">
        <v>0</v>
      </c>
      <c r="M1712">
        <v>3.0813999999999995</v>
      </c>
      <c r="N1712">
        <v>3.0813999999999995</v>
      </c>
      <c r="O1712">
        <v>300</v>
      </c>
      <c r="P1712" t="s">
        <v>1626</v>
      </c>
      <c r="R1712" s="9"/>
    </row>
    <row r="1713" spans="1:18" x14ac:dyDescent="0.3">
      <c r="A1713">
        <v>165</v>
      </c>
      <c r="B1713" s="1" t="s">
        <v>30</v>
      </c>
      <c r="C1713" s="1" t="s">
        <v>14</v>
      </c>
      <c r="D1713" s="1" t="s">
        <v>276</v>
      </c>
      <c r="E1713" s="1" t="s">
        <v>59</v>
      </c>
      <c r="F1713" s="1" t="s">
        <v>60</v>
      </c>
      <c r="G1713" s="1" t="s">
        <v>27</v>
      </c>
      <c r="H1713" s="1" t="s">
        <v>39</v>
      </c>
      <c r="I1713" s="1" t="s">
        <v>277</v>
      </c>
      <c r="J1713">
        <v>9.9359999999999999</v>
      </c>
      <c r="K1713">
        <v>3</v>
      </c>
      <c r="L1713">
        <v>0.2</v>
      </c>
      <c r="M1713">
        <v>2.7324000000000002</v>
      </c>
      <c r="N1713">
        <v>2.1859200000000003</v>
      </c>
      <c r="O1713">
        <v>360</v>
      </c>
      <c r="P1713" t="s">
        <v>1626</v>
      </c>
      <c r="R1713" s="10"/>
    </row>
    <row r="1714" spans="1:18" x14ac:dyDescent="0.3">
      <c r="A1714">
        <v>306</v>
      </c>
      <c r="B1714" s="1" t="s">
        <v>30</v>
      </c>
      <c r="C1714" s="1" t="s">
        <v>23</v>
      </c>
      <c r="D1714" s="1" t="s">
        <v>431</v>
      </c>
      <c r="E1714" s="1" t="s">
        <v>114</v>
      </c>
      <c r="F1714" s="1" t="s">
        <v>60</v>
      </c>
      <c r="G1714" s="1" t="s">
        <v>27</v>
      </c>
      <c r="H1714" s="1" t="s">
        <v>39</v>
      </c>
      <c r="I1714" s="1" t="s">
        <v>432</v>
      </c>
      <c r="J1714">
        <v>9.84</v>
      </c>
      <c r="K1714">
        <v>3</v>
      </c>
      <c r="L1714">
        <v>0</v>
      </c>
      <c r="M1714">
        <v>2.8535999999999988</v>
      </c>
      <c r="N1714">
        <v>2.8535999999999988</v>
      </c>
      <c r="O1714">
        <v>450</v>
      </c>
      <c r="P1714" t="s">
        <v>1626</v>
      </c>
      <c r="R1714" s="9"/>
    </row>
    <row r="1715" spans="1:18" x14ac:dyDescent="0.3">
      <c r="A1715">
        <v>452</v>
      </c>
      <c r="B1715" s="1" t="s">
        <v>13</v>
      </c>
      <c r="C1715" s="1" t="s">
        <v>14</v>
      </c>
      <c r="D1715" s="1" t="s">
        <v>587</v>
      </c>
      <c r="E1715" s="1" t="s">
        <v>127</v>
      </c>
      <c r="F1715" s="1" t="s">
        <v>79</v>
      </c>
      <c r="G1715" s="1" t="s">
        <v>27</v>
      </c>
      <c r="H1715" s="1" t="s">
        <v>39</v>
      </c>
      <c r="I1715" s="1" t="s">
        <v>592</v>
      </c>
      <c r="J1715">
        <v>9.84</v>
      </c>
      <c r="K1715">
        <v>3</v>
      </c>
      <c r="L1715">
        <v>0</v>
      </c>
      <c r="M1715">
        <v>2.8535999999999988</v>
      </c>
      <c r="N1715">
        <v>2.8535999999999988</v>
      </c>
      <c r="O1715">
        <v>450</v>
      </c>
      <c r="P1715" t="s">
        <v>1626</v>
      </c>
      <c r="R1715" s="10"/>
    </row>
    <row r="1716" spans="1:18" x14ac:dyDescent="0.3">
      <c r="A1716">
        <v>824</v>
      </c>
      <c r="B1716" s="1" t="s">
        <v>30</v>
      </c>
      <c r="C1716" s="1" t="s">
        <v>14</v>
      </c>
      <c r="D1716" s="1" t="s">
        <v>423</v>
      </c>
      <c r="E1716" s="1" t="s">
        <v>316</v>
      </c>
      <c r="F1716" s="1" t="s">
        <v>79</v>
      </c>
      <c r="G1716" s="1" t="s">
        <v>27</v>
      </c>
      <c r="H1716" s="1" t="s">
        <v>28</v>
      </c>
      <c r="I1716" s="1" t="s">
        <v>837</v>
      </c>
      <c r="J1716">
        <v>9.82</v>
      </c>
      <c r="K1716">
        <v>2</v>
      </c>
      <c r="L1716">
        <v>0</v>
      </c>
      <c r="M1716">
        <v>4.8117999999999999</v>
      </c>
      <c r="N1716">
        <v>4.8117999999999999</v>
      </c>
      <c r="O1716">
        <v>300</v>
      </c>
      <c r="P1716" t="s">
        <v>1626</v>
      </c>
      <c r="R1716" s="9"/>
    </row>
    <row r="1717" spans="1:18" x14ac:dyDescent="0.3">
      <c r="A1717">
        <v>965</v>
      </c>
      <c r="B1717" s="1" t="s">
        <v>95</v>
      </c>
      <c r="C1717" s="1" t="s">
        <v>57</v>
      </c>
      <c r="D1717" s="1" t="s">
        <v>126</v>
      </c>
      <c r="E1717" s="1" t="s">
        <v>127</v>
      </c>
      <c r="F1717" s="1" t="s">
        <v>79</v>
      </c>
      <c r="G1717" s="1" t="s">
        <v>27</v>
      </c>
      <c r="H1717" s="1" t="s">
        <v>28</v>
      </c>
      <c r="I1717" s="1" t="s">
        <v>1001</v>
      </c>
      <c r="J1717">
        <v>9.82</v>
      </c>
      <c r="K1717">
        <v>2</v>
      </c>
      <c r="L1717">
        <v>0</v>
      </c>
      <c r="M1717">
        <v>4.8117999999999999</v>
      </c>
      <c r="N1717">
        <v>4.8117999999999999</v>
      </c>
      <c r="O1717">
        <v>300</v>
      </c>
      <c r="P1717" t="s">
        <v>1626</v>
      </c>
      <c r="R1717" s="10"/>
    </row>
    <row r="1718" spans="1:18" x14ac:dyDescent="0.3">
      <c r="A1718">
        <v>1767</v>
      </c>
      <c r="B1718" s="1" t="s">
        <v>30</v>
      </c>
      <c r="C1718" s="1" t="s">
        <v>57</v>
      </c>
      <c r="D1718" s="1" t="s">
        <v>1410</v>
      </c>
      <c r="E1718" s="1" t="s">
        <v>149</v>
      </c>
      <c r="F1718" s="1" t="s">
        <v>17</v>
      </c>
      <c r="G1718" s="1" t="s">
        <v>27</v>
      </c>
      <c r="H1718" s="1" t="s">
        <v>28</v>
      </c>
      <c r="I1718" s="1" t="s">
        <v>1442</v>
      </c>
      <c r="J1718">
        <v>9.82</v>
      </c>
      <c r="K1718">
        <v>2</v>
      </c>
      <c r="L1718">
        <v>0</v>
      </c>
      <c r="M1718">
        <v>4.8117999999999999</v>
      </c>
      <c r="N1718">
        <v>4.8117999999999999</v>
      </c>
      <c r="O1718">
        <v>300</v>
      </c>
      <c r="P1718" t="s">
        <v>1626</v>
      </c>
      <c r="R1718" s="9"/>
    </row>
    <row r="1719" spans="1:18" x14ac:dyDescent="0.3">
      <c r="A1719">
        <v>1427</v>
      </c>
      <c r="B1719" s="1" t="s">
        <v>13</v>
      </c>
      <c r="C1719" s="1" t="s">
        <v>23</v>
      </c>
      <c r="D1719" s="1" t="s">
        <v>923</v>
      </c>
      <c r="E1719" s="1" t="s">
        <v>25</v>
      </c>
      <c r="F1719" s="1" t="s">
        <v>26</v>
      </c>
      <c r="G1719" s="1" t="s">
        <v>27</v>
      </c>
      <c r="H1719" s="1" t="s">
        <v>44</v>
      </c>
      <c r="I1719" s="1" t="s">
        <v>737</v>
      </c>
      <c r="J1719">
        <v>9.7280000000000015</v>
      </c>
      <c r="K1719">
        <v>2</v>
      </c>
      <c r="L1719">
        <v>0.2</v>
      </c>
      <c r="M1719">
        <v>3.283199999999999</v>
      </c>
      <c r="N1719">
        <v>2.6265599999999996</v>
      </c>
      <c r="O1719">
        <v>240</v>
      </c>
      <c r="P1719" t="s">
        <v>1626</v>
      </c>
      <c r="R1719" s="10"/>
    </row>
    <row r="1720" spans="1:18" x14ac:dyDescent="0.3">
      <c r="A1720">
        <v>1483</v>
      </c>
      <c r="B1720" s="1" t="s">
        <v>13</v>
      </c>
      <c r="C1720" s="1" t="s">
        <v>14</v>
      </c>
      <c r="D1720" s="1" t="s">
        <v>152</v>
      </c>
      <c r="E1720" s="1" t="s">
        <v>155</v>
      </c>
      <c r="F1720" s="1" t="s">
        <v>17</v>
      </c>
      <c r="G1720" s="1" t="s">
        <v>27</v>
      </c>
      <c r="H1720" s="1" t="s">
        <v>39</v>
      </c>
      <c r="I1720" s="1" t="s">
        <v>695</v>
      </c>
      <c r="J1720">
        <v>9.7280000000000015</v>
      </c>
      <c r="K1720">
        <v>2</v>
      </c>
      <c r="L1720">
        <v>0.2</v>
      </c>
      <c r="M1720">
        <v>1.702399999999999</v>
      </c>
      <c r="N1720">
        <v>1.3619199999999994</v>
      </c>
      <c r="O1720">
        <v>240</v>
      </c>
      <c r="P1720" t="s">
        <v>1626</v>
      </c>
      <c r="R1720" s="9"/>
    </row>
    <row r="1721" spans="1:18" x14ac:dyDescent="0.3">
      <c r="A1721">
        <v>77</v>
      </c>
      <c r="B1721" s="1" t="s">
        <v>95</v>
      </c>
      <c r="C1721" s="1" t="s">
        <v>23</v>
      </c>
      <c r="D1721" s="1" t="s">
        <v>93</v>
      </c>
      <c r="E1721" s="1" t="s">
        <v>59</v>
      </c>
      <c r="F1721" s="1" t="s">
        <v>60</v>
      </c>
      <c r="G1721" s="1" t="s">
        <v>18</v>
      </c>
      <c r="H1721" s="1" t="s">
        <v>37</v>
      </c>
      <c r="I1721" s="1" t="s">
        <v>160</v>
      </c>
      <c r="J1721">
        <v>9.7080000000000002</v>
      </c>
      <c r="K1721">
        <v>3</v>
      </c>
      <c r="L1721">
        <v>0.6</v>
      </c>
      <c r="M1721">
        <v>-5.8248000000000015</v>
      </c>
      <c r="N1721">
        <v>-2.3299200000000009</v>
      </c>
      <c r="O1721">
        <v>180</v>
      </c>
      <c r="P1721" t="s">
        <v>1626</v>
      </c>
      <c r="R1721" s="10"/>
    </row>
    <row r="1722" spans="1:18" x14ac:dyDescent="0.3">
      <c r="A1722">
        <v>1705</v>
      </c>
      <c r="B1722" s="1" t="s">
        <v>493</v>
      </c>
      <c r="C1722" s="1" t="s">
        <v>14</v>
      </c>
      <c r="D1722" s="1" t="s">
        <v>1299</v>
      </c>
      <c r="E1722" s="1" t="s">
        <v>145</v>
      </c>
      <c r="F1722" s="1" t="s">
        <v>26</v>
      </c>
      <c r="G1722" s="1" t="s">
        <v>27</v>
      </c>
      <c r="H1722" s="1" t="s">
        <v>44</v>
      </c>
      <c r="I1722" s="1" t="s">
        <v>1092</v>
      </c>
      <c r="J1722">
        <v>9.7020000000000017</v>
      </c>
      <c r="K1722">
        <v>3</v>
      </c>
      <c r="L1722">
        <v>0.7</v>
      </c>
      <c r="M1722">
        <v>-7.1147999999999989</v>
      </c>
      <c r="N1722">
        <v>-2.1344400000000001</v>
      </c>
      <c r="O1722">
        <v>135.00000000000003</v>
      </c>
      <c r="P1722" t="s">
        <v>1626</v>
      </c>
      <c r="R1722" s="9"/>
    </row>
    <row r="1723" spans="1:18" x14ac:dyDescent="0.3">
      <c r="A1723">
        <v>410</v>
      </c>
      <c r="B1723" s="1" t="s">
        <v>30</v>
      </c>
      <c r="C1723" s="1" t="s">
        <v>14</v>
      </c>
      <c r="D1723" s="1" t="s">
        <v>69</v>
      </c>
      <c r="E1723" s="1" t="s">
        <v>25</v>
      </c>
      <c r="F1723" s="1" t="s">
        <v>26</v>
      </c>
      <c r="G1723" s="1" t="s">
        <v>27</v>
      </c>
      <c r="H1723" s="1" t="s">
        <v>52</v>
      </c>
      <c r="I1723" s="1" t="s">
        <v>544</v>
      </c>
      <c r="J1723">
        <v>9.68</v>
      </c>
      <c r="K1723">
        <v>1</v>
      </c>
      <c r="L1723">
        <v>0</v>
      </c>
      <c r="M1723">
        <v>4.6463999999999999</v>
      </c>
      <c r="N1723">
        <v>4.6463999999999999</v>
      </c>
      <c r="O1723">
        <v>150</v>
      </c>
      <c r="P1723" t="s">
        <v>1626</v>
      </c>
      <c r="R1723" s="10"/>
    </row>
    <row r="1724" spans="1:18" x14ac:dyDescent="0.3">
      <c r="A1724">
        <v>838</v>
      </c>
      <c r="B1724" s="1" t="s">
        <v>30</v>
      </c>
      <c r="C1724" s="1" t="s">
        <v>57</v>
      </c>
      <c r="D1724" s="1" t="s">
        <v>172</v>
      </c>
      <c r="E1724" s="1" t="s">
        <v>155</v>
      </c>
      <c r="F1724" s="1" t="s">
        <v>17</v>
      </c>
      <c r="G1724" s="1" t="s">
        <v>27</v>
      </c>
      <c r="H1724" s="1" t="s">
        <v>52</v>
      </c>
      <c r="I1724" s="1" t="s">
        <v>912</v>
      </c>
      <c r="J1724">
        <v>9.6640000000000015</v>
      </c>
      <c r="K1724">
        <v>2</v>
      </c>
      <c r="L1724">
        <v>0.2</v>
      </c>
      <c r="M1724">
        <v>3.2615999999999996</v>
      </c>
      <c r="N1724">
        <v>2.60928</v>
      </c>
      <c r="O1724">
        <v>240</v>
      </c>
      <c r="P1724" t="s">
        <v>1626</v>
      </c>
      <c r="R1724" s="9"/>
    </row>
    <row r="1725" spans="1:18" x14ac:dyDescent="0.3">
      <c r="A1725">
        <v>1494</v>
      </c>
      <c r="B1725" s="1" t="s">
        <v>30</v>
      </c>
      <c r="C1725" s="1" t="s">
        <v>23</v>
      </c>
      <c r="D1725" s="1" t="s">
        <v>770</v>
      </c>
      <c r="E1725" s="1" t="s">
        <v>55</v>
      </c>
      <c r="F1725" s="1" t="s">
        <v>26</v>
      </c>
      <c r="G1725" s="1" t="s">
        <v>18</v>
      </c>
      <c r="H1725" s="1" t="s">
        <v>37</v>
      </c>
      <c r="I1725" s="1" t="s">
        <v>1020</v>
      </c>
      <c r="J1725">
        <v>9.64</v>
      </c>
      <c r="K1725">
        <v>2</v>
      </c>
      <c r="L1725">
        <v>0</v>
      </c>
      <c r="M1725">
        <v>3.6632000000000007</v>
      </c>
      <c r="N1725">
        <v>3.6632000000000007</v>
      </c>
      <c r="O1725">
        <v>300</v>
      </c>
      <c r="P1725" t="s">
        <v>1626</v>
      </c>
      <c r="R1725" s="10"/>
    </row>
    <row r="1726" spans="1:18" x14ac:dyDescent="0.3">
      <c r="A1726">
        <v>1640</v>
      </c>
      <c r="B1726" s="1" t="s">
        <v>30</v>
      </c>
      <c r="C1726" s="1" t="s">
        <v>14</v>
      </c>
      <c r="D1726" s="1" t="s">
        <v>55</v>
      </c>
      <c r="E1726" s="1" t="s">
        <v>1032</v>
      </c>
      <c r="F1726" s="1" t="s">
        <v>79</v>
      </c>
      <c r="G1726" s="1" t="s">
        <v>27</v>
      </c>
      <c r="H1726" s="1" t="s">
        <v>44</v>
      </c>
      <c r="I1726" s="1" t="s">
        <v>759</v>
      </c>
      <c r="J1726">
        <v>9.64</v>
      </c>
      <c r="K1726">
        <v>2</v>
      </c>
      <c r="L1726">
        <v>0</v>
      </c>
      <c r="M1726">
        <v>4.4344000000000001</v>
      </c>
      <c r="N1726">
        <v>4.4344000000000001</v>
      </c>
      <c r="O1726">
        <v>300</v>
      </c>
      <c r="P1726" t="s">
        <v>1626</v>
      </c>
      <c r="R1726" s="9"/>
    </row>
    <row r="1727" spans="1:18" x14ac:dyDescent="0.3">
      <c r="A1727">
        <v>29</v>
      </c>
      <c r="B1727" s="1" t="s">
        <v>30</v>
      </c>
      <c r="C1727" s="1" t="s">
        <v>14</v>
      </c>
      <c r="D1727" s="1" t="s">
        <v>77</v>
      </c>
      <c r="E1727" s="1" t="s">
        <v>78</v>
      </c>
      <c r="F1727" s="1" t="s">
        <v>79</v>
      </c>
      <c r="G1727" s="1" t="s">
        <v>27</v>
      </c>
      <c r="H1727" s="1" t="s">
        <v>44</v>
      </c>
      <c r="I1727" s="1" t="s">
        <v>86</v>
      </c>
      <c r="J1727">
        <v>9.6180000000000021</v>
      </c>
      <c r="K1727">
        <v>2</v>
      </c>
      <c r="L1727">
        <v>0.7</v>
      </c>
      <c r="M1727">
        <v>-7.0532000000000004</v>
      </c>
      <c r="N1727">
        <v>-2.1159600000000003</v>
      </c>
      <c r="O1727">
        <v>90.000000000000014</v>
      </c>
      <c r="P1727" t="s">
        <v>1629</v>
      </c>
      <c r="R1727" s="10"/>
    </row>
    <row r="1728" spans="1:18" x14ac:dyDescent="0.3">
      <c r="A1728">
        <v>403</v>
      </c>
      <c r="B1728" s="1" t="s">
        <v>95</v>
      </c>
      <c r="C1728" s="1" t="s">
        <v>14</v>
      </c>
      <c r="D1728" s="1" t="s">
        <v>537</v>
      </c>
      <c r="E1728" s="1" t="s">
        <v>32</v>
      </c>
      <c r="F1728" s="1" t="s">
        <v>17</v>
      </c>
      <c r="G1728" s="1" t="s">
        <v>27</v>
      </c>
      <c r="H1728" s="1" t="s">
        <v>52</v>
      </c>
      <c r="I1728" s="1" t="s">
        <v>538</v>
      </c>
      <c r="J1728">
        <v>9.5680000000000014</v>
      </c>
      <c r="K1728">
        <v>2</v>
      </c>
      <c r="L1728">
        <v>0.2</v>
      </c>
      <c r="M1728">
        <v>3.4683999999999999</v>
      </c>
      <c r="N1728">
        <v>2.7747200000000003</v>
      </c>
      <c r="O1728">
        <v>240</v>
      </c>
      <c r="P1728" t="s">
        <v>1626</v>
      </c>
      <c r="R1728" s="9"/>
    </row>
    <row r="1729" spans="1:18" x14ac:dyDescent="0.3">
      <c r="A1729">
        <v>1394</v>
      </c>
      <c r="B1729" s="1" t="s">
        <v>95</v>
      </c>
      <c r="C1729" s="1" t="s">
        <v>23</v>
      </c>
      <c r="D1729" s="1" t="s">
        <v>794</v>
      </c>
      <c r="E1729" s="1" t="s">
        <v>51</v>
      </c>
      <c r="F1729" s="1" t="s">
        <v>17</v>
      </c>
      <c r="G1729" s="1" t="s">
        <v>27</v>
      </c>
      <c r="H1729" s="1" t="s">
        <v>39</v>
      </c>
      <c r="I1729" s="1" t="s">
        <v>310</v>
      </c>
      <c r="J1729">
        <v>9.5519999999999996</v>
      </c>
      <c r="K1729">
        <v>3</v>
      </c>
      <c r="L1729">
        <v>0.2</v>
      </c>
      <c r="M1729">
        <v>1.5521999999999991</v>
      </c>
      <c r="N1729">
        <v>1.2417599999999993</v>
      </c>
      <c r="O1729">
        <v>360</v>
      </c>
      <c r="P1729" t="s">
        <v>1626</v>
      </c>
      <c r="R1729" s="10"/>
    </row>
    <row r="1730" spans="1:18" x14ac:dyDescent="0.3">
      <c r="A1730">
        <v>1752</v>
      </c>
      <c r="B1730" s="1" t="s">
        <v>95</v>
      </c>
      <c r="C1730" s="1" t="s">
        <v>14</v>
      </c>
      <c r="D1730" s="1" t="s">
        <v>1078</v>
      </c>
      <c r="E1730" s="1" t="s">
        <v>25</v>
      </c>
      <c r="F1730" s="1" t="s">
        <v>26</v>
      </c>
      <c r="G1730" s="1" t="s">
        <v>18</v>
      </c>
      <c r="H1730" s="1" t="s">
        <v>37</v>
      </c>
      <c r="I1730" s="1" t="s">
        <v>439</v>
      </c>
      <c r="J1730">
        <v>9.4600000000000009</v>
      </c>
      <c r="K1730">
        <v>2</v>
      </c>
      <c r="L1730">
        <v>0</v>
      </c>
      <c r="M1730">
        <v>3.6894000000000009</v>
      </c>
      <c r="N1730">
        <v>3.6894000000000009</v>
      </c>
      <c r="O1730">
        <v>300</v>
      </c>
      <c r="P1730" t="s">
        <v>1626</v>
      </c>
      <c r="R1730" s="9"/>
    </row>
    <row r="1731" spans="1:18" x14ac:dyDescent="0.3">
      <c r="A1731">
        <v>1385</v>
      </c>
      <c r="B1731" s="1" t="s">
        <v>493</v>
      </c>
      <c r="C1731" s="1" t="s">
        <v>57</v>
      </c>
      <c r="D1731" s="1" t="s">
        <v>1259</v>
      </c>
      <c r="E1731" s="1" t="s">
        <v>487</v>
      </c>
      <c r="F1731" s="1" t="s">
        <v>17</v>
      </c>
      <c r="G1731" s="1" t="s">
        <v>27</v>
      </c>
      <c r="H1731" s="1" t="s">
        <v>128</v>
      </c>
      <c r="I1731" s="1" t="s">
        <v>1261</v>
      </c>
      <c r="J1731">
        <v>9.4499999999999993</v>
      </c>
      <c r="K1731">
        <v>5</v>
      </c>
      <c r="L1731">
        <v>0</v>
      </c>
      <c r="M1731">
        <v>0.18900000000000028</v>
      </c>
      <c r="N1731">
        <v>0.18900000000000028</v>
      </c>
      <c r="O1731">
        <v>750</v>
      </c>
      <c r="P1731" t="s">
        <v>1628</v>
      </c>
      <c r="R1731" s="10"/>
    </row>
    <row r="1732" spans="1:18" x14ac:dyDescent="0.3">
      <c r="A1732">
        <v>593</v>
      </c>
      <c r="B1732" s="1" t="s">
        <v>30</v>
      </c>
      <c r="C1732" s="1" t="s">
        <v>14</v>
      </c>
      <c r="D1732" s="1" t="s">
        <v>722</v>
      </c>
      <c r="E1732" s="1" t="s">
        <v>59</v>
      </c>
      <c r="F1732" s="1" t="s">
        <v>60</v>
      </c>
      <c r="G1732" s="1" t="s">
        <v>27</v>
      </c>
      <c r="H1732" s="1" t="s">
        <v>39</v>
      </c>
      <c r="I1732" s="1" t="s">
        <v>723</v>
      </c>
      <c r="J1732">
        <v>9.3439999999999994</v>
      </c>
      <c r="K1732">
        <v>2</v>
      </c>
      <c r="L1732">
        <v>0.2</v>
      </c>
      <c r="M1732">
        <v>1.1679999999999997</v>
      </c>
      <c r="N1732">
        <v>0.93439999999999979</v>
      </c>
      <c r="O1732">
        <v>240</v>
      </c>
      <c r="P1732" t="s">
        <v>1626</v>
      </c>
      <c r="R1732" s="9"/>
    </row>
    <row r="1733" spans="1:18" x14ac:dyDescent="0.3">
      <c r="A1733">
        <v>1557</v>
      </c>
      <c r="B1733" s="1" t="s">
        <v>30</v>
      </c>
      <c r="C1733" s="1" t="s">
        <v>14</v>
      </c>
      <c r="D1733" s="1" t="s">
        <v>77</v>
      </c>
      <c r="E1733" s="1" t="s">
        <v>78</v>
      </c>
      <c r="F1733" s="1" t="s">
        <v>79</v>
      </c>
      <c r="G1733" s="1" t="s">
        <v>27</v>
      </c>
      <c r="H1733" s="1" t="s">
        <v>88</v>
      </c>
      <c r="I1733" s="1" t="s">
        <v>274</v>
      </c>
      <c r="J1733">
        <v>9.3439999999999994</v>
      </c>
      <c r="K1733">
        <v>1</v>
      </c>
      <c r="L1733">
        <v>0.2</v>
      </c>
      <c r="M1733">
        <v>3.504</v>
      </c>
      <c r="N1733">
        <v>2.8032000000000004</v>
      </c>
      <c r="O1733">
        <v>120</v>
      </c>
      <c r="P1733" t="s">
        <v>1626</v>
      </c>
      <c r="R1733" s="10"/>
    </row>
    <row r="1734" spans="1:18" x14ac:dyDescent="0.3">
      <c r="A1734">
        <v>1610</v>
      </c>
      <c r="B1734" s="1" t="s">
        <v>13</v>
      </c>
      <c r="C1734" s="1" t="s">
        <v>14</v>
      </c>
      <c r="D1734" s="1" t="s">
        <v>24</v>
      </c>
      <c r="E1734" s="1" t="s">
        <v>25</v>
      </c>
      <c r="F1734" s="1" t="s">
        <v>26</v>
      </c>
      <c r="G1734" s="1" t="s">
        <v>27</v>
      </c>
      <c r="H1734" s="1" t="s">
        <v>44</v>
      </c>
      <c r="I1734" s="1" t="s">
        <v>1377</v>
      </c>
      <c r="J1734">
        <v>9.3360000000000003</v>
      </c>
      <c r="K1734">
        <v>3</v>
      </c>
      <c r="L1734">
        <v>0.2</v>
      </c>
      <c r="M1734">
        <v>3.2675999999999994</v>
      </c>
      <c r="N1734">
        <v>2.6140799999999995</v>
      </c>
      <c r="O1734">
        <v>360</v>
      </c>
      <c r="P1734" t="s">
        <v>1626</v>
      </c>
      <c r="R1734" s="9"/>
    </row>
    <row r="1735" spans="1:18" x14ac:dyDescent="0.3">
      <c r="A1735">
        <v>1551</v>
      </c>
      <c r="B1735" s="1" t="s">
        <v>13</v>
      </c>
      <c r="C1735" s="1" t="s">
        <v>57</v>
      </c>
      <c r="D1735" s="1" t="s">
        <v>93</v>
      </c>
      <c r="E1735" s="1" t="s">
        <v>59</v>
      </c>
      <c r="F1735" s="1" t="s">
        <v>60</v>
      </c>
      <c r="G1735" s="1" t="s">
        <v>27</v>
      </c>
      <c r="H1735" s="1" t="s">
        <v>46</v>
      </c>
      <c r="I1735" s="1" t="s">
        <v>1344</v>
      </c>
      <c r="J1735">
        <v>9.3239999999999981</v>
      </c>
      <c r="K1735">
        <v>6</v>
      </c>
      <c r="L1735">
        <v>0.8</v>
      </c>
      <c r="M1735">
        <v>-24.708599999999997</v>
      </c>
      <c r="N1735">
        <v>-4.9417199999999983</v>
      </c>
      <c r="O1735">
        <v>179.99999999999997</v>
      </c>
      <c r="P1735" t="s">
        <v>1626</v>
      </c>
      <c r="R1735" s="10"/>
    </row>
    <row r="1736" spans="1:18" x14ac:dyDescent="0.3">
      <c r="A1736">
        <v>420</v>
      </c>
      <c r="B1736" s="1" t="s">
        <v>30</v>
      </c>
      <c r="C1736" s="1" t="s">
        <v>23</v>
      </c>
      <c r="D1736" s="1" t="s">
        <v>24</v>
      </c>
      <c r="E1736" s="1" t="s">
        <v>25</v>
      </c>
      <c r="F1736" s="1" t="s">
        <v>26</v>
      </c>
      <c r="G1736" s="1" t="s">
        <v>27</v>
      </c>
      <c r="H1736" s="1" t="s">
        <v>39</v>
      </c>
      <c r="I1736" s="1" t="s">
        <v>555</v>
      </c>
      <c r="J1736">
        <v>9.32</v>
      </c>
      <c r="K1736">
        <v>4</v>
      </c>
      <c r="L1736">
        <v>0</v>
      </c>
      <c r="M1736">
        <v>2.702799999999999</v>
      </c>
      <c r="N1736">
        <v>2.702799999999999</v>
      </c>
      <c r="O1736">
        <v>600</v>
      </c>
      <c r="P1736" t="s">
        <v>1628</v>
      </c>
      <c r="R1736" s="9"/>
    </row>
    <row r="1737" spans="1:18" x14ac:dyDescent="0.3">
      <c r="A1737">
        <v>1817</v>
      </c>
      <c r="B1737" s="1" t="s">
        <v>493</v>
      </c>
      <c r="C1737" s="1" t="s">
        <v>14</v>
      </c>
      <c r="D1737" s="1" t="s">
        <v>54</v>
      </c>
      <c r="E1737" s="1" t="s">
        <v>55</v>
      </c>
      <c r="F1737" s="1" t="s">
        <v>26</v>
      </c>
      <c r="G1737" s="1" t="s">
        <v>27</v>
      </c>
      <c r="H1737" s="1" t="s">
        <v>39</v>
      </c>
      <c r="I1737" s="1" t="s">
        <v>313</v>
      </c>
      <c r="J1737">
        <v>9.26</v>
      </c>
      <c r="K1737">
        <v>2</v>
      </c>
      <c r="L1737">
        <v>0</v>
      </c>
      <c r="M1737">
        <v>3.0557999999999996</v>
      </c>
      <c r="N1737">
        <v>3.0557999999999996</v>
      </c>
      <c r="O1737">
        <v>300</v>
      </c>
      <c r="P1737" t="s">
        <v>1626</v>
      </c>
      <c r="R1737" s="10"/>
    </row>
    <row r="1738" spans="1:18" x14ac:dyDescent="0.3">
      <c r="A1738">
        <v>375</v>
      </c>
      <c r="B1738" s="1" t="s">
        <v>30</v>
      </c>
      <c r="C1738" s="1" t="s">
        <v>14</v>
      </c>
      <c r="D1738" s="1" t="s">
        <v>501</v>
      </c>
      <c r="E1738" s="1" t="s">
        <v>145</v>
      </c>
      <c r="F1738" s="1" t="s">
        <v>26</v>
      </c>
      <c r="G1738" s="1" t="s">
        <v>27</v>
      </c>
      <c r="H1738" s="1" t="s">
        <v>39</v>
      </c>
      <c r="I1738" s="1" t="s">
        <v>503</v>
      </c>
      <c r="J1738">
        <v>9.24</v>
      </c>
      <c r="K1738">
        <v>1</v>
      </c>
      <c r="L1738">
        <v>0.2</v>
      </c>
      <c r="M1738">
        <v>0.92399999999999993</v>
      </c>
      <c r="N1738">
        <v>0.73919999999999997</v>
      </c>
      <c r="O1738">
        <v>120</v>
      </c>
      <c r="P1738" t="s">
        <v>1626</v>
      </c>
      <c r="R1738" s="9"/>
    </row>
    <row r="1739" spans="1:18" x14ac:dyDescent="0.3">
      <c r="A1739">
        <v>1208</v>
      </c>
      <c r="B1739" s="1" t="s">
        <v>13</v>
      </c>
      <c r="C1739" s="1" t="s">
        <v>23</v>
      </c>
      <c r="D1739" s="1" t="s">
        <v>126</v>
      </c>
      <c r="E1739" s="1" t="s">
        <v>127</v>
      </c>
      <c r="F1739" s="1" t="s">
        <v>79</v>
      </c>
      <c r="G1739" s="1" t="s">
        <v>27</v>
      </c>
      <c r="H1739" s="1" t="s">
        <v>44</v>
      </c>
      <c r="I1739" s="1" t="s">
        <v>481</v>
      </c>
      <c r="J1739">
        <v>9.1440000000000001</v>
      </c>
      <c r="K1739">
        <v>3</v>
      </c>
      <c r="L1739">
        <v>0.2</v>
      </c>
      <c r="M1739">
        <v>3.2003999999999997</v>
      </c>
      <c r="N1739">
        <v>2.5603199999999999</v>
      </c>
      <c r="O1739">
        <v>360</v>
      </c>
      <c r="P1739" t="s">
        <v>1626</v>
      </c>
      <c r="R1739" s="10"/>
    </row>
    <row r="1740" spans="1:18" x14ac:dyDescent="0.3">
      <c r="A1740">
        <v>482</v>
      </c>
      <c r="B1740" s="1" t="s">
        <v>30</v>
      </c>
      <c r="C1740" s="1" t="s">
        <v>14</v>
      </c>
      <c r="D1740" s="1" t="s">
        <v>373</v>
      </c>
      <c r="E1740" s="1" t="s">
        <v>25</v>
      </c>
      <c r="F1740" s="1" t="s">
        <v>26</v>
      </c>
      <c r="G1740" s="1" t="s">
        <v>41</v>
      </c>
      <c r="H1740" s="1" t="s">
        <v>83</v>
      </c>
      <c r="I1740" s="1" t="s">
        <v>621</v>
      </c>
      <c r="J1740">
        <v>9.09</v>
      </c>
      <c r="K1740">
        <v>3</v>
      </c>
      <c r="L1740">
        <v>0</v>
      </c>
      <c r="M1740">
        <v>1.9088999999999996</v>
      </c>
      <c r="N1740">
        <v>1.9088999999999996</v>
      </c>
      <c r="O1740">
        <v>450</v>
      </c>
      <c r="P1740" t="s">
        <v>1626</v>
      </c>
      <c r="R1740" s="9"/>
    </row>
    <row r="1741" spans="1:18" x14ac:dyDescent="0.3">
      <c r="A1741">
        <v>1057</v>
      </c>
      <c r="B1741" s="1" t="s">
        <v>30</v>
      </c>
      <c r="C1741" s="1" t="s">
        <v>57</v>
      </c>
      <c r="D1741" s="1" t="s">
        <v>126</v>
      </c>
      <c r="E1741" s="1" t="s">
        <v>127</v>
      </c>
      <c r="F1741" s="1" t="s">
        <v>79</v>
      </c>
      <c r="G1741" s="1" t="s">
        <v>27</v>
      </c>
      <c r="H1741" s="1" t="s">
        <v>44</v>
      </c>
      <c r="I1741" s="1" t="s">
        <v>1060</v>
      </c>
      <c r="J1741">
        <v>9.0879999999999992</v>
      </c>
      <c r="K1741">
        <v>4</v>
      </c>
      <c r="L1741">
        <v>0.2</v>
      </c>
      <c r="M1741">
        <v>3.2944</v>
      </c>
      <c r="N1741">
        <v>2.6355200000000001</v>
      </c>
      <c r="O1741">
        <v>480</v>
      </c>
      <c r="P1741" t="s">
        <v>1626</v>
      </c>
      <c r="R1741" s="10"/>
    </row>
    <row r="1742" spans="1:18" x14ac:dyDescent="0.3">
      <c r="A1742">
        <v>459</v>
      </c>
      <c r="B1742" s="1" t="s">
        <v>30</v>
      </c>
      <c r="C1742" s="1" t="s">
        <v>14</v>
      </c>
      <c r="D1742" s="1" t="s">
        <v>163</v>
      </c>
      <c r="E1742" s="1" t="s">
        <v>104</v>
      </c>
      <c r="F1742" s="1" t="s">
        <v>60</v>
      </c>
      <c r="G1742" s="1" t="s">
        <v>27</v>
      </c>
      <c r="H1742" s="1" t="s">
        <v>88</v>
      </c>
      <c r="I1742" s="1" t="s">
        <v>274</v>
      </c>
      <c r="J1742">
        <v>8.9280000000000008</v>
      </c>
      <c r="K1742">
        <v>2</v>
      </c>
      <c r="L1742">
        <v>0.2</v>
      </c>
      <c r="M1742">
        <v>3.3479999999999999</v>
      </c>
      <c r="N1742">
        <v>2.6783999999999999</v>
      </c>
      <c r="O1742">
        <v>240</v>
      </c>
      <c r="P1742" t="s">
        <v>1626</v>
      </c>
      <c r="R1742" s="9"/>
    </row>
    <row r="1743" spans="1:18" x14ac:dyDescent="0.3">
      <c r="A1743">
        <v>900</v>
      </c>
      <c r="B1743" s="1" t="s">
        <v>95</v>
      </c>
      <c r="C1743" s="1" t="s">
        <v>23</v>
      </c>
      <c r="D1743" s="1" t="s">
        <v>148</v>
      </c>
      <c r="E1743" s="1" t="s">
        <v>213</v>
      </c>
      <c r="F1743" s="1" t="s">
        <v>79</v>
      </c>
      <c r="G1743" s="1" t="s">
        <v>27</v>
      </c>
      <c r="H1743" s="1" t="s">
        <v>44</v>
      </c>
      <c r="I1743" s="1" t="s">
        <v>955</v>
      </c>
      <c r="J1743">
        <v>8.9040000000000017</v>
      </c>
      <c r="K1743">
        <v>2</v>
      </c>
      <c r="L1743">
        <v>0.7</v>
      </c>
      <c r="M1743">
        <v>-6.5296000000000003</v>
      </c>
      <c r="N1743">
        <v>-1.9588800000000004</v>
      </c>
      <c r="O1743">
        <v>90.000000000000014</v>
      </c>
      <c r="P1743" t="s">
        <v>1629</v>
      </c>
      <c r="R1743" s="10"/>
    </row>
    <row r="1744" spans="1:18" x14ac:dyDescent="0.3">
      <c r="A1744">
        <v>1044</v>
      </c>
      <c r="B1744" s="1" t="s">
        <v>95</v>
      </c>
      <c r="C1744" s="1" t="s">
        <v>23</v>
      </c>
      <c r="D1744" s="1" t="s">
        <v>142</v>
      </c>
      <c r="E1744" s="1" t="s">
        <v>104</v>
      </c>
      <c r="F1744" s="1" t="s">
        <v>60</v>
      </c>
      <c r="G1744" s="1" t="s">
        <v>27</v>
      </c>
      <c r="H1744" s="1" t="s">
        <v>39</v>
      </c>
      <c r="I1744" s="1" t="s">
        <v>1051</v>
      </c>
      <c r="J1744">
        <v>8.84</v>
      </c>
      <c r="K1744">
        <v>5</v>
      </c>
      <c r="L1744">
        <v>0.2</v>
      </c>
      <c r="M1744">
        <v>2.9835000000000003</v>
      </c>
      <c r="N1744">
        <v>2.3868000000000005</v>
      </c>
      <c r="O1744">
        <v>600</v>
      </c>
      <c r="P1744" t="s">
        <v>1628</v>
      </c>
      <c r="R1744" s="9"/>
    </row>
    <row r="1745" spans="1:18" x14ac:dyDescent="0.3">
      <c r="A1745">
        <v>142</v>
      </c>
      <c r="B1745" s="1" t="s">
        <v>30</v>
      </c>
      <c r="C1745" s="1" t="s">
        <v>23</v>
      </c>
      <c r="D1745" s="1" t="s">
        <v>69</v>
      </c>
      <c r="E1745" s="1" t="s">
        <v>25</v>
      </c>
      <c r="F1745" s="1" t="s">
        <v>26</v>
      </c>
      <c r="G1745" s="1" t="s">
        <v>27</v>
      </c>
      <c r="H1745" s="1" t="s">
        <v>39</v>
      </c>
      <c r="I1745" s="1" t="s">
        <v>245</v>
      </c>
      <c r="J1745">
        <v>8.82</v>
      </c>
      <c r="K1745">
        <v>3</v>
      </c>
      <c r="L1745">
        <v>0</v>
      </c>
      <c r="M1745">
        <v>2.3814000000000002</v>
      </c>
      <c r="N1745">
        <v>2.3814000000000002</v>
      </c>
      <c r="O1745">
        <v>450</v>
      </c>
      <c r="P1745" t="s">
        <v>1626</v>
      </c>
      <c r="R1745" s="10"/>
    </row>
    <row r="1746" spans="1:18" x14ac:dyDescent="0.3">
      <c r="A1746">
        <v>275</v>
      </c>
      <c r="B1746" s="1" t="s">
        <v>95</v>
      </c>
      <c r="C1746" s="1" t="s">
        <v>23</v>
      </c>
      <c r="D1746" s="1" t="s">
        <v>398</v>
      </c>
      <c r="E1746" s="1" t="s">
        <v>25</v>
      </c>
      <c r="F1746" s="1" t="s">
        <v>26</v>
      </c>
      <c r="G1746" s="1" t="s">
        <v>27</v>
      </c>
      <c r="H1746" s="1" t="s">
        <v>52</v>
      </c>
      <c r="I1746" s="1" t="s">
        <v>399</v>
      </c>
      <c r="J1746">
        <v>8.82</v>
      </c>
      <c r="K1746">
        <v>2</v>
      </c>
      <c r="L1746">
        <v>0</v>
      </c>
      <c r="M1746">
        <v>4.0571999999999999</v>
      </c>
      <c r="N1746">
        <v>4.0571999999999999</v>
      </c>
      <c r="O1746">
        <v>300</v>
      </c>
      <c r="P1746" t="s">
        <v>1626</v>
      </c>
      <c r="R1746" s="9"/>
    </row>
    <row r="1747" spans="1:18" x14ac:dyDescent="0.3">
      <c r="A1747">
        <v>575</v>
      </c>
      <c r="B1747" s="1" t="s">
        <v>30</v>
      </c>
      <c r="C1747" s="1" t="s">
        <v>14</v>
      </c>
      <c r="D1747" s="1" t="s">
        <v>709</v>
      </c>
      <c r="E1747" s="1" t="s">
        <v>55</v>
      </c>
      <c r="F1747" s="1" t="s">
        <v>26</v>
      </c>
      <c r="G1747" s="1" t="s">
        <v>27</v>
      </c>
      <c r="H1747" s="1" t="s">
        <v>39</v>
      </c>
      <c r="I1747" s="1" t="s">
        <v>710</v>
      </c>
      <c r="J1747">
        <v>8.82</v>
      </c>
      <c r="K1747">
        <v>3</v>
      </c>
      <c r="L1747">
        <v>0</v>
      </c>
      <c r="M1747">
        <v>2.3814000000000002</v>
      </c>
      <c r="N1747">
        <v>2.3814000000000002</v>
      </c>
      <c r="O1747">
        <v>450</v>
      </c>
      <c r="P1747" t="s">
        <v>1626</v>
      </c>
      <c r="R1747" s="10"/>
    </row>
    <row r="1748" spans="1:18" x14ac:dyDescent="0.3">
      <c r="A1748">
        <v>580</v>
      </c>
      <c r="B1748" s="1" t="s">
        <v>30</v>
      </c>
      <c r="C1748" s="1" t="s">
        <v>14</v>
      </c>
      <c r="D1748" s="1" t="s">
        <v>142</v>
      </c>
      <c r="E1748" s="1" t="s">
        <v>104</v>
      </c>
      <c r="F1748" s="1" t="s">
        <v>60</v>
      </c>
      <c r="G1748" s="1" t="s">
        <v>18</v>
      </c>
      <c r="H1748" s="1" t="s">
        <v>37</v>
      </c>
      <c r="I1748" s="1" t="s">
        <v>713</v>
      </c>
      <c r="J1748">
        <v>8.7919999999999998</v>
      </c>
      <c r="K1748">
        <v>1</v>
      </c>
      <c r="L1748">
        <v>0.6</v>
      </c>
      <c r="M1748">
        <v>-5.7148000000000003</v>
      </c>
      <c r="N1748">
        <v>-2.2859200000000004</v>
      </c>
      <c r="O1748">
        <v>60</v>
      </c>
      <c r="P1748" t="s">
        <v>1629</v>
      </c>
      <c r="R1748" s="9"/>
    </row>
    <row r="1749" spans="1:18" x14ac:dyDescent="0.3">
      <c r="A1749">
        <v>1568</v>
      </c>
      <c r="B1749" s="1" t="s">
        <v>95</v>
      </c>
      <c r="C1749" s="1" t="s">
        <v>14</v>
      </c>
      <c r="D1749" s="1" t="s">
        <v>1352</v>
      </c>
      <c r="E1749" s="1" t="s">
        <v>59</v>
      </c>
      <c r="F1749" s="1" t="s">
        <v>60</v>
      </c>
      <c r="G1749" s="1" t="s">
        <v>27</v>
      </c>
      <c r="H1749" s="1" t="s">
        <v>44</v>
      </c>
      <c r="I1749" s="1" t="s">
        <v>1354</v>
      </c>
      <c r="J1749">
        <v>8.7839999999999989</v>
      </c>
      <c r="K1749">
        <v>4</v>
      </c>
      <c r="L1749">
        <v>0.8</v>
      </c>
      <c r="M1749">
        <v>-13.615200000000002</v>
      </c>
      <c r="N1749">
        <v>-2.7230399999999997</v>
      </c>
      <c r="O1749">
        <v>119.99999999999997</v>
      </c>
      <c r="P1749" t="s">
        <v>1626</v>
      </c>
      <c r="R1749" s="10"/>
    </row>
    <row r="1750" spans="1:18" x14ac:dyDescent="0.3">
      <c r="A1750">
        <v>1997</v>
      </c>
      <c r="B1750" s="1" t="s">
        <v>13</v>
      </c>
      <c r="C1750" s="1" t="s">
        <v>14</v>
      </c>
      <c r="D1750" s="1" t="s">
        <v>93</v>
      </c>
      <c r="E1750" s="1" t="s">
        <v>59</v>
      </c>
      <c r="F1750" s="1" t="s">
        <v>60</v>
      </c>
      <c r="G1750" s="1" t="s">
        <v>18</v>
      </c>
      <c r="H1750" s="1" t="s">
        <v>37</v>
      </c>
      <c r="I1750" s="1" t="s">
        <v>701</v>
      </c>
      <c r="J1750">
        <v>8.7520000000000007</v>
      </c>
      <c r="K1750">
        <v>4</v>
      </c>
      <c r="L1750">
        <v>0.6</v>
      </c>
      <c r="M1750">
        <v>-3.719599999999998</v>
      </c>
      <c r="N1750">
        <v>-1.4878399999999994</v>
      </c>
      <c r="O1750">
        <v>240</v>
      </c>
      <c r="P1750" t="s">
        <v>1626</v>
      </c>
      <c r="R1750" s="9"/>
    </row>
    <row r="1751" spans="1:18" x14ac:dyDescent="0.3">
      <c r="A1751">
        <v>1940</v>
      </c>
      <c r="B1751" s="1" t="s">
        <v>30</v>
      </c>
      <c r="C1751" s="1" t="s">
        <v>14</v>
      </c>
      <c r="D1751" s="1" t="s">
        <v>1533</v>
      </c>
      <c r="E1751" s="1" t="s">
        <v>197</v>
      </c>
      <c r="F1751" s="1" t="s">
        <v>26</v>
      </c>
      <c r="G1751" s="1" t="s">
        <v>27</v>
      </c>
      <c r="H1751" s="1" t="s">
        <v>44</v>
      </c>
      <c r="I1751" s="1" t="s">
        <v>82</v>
      </c>
      <c r="J1751">
        <v>8.7360000000000024</v>
      </c>
      <c r="K1751">
        <v>4</v>
      </c>
      <c r="L1751">
        <v>0.7</v>
      </c>
      <c r="M1751">
        <v>-6.1151999999999997</v>
      </c>
      <c r="N1751">
        <v>-1.8345600000000002</v>
      </c>
      <c r="O1751">
        <v>180.00000000000003</v>
      </c>
      <c r="P1751" t="s">
        <v>1626</v>
      </c>
      <c r="R1751" s="10"/>
    </row>
    <row r="1752" spans="1:18" x14ac:dyDescent="0.3">
      <c r="A1752">
        <v>1100</v>
      </c>
      <c r="B1752" s="1" t="s">
        <v>95</v>
      </c>
      <c r="C1752" s="1" t="s">
        <v>57</v>
      </c>
      <c r="D1752" s="1" t="s">
        <v>69</v>
      </c>
      <c r="E1752" s="1" t="s">
        <v>25</v>
      </c>
      <c r="F1752" s="1" t="s">
        <v>26</v>
      </c>
      <c r="G1752" s="1" t="s">
        <v>18</v>
      </c>
      <c r="H1752" s="1" t="s">
        <v>37</v>
      </c>
      <c r="I1752" s="1" t="s">
        <v>586</v>
      </c>
      <c r="J1752">
        <v>8.73</v>
      </c>
      <c r="K1752">
        <v>3</v>
      </c>
      <c r="L1752">
        <v>0</v>
      </c>
      <c r="M1752">
        <v>4.1030999999999995</v>
      </c>
      <c r="N1752">
        <v>4.1030999999999995</v>
      </c>
      <c r="O1752">
        <v>450</v>
      </c>
      <c r="P1752" t="s">
        <v>1626</v>
      </c>
      <c r="R1752" s="9"/>
    </row>
    <row r="1753" spans="1:18" x14ac:dyDescent="0.3">
      <c r="A1753">
        <v>1230</v>
      </c>
      <c r="B1753" s="1" t="s">
        <v>30</v>
      </c>
      <c r="C1753" s="1" t="s">
        <v>14</v>
      </c>
      <c r="D1753" s="1" t="s">
        <v>24</v>
      </c>
      <c r="E1753" s="1" t="s">
        <v>25</v>
      </c>
      <c r="F1753" s="1" t="s">
        <v>26</v>
      </c>
      <c r="G1753" s="1" t="s">
        <v>18</v>
      </c>
      <c r="H1753" s="1" t="s">
        <v>37</v>
      </c>
      <c r="I1753" s="1" t="s">
        <v>945</v>
      </c>
      <c r="J1753">
        <v>8.73</v>
      </c>
      <c r="K1753">
        <v>1</v>
      </c>
      <c r="L1753">
        <v>0</v>
      </c>
      <c r="M1753">
        <v>2.9681999999999995</v>
      </c>
      <c r="N1753">
        <v>2.9681999999999995</v>
      </c>
      <c r="O1753">
        <v>150</v>
      </c>
      <c r="P1753" t="s">
        <v>1626</v>
      </c>
      <c r="R1753" s="10"/>
    </row>
    <row r="1754" spans="1:18" x14ac:dyDescent="0.3">
      <c r="A1754">
        <v>551</v>
      </c>
      <c r="B1754" s="1" t="s">
        <v>13</v>
      </c>
      <c r="C1754" s="1" t="s">
        <v>23</v>
      </c>
      <c r="D1754" s="1" t="s">
        <v>142</v>
      </c>
      <c r="E1754" s="1" t="s">
        <v>104</v>
      </c>
      <c r="F1754" s="1" t="s">
        <v>60</v>
      </c>
      <c r="G1754" s="1" t="s">
        <v>27</v>
      </c>
      <c r="H1754" s="1" t="s">
        <v>243</v>
      </c>
      <c r="I1754" s="1" t="s">
        <v>496</v>
      </c>
      <c r="J1754">
        <v>8.7200000000000006</v>
      </c>
      <c r="K1754">
        <v>5</v>
      </c>
      <c r="L1754">
        <v>0.2</v>
      </c>
      <c r="M1754">
        <v>-1.7440000000000015</v>
      </c>
      <c r="N1754">
        <v>-1.3952000000000013</v>
      </c>
      <c r="O1754">
        <v>600</v>
      </c>
      <c r="P1754" t="s">
        <v>1628</v>
      </c>
      <c r="R1754" s="9"/>
    </row>
    <row r="1755" spans="1:18" x14ac:dyDescent="0.3">
      <c r="A1755">
        <v>1143</v>
      </c>
      <c r="B1755" s="1" t="s">
        <v>30</v>
      </c>
      <c r="C1755" s="1" t="s">
        <v>14</v>
      </c>
      <c r="D1755" s="1" t="s">
        <v>24</v>
      </c>
      <c r="E1755" s="1" t="s">
        <v>25</v>
      </c>
      <c r="F1755" s="1" t="s">
        <v>26</v>
      </c>
      <c r="G1755" s="1" t="s">
        <v>27</v>
      </c>
      <c r="H1755" s="1" t="s">
        <v>128</v>
      </c>
      <c r="I1755" s="1" t="s">
        <v>1113</v>
      </c>
      <c r="J1755">
        <v>8.7200000000000006</v>
      </c>
      <c r="K1755">
        <v>4</v>
      </c>
      <c r="L1755">
        <v>0</v>
      </c>
      <c r="M1755">
        <v>2.8776000000000002</v>
      </c>
      <c r="N1755">
        <v>2.8776000000000002</v>
      </c>
      <c r="O1755">
        <v>600</v>
      </c>
      <c r="P1755" t="s">
        <v>1628</v>
      </c>
      <c r="R1755" s="10"/>
    </row>
    <row r="1756" spans="1:18" x14ac:dyDescent="0.3">
      <c r="A1756">
        <v>1244</v>
      </c>
      <c r="B1756" s="1" t="s">
        <v>30</v>
      </c>
      <c r="C1756" s="1" t="s">
        <v>14</v>
      </c>
      <c r="D1756" s="1" t="s">
        <v>126</v>
      </c>
      <c r="E1756" s="1" t="s">
        <v>127</v>
      </c>
      <c r="F1756" s="1" t="s">
        <v>79</v>
      </c>
      <c r="G1756" s="1" t="s">
        <v>27</v>
      </c>
      <c r="H1756" s="1" t="s">
        <v>128</v>
      </c>
      <c r="I1756" s="1" t="s">
        <v>129</v>
      </c>
      <c r="J1756">
        <v>8.7200000000000006</v>
      </c>
      <c r="K1756">
        <v>4</v>
      </c>
      <c r="L1756">
        <v>0</v>
      </c>
      <c r="M1756">
        <v>3.5752000000000006</v>
      </c>
      <c r="N1756">
        <v>3.5752000000000006</v>
      </c>
      <c r="O1756">
        <v>600</v>
      </c>
      <c r="P1756" t="s">
        <v>1628</v>
      </c>
      <c r="R1756" s="9"/>
    </row>
    <row r="1757" spans="1:18" x14ac:dyDescent="0.3">
      <c r="A1757">
        <v>622</v>
      </c>
      <c r="B1757" s="1" t="s">
        <v>30</v>
      </c>
      <c r="C1757" s="1" t="s">
        <v>14</v>
      </c>
      <c r="D1757" s="1" t="s">
        <v>142</v>
      </c>
      <c r="E1757" s="1" t="s">
        <v>104</v>
      </c>
      <c r="F1757" s="1" t="s">
        <v>60</v>
      </c>
      <c r="G1757" s="1" t="s">
        <v>27</v>
      </c>
      <c r="H1757" s="1" t="s">
        <v>44</v>
      </c>
      <c r="I1757" s="1" t="s">
        <v>742</v>
      </c>
      <c r="J1757">
        <v>8.6899999999999977</v>
      </c>
      <c r="K1757">
        <v>5</v>
      </c>
      <c r="L1757">
        <v>0.8</v>
      </c>
      <c r="M1757">
        <v>-14.773</v>
      </c>
      <c r="N1757">
        <v>-2.9545999999999992</v>
      </c>
      <c r="O1757">
        <v>149.99999999999997</v>
      </c>
      <c r="P1757" t="s">
        <v>1626</v>
      </c>
      <c r="R1757" s="10"/>
    </row>
    <row r="1758" spans="1:18" x14ac:dyDescent="0.3">
      <c r="A1758">
        <v>1473</v>
      </c>
      <c r="B1758" s="1" t="s">
        <v>30</v>
      </c>
      <c r="C1758" s="1" t="s">
        <v>23</v>
      </c>
      <c r="D1758" s="1" t="s">
        <v>24</v>
      </c>
      <c r="E1758" s="1" t="s">
        <v>25</v>
      </c>
      <c r="F1758" s="1" t="s">
        <v>26</v>
      </c>
      <c r="G1758" s="1" t="s">
        <v>27</v>
      </c>
      <c r="H1758" s="1" t="s">
        <v>28</v>
      </c>
      <c r="I1758" s="1" t="s">
        <v>934</v>
      </c>
      <c r="J1758">
        <v>8.67</v>
      </c>
      <c r="K1758">
        <v>3</v>
      </c>
      <c r="L1758">
        <v>0</v>
      </c>
      <c r="M1758">
        <v>4.0749000000000004</v>
      </c>
      <c r="N1758">
        <v>4.0749000000000004</v>
      </c>
      <c r="O1758">
        <v>450</v>
      </c>
      <c r="P1758" t="s">
        <v>1626</v>
      </c>
      <c r="R1758" s="9"/>
    </row>
    <row r="1759" spans="1:18" x14ac:dyDescent="0.3">
      <c r="A1759">
        <v>379</v>
      </c>
      <c r="B1759" s="1" t="s">
        <v>30</v>
      </c>
      <c r="C1759" s="1" t="s">
        <v>14</v>
      </c>
      <c r="D1759" s="1" t="s">
        <v>93</v>
      </c>
      <c r="E1759" s="1" t="s">
        <v>59</v>
      </c>
      <c r="F1759" s="1" t="s">
        <v>60</v>
      </c>
      <c r="G1759" s="1" t="s">
        <v>27</v>
      </c>
      <c r="H1759" s="1" t="s">
        <v>46</v>
      </c>
      <c r="I1759" s="1" t="s">
        <v>508</v>
      </c>
      <c r="J1759">
        <v>8.6519999999999975</v>
      </c>
      <c r="K1759">
        <v>3</v>
      </c>
      <c r="L1759">
        <v>0.8</v>
      </c>
      <c r="M1759">
        <v>-20.332200000000007</v>
      </c>
      <c r="N1759">
        <v>-4.0664400000000009</v>
      </c>
      <c r="O1759">
        <v>89.999999999999986</v>
      </c>
      <c r="P1759" t="s">
        <v>1629</v>
      </c>
      <c r="R1759" s="10"/>
    </row>
    <row r="1760" spans="1:18" x14ac:dyDescent="0.3">
      <c r="A1760">
        <v>969</v>
      </c>
      <c r="B1760" s="1" t="s">
        <v>95</v>
      </c>
      <c r="C1760" s="1" t="s">
        <v>57</v>
      </c>
      <c r="D1760" s="1" t="s">
        <v>126</v>
      </c>
      <c r="E1760" s="1" t="s">
        <v>127</v>
      </c>
      <c r="F1760" s="1" t="s">
        <v>79</v>
      </c>
      <c r="G1760" s="1" t="s">
        <v>27</v>
      </c>
      <c r="H1760" s="1" t="s">
        <v>28</v>
      </c>
      <c r="I1760" s="1" t="s">
        <v>1000</v>
      </c>
      <c r="J1760">
        <v>8.64</v>
      </c>
      <c r="K1760">
        <v>3</v>
      </c>
      <c r="L1760">
        <v>0</v>
      </c>
      <c r="M1760">
        <v>4.2336</v>
      </c>
      <c r="N1760">
        <v>4.2336</v>
      </c>
      <c r="O1760">
        <v>450</v>
      </c>
      <c r="P1760" t="s">
        <v>1626</v>
      </c>
      <c r="R1760" s="9"/>
    </row>
    <row r="1761" spans="1:18" x14ac:dyDescent="0.3">
      <c r="A1761">
        <v>1073</v>
      </c>
      <c r="B1761" s="1" t="s">
        <v>30</v>
      </c>
      <c r="C1761" s="1" t="s">
        <v>14</v>
      </c>
      <c r="D1761" s="1" t="s">
        <v>126</v>
      </c>
      <c r="E1761" s="1" t="s">
        <v>127</v>
      </c>
      <c r="F1761" s="1" t="s">
        <v>79</v>
      </c>
      <c r="G1761" s="1" t="s">
        <v>27</v>
      </c>
      <c r="H1761" s="1" t="s">
        <v>44</v>
      </c>
      <c r="I1761" s="1" t="s">
        <v>1069</v>
      </c>
      <c r="J1761">
        <v>8.64</v>
      </c>
      <c r="K1761">
        <v>2</v>
      </c>
      <c r="L1761">
        <v>0.2</v>
      </c>
      <c r="M1761">
        <v>3.024</v>
      </c>
      <c r="N1761">
        <v>2.4192</v>
      </c>
      <c r="O1761">
        <v>240</v>
      </c>
      <c r="P1761" t="s">
        <v>1626</v>
      </c>
      <c r="R1761" s="10"/>
    </row>
    <row r="1762" spans="1:18" x14ac:dyDescent="0.3">
      <c r="A1762">
        <v>1102</v>
      </c>
      <c r="B1762" s="1" t="s">
        <v>95</v>
      </c>
      <c r="C1762" s="1" t="s">
        <v>57</v>
      </c>
      <c r="D1762" s="1" t="s">
        <v>69</v>
      </c>
      <c r="E1762" s="1" t="s">
        <v>25</v>
      </c>
      <c r="F1762" s="1" t="s">
        <v>26</v>
      </c>
      <c r="G1762" s="1" t="s">
        <v>27</v>
      </c>
      <c r="H1762" s="1" t="s">
        <v>39</v>
      </c>
      <c r="I1762" s="1" t="s">
        <v>1090</v>
      </c>
      <c r="J1762">
        <v>8.64</v>
      </c>
      <c r="K1762">
        <v>3</v>
      </c>
      <c r="L1762">
        <v>0</v>
      </c>
      <c r="M1762">
        <v>2.5055999999999998</v>
      </c>
      <c r="N1762">
        <v>2.5055999999999998</v>
      </c>
      <c r="O1762">
        <v>450</v>
      </c>
      <c r="P1762" t="s">
        <v>1626</v>
      </c>
      <c r="R1762" s="9"/>
    </row>
    <row r="1763" spans="1:18" x14ac:dyDescent="0.3">
      <c r="A1763">
        <v>918</v>
      </c>
      <c r="B1763" s="1" t="s">
        <v>30</v>
      </c>
      <c r="C1763" s="1" t="s">
        <v>23</v>
      </c>
      <c r="D1763" s="1" t="s">
        <v>276</v>
      </c>
      <c r="E1763" s="1" t="s">
        <v>59</v>
      </c>
      <c r="F1763" s="1" t="s">
        <v>60</v>
      </c>
      <c r="G1763" s="1" t="s">
        <v>27</v>
      </c>
      <c r="H1763" s="1" t="s">
        <v>44</v>
      </c>
      <c r="I1763" s="1" t="s">
        <v>428</v>
      </c>
      <c r="J1763">
        <v>8.5679999999999978</v>
      </c>
      <c r="K1763">
        <v>3</v>
      </c>
      <c r="L1763">
        <v>0.8</v>
      </c>
      <c r="M1763">
        <v>-14.5656</v>
      </c>
      <c r="N1763">
        <v>-2.9131199999999993</v>
      </c>
      <c r="O1763">
        <v>89.999999999999986</v>
      </c>
      <c r="P1763" t="s">
        <v>1629</v>
      </c>
      <c r="R1763" s="10"/>
    </row>
    <row r="1764" spans="1:18" x14ac:dyDescent="0.3">
      <c r="A1764">
        <v>19</v>
      </c>
      <c r="B1764" s="1" t="s">
        <v>13</v>
      </c>
      <c r="C1764" s="1" t="s">
        <v>14</v>
      </c>
      <c r="D1764" s="1" t="s">
        <v>69</v>
      </c>
      <c r="E1764" s="1" t="s">
        <v>25</v>
      </c>
      <c r="F1764" s="1" t="s">
        <v>26</v>
      </c>
      <c r="G1764" s="1" t="s">
        <v>27</v>
      </c>
      <c r="H1764" s="1" t="s">
        <v>39</v>
      </c>
      <c r="I1764" s="1" t="s">
        <v>70</v>
      </c>
      <c r="J1764">
        <v>8.56</v>
      </c>
      <c r="K1764">
        <v>2</v>
      </c>
      <c r="L1764">
        <v>0</v>
      </c>
      <c r="M1764">
        <v>2.4823999999999993</v>
      </c>
      <c r="N1764">
        <v>2.4823999999999993</v>
      </c>
      <c r="O1764">
        <v>300</v>
      </c>
      <c r="P1764" t="s">
        <v>1626</v>
      </c>
      <c r="R1764" s="9"/>
    </row>
    <row r="1765" spans="1:18" x14ac:dyDescent="0.3">
      <c r="A1765">
        <v>1755</v>
      </c>
      <c r="B1765" s="1" t="s">
        <v>95</v>
      </c>
      <c r="C1765" s="1" t="s">
        <v>23</v>
      </c>
      <c r="D1765" s="1" t="s">
        <v>69</v>
      </c>
      <c r="E1765" s="1" t="s">
        <v>25</v>
      </c>
      <c r="F1765" s="1" t="s">
        <v>26</v>
      </c>
      <c r="G1765" s="1" t="s">
        <v>27</v>
      </c>
      <c r="H1765" s="1" t="s">
        <v>52</v>
      </c>
      <c r="I1765" s="1" t="s">
        <v>1436</v>
      </c>
      <c r="J1765">
        <v>8.56</v>
      </c>
      <c r="K1765">
        <v>2</v>
      </c>
      <c r="L1765">
        <v>0</v>
      </c>
      <c r="M1765">
        <v>3.8519999999999994</v>
      </c>
      <c r="N1765">
        <v>3.8519999999999994</v>
      </c>
      <c r="O1765">
        <v>300</v>
      </c>
      <c r="P1765" t="s">
        <v>1626</v>
      </c>
      <c r="R1765" s="10"/>
    </row>
    <row r="1766" spans="1:18" x14ac:dyDescent="0.3">
      <c r="A1766">
        <v>1211</v>
      </c>
      <c r="B1766" s="1" t="s">
        <v>13</v>
      </c>
      <c r="C1766" s="1" t="s">
        <v>23</v>
      </c>
      <c r="D1766" s="1" t="s">
        <v>126</v>
      </c>
      <c r="E1766" s="1" t="s">
        <v>127</v>
      </c>
      <c r="F1766" s="1" t="s">
        <v>79</v>
      </c>
      <c r="G1766" s="1" t="s">
        <v>27</v>
      </c>
      <c r="H1766" s="1" t="s">
        <v>44</v>
      </c>
      <c r="I1766" s="1" t="s">
        <v>1156</v>
      </c>
      <c r="J1766">
        <v>8.5440000000000005</v>
      </c>
      <c r="K1766">
        <v>2</v>
      </c>
      <c r="L1766">
        <v>0.2</v>
      </c>
      <c r="M1766">
        <v>2.8835999999999995</v>
      </c>
      <c r="N1766">
        <v>2.3068799999999996</v>
      </c>
      <c r="O1766">
        <v>240</v>
      </c>
      <c r="P1766" t="s">
        <v>1626</v>
      </c>
      <c r="R1766" s="9"/>
    </row>
    <row r="1767" spans="1:18" x14ac:dyDescent="0.3">
      <c r="A1767">
        <v>613</v>
      </c>
      <c r="B1767" s="1" t="s">
        <v>13</v>
      </c>
      <c r="C1767" s="1" t="s">
        <v>23</v>
      </c>
      <c r="D1767" s="1" t="s">
        <v>77</v>
      </c>
      <c r="E1767" s="1" t="s">
        <v>78</v>
      </c>
      <c r="F1767" s="1" t="s">
        <v>79</v>
      </c>
      <c r="G1767" s="1" t="s">
        <v>27</v>
      </c>
      <c r="H1767" s="1" t="s">
        <v>52</v>
      </c>
      <c r="I1767" s="1" t="s">
        <v>734</v>
      </c>
      <c r="J1767">
        <v>8.4480000000000004</v>
      </c>
      <c r="K1767">
        <v>2</v>
      </c>
      <c r="L1767">
        <v>0.2</v>
      </c>
      <c r="M1767">
        <v>2.6399999999999997</v>
      </c>
      <c r="N1767">
        <v>2.1119999999999997</v>
      </c>
      <c r="O1767">
        <v>240</v>
      </c>
      <c r="P1767" t="s">
        <v>1626</v>
      </c>
      <c r="R1767" s="10"/>
    </row>
    <row r="1768" spans="1:18" x14ac:dyDescent="0.3">
      <c r="A1768">
        <v>1656</v>
      </c>
      <c r="B1768" s="1" t="s">
        <v>95</v>
      </c>
      <c r="C1768" s="1" t="s">
        <v>14</v>
      </c>
      <c r="D1768" s="1" t="s">
        <v>54</v>
      </c>
      <c r="E1768" s="1" t="s">
        <v>55</v>
      </c>
      <c r="F1768" s="1" t="s">
        <v>26</v>
      </c>
      <c r="G1768" s="1" t="s">
        <v>27</v>
      </c>
      <c r="H1768" s="1" t="s">
        <v>44</v>
      </c>
      <c r="I1768" s="1" t="s">
        <v>1402</v>
      </c>
      <c r="J1768">
        <v>8.4480000000000004</v>
      </c>
      <c r="K1768">
        <v>2</v>
      </c>
      <c r="L1768">
        <v>0.2</v>
      </c>
      <c r="M1768">
        <v>2.9568000000000003</v>
      </c>
      <c r="N1768">
        <v>2.3654400000000004</v>
      </c>
      <c r="O1768">
        <v>240</v>
      </c>
      <c r="P1768" t="s">
        <v>1626</v>
      </c>
      <c r="R1768" s="9"/>
    </row>
    <row r="1769" spans="1:18" x14ac:dyDescent="0.3">
      <c r="A1769">
        <v>1533</v>
      </c>
      <c r="B1769" s="1" t="s">
        <v>30</v>
      </c>
      <c r="C1769" s="1" t="s">
        <v>14</v>
      </c>
      <c r="D1769" s="1" t="s">
        <v>1334</v>
      </c>
      <c r="E1769" s="1" t="s">
        <v>145</v>
      </c>
      <c r="F1769" s="1" t="s">
        <v>26</v>
      </c>
      <c r="G1769" s="1" t="s">
        <v>27</v>
      </c>
      <c r="H1769" s="1" t="s">
        <v>128</v>
      </c>
      <c r="I1769" s="1" t="s">
        <v>343</v>
      </c>
      <c r="J1769">
        <v>8.3760000000000012</v>
      </c>
      <c r="K1769">
        <v>3</v>
      </c>
      <c r="L1769">
        <v>0.2</v>
      </c>
      <c r="M1769">
        <v>2.7222</v>
      </c>
      <c r="N1769">
        <v>2.1777600000000001</v>
      </c>
      <c r="O1769">
        <v>360</v>
      </c>
      <c r="P1769" t="s">
        <v>1626</v>
      </c>
      <c r="R1769" s="10"/>
    </row>
    <row r="1770" spans="1:18" x14ac:dyDescent="0.3">
      <c r="A1770">
        <v>1510</v>
      </c>
      <c r="B1770" s="1" t="s">
        <v>95</v>
      </c>
      <c r="C1770" s="1" t="s">
        <v>14</v>
      </c>
      <c r="D1770" s="1" t="s">
        <v>24</v>
      </c>
      <c r="E1770" s="1" t="s">
        <v>25</v>
      </c>
      <c r="F1770" s="1" t="s">
        <v>26</v>
      </c>
      <c r="G1770" s="1" t="s">
        <v>18</v>
      </c>
      <c r="H1770" s="1" t="s">
        <v>37</v>
      </c>
      <c r="I1770" s="1" t="s">
        <v>1303</v>
      </c>
      <c r="J1770">
        <v>8.36</v>
      </c>
      <c r="K1770">
        <v>2</v>
      </c>
      <c r="L1770">
        <v>0</v>
      </c>
      <c r="M1770">
        <v>3.0095999999999998</v>
      </c>
      <c r="N1770">
        <v>3.0095999999999998</v>
      </c>
      <c r="O1770">
        <v>300</v>
      </c>
      <c r="P1770" t="s">
        <v>1626</v>
      </c>
      <c r="R1770" s="9"/>
    </row>
    <row r="1771" spans="1:18" x14ac:dyDescent="0.3">
      <c r="A1771">
        <v>1152</v>
      </c>
      <c r="B1771" s="1" t="s">
        <v>30</v>
      </c>
      <c r="C1771" s="1" t="s">
        <v>23</v>
      </c>
      <c r="D1771" s="1" t="s">
        <v>1120</v>
      </c>
      <c r="E1771" s="1" t="s">
        <v>213</v>
      </c>
      <c r="F1771" s="1" t="s">
        <v>79</v>
      </c>
      <c r="G1771" s="1" t="s">
        <v>18</v>
      </c>
      <c r="H1771" s="1" t="s">
        <v>37</v>
      </c>
      <c r="I1771" s="1" t="s">
        <v>1121</v>
      </c>
      <c r="J1771">
        <v>8.3520000000000003</v>
      </c>
      <c r="K1771">
        <v>6</v>
      </c>
      <c r="L1771">
        <v>0.2</v>
      </c>
      <c r="M1771">
        <v>1.2527999999999997</v>
      </c>
      <c r="N1771">
        <v>1.0022399999999998</v>
      </c>
      <c r="O1771">
        <v>720</v>
      </c>
      <c r="P1771" t="s">
        <v>1628</v>
      </c>
      <c r="R1771" s="10"/>
    </row>
    <row r="1772" spans="1:18" x14ac:dyDescent="0.3">
      <c r="A1772">
        <v>508</v>
      </c>
      <c r="B1772" s="1" t="s">
        <v>30</v>
      </c>
      <c r="C1772" s="1" t="s">
        <v>14</v>
      </c>
      <c r="D1772" s="1" t="s">
        <v>647</v>
      </c>
      <c r="E1772" s="1" t="s">
        <v>487</v>
      </c>
      <c r="F1772" s="1" t="s">
        <v>17</v>
      </c>
      <c r="G1772" s="1" t="s">
        <v>27</v>
      </c>
      <c r="H1772" s="1" t="s">
        <v>39</v>
      </c>
      <c r="I1772" s="1" t="s">
        <v>649</v>
      </c>
      <c r="J1772">
        <v>8.34</v>
      </c>
      <c r="K1772">
        <v>3</v>
      </c>
      <c r="L1772">
        <v>0</v>
      </c>
      <c r="M1772">
        <v>2.1683999999999997</v>
      </c>
      <c r="N1772">
        <v>2.1683999999999997</v>
      </c>
      <c r="O1772">
        <v>450</v>
      </c>
      <c r="P1772" t="s">
        <v>1626</v>
      </c>
      <c r="R1772" s="9"/>
    </row>
    <row r="1773" spans="1:18" x14ac:dyDescent="0.3">
      <c r="A1773">
        <v>1542</v>
      </c>
      <c r="B1773" s="1" t="s">
        <v>13</v>
      </c>
      <c r="C1773" s="1" t="s">
        <v>14</v>
      </c>
      <c r="D1773" s="1" t="s">
        <v>212</v>
      </c>
      <c r="E1773" s="1" t="s">
        <v>213</v>
      </c>
      <c r="F1773" s="1" t="s">
        <v>79</v>
      </c>
      <c r="G1773" s="1" t="s">
        <v>18</v>
      </c>
      <c r="H1773" s="1" t="s">
        <v>37</v>
      </c>
      <c r="I1773" s="1" t="s">
        <v>492</v>
      </c>
      <c r="J1773">
        <v>8.32</v>
      </c>
      <c r="K1773">
        <v>5</v>
      </c>
      <c r="L1773">
        <v>0.2</v>
      </c>
      <c r="M1773">
        <v>2.2880000000000003</v>
      </c>
      <c r="N1773">
        <v>1.8304000000000002</v>
      </c>
      <c r="O1773">
        <v>600</v>
      </c>
      <c r="P1773" t="s">
        <v>1628</v>
      </c>
      <c r="R1773" s="10"/>
    </row>
    <row r="1774" spans="1:18" x14ac:dyDescent="0.3">
      <c r="A1774">
        <v>356</v>
      </c>
      <c r="B1774" s="1" t="s">
        <v>30</v>
      </c>
      <c r="C1774" s="1" t="s">
        <v>14</v>
      </c>
      <c r="D1774" s="1" t="s">
        <v>126</v>
      </c>
      <c r="E1774" s="1" t="s">
        <v>127</v>
      </c>
      <c r="F1774" s="1" t="s">
        <v>79</v>
      </c>
      <c r="G1774" s="1" t="s">
        <v>27</v>
      </c>
      <c r="H1774" s="1" t="s">
        <v>88</v>
      </c>
      <c r="I1774" s="1" t="s">
        <v>484</v>
      </c>
      <c r="J1774">
        <v>8.26</v>
      </c>
      <c r="K1774">
        <v>2</v>
      </c>
      <c r="L1774">
        <v>0</v>
      </c>
      <c r="M1774">
        <v>3.7995999999999999</v>
      </c>
      <c r="N1774">
        <v>3.7995999999999999</v>
      </c>
      <c r="O1774">
        <v>300</v>
      </c>
      <c r="P1774" t="s">
        <v>1626</v>
      </c>
      <c r="R1774" s="9"/>
    </row>
    <row r="1775" spans="1:18" x14ac:dyDescent="0.3">
      <c r="A1775">
        <v>373</v>
      </c>
      <c r="B1775" s="1" t="s">
        <v>30</v>
      </c>
      <c r="C1775" s="1" t="s">
        <v>14</v>
      </c>
      <c r="D1775" s="1" t="s">
        <v>501</v>
      </c>
      <c r="E1775" s="1" t="s">
        <v>145</v>
      </c>
      <c r="F1775" s="1" t="s">
        <v>26</v>
      </c>
      <c r="G1775" s="1" t="s">
        <v>27</v>
      </c>
      <c r="H1775" s="1" t="s">
        <v>44</v>
      </c>
      <c r="I1775" s="1" t="s">
        <v>465</v>
      </c>
      <c r="J1775">
        <v>8.1600000000000019</v>
      </c>
      <c r="K1775">
        <v>5</v>
      </c>
      <c r="L1775">
        <v>0.7</v>
      </c>
      <c r="M1775">
        <v>-5.7119999999999997</v>
      </c>
      <c r="N1775">
        <v>-1.7136000000000002</v>
      </c>
      <c r="O1775">
        <v>225.00000000000003</v>
      </c>
      <c r="P1775" t="s">
        <v>1626</v>
      </c>
      <c r="R1775" s="10"/>
    </row>
    <row r="1776" spans="1:18" x14ac:dyDescent="0.3">
      <c r="A1776">
        <v>1592</v>
      </c>
      <c r="B1776" s="1" t="s">
        <v>30</v>
      </c>
      <c r="C1776" s="1" t="s">
        <v>23</v>
      </c>
      <c r="D1776" s="1" t="s">
        <v>1364</v>
      </c>
      <c r="E1776" s="1" t="s">
        <v>59</v>
      </c>
      <c r="F1776" s="1" t="s">
        <v>60</v>
      </c>
      <c r="G1776" s="1" t="s">
        <v>27</v>
      </c>
      <c r="H1776" s="1" t="s">
        <v>128</v>
      </c>
      <c r="I1776" s="1" t="s">
        <v>241</v>
      </c>
      <c r="J1776">
        <v>8.0399999999999991</v>
      </c>
      <c r="K1776">
        <v>5</v>
      </c>
      <c r="L1776">
        <v>0.2</v>
      </c>
      <c r="M1776">
        <v>2.9144999999999994</v>
      </c>
      <c r="N1776">
        <v>2.3315999999999995</v>
      </c>
      <c r="O1776">
        <v>600</v>
      </c>
      <c r="P1776" t="s">
        <v>1628</v>
      </c>
      <c r="R1776" s="9"/>
    </row>
    <row r="1777" spans="1:18" x14ac:dyDescent="0.3">
      <c r="A1777">
        <v>489</v>
      </c>
      <c r="B1777" s="1" t="s">
        <v>13</v>
      </c>
      <c r="C1777" s="1" t="s">
        <v>57</v>
      </c>
      <c r="D1777" s="1" t="s">
        <v>627</v>
      </c>
      <c r="E1777" s="1" t="s">
        <v>59</v>
      </c>
      <c r="F1777" s="1" t="s">
        <v>60</v>
      </c>
      <c r="G1777" s="1" t="s">
        <v>41</v>
      </c>
      <c r="H1777" s="1" t="s">
        <v>42</v>
      </c>
      <c r="I1777" s="1" t="s">
        <v>628</v>
      </c>
      <c r="J1777">
        <v>7.9920000000000009</v>
      </c>
      <c r="K1777">
        <v>1</v>
      </c>
      <c r="L1777">
        <v>0.2</v>
      </c>
      <c r="M1777">
        <v>0.59940000000000015</v>
      </c>
      <c r="N1777">
        <v>0.47952000000000017</v>
      </c>
      <c r="O1777">
        <v>120</v>
      </c>
      <c r="P1777" t="s">
        <v>1626</v>
      </c>
      <c r="R1777" s="10"/>
    </row>
    <row r="1778" spans="1:18" x14ac:dyDescent="0.3">
      <c r="A1778">
        <v>985</v>
      </c>
      <c r="B1778" s="1" t="s">
        <v>30</v>
      </c>
      <c r="C1778" s="1" t="s">
        <v>57</v>
      </c>
      <c r="D1778" s="1" t="s">
        <v>251</v>
      </c>
      <c r="E1778" s="1" t="s">
        <v>59</v>
      </c>
      <c r="F1778" s="1" t="s">
        <v>60</v>
      </c>
      <c r="G1778" s="1" t="s">
        <v>27</v>
      </c>
      <c r="H1778" s="1" t="s">
        <v>28</v>
      </c>
      <c r="I1778" s="1" t="s">
        <v>875</v>
      </c>
      <c r="J1778">
        <v>7.9680000000000009</v>
      </c>
      <c r="K1778">
        <v>2</v>
      </c>
      <c r="L1778">
        <v>0.2</v>
      </c>
      <c r="M1778">
        <v>2.5895999999999999</v>
      </c>
      <c r="N1778">
        <v>2.0716800000000002</v>
      </c>
      <c r="O1778">
        <v>240</v>
      </c>
      <c r="P1778" t="s">
        <v>1626</v>
      </c>
      <c r="R1778" s="9"/>
    </row>
    <row r="1779" spans="1:18" x14ac:dyDescent="0.3">
      <c r="A1779">
        <v>1334</v>
      </c>
      <c r="B1779" s="1" t="s">
        <v>30</v>
      </c>
      <c r="C1779" s="1" t="s">
        <v>14</v>
      </c>
      <c r="D1779" s="1" t="s">
        <v>325</v>
      </c>
      <c r="E1779" s="1" t="s">
        <v>59</v>
      </c>
      <c r="F1779" s="1" t="s">
        <v>60</v>
      </c>
      <c r="G1779" s="1" t="s">
        <v>27</v>
      </c>
      <c r="H1779" s="1" t="s">
        <v>46</v>
      </c>
      <c r="I1779" s="1" t="s">
        <v>1227</v>
      </c>
      <c r="J1779">
        <v>7.9599999999999973</v>
      </c>
      <c r="K1779">
        <v>2</v>
      </c>
      <c r="L1779">
        <v>0.8</v>
      </c>
      <c r="M1779">
        <v>-13.930000000000003</v>
      </c>
      <c r="N1779">
        <v>-2.786</v>
      </c>
      <c r="O1779">
        <v>59.999999999999986</v>
      </c>
      <c r="P1779" t="s">
        <v>1629</v>
      </c>
      <c r="R1779" s="10"/>
    </row>
    <row r="1780" spans="1:18" x14ac:dyDescent="0.3">
      <c r="A1780">
        <v>1184</v>
      </c>
      <c r="B1780" s="1" t="s">
        <v>95</v>
      </c>
      <c r="C1780" s="1" t="s">
        <v>14</v>
      </c>
      <c r="D1780" s="1" t="s">
        <v>574</v>
      </c>
      <c r="E1780" s="1" t="s">
        <v>51</v>
      </c>
      <c r="F1780" s="1" t="s">
        <v>17</v>
      </c>
      <c r="G1780" s="1" t="s">
        <v>41</v>
      </c>
      <c r="H1780" s="1" t="s">
        <v>42</v>
      </c>
      <c r="I1780" s="1" t="s">
        <v>1144</v>
      </c>
      <c r="J1780">
        <v>7.92</v>
      </c>
      <c r="K1780">
        <v>5</v>
      </c>
      <c r="L1780">
        <v>0.2</v>
      </c>
      <c r="M1780">
        <v>0.69300000000000006</v>
      </c>
      <c r="N1780">
        <v>0.55440000000000011</v>
      </c>
      <c r="O1780">
        <v>600</v>
      </c>
      <c r="P1780" t="s">
        <v>1628</v>
      </c>
      <c r="R1780" s="9"/>
    </row>
    <row r="1781" spans="1:18" x14ac:dyDescent="0.3">
      <c r="A1781">
        <v>1064</v>
      </c>
      <c r="B1781" s="1" t="s">
        <v>30</v>
      </c>
      <c r="C1781" s="1" t="s">
        <v>23</v>
      </c>
      <c r="D1781" s="1" t="s">
        <v>976</v>
      </c>
      <c r="E1781" s="1" t="s">
        <v>213</v>
      </c>
      <c r="F1781" s="1" t="s">
        <v>79</v>
      </c>
      <c r="G1781" s="1" t="s">
        <v>27</v>
      </c>
      <c r="H1781" s="1" t="s">
        <v>39</v>
      </c>
      <c r="I1781" s="1" t="s">
        <v>519</v>
      </c>
      <c r="J1781">
        <v>7.8719999999999999</v>
      </c>
      <c r="K1781">
        <v>3</v>
      </c>
      <c r="L1781">
        <v>0.2</v>
      </c>
      <c r="M1781">
        <v>1.2791999999999994</v>
      </c>
      <c r="N1781">
        <v>1.0233599999999996</v>
      </c>
      <c r="O1781">
        <v>360</v>
      </c>
      <c r="P1781" t="s">
        <v>1626</v>
      </c>
      <c r="R1781" s="10"/>
    </row>
    <row r="1782" spans="1:18" x14ac:dyDescent="0.3">
      <c r="A1782">
        <v>1730</v>
      </c>
      <c r="B1782" s="1" t="s">
        <v>493</v>
      </c>
      <c r="C1782" s="1" t="s">
        <v>14</v>
      </c>
      <c r="D1782" s="1" t="s">
        <v>148</v>
      </c>
      <c r="E1782" s="1" t="s">
        <v>149</v>
      </c>
      <c r="F1782" s="1" t="s">
        <v>17</v>
      </c>
      <c r="G1782" s="1" t="s">
        <v>27</v>
      </c>
      <c r="H1782" s="1" t="s">
        <v>28</v>
      </c>
      <c r="I1782" s="1" t="s">
        <v>957</v>
      </c>
      <c r="J1782">
        <v>7.83</v>
      </c>
      <c r="K1782">
        <v>3</v>
      </c>
      <c r="L1782">
        <v>0</v>
      </c>
      <c r="M1782">
        <v>3.6017999999999999</v>
      </c>
      <c r="N1782">
        <v>3.6017999999999999</v>
      </c>
      <c r="O1782">
        <v>450</v>
      </c>
      <c r="P1782" t="s">
        <v>1626</v>
      </c>
      <c r="R1782" s="9"/>
    </row>
    <row r="1783" spans="1:18" x14ac:dyDescent="0.3">
      <c r="A1783">
        <v>1893</v>
      </c>
      <c r="B1783" s="1" t="s">
        <v>13</v>
      </c>
      <c r="C1783" s="1" t="s">
        <v>14</v>
      </c>
      <c r="D1783" s="1" t="s">
        <v>1505</v>
      </c>
      <c r="E1783" s="1" t="s">
        <v>32</v>
      </c>
      <c r="F1783" s="1" t="s">
        <v>17</v>
      </c>
      <c r="G1783" s="1" t="s">
        <v>27</v>
      </c>
      <c r="H1783" s="1" t="s">
        <v>88</v>
      </c>
      <c r="I1783" s="1" t="s">
        <v>274</v>
      </c>
      <c r="J1783">
        <v>7.8239999999999998</v>
      </c>
      <c r="K1783">
        <v>1</v>
      </c>
      <c r="L1783">
        <v>0.2</v>
      </c>
      <c r="M1783">
        <v>2.9339999999999997</v>
      </c>
      <c r="N1783">
        <v>2.3472</v>
      </c>
      <c r="O1783">
        <v>120</v>
      </c>
      <c r="P1783" t="s">
        <v>1626</v>
      </c>
      <c r="R1783" s="10"/>
    </row>
    <row r="1784" spans="1:18" x14ac:dyDescent="0.3">
      <c r="A1784">
        <v>338</v>
      </c>
      <c r="B1784" s="1" t="s">
        <v>30</v>
      </c>
      <c r="C1784" s="1" t="s">
        <v>23</v>
      </c>
      <c r="D1784" s="1" t="s">
        <v>69</v>
      </c>
      <c r="E1784" s="1" t="s">
        <v>25</v>
      </c>
      <c r="F1784" s="1" t="s">
        <v>26</v>
      </c>
      <c r="G1784" s="1" t="s">
        <v>27</v>
      </c>
      <c r="H1784" s="1" t="s">
        <v>44</v>
      </c>
      <c r="I1784" s="1" t="s">
        <v>470</v>
      </c>
      <c r="J1784">
        <v>7.7120000000000006</v>
      </c>
      <c r="K1784">
        <v>2</v>
      </c>
      <c r="L1784">
        <v>0.2</v>
      </c>
      <c r="M1784">
        <v>2.7956000000000003</v>
      </c>
      <c r="N1784">
        <v>2.2364800000000002</v>
      </c>
      <c r="O1784">
        <v>240</v>
      </c>
      <c r="P1784" t="s">
        <v>1626</v>
      </c>
      <c r="R1784" s="9"/>
    </row>
    <row r="1785" spans="1:18" x14ac:dyDescent="0.3">
      <c r="A1785">
        <v>1716</v>
      </c>
      <c r="B1785" s="1" t="s">
        <v>30</v>
      </c>
      <c r="C1785" s="1" t="s">
        <v>14</v>
      </c>
      <c r="D1785" s="1" t="s">
        <v>126</v>
      </c>
      <c r="E1785" s="1" t="s">
        <v>127</v>
      </c>
      <c r="F1785" s="1" t="s">
        <v>79</v>
      </c>
      <c r="G1785" s="1" t="s">
        <v>27</v>
      </c>
      <c r="H1785" s="1" t="s">
        <v>44</v>
      </c>
      <c r="I1785" s="1" t="s">
        <v>470</v>
      </c>
      <c r="J1785">
        <v>7.7120000000000006</v>
      </c>
      <c r="K1785">
        <v>2</v>
      </c>
      <c r="L1785">
        <v>0.2</v>
      </c>
      <c r="M1785">
        <v>2.7956000000000003</v>
      </c>
      <c r="N1785">
        <v>2.2364800000000002</v>
      </c>
      <c r="O1785">
        <v>240</v>
      </c>
      <c r="P1785" t="s">
        <v>1626</v>
      </c>
      <c r="R1785" s="10"/>
    </row>
    <row r="1786" spans="1:18" x14ac:dyDescent="0.3">
      <c r="A1786">
        <v>774</v>
      </c>
      <c r="B1786" s="1" t="s">
        <v>30</v>
      </c>
      <c r="C1786" s="1" t="s">
        <v>23</v>
      </c>
      <c r="D1786" s="1" t="s">
        <v>521</v>
      </c>
      <c r="E1786" s="1" t="s">
        <v>209</v>
      </c>
      <c r="F1786" s="1" t="s">
        <v>60</v>
      </c>
      <c r="G1786" s="1" t="s">
        <v>27</v>
      </c>
      <c r="H1786" s="1" t="s">
        <v>44</v>
      </c>
      <c r="I1786" s="1" t="s">
        <v>45</v>
      </c>
      <c r="J1786">
        <v>7.71</v>
      </c>
      <c r="K1786">
        <v>1</v>
      </c>
      <c r="L1786">
        <v>0</v>
      </c>
      <c r="M1786">
        <v>3.4695</v>
      </c>
      <c r="N1786">
        <v>3.4695</v>
      </c>
      <c r="O1786">
        <v>150</v>
      </c>
      <c r="P1786" t="s">
        <v>1626</v>
      </c>
      <c r="R1786" s="9"/>
    </row>
    <row r="1787" spans="1:18" x14ac:dyDescent="0.3">
      <c r="A1787">
        <v>1768</v>
      </c>
      <c r="B1787" s="1" t="s">
        <v>30</v>
      </c>
      <c r="C1787" s="1" t="s">
        <v>14</v>
      </c>
      <c r="D1787" s="1" t="s">
        <v>1443</v>
      </c>
      <c r="E1787" s="1" t="s">
        <v>51</v>
      </c>
      <c r="F1787" s="1" t="s">
        <v>17</v>
      </c>
      <c r="G1787" s="1" t="s">
        <v>27</v>
      </c>
      <c r="H1787" s="1" t="s">
        <v>44</v>
      </c>
      <c r="I1787" s="1" t="s">
        <v>122</v>
      </c>
      <c r="J1787">
        <v>7.644000000000001</v>
      </c>
      <c r="K1787">
        <v>4</v>
      </c>
      <c r="L1787">
        <v>0.7</v>
      </c>
      <c r="M1787">
        <v>-5.8603999999999985</v>
      </c>
      <c r="N1787">
        <v>-1.7581199999999999</v>
      </c>
      <c r="O1787">
        <v>180.00000000000003</v>
      </c>
      <c r="P1787" t="s">
        <v>1626</v>
      </c>
      <c r="R1787" s="10"/>
    </row>
    <row r="1788" spans="1:18" x14ac:dyDescent="0.3">
      <c r="A1788">
        <v>251</v>
      </c>
      <c r="B1788" s="1" t="s">
        <v>30</v>
      </c>
      <c r="C1788" s="1" t="s">
        <v>14</v>
      </c>
      <c r="D1788" s="1" t="s">
        <v>373</v>
      </c>
      <c r="E1788" s="1" t="s">
        <v>25</v>
      </c>
      <c r="F1788" s="1" t="s">
        <v>26</v>
      </c>
      <c r="G1788" s="1" t="s">
        <v>27</v>
      </c>
      <c r="H1788" s="1" t="s">
        <v>52</v>
      </c>
      <c r="I1788" s="1" t="s">
        <v>374</v>
      </c>
      <c r="J1788">
        <v>7.61</v>
      </c>
      <c r="K1788">
        <v>1</v>
      </c>
      <c r="L1788">
        <v>0</v>
      </c>
      <c r="M1788">
        <v>3.5766999999999998</v>
      </c>
      <c r="N1788">
        <v>3.5766999999999998</v>
      </c>
      <c r="O1788">
        <v>150</v>
      </c>
      <c r="P1788" t="s">
        <v>1626</v>
      </c>
      <c r="R1788" s="9"/>
    </row>
    <row r="1789" spans="1:18" x14ac:dyDescent="0.3">
      <c r="A1789">
        <v>859</v>
      </c>
      <c r="B1789" s="1" t="s">
        <v>30</v>
      </c>
      <c r="C1789" s="1" t="s">
        <v>57</v>
      </c>
      <c r="D1789" s="1" t="s">
        <v>929</v>
      </c>
      <c r="E1789" s="1" t="s">
        <v>316</v>
      </c>
      <c r="F1789" s="1" t="s">
        <v>79</v>
      </c>
      <c r="G1789" s="1" t="s">
        <v>27</v>
      </c>
      <c r="H1789" s="1" t="s">
        <v>52</v>
      </c>
      <c r="I1789" s="1" t="s">
        <v>374</v>
      </c>
      <c r="J1789">
        <v>7.61</v>
      </c>
      <c r="K1789">
        <v>1</v>
      </c>
      <c r="L1789">
        <v>0</v>
      </c>
      <c r="M1789">
        <v>3.5766999999999998</v>
      </c>
      <c r="N1789">
        <v>3.5766999999999998</v>
      </c>
      <c r="O1789">
        <v>150</v>
      </c>
      <c r="P1789" t="s">
        <v>1626</v>
      </c>
      <c r="R1789" s="10"/>
    </row>
    <row r="1790" spans="1:18" x14ac:dyDescent="0.3">
      <c r="A1790">
        <v>268</v>
      </c>
      <c r="B1790" s="1" t="s">
        <v>30</v>
      </c>
      <c r="C1790" s="1" t="s">
        <v>14</v>
      </c>
      <c r="D1790" s="1" t="s">
        <v>389</v>
      </c>
      <c r="E1790" s="1" t="s">
        <v>316</v>
      </c>
      <c r="F1790" s="1" t="s">
        <v>79</v>
      </c>
      <c r="G1790" s="1" t="s">
        <v>27</v>
      </c>
      <c r="H1790" s="1" t="s">
        <v>128</v>
      </c>
      <c r="I1790" s="1" t="s">
        <v>390</v>
      </c>
      <c r="J1790">
        <v>7.5600000000000005</v>
      </c>
      <c r="K1790">
        <v>6</v>
      </c>
      <c r="L1790">
        <v>0</v>
      </c>
      <c r="M1790">
        <v>0.3024</v>
      </c>
      <c r="N1790">
        <v>0.3024</v>
      </c>
      <c r="O1790">
        <v>900</v>
      </c>
      <c r="P1790" t="s">
        <v>1628</v>
      </c>
      <c r="R1790" s="9"/>
    </row>
    <row r="1791" spans="1:18" x14ac:dyDescent="0.3">
      <c r="A1791">
        <v>347</v>
      </c>
      <c r="B1791" s="1" t="s">
        <v>30</v>
      </c>
      <c r="C1791" s="1" t="s">
        <v>14</v>
      </c>
      <c r="D1791" s="1" t="s">
        <v>477</v>
      </c>
      <c r="E1791" s="1" t="s">
        <v>478</v>
      </c>
      <c r="F1791" s="1" t="s">
        <v>79</v>
      </c>
      <c r="G1791" s="1" t="s">
        <v>27</v>
      </c>
      <c r="H1791" s="1" t="s">
        <v>39</v>
      </c>
      <c r="I1791" s="1" t="s">
        <v>314</v>
      </c>
      <c r="J1791">
        <v>7.5600000000000005</v>
      </c>
      <c r="K1791">
        <v>3</v>
      </c>
      <c r="L1791">
        <v>0</v>
      </c>
      <c r="M1791">
        <v>3.0996000000000006</v>
      </c>
      <c r="N1791">
        <v>3.0996000000000006</v>
      </c>
      <c r="O1791">
        <v>450</v>
      </c>
      <c r="P1791" t="s">
        <v>1626</v>
      </c>
      <c r="R1791" s="10"/>
    </row>
    <row r="1792" spans="1:18" x14ac:dyDescent="0.3">
      <c r="A1792">
        <v>1135</v>
      </c>
      <c r="B1792" s="1" t="s">
        <v>30</v>
      </c>
      <c r="C1792" s="1" t="s">
        <v>57</v>
      </c>
      <c r="D1792" s="1" t="s">
        <v>77</v>
      </c>
      <c r="E1792" s="1" t="s">
        <v>78</v>
      </c>
      <c r="F1792" s="1" t="s">
        <v>79</v>
      </c>
      <c r="G1792" s="1" t="s">
        <v>27</v>
      </c>
      <c r="H1792" s="1" t="s">
        <v>28</v>
      </c>
      <c r="I1792" s="1" t="s">
        <v>1106</v>
      </c>
      <c r="J1792">
        <v>7.5600000000000005</v>
      </c>
      <c r="K1792">
        <v>3</v>
      </c>
      <c r="L1792">
        <v>0.2</v>
      </c>
      <c r="M1792">
        <v>2.6459999999999995</v>
      </c>
      <c r="N1792">
        <v>2.1167999999999996</v>
      </c>
      <c r="O1792">
        <v>360</v>
      </c>
      <c r="P1792" t="s">
        <v>1626</v>
      </c>
      <c r="R1792" s="9"/>
    </row>
    <row r="1793" spans="1:18" x14ac:dyDescent="0.3">
      <c r="A1793">
        <v>1687</v>
      </c>
      <c r="B1793" s="1" t="s">
        <v>95</v>
      </c>
      <c r="C1793" s="1" t="s">
        <v>23</v>
      </c>
      <c r="D1793" s="1" t="s">
        <v>77</v>
      </c>
      <c r="E1793" s="1" t="s">
        <v>78</v>
      </c>
      <c r="F1793" s="1" t="s">
        <v>79</v>
      </c>
      <c r="G1793" s="1" t="s">
        <v>27</v>
      </c>
      <c r="H1793" s="1" t="s">
        <v>44</v>
      </c>
      <c r="I1793" s="1" t="s">
        <v>1414</v>
      </c>
      <c r="J1793">
        <v>7.5180000000000007</v>
      </c>
      <c r="K1793">
        <v>2</v>
      </c>
      <c r="L1793">
        <v>0.7</v>
      </c>
      <c r="M1793">
        <v>-5.7637999999999998</v>
      </c>
      <c r="N1793">
        <v>-1.7291400000000001</v>
      </c>
      <c r="O1793">
        <v>90.000000000000014</v>
      </c>
      <c r="P1793" t="s">
        <v>1629</v>
      </c>
      <c r="R1793" s="10"/>
    </row>
    <row r="1794" spans="1:18" x14ac:dyDescent="0.3">
      <c r="A1794">
        <v>1709</v>
      </c>
      <c r="B1794" s="1" t="s">
        <v>30</v>
      </c>
      <c r="C1794" s="1" t="s">
        <v>14</v>
      </c>
      <c r="D1794" s="1" t="s">
        <v>69</v>
      </c>
      <c r="E1794" s="1" t="s">
        <v>25</v>
      </c>
      <c r="F1794" s="1" t="s">
        <v>26</v>
      </c>
      <c r="G1794" s="1" t="s">
        <v>27</v>
      </c>
      <c r="H1794" s="1" t="s">
        <v>52</v>
      </c>
      <c r="I1794" s="1" t="s">
        <v>1421</v>
      </c>
      <c r="J1794">
        <v>7.42</v>
      </c>
      <c r="K1794">
        <v>2</v>
      </c>
      <c r="L1794">
        <v>0</v>
      </c>
      <c r="M1794">
        <v>3.71</v>
      </c>
      <c r="N1794">
        <v>3.71</v>
      </c>
      <c r="O1794">
        <v>300</v>
      </c>
      <c r="P1794" t="s">
        <v>1626</v>
      </c>
      <c r="R1794" s="9"/>
    </row>
    <row r="1795" spans="1:18" x14ac:dyDescent="0.3">
      <c r="A1795">
        <v>196</v>
      </c>
      <c r="B1795" s="1" t="s">
        <v>30</v>
      </c>
      <c r="C1795" s="1" t="s">
        <v>14</v>
      </c>
      <c r="D1795" s="1" t="s">
        <v>312</v>
      </c>
      <c r="E1795" s="1" t="s">
        <v>213</v>
      </c>
      <c r="F1795" s="1" t="s">
        <v>79</v>
      </c>
      <c r="G1795" s="1" t="s">
        <v>27</v>
      </c>
      <c r="H1795" s="1" t="s">
        <v>39</v>
      </c>
      <c r="I1795" s="1" t="s">
        <v>313</v>
      </c>
      <c r="J1795">
        <v>7.4080000000000004</v>
      </c>
      <c r="K1795">
        <v>2</v>
      </c>
      <c r="L1795">
        <v>0.2</v>
      </c>
      <c r="M1795">
        <v>1.2037999999999995</v>
      </c>
      <c r="N1795">
        <v>0.96303999999999967</v>
      </c>
      <c r="O1795">
        <v>240</v>
      </c>
      <c r="P1795" t="s">
        <v>1626</v>
      </c>
      <c r="R1795" s="10"/>
    </row>
    <row r="1796" spans="1:18" x14ac:dyDescent="0.3">
      <c r="A1796">
        <v>244</v>
      </c>
      <c r="B1796" s="1" t="s">
        <v>13</v>
      </c>
      <c r="C1796" s="1" t="s">
        <v>14</v>
      </c>
      <c r="D1796" s="1" t="s">
        <v>142</v>
      </c>
      <c r="E1796" s="1" t="s">
        <v>104</v>
      </c>
      <c r="F1796" s="1" t="s">
        <v>60</v>
      </c>
      <c r="G1796" s="1" t="s">
        <v>27</v>
      </c>
      <c r="H1796" s="1" t="s">
        <v>39</v>
      </c>
      <c r="I1796" s="1" t="s">
        <v>313</v>
      </c>
      <c r="J1796">
        <v>7.4080000000000004</v>
      </c>
      <c r="K1796">
        <v>2</v>
      </c>
      <c r="L1796">
        <v>0.2</v>
      </c>
      <c r="M1796">
        <v>1.2037999999999995</v>
      </c>
      <c r="N1796">
        <v>0.96303999999999967</v>
      </c>
      <c r="O1796">
        <v>240</v>
      </c>
      <c r="P1796" t="s">
        <v>1626</v>
      </c>
      <c r="R1796" s="9"/>
    </row>
    <row r="1797" spans="1:18" x14ac:dyDescent="0.3">
      <c r="A1797">
        <v>1816</v>
      </c>
      <c r="B1797" s="1" t="s">
        <v>493</v>
      </c>
      <c r="C1797" s="1" t="s">
        <v>14</v>
      </c>
      <c r="D1797" s="1" t="s">
        <v>54</v>
      </c>
      <c r="E1797" s="1" t="s">
        <v>55</v>
      </c>
      <c r="F1797" s="1" t="s">
        <v>26</v>
      </c>
      <c r="G1797" s="1" t="s">
        <v>27</v>
      </c>
      <c r="H1797" s="1" t="s">
        <v>28</v>
      </c>
      <c r="I1797" s="1" t="s">
        <v>1464</v>
      </c>
      <c r="J1797">
        <v>7.38</v>
      </c>
      <c r="K1797">
        <v>2</v>
      </c>
      <c r="L1797">
        <v>0</v>
      </c>
      <c r="M1797">
        <v>3.4685999999999999</v>
      </c>
      <c r="N1797">
        <v>3.4685999999999999</v>
      </c>
      <c r="O1797">
        <v>300</v>
      </c>
      <c r="P1797" t="s">
        <v>1626</v>
      </c>
      <c r="R1797" s="10"/>
    </row>
    <row r="1798" spans="1:18" x14ac:dyDescent="0.3">
      <c r="A1798">
        <v>368</v>
      </c>
      <c r="B1798" s="1" t="s">
        <v>493</v>
      </c>
      <c r="C1798" s="1" t="s">
        <v>23</v>
      </c>
      <c r="D1798" s="1" t="s">
        <v>494</v>
      </c>
      <c r="E1798" s="1" t="s">
        <v>302</v>
      </c>
      <c r="F1798" s="1" t="s">
        <v>79</v>
      </c>
      <c r="G1798" s="1" t="s">
        <v>27</v>
      </c>
      <c r="H1798" s="1" t="s">
        <v>243</v>
      </c>
      <c r="I1798" s="1" t="s">
        <v>496</v>
      </c>
      <c r="J1798">
        <v>7.36</v>
      </c>
      <c r="K1798">
        <v>2</v>
      </c>
      <c r="L1798">
        <v>0</v>
      </c>
      <c r="M1798">
        <v>0.14719999999999978</v>
      </c>
      <c r="N1798">
        <v>0.14719999999999978</v>
      </c>
      <c r="O1798">
        <v>300</v>
      </c>
      <c r="P1798" t="s">
        <v>1626</v>
      </c>
      <c r="R1798" s="9"/>
    </row>
    <row r="1799" spans="1:18" x14ac:dyDescent="0.3">
      <c r="A1799">
        <v>861</v>
      </c>
      <c r="B1799" s="1" t="s">
        <v>30</v>
      </c>
      <c r="C1799" s="1" t="s">
        <v>14</v>
      </c>
      <c r="D1799" s="1" t="s">
        <v>69</v>
      </c>
      <c r="E1799" s="1" t="s">
        <v>25</v>
      </c>
      <c r="F1799" s="1" t="s">
        <v>26</v>
      </c>
      <c r="G1799" s="1" t="s">
        <v>27</v>
      </c>
      <c r="H1799" s="1" t="s">
        <v>243</v>
      </c>
      <c r="I1799" s="1" t="s">
        <v>496</v>
      </c>
      <c r="J1799">
        <v>7.36</v>
      </c>
      <c r="K1799">
        <v>2</v>
      </c>
      <c r="L1799">
        <v>0</v>
      </c>
      <c r="M1799">
        <v>0.14719999999999978</v>
      </c>
      <c r="N1799">
        <v>0.14719999999999978</v>
      </c>
      <c r="O1799">
        <v>300</v>
      </c>
      <c r="P1799" t="s">
        <v>1626</v>
      </c>
      <c r="R1799" s="10"/>
    </row>
    <row r="1800" spans="1:18" x14ac:dyDescent="0.3">
      <c r="A1800">
        <v>578</v>
      </c>
      <c r="B1800" s="1" t="s">
        <v>13</v>
      </c>
      <c r="C1800" s="1" t="s">
        <v>14</v>
      </c>
      <c r="D1800" s="1" t="s">
        <v>452</v>
      </c>
      <c r="E1800" s="1" t="s">
        <v>25</v>
      </c>
      <c r="F1800" s="1" t="s">
        <v>26</v>
      </c>
      <c r="G1800" s="1" t="s">
        <v>27</v>
      </c>
      <c r="H1800" s="1" t="s">
        <v>243</v>
      </c>
      <c r="I1800" s="1" t="s">
        <v>712</v>
      </c>
      <c r="J1800">
        <v>7.3</v>
      </c>
      <c r="K1800">
        <v>2</v>
      </c>
      <c r="L1800">
        <v>0</v>
      </c>
      <c r="M1800">
        <v>2.1899999999999995</v>
      </c>
      <c r="N1800">
        <v>2.1899999999999995</v>
      </c>
      <c r="O1800">
        <v>300</v>
      </c>
      <c r="P1800" t="s">
        <v>1626</v>
      </c>
      <c r="R1800" s="9"/>
    </row>
    <row r="1801" spans="1:18" x14ac:dyDescent="0.3">
      <c r="A1801">
        <v>1530</v>
      </c>
      <c r="B1801" s="1" t="s">
        <v>13</v>
      </c>
      <c r="C1801" s="1" t="s">
        <v>23</v>
      </c>
      <c r="D1801" s="1" t="s">
        <v>252</v>
      </c>
      <c r="E1801" s="1" t="s">
        <v>117</v>
      </c>
      <c r="F1801" s="1" t="s">
        <v>79</v>
      </c>
      <c r="G1801" s="1" t="s">
        <v>27</v>
      </c>
      <c r="H1801" s="1" t="s">
        <v>52</v>
      </c>
      <c r="I1801" s="1" t="s">
        <v>1332</v>
      </c>
      <c r="J1801">
        <v>7.3</v>
      </c>
      <c r="K1801">
        <v>2</v>
      </c>
      <c r="L1801">
        <v>0</v>
      </c>
      <c r="M1801">
        <v>3.4309999999999996</v>
      </c>
      <c r="N1801">
        <v>3.4309999999999996</v>
      </c>
      <c r="O1801">
        <v>300</v>
      </c>
      <c r="P1801" t="s">
        <v>1626</v>
      </c>
      <c r="R1801" s="10"/>
    </row>
    <row r="1802" spans="1:18" x14ac:dyDescent="0.3">
      <c r="A1802">
        <v>7</v>
      </c>
      <c r="B1802" s="1" t="s">
        <v>30</v>
      </c>
      <c r="C1802" s="1" t="s">
        <v>14</v>
      </c>
      <c r="D1802" s="1" t="s">
        <v>24</v>
      </c>
      <c r="E1802" s="1" t="s">
        <v>25</v>
      </c>
      <c r="F1802" s="1" t="s">
        <v>26</v>
      </c>
      <c r="G1802" s="1" t="s">
        <v>27</v>
      </c>
      <c r="H1802" s="1" t="s">
        <v>39</v>
      </c>
      <c r="I1802" s="1" t="s">
        <v>40</v>
      </c>
      <c r="J1802">
        <v>7.28</v>
      </c>
      <c r="K1802">
        <v>4</v>
      </c>
      <c r="L1802">
        <v>0</v>
      </c>
      <c r="M1802">
        <v>1.9656000000000002</v>
      </c>
      <c r="N1802">
        <v>1.9656000000000002</v>
      </c>
      <c r="O1802">
        <v>600</v>
      </c>
      <c r="P1802" t="s">
        <v>1628</v>
      </c>
      <c r="R1802" s="9"/>
    </row>
    <row r="1803" spans="1:18" x14ac:dyDescent="0.3">
      <c r="A1803">
        <v>1433</v>
      </c>
      <c r="B1803" s="1" t="s">
        <v>13</v>
      </c>
      <c r="C1803" s="1" t="s">
        <v>14</v>
      </c>
      <c r="D1803" s="1" t="s">
        <v>903</v>
      </c>
      <c r="E1803" s="1" t="s">
        <v>164</v>
      </c>
      <c r="F1803" s="1" t="s">
        <v>17</v>
      </c>
      <c r="G1803" s="1" t="s">
        <v>27</v>
      </c>
      <c r="H1803" s="1" t="s">
        <v>243</v>
      </c>
      <c r="I1803" s="1" t="s">
        <v>726</v>
      </c>
      <c r="J1803">
        <v>7.27</v>
      </c>
      <c r="K1803">
        <v>1</v>
      </c>
      <c r="L1803">
        <v>0</v>
      </c>
      <c r="M1803">
        <v>1.9629000000000003</v>
      </c>
      <c r="N1803">
        <v>1.9629000000000003</v>
      </c>
      <c r="O1803">
        <v>150</v>
      </c>
      <c r="P1803" t="s">
        <v>1626</v>
      </c>
      <c r="R1803" s="10"/>
    </row>
    <row r="1804" spans="1:18" x14ac:dyDescent="0.3">
      <c r="A1804">
        <v>605</v>
      </c>
      <c r="B1804" s="1" t="s">
        <v>30</v>
      </c>
      <c r="C1804" s="1" t="s">
        <v>14</v>
      </c>
      <c r="D1804" s="1" t="s">
        <v>355</v>
      </c>
      <c r="E1804" s="1" t="s">
        <v>32</v>
      </c>
      <c r="F1804" s="1" t="s">
        <v>17</v>
      </c>
      <c r="G1804" s="1" t="s">
        <v>27</v>
      </c>
      <c r="H1804" s="1" t="s">
        <v>44</v>
      </c>
      <c r="I1804" s="1" t="s">
        <v>575</v>
      </c>
      <c r="J1804">
        <v>7.218</v>
      </c>
      <c r="K1804">
        <v>3</v>
      </c>
      <c r="L1804">
        <v>0.7</v>
      </c>
      <c r="M1804">
        <v>-5.5338000000000012</v>
      </c>
      <c r="N1804">
        <v>-1.6601400000000006</v>
      </c>
      <c r="O1804">
        <v>135.00000000000003</v>
      </c>
      <c r="P1804" t="s">
        <v>1626</v>
      </c>
      <c r="R1804" s="9"/>
    </row>
    <row r="1805" spans="1:18" x14ac:dyDescent="0.3">
      <c r="A1805">
        <v>1849</v>
      </c>
      <c r="B1805" s="1" t="s">
        <v>493</v>
      </c>
      <c r="C1805" s="1" t="s">
        <v>23</v>
      </c>
      <c r="D1805" s="1" t="s">
        <v>24</v>
      </c>
      <c r="E1805" s="1" t="s">
        <v>25</v>
      </c>
      <c r="F1805" s="1" t="s">
        <v>26</v>
      </c>
      <c r="G1805" s="1" t="s">
        <v>27</v>
      </c>
      <c r="H1805" s="1" t="s">
        <v>44</v>
      </c>
      <c r="I1805" s="1" t="s">
        <v>469</v>
      </c>
      <c r="J1805">
        <v>7.1840000000000011</v>
      </c>
      <c r="K1805">
        <v>2</v>
      </c>
      <c r="L1805">
        <v>0.2</v>
      </c>
      <c r="M1805">
        <v>2.2449999999999992</v>
      </c>
      <c r="N1805">
        <v>1.7959999999999994</v>
      </c>
      <c r="O1805">
        <v>240</v>
      </c>
      <c r="P1805" t="s">
        <v>1626</v>
      </c>
      <c r="R1805" s="10"/>
    </row>
    <row r="1806" spans="1:18" x14ac:dyDescent="0.3">
      <c r="A1806">
        <v>1743</v>
      </c>
      <c r="B1806" s="1" t="s">
        <v>30</v>
      </c>
      <c r="C1806" s="1" t="s">
        <v>14</v>
      </c>
      <c r="D1806" s="1" t="s">
        <v>77</v>
      </c>
      <c r="E1806" s="1" t="s">
        <v>78</v>
      </c>
      <c r="F1806" s="1" t="s">
        <v>79</v>
      </c>
      <c r="G1806" s="1" t="s">
        <v>18</v>
      </c>
      <c r="H1806" s="1" t="s">
        <v>37</v>
      </c>
      <c r="I1806" s="1" t="s">
        <v>1388</v>
      </c>
      <c r="J1806">
        <v>7.168000000000001</v>
      </c>
      <c r="K1806">
        <v>2</v>
      </c>
      <c r="L1806">
        <v>0.2</v>
      </c>
      <c r="M1806">
        <v>0.98559999999999937</v>
      </c>
      <c r="N1806">
        <v>0.78847999999999951</v>
      </c>
      <c r="O1806">
        <v>240</v>
      </c>
      <c r="P1806" t="s">
        <v>1626</v>
      </c>
      <c r="R1806" s="9"/>
    </row>
    <row r="1807" spans="1:18" x14ac:dyDescent="0.3">
      <c r="A1807">
        <v>186</v>
      </c>
      <c r="B1807" s="1" t="s">
        <v>30</v>
      </c>
      <c r="C1807" s="1" t="s">
        <v>14</v>
      </c>
      <c r="D1807" s="1" t="s">
        <v>301</v>
      </c>
      <c r="E1807" s="1" t="s">
        <v>302</v>
      </c>
      <c r="F1807" s="1" t="s">
        <v>79</v>
      </c>
      <c r="G1807" s="1" t="s">
        <v>27</v>
      </c>
      <c r="H1807" s="1" t="s">
        <v>44</v>
      </c>
      <c r="I1807" s="1" t="s">
        <v>303</v>
      </c>
      <c r="J1807">
        <v>7.16</v>
      </c>
      <c r="K1807">
        <v>2</v>
      </c>
      <c r="L1807">
        <v>0</v>
      </c>
      <c r="M1807">
        <v>3.4367999999999999</v>
      </c>
      <c r="N1807">
        <v>3.4367999999999999</v>
      </c>
      <c r="O1807">
        <v>300</v>
      </c>
      <c r="P1807" t="s">
        <v>1626</v>
      </c>
      <c r="R1807" s="10"/>
    </row>
    <row r="1808" spans="1:18" x14ac:dyDescent="0.3">
      <c r="A1808">
        <v>323</v>
      </c>
      <c r="B1808" s="1" t="s">
        <v>30</v>
      </c>
      <c r="C1808" s="1" t="s">
        <v>23</v>
      </c>
      <c r="D1808" s="1" t="s">
        <v>452</v>
      </c>
      <c r="E1808" s="1" t="s">
        <v>25</v>
      </c>
      <c r="F1808" s="1" t="s">
        <v>26</v>
      </c>
      <c r="G1808" s="1" t="s">
        <v>27</v>
      </c>
      <c r="H1808" s="1" t="s">
        <v>128</v>
      </c>
      <c r="I1808" s="1" t="s">
        <v>453</v>
      </c>
      <c r="J1808">
        <v>7.16</v>
      </c>
      <c r="K1808">
        <v>2</v>
      </c>
      <c r="L1808">
        <v>0</v>
      </c>
      <c r="M1808">
        <v>3.58</v>
      </c>
      <c r="N1808">
        <v>3.58</v>
      </c>
      <c r="O1808">
        <v>300</v>
      </c>
      <c r="P1808" t="s">
        <v>1626</v>
      </c>
      <c r="R1808" s="9"/>
    </row>
    <row r="1809" spans="1:18" x14ac:dyDescent="0.3">
      <c r="A1809">
        <v>860</v>
      </c>
      <c r="B1809" s="1" t="s">
        <v>30</v>
      </c>
      <c r="C1809" s="1" t="s">
        <v>57</v>
      </c>
      <c r="D1809" s="1" t="s">
        <v>929</v>
      </c>
      <c r="E1809" s="1" t="s">
        <v>316</v>
      </c>
      <c r="F1809" s="1" t="s">
        <v>79</v>
      </c>
      <c r="G1809" s="1" t="s">
        <v>27</v>
      </c>
      <c r="H1809" s="1" t="s">
        <v>128</v>
      </c>
      <c r="I1809" s="1" t="s">
        <v>453</v>
      </c>
      <c r="J1809">
        <v>7.16</v>
      </c>
      <c r="K1809">
        <v>2</v>
      </c>
      <c r="L1809">
        <v>0</v>
      </c>
      <c r="M1809">
        <v>3.58</v>
      </c>
      <c r="N1809">
        <v>3.58</v>
      </c>
      <c r="O1809">
        <v>300</v>
      </c>
      <c r="P1809" t="s">
        <v>1626</v>
      </c>
      <c r="R1809" s="10"/>
    </row>
    <row r="1810" spans="1:18" x14ac:dyDescent="0.3">
      <c r="A1810">
        <v>513</v>
      </c>
      <c r="B1810" s="1" t="s">
        <v>95</v>
      </c>
      <c r="C1810" s="1" t="s">
        <v>14</v>
      </c>
      <c r="D1810" s="1" t="s">
        <v>252</v>
      </c>
      <c r="E1810" s="1" t="s">
        <v>213</v>
      </c>
      <c r="F1810" s="1" t="s">
        <v>79</v>
      </c>
      <c r="G1810" s="1" t="s">
        <v>27</v>
      </c>
      <c r="H1810" s="1" t="s">
        <v>39</v>
      </c>
      <c r="I1810" s="1" t="s">
        <v>167</v>
      </c>
      <c r="J1810">
        <v>7.1519999999999992</v>
      </c>
      <c r="K1810">
        <v>3</v>
      </c>
      <c r="L1810">
        <v>0.2</v>
      </c>
      <c r="M1810">
        <v>0.71520000000000028</v>
      </c>
      <c r="N1810">
        <v>0.57216000000000022</v>
      </c>
      <c r="O1810">
        <v>360</v>
      </c>
      <c r="P1810" t="s">
        <v>1626</v>
      </c>
      <c r="R1810" s="9"/>
    </row>
    <row r="1811" spans="1:18" x14ac:dyDescent="0.3">
      <c r="A1811">
        <v>1887</v>
      </c>
      <c r="B1811" s="1" t="s">
        <v>95</v>
      </c>
      <c r="C1811" s="1" t="s">
        <v>57</v>
      </c>
      <c r="D1811" s="1" t="s">
        <v>825</v>
      </c>
      <c r="E1811" s="1" t="s">
        <v>32</v>
      </c>
      <c r="F1811" s="1" t="s">
        <v>17</v>
      </c>
      <c r="G1811" s="1" t="s">
        <v>27</v>
      </c>
      <c r="H1811" s="1" t="s">
        <v>128</v>
      </c>
      <c r="I1811" s="1" t="s">
        <v>236</v>
      </c>
      <c r="J1811">
        <v>7.104000000000001</v>
      </c>
      <c r="K1811">
        <v>2</v>
      </c>
      <c r="L1811">
        <v>0.2</v>
      </c>
      <c r="M1811">
        <v>2.3976000000000002</v>
      </c>
      <c r="N1811">
        <v>1.9180800000000002</v>
      </c>
      <c r="O1811">
        <v>240</v>
      </c>
      <c r="P1811" t="s">
        <v>1626</v>
      </c>
      <c r="R1811" s="10"/>
    </row>
    <row r="1812" spans="1:18" x14ac:dyDescent="0.3">
      <c r="A1812">
        <v>1007</v>
      </c>
      <c r="B1812" s="1" t="s">
        <v>95</v>
      </c>
      <c r="C1812" s="1" t="s">
        <v>14</v>
      </c>
      <c r="D1812" s="1" t="s">
        <v>258</v>
      </c>
      <c r="E1812" s="1" t="s">
        <v>145</v>
      </c>
      <c r="F1812" s="1" t="s">
        <v>26</v>
      </c>
      <c r="G1812" s="1" t="s">
        <v>27</v>
      </c>
      <c r="H1812" s="1" t="s">
        <v>88</v>
      </c>
      <c r="I1812" s="1" t="s">
        <v>215</v>
      </c>
      <c r="J1812">
        <v>7.080000000000001</v>
      </c>
      <c r="K1812">
        <v>3</v>
      </c>
      <c r="L1812">
        <v>0.2</v>
      </c>
      <c r="M1812">
        <v>2.4779999999999989</v>
      </c>
      <c r="N1812">
        <v>1.9823999999999993</v>
      </c>
      <c r="O1812">
        <v>360</v>
      </c>
      <c r="P1812" t="s">
        <v>1626</v>
      </c>
      <c r="R1812" s="9"/>
    </row>
    <row r="1813" spans="1:18" x14ac:dyDescent="0.3">
      <c r="A1813">
        <v>1099</v>
      </c>
      <c r="B1813" s="1" t="s">
        <v>95</v>
      </c>
      <c r="C1813" s="1" t="s">
        <v>57</v>
      </c>
      <c r="D1813" s="1" t="s">
        <v>69</v>
      </c>
      <c r="E1813" s="1" t="s">
        <v>25</v>
      </c>
      <c r="F1813" s="1" t="s">
        <v>26</v>
      </c>
      <c r="G1813" s="1" t="s">
        <v>27</v>
      </c>
      <c r="H1813" s="1" t="s">
        <v>39</v>
      </c>
      <c r="I1813" s="1" t="s">
        <v>1088</v>
      </c>
      <c r="J1813">
        <v>7.04</v>
      </c>
      <c r="K1813">
        <v>4</v>
      </c>
      <c r="L1813">
        <v>0</v>
      </c>
      <c r="M1813">
        <v>2.0415999999999999</v>
      </c>
      <c r="N1813">
        <v>2.0415999999999999</v>
      </c>
      <c r="O1813">
        <v>600</v>
      </c>
      <c r="P1813" t="s">
        <v>1628</v>
      </c>
      <c r="R1813" s="10"/>
    </row>
    <row r="1814" spans="1:18" x14ac:dyDescent="0.3">
      <c r="A1814">
        <v>1770</v>
      </c>
      <c r="B1814" s="1" t="s">
        <v>30</v>
      </c>
      <c r="C1814" s="1" t="s">
        <v>23</v>
      </c>
      <c r="D1814" s="1" t="s">
        <v>325</v>
      </c>
      <c r="E1814" s="1" t="s">
        <v>59</v>
      </c>
      <c r="F1814" s="1" t="s">
        <v>60</v>
      </c>
      <c r="G1814" s="1" t="s">
        <v>27</v>
      </c>
      <c r="H1814" s="1" t="s">
        <v>243</v>
      </c>
      <c r="I1814" s="1" t="s">
        <v>496</v>
      </c>
      <c r="J1814">
        <v>6.9760000000000009</v>
      </c>
      <c r="K1814">
        <v>4</v>
      </c>
      <c r="L1814">
        <v>0.2</v>
      </c>
      <c r="M1814">
        <v>-1.3952000000000013</v>
      </c>
      <c r="N1814">
        <v>-1.1161600000000012</v>
      </c>
      <c r="O1814">
        <v>480</v>
      </c>
      <c r="P1814" t="s">
        <v>1626</v>
      </c>
      <c r="R1814" s="9"/>
    </row>
    <row r="1815" spans="1:18" x14ac:dyDescent="0.3">
      <c r="A1815">
        <v>1822</v>
      </c>
      <c r="B1815" s="1" t="s">
        <v>30</v>
      </c>
      <c r="C1815" s="1" t="s">
        <v>23</v>
      </c>
      <c r="D1815" s="1" t="s">
        <v>142</v>
      </c>
      <c r="E1815" s="1" t="s">
        <v>104</v>
      </c>
      <c r="F1815" s="1" t="s">
        <v>60</v>
      </c>
      <c r="G1815" s="1" t="s">
        <v>27</v>
      </c>
      <c r="H1815" s="1" t="s">
        <v>128</v>
      </c>
      <c r="I1815" s="1" t="s">
        <v>129</v>
      </c>
      <c r="J1815">
        <v>6.9760000000000009</v>
      </c>
      <c r="K1815">
        <v>4</v>
      </c>
      <c r="L1815">
        <v>0.2</v>
      </c>
      <c r="M1815">
        <v>1.8312000000000004</v>
      </c>
      <c r="N1815">
        <v>1.4649600000000005</v>
      </c>
      <c r="O1815">
        <v>480</v>
      </c>
      <c r="P1815" t="s">
        <v>1626</v>
      </c>
      <c r="R1815" s="10"/>
    </row>
    <row r="1816" spans="1:18" x14ac:dyDescent="0.3">
      <c r="A1816">
        <v>1080</v>
      </c>
      <c r="B1816" s="1" t="s">
        <v>13</v>
      </c>
      <c r="C1816" s="1" t="s">
        <v>14</v>
      </c>
      <c r="D1816" s="1" t="s">
        <v>54</v>
      </c>
      <c r="E1816" s="1" t="s">
        <v>55</v>
      </c>
      <c r="F1816" s="1" t="s">
        <v>26</v>
      </c>
      <c r="G1816" s="1" t="s">
        <v>27</v>
      </c>
      <c r="H1816" s="1" t="s">
        <v>44</v>
      </c>
      <c r="I1816" s="1" t="s">
        <v>688</v>
      </c>
      <c r="J1816">
        <v>6.88</v>
      </c>
      <c r="K1816">
        <v>1</v>
      </c>
      <c r="L1816">
        <v>0.2</v>
      </c>
      <c r="M1816">
        <v>2.3220000000000001</v>
      </c>
      <c r="N1816">
        <v>1.8576000000000001</v>
      </c>
      <c r="O1816">
        <v>120</v>
      </c>
      <c r="P1816" t="s">
        <v>1626</v>
      </c>
      <c r="R1816" s="9"/>
    </row>
    <row r="1817" spans="1:18" x14ac:dyDescent="0.3">
      <c r="A1817">
        <v>33</v>
      </c>
      <c r="B1817" s="1" t="s">
        <v>30</v>
      </c>
      <c r="C1817" s="1" t="s">
        <v>14</v>
      </c>
      <c r="D1817" s="1" t="s">
        <v>77</v>
      </c>
      <c r="E1817" s="1" t="s">
        <v>78</v>
      </c>
      <c r="F1817" s="1" t="s">
        <v>79</v>
      </c>
      <c r="G1817" s="1" t="s">
        <v>27</v>
      </c>
      <c r="H1817" s="1" t="s">
        <v>44</v>
      </c>
      <c r="I1817" s="1" t="s">
        <v>91</v>
      </c>
      <c r="J1817">
        <v>6.8580000000000014</v>
      </c>
      <c r="K1817">
        <v>6</v>
      </c>
      <c r="L1817">
        <v>0.7</v>
      </c>
      <c r="M1817">
        <v>-5.7149999999999999</v>
      </c>
      <c r="N1817">
        <v>-1.7145000000000001</v>
      </c>
      <c r="O1817">
        <v>270.00000000000006</v>
      </c>
      <c r="P1817" t="s">
        <v>1626</v>
      </c>
      <c r="R1817" s="10"/>
    </row>
    <row r="1818" spans="1:18" x14ac:dyDescent="0.3">
      <c r="A1818">
        <v>1472</v>
      </c>
      <c r="B1818" s="1" t="s">
        <v>13</v>
      </c>
      <c r="C1818" s="1" t="s">
        <v>23</v>
      </c>
      <c r="D1818" s="1" t="s">
        <v>77</v>
      </c>
      <c r="E1818" s="1" t="s">
        <v>78</v>
      </c>
      <c r="F1818" s="1" t="s">
        <v>79</v>
      </c>
      <c r="G1818" s="1" t="s">
        <v>27</v>
      </c>
      <c r="H1818" s="1" t="s">
        <v>39</v>
      </c>
      <c r="I1818" s="1" t="s">
        <v>1302</v>
      </c>
      <c r="J1818">
        <v>6.8480000000000008</v>
      </c>
      <c r="K1818">
        <v>2</v>
      </c>
      <c r="L1818">
        <v>0.2</v>
      </c>
      <c r="M1818">
        <v>0.59920000000000018</v>
      </c>
      <c r="N1818">
        <v>0.47936000000000017</v>
      </c>
      <c r="O1818">
        <v>240</v>
      </c>
      <c r="P1818" t="s">
        <v>1626</v>
      </c>
      <c r="R1818" s="9"/>
    </row>
    <row r="1819" spans="1:18" x14ac:dyDescent="0.3">
      <c r="A1819">
        <v>350</v>
      </c>
      <c r="B1819" s="1" t="s">
        <v>95</v>
      </c>
      <c r="C1819" s="1" t="s">
        <v>57</v>
      </c>
      <c r="D1819" s="1" t="s">
        <v>126</v>
      </c>
      <c r="E1819" s="1" t="s">
        <v>127</v>
      </c>
      <c r="F1819" s="1" t="s">
        <v>79</v>
      </c>
      <c r="G1819" s="1" t="s">
        <v>41</v>
      </c>
      <c r="H1819" s="1" t="s">
        <v>83</v>
      </c>
      <c r="I1819" s="1" t="s">
        <v>379</v>
      </c>
      <c r="J1819">
        <v>6.79</v>
      </c>
      <c r="K1819">
        <v>1</v>
      </c>
      <c r="L1819">
        <v>0</v>
      </c>
      <c r="M1819">
        <v>2.3086000000000002</v>
      </c>
      <c r="N1819">
        <v>2.3086000000000002</v>
      </c>
      <c r="O1819">
        <v>150</v>
      </c>
      <c r="P1819" t="s">
        <v>1626</v>
      </c>
      <c r="R1819" s="10"/>
    </row>
    <row r="1820" spans="1:18" x14ac:dyDescent="0.3">
      <c r="A1820">
        <v>585</v>
      </c>
      <c r="B1820" s="1" t="s">
        <v>30</v>
      </c>
      <c r="C1820" s="1" t="s">
        <v>14</v>
      </c>
      <c r="D1820" s="1" t="s">
        <v>322</v>
      </c>
      <c r="E1820" s="1" t="s">
        <v>197</v>
      </c>
      <c r="F1820" s="1" t="s">
        <v>26</v>
      </c>
      <c r="G1820" s="1" t="s">
        <v>27</v>
      </c>
      <c r="H1820" s="1" t="s">
        <v>44</v>
      </c>
      <c r="I1820" s="1" t="s">
        <v>716</v>
      </c>
      <c r="J1820">
        <v>6.7830000000000004</v>
      </c>
      <c r="K1820">
        <v>7</v>
      </c>
      <c r="L1820">
        <v>0.7</v>
      </c>
      <c r="M1820">
        <v>-4.7480999999999973</v>
      </c>
      <c r="N1820">
        <v>-1.4244299999999994</v>
      </c>
      <c r="O1820">
        <v>315.00000000000006</v>
      </c>
      <c r="P1820" t="s">
        <v>1626</v>
      </c>
      <c r="R1820" s="9"/>
    </row>
    <row r="1821" spans="1:18" x14ac:dyDescent="0.3">
      <c r="A1821">
        <v>1515</v>
      </c>
      <c r="B1821" s="1" t="s">
        <v>30</v>
      </c>
      <c r="C1821" s="1" t="s">
        <v>14</v>
      </c>
      <c r="D1821" s="1" t="s">
        <v>325</v>
      </c>
      <c r="E1821" s="1" t="s">
        <v>59</v>
      </c>
      <c r="F1821" s="1" t="s">
        <v>60</v>
      </c>
      <c r="G1821" s="1" t="s">
        <v>27</v>
      </c>
      <c r="H1821" s="1" t="s">
        <v>44</v>
      </c>
      <c r="I1821" s="1" t="s">
        <v>916</v>
      </c>
      <c r="J1821">
        <v>6.743999999999998</v>
      </c>
      <c r="K1821">
        <v>4</v>
      </c>
      <c r="L1821">
        <v>0.8</v>
      </c>
      <c r="M1821">
        <v>-11.4648</v>
      </c>
      <c r="N1821">
        <v>-2.2929599999999994</v>
      </c>
      <c r="O1821">
        <v>119.99999999999997</v>
      </c>
      <c r="P1821" t="s">
        <v>1626</v>
      </c>
      <c r="R1821" s="10"/>
    </row>
    <row r="1822" spans="1:18" x14ac:dyDescent="0.3">
      <c r="A1822">
        <v>1052</v>
      </c>
      <c r="B1822" s="1" t="s">
        <v>95</v>
      </c>
      <c r="C1822" s="1" t="s">
        <v>23</v>
      </c>
      <c r="D1822" s="1" t="s">
        <v>77</v>
      </c>
      <c r="E1822" s="1" t="s">
        <v>78</v>
      </c>
      <c r="F1822" s="1" t="s">
        <v>79</v>
      </c>
      <c r="G1822" s="1" t="s">
        <v>27</v>
      </c>
      <c r="H1822" s="1" t="s">
        <v>52</v>
      </c>
      <c r="I1822" s="1" t="s">
        <v>1056</v>
      </c>
      <c r="J1822">
        <v>6.7200000000000006</v>
      </c>
      <c r="K1822">
        <v>2</v>
      </c>
      <c r="L1822">
        <v>0.2</v>
      </c>
      <c r="M1822">
        <v>2.4359999999999995</v>
      </c>
      <c r="N1822">
        <v>1.9487999999999996</v>
      </c>
      <c r="O1822">
        <v>240</v>
      </c>
      <c r="P1822" t="s">
        <v>1626</v>
      </c>
      <c r="R1822" s="9"/>
    </row>
    <row r="1823" spans="1:18" x14ac:dyDescent="0.3">
      <c r="A1823">
        <v>1505</v>
      </c>
      <c r="B1823" s="1" t="s">
        <v>30</v>
      </c>
      <c r="C1823" s="1" t="s">
        <v>57</v>
      </c>
      <c r="D1823" s="1" t="s">
        <v>24</v>
      </c>
      <c r="E1823" s="1" t="s">
        <v>25</v>
      </c>
      <c r="F1823" s="1" t="s">
        <v>26</v>
      </c>
      <c r="G1823" s="1" t="s">
        <v>27</v>
      </c>
      <c r="H1823" s="1" t="s">
        <v>39</v>
      </c>
      <c r="I1823" s="1" t="s">
        <v>137</v>
      </c>
      <c r="J1823">
        <v>6.72</v>
      </c>
      <c r="K1823">
        <v>4</v>
      </c>
      <c r="L1823">
        <v>0</v>
      </c>
      <c r="M1823">
        <v>3.36</v>
      </c>
      <c r="N1823">
        <v>3.36</v>
      </c>
      <c r="O1823">
        <v>600</v>
      </c>
      <c r="P1823" t="s">
        <v>1628</v>
      </c>
      <c r="R1823" s="10"/>
    </row>
    <row r="1824" spans="1:18" x14ac:dyDescent="0.3">
      <c r="A1824">
        <v>1256</v>
      </c>
      <c r="B1824" s="1" t="s">
        <v>30</v>
      </c>
      <c r="C1824" s="1" t="s">
        <v>57</v>
      </c>
      <c r="D1824" s="1" t="s">
        <v>803</v>
      </c>
      <c r="E1824" s="1" t="s">
        <v>78</v>
      </c>
      <c r="F1824" s="1" t="s">
        <v>79</v>
      </c>
      <c r="G1824" s="1" t="s">
        <v>18</v>
      </c>
      <c r="H1824" s="1" t="s">
        <v>37</v>
      </c>
      <c r="I1824" s="1" t="s">
        <v>1182</v>
      </c>
      <c r="J1824">
        <v>6.6959999999999997</v>
      </c>
      <c r="K1824">
        <v>1</v>
      </c>
      <c r="L1824">
        <v>0.2</v>
      </c>
      <c r="M1824">
        <v>0.50219999999999976</v>
      </c>
      <c r="N1824">
        <v>0.40175999999999984</v>
      </c>
      <c r="O1824">
        <v>120</v>
      </c>
      <c r="P1824" t="s">
        <v>1626</v>
      </c>
      <c r="R1824" s="9"/>
    </row>
    <row r="1825" spans="1:18" x14ac:dyDescent="0.3">
      <c r="A1825">
        <v>1620</v>
      </c>
      <c r="B1825" s="1" t="s">
        <v>13</v>
      </c>
      <c r="C1825" s="1" t="s">
        <v>57</v>
      </c>
      <c r="D1825" s="1" t="s">
        <v>126</v>
      </c>
      <c r="E1825" s="1" t="s">
        <v>127</v>
      </c>
      <c r="F1825" s="1" t="s">
        <v>79</v>
      </c>
      <c r="G1825" s="1" t="s">
        <v>27</v>
      </c>
      <c r="H1825" s="1" t="s">
        <v>52</v>
      </c>
      <c r="I1825" s="1" t="s">
        <v>1382</v>
      </c>
      <c r="J1825">
        <v>6.69</v>
      </c>
      <c r="K1825">
        <v>1</v>
      </c>
      <c r="L1825">
        <v>0</v>
      </c>
      <c r="M1825">
        <v>3.0773999999999999</v>
      </c>
      <c r="N1825">
        <v>3.0773999999999999</v>
      </c>
      <c r="O1825">
        <v>150</v>
      </c>
      <c r="P1825" t="s">
        <v>1626</v>
      </c>
      <c r="R1825" s="10"/>
    </row>
    <row r="1826" spans="1:18" x14ac:dyDescent="0.3">
      <c r="A1826">
        <v>1474</v>
      </c>
      <c r="B1826" s="1" t="s">
        <v>493</v>
      </c>
      <c r="C1826" s="1" t="s">
        <v>14</v>
      </c>
      <c r="D1826" s="1" t="s">
        <v>93</v>
      </c>
      <c r="E1826" s="1" t="s">
        <v>59</v>
      </c>
      <c r="F1826" s="1" t="s">
        <v>60</v>
      </c>
      <c r="G1826" s="1" t="s">
        <v>18</v>
      </c>
      <c r="H1826" s="1" t="s">
        <v>37</v>
      </c>
      <c r="I1826" s="1" t="s">
        <v>1303</v>
      </c>
      <c r="J1826">
        <v>6.6879999999999997</v>
      </c>
      <c r="K1826">
        <v>4</v>
      </c>
      <c r="L1826">
        <v>0.6</v>
      </c>
      <c r="M1826">
        <v>-4.0127999999999986</v>
      </c>
      <c r="N1826">
        <v>-1.6051199999999994</v>
      </c>
      <c r="O1826">
        <v>240</v>
      </c>
      <c r="P1826" t="s">
        <v>1626</v>
      </c>
      <c r="R1826" s="9"/>
    </row>
    <row r="1827" spans="1:18" x14ac:dyDescent="0.3">
      <c r="A1827">
        <v>1599</v>
      </c>
      <c r="B1827" s="1" t="s">
        <v>13</v>
      </c>
      <c r="C1827" s="1" t="s">
        <v>14</v>
      </c>
      <c r="D1827" s="1" t="s">
        <v>1369</v>
      </c>
      <c r="E1827" s="1" t="s">
        <v>59</v>
      </c>
      <c r="F1827" s="1" t="s">
        <v>60</v>
      </c>
      <c r="G1827" s="1" t="s">
        <v>27</v>
      </c>
      <c r="H1827" s="1" t="s">
        <v>243</v>
      </c>
      <c r="I1827" s="1" t="s">
        <v>1371</v>
      </c>
      <c r="J1827">
        <v>6.6720000000000006</v>
      </c>
      <c r="K1827">
        <v>1</v>
      </c>
      <c r="L1827">
        <v>0.2</v>
      </c>
      <c r="M1827">
        <v>0.50039999999999996</v>
      </c>
      <c r="N1827">
        <v>0.40032000000000001</v>
      </c>
      <c r="O1827">
        <v>120</v>
      </c>
      <c r="P1827" t="s">
        <v>1626</v>
      </c>
      <c r="R1827" s="10"/>
    </row>
    <row r="1828" spans="1:18" x14ac:dyDescent="0.3">
      <c r="A1828">
        <v>429</v>
      </c>
      <c r="B1828" s="1" t="s">
        <v>30</v>
      </c>
      <c r="C1828" s="1" t="s">
        <v>23</v>
      </c>
      <c r="D1828" s="1" t="s">
        <v>276</v>
      </c>
      <c r="E1828" s="1" t="s">
        <v>59</v>
      </c>
      <c r="F1828" s="1" t="s">
        <v>60</v>
      </c>
      <c r="G1828" s="1" t="s">
        <v>27</v>
      </c>
      <c r="H1828" s="1" t="s">
        <v>39</v>
      </c>
      <c r="I1828" s="1" t="s">
        <v>569</v>
      </c>
      <c r="J1828">
        <v>6.6719999999999988</v>
      </c>
      <c r="K1828">
        <v>6</v>
      </c>
      <c r="L1828">
        <v>0.2</v>
      </c>
      <c r="M1828">
        <v>0.50039999999999996</v>
      </c>
      <c r="N1828">
        <v>0.40032000000000001</v>
      </c>
      <c r="O1828">
        <v>720</v>
      </c>
      <c r="P1828" t="s">
        <v>1628</v>
      </c>
      <c r="R1828" s="9"/>
    </row>
    <row r="1829" spans="1:18" x14ac:dyDescent="0.3">
      <c r="A1829">
        <v>1603</v>
      </c>
      <c r="B1829" s="1" t="s">
        <v>30</v>
      </c>
      <c r="C1829" s="1" t="s">
        <v>14</v>
      </c>
      <c r="D1829" s="1" t="s">
        <v>1259</v>
      </c>
      <c r="E1829" s="1" t="s">
        <v>155</v>
      </c>
      <c r="F1829" s="1" t="s">
        <v>17</v>
      </c>
      <c r="G1829" s="1" t="s">
        <v>27</v>
      </c>
      <c r="H1829" s="1" t="s">
        <v>39</v>
      </c>
      <c r="I1829" s="1" t="s">
        <v>1373</v>
      </c>
      <c r="J1829">
        <v>6.6719999999999988</v>
      </c>
      <c r="K1829">
        <v>3</v>
      </c>
      <c r="L1829">
        <v>0.2</v>
      </c>
      <c r="M1829">
        <v>1.6679999999999997</v>
      </c>
      <c r="N1829">
        <v>1.3343999999999998</v>
      </c>
      <c r="O1829">
        <v>360</v>
      </c>
      <c r="P1829" t="s">
        <v>1626</v>
      </c>
      <c r="R1829" s="10"/>
    </row>
    <row r="1830" spans="1:18" x14ac:dyDescent="0.3">
      <c r="A1830">
        <v>157</v>
      </c>
      <c r="B1830" s="1" t="s">
        <v>30</v>
      </c>
      <c r="C1830" s="1" t="s">
        <v>57</v>
      </c>
      <c r="D1830" s="1" t="s">
        <v>54</v>
      </c>
      <c r="E1830" s="1" t="s">
        <v>55</v>
      </c>
      <c r="F1830" s="1" t="s">
        <v>26</v>
      </c>
      <c r="G1830" s="1" t="s">
        <v>27</v>
      </c>
      <c r="H1830" s="1" t="s">
        <v>39</v>
      </c>
      <c r="I1830" s="1" t="s">
        <v>265</v>
      </c>
      <c r="J1830">
        <v>6.63</v>
      </c>
      <c r="K1830">
        <v>3</v>
      </c>
      <c r="L1830">
        <v>0</v>
      </c>
      <c r="M1830">
        <v>1.7901</v>
      </c>
      <c r="N1830">
        <v>1.7901</v>
      </c>
      <c r="O1830">
        <v>450</v>
      </c>
      <c r="P1830" t="s">
        <v>1626</v>
      </c>
      <c r="R1830" s="9"/>
    </row>
    <row r="1831" spans="1:18" x14ac:dyDescent="0.3">
      <c r="A1831">
        <v>514</v>
      </c>
      <c r="B1831" s="1" t="s">
        <v>30</v>
      </c>
      <c r="C1831" s="1" t="s">
        <v>14</v>
      </c>
      <c r="D1831" s="1" t="s">
        <v>24</v>
      </c>
      <c r="E1831" s="1" t="s">
        <v>25</v>
      </c>
      <c r="F1831" s="1" t="s">
        <v>26</v>
      </c>
      <c r="G1831" s="1" t="s">
        <v>27</v>
      </c>
      <c r="H1831" s="1" t="s">
        <v>39</v>
      </c>
      <c r="I1831" s="1" t="s">
        <v>655</v>
      </c>
      <c r="J1831">
        <v>6.63</v>
      </c>
      <c r="K1831">
        <v>3</v>
      </c>
      <c r="L1831">
        <v>0</v>
      </c>
      <c r="M1831">
        <v>1.7901</v>
      </c>
      <c r="N1831">
        <v>1.7901</v>
      </c>
      <c r="O1831">
        <v>450</v>
      </c>
      <c r="P1831" t="s">
        <v>1626</v>
      </c>
      <c r="R1831" s="10"/>
    </row>
    <row r="1832" spans="1:18" x14ac:dyDescent="0.3">
      <c r="A1832">
        <v>1125</v>
      </c>
      <c r="B1832" s="1" t="s">
        <v>30</v>
      </c>
      <c r="C1832" s="1" t="s">
        <v>14</v>
      </c>
      <c r="D1832" s="1" t="s">
        <v>1100</v>
      </c>
      <c r="E1832" s="1" t="s">
        <v>635</v>
      </c>
      <c r="F1832" s="1" t="s">
        <v>17</v>
      </c>
      <c r="G1832" s="1" t="s">
        <v>27</v>
      </c>
      <c r="H1832" s="1" t="s">
        <v>39</v>
      </c>
      <c r="I1832" s="1" t="s">
        <v>655</v>
      </c>
      <c r="J1832">
        <v>6.63</v>
      </c>
      <c r="K1832">
        <v>3</v>
      </c>
      <c r="L1832">
        <v>0</v>
      </c>
      <c r="M1832">
        <v>1.7901</v>
      </c>
      <c r="N1832">
        <v>1.7901</v>
      </c>
      <c r="O1832">
        <v>450</v>
      </c>
      <c r="P1832" t="s">
        <v>1626</v>
      </c>
      <c r="R1832" s="9"/>
    </row>
    <row r="1833" spans="1:18" x14ac:dyDescent="0.3">
      <c r="A1833">
        <v>1676</v>
      </c>
      <c r="B1833" s="1" t="s">
        <v>30</v>
      </c>
      <c r="C1833" s="1" t="s">
        <v>23</v>
      </c>
      <c r="D1833" s="1" t="s">
        <v>93</v>
      </c>
      <c r="E1833" s="1" t="s">
        <v>59</v>
      </c>
      <c r="F1833" s="1" t="s">
        <v>60</v>
      </c>
      <c r="G1833" s="1" t="s">
        <v>27</v>
      </c>
      <c r="H1833" s="1" t="s">
        <v>44</v>
      </c>
      <c r="I1833" s="1" t="s">
        <v>1354</v>
      </c>
      <c r="J1833">
        <v>6.5879999999999992</v>
      </c>
      <c r="K1833">
        <v>3</v>
      </c>
      <c r="L1833">
        <v>0.8</v>
      </c>
      <c r="M1833">
        <v>-10.211400000000005</v>
      </c>
      <c r="N1833">
        <v>-2.0422800000000003</v>
      </c>
      <c r="O1833">
        <v>89.999999999999986</v>
      </c>
      <c r="P1833" t="s">
        <v>1629</v>
      </c>
      <c r="R1833" s="10"/>
    </row>
    <row r="1834" spans="1:18" x14ac:dyDescent="0.3">
      <c r="A1834">
        <v>1782</v>
      </c>
      <c r="B1834" s="1" t="s">
        <v>30</v>
      </c>
      <c r="C1834" s="1" t="s">
        <v>23</v>
      </c>
      <c r="D1834" s="1" t="s">
        <v>254</v>
      </c>
      <c r="E1834" s="1" t="s">
        <v>478</v>
      </c>
      <c r="F1834" s="1" t="s">
        <v>79</v>
      </c>
      <c r="G1834" s="1" t="s">
        <v>27</v>
      </c>
      <c r="H1834" s="1" t="s">
        <v>52</v>
      </c>
      <c r="I1834" s="1" t="s">
        <v>1449</v>
      </c>
      <c r="J1834">
        <v>6.58</v>
      </c>
      <c r="K1834">
        <v>2</v>
      </c>
      <c r="L1834">
        <v>0</v>
      </c>
      <c r="M1834">
        <v>3.0267999999999997</v>
      </c>
      <c r="N1834">
        <v>3.0267999999999997</v>
      </c>
      <c r="O1834">
        <v>300</v>
      </c>
      <c r="P1834" t="s">
        <v>1626</v>
      </c>
      <c r="R1834" s="9"/>
    </row>
    <row r="1835" spans="1:18" x14ac:dyDescent="0.3">
      <c r="A1835">
        <v>1266</v>
      </c>
      <c r="B1835" s="1" t="s">
        <v>30</v>
      </c>
      <c r="C1835" s="1" t="s">
        <v>14</v>
      </c>
      <c r="D1835" s="1" t="s">
        <v>69</v>
      </c>
      <c r="E1835" s="1" t="s">
        <v>25</v>
      </c>
      <c r="F1835" s="1" t="s">
        <v>26</v>
      </c>
      <c r="G1835" s="1" t="s">
        <v>27</v>
      </c>
      <c r="H1835" s="1" t="s">
        <v>39</v>
      </c>
      <c r="I1835" s="1" t="s">
        <v>1188</v>
      </c>
      <c r="J1835">
        <v>6.57</v>
      </c>
      <c r="K1835">
        <v>3</v>
      </c>
      <c r="L1835">
        <v>0</v>
      </c>
      <c r="M1835">
        <v>1.7738999999999998</v>
      </c>
      <c r="N1835">
        <v>1.7738999999999998</v>
      </c>
      <c r="O1835">
        <v>450</v>
      </c>
      <c r="P1835" t="s">
        <v>1626</v>
      </c>
      <c r="R1835" s="10"/>
    </row>
    <row r="1836" spans="1:18" x14ac:dyDescent="0.3">
      <c r="A1836">
        <v>92</v>
      </c>
      <c r="B1836" s="1" t="s">
        <v>30</v>
      </c>
      <c r="C1836" s="1" t="s">
        <v>23</v>
      </c>
      <c r="D1836" s="1" t="s">
        <v>24</v>
      </c>
      <c r="E1836" s="1" t="s">
        <v>25</v>
      </c>
      <c r="F1836" s="1" t="s">
        <v>26</v>
      </c>
      <c r="G1836" s="1" t="s">
        <v>27</v>
      </c>
      <c r="H1836" s="1" t="s">
        <v>52</v>
      </c>
      <c r="I1836" s="1" t="s">
        <v>180</v>
      </c>
      <c r="J1836">
        <v>6.48</v>
      </c>
      <c r="K1836">
        <v>1</v>
      </c>
      <c r="L1836">
        <v>0</v>
      </c>
      <c r="M1836">
        <v>3.1104000000000003</v>
      </c>
      <c r="N1836">
        <v>3.1104000000000003</v>
      </c>
      <c r="O1836">
        <v>150</v>
      </c>
      <c r="P1836" t="s">
        <v>1626</v>
      </c>
      <c r="R1836" s="9"/>
    </row>
    <row r="1837" spans="1:18" x14ac:dyDescent="0.3">
      <c r="A1837">
        <v>645</v>
      </c>
      <c r="B1837" s="1" t="s">
        <v>30</v>
      </c>
      <c r="C1837" s="1" t="s">
        <v>57</v>
      </c>
      <c r="D1837" s="1" t="s">
        <v>765</v>
      </c>
      <c r="E1837" s="1" t="s">
        <v>316</v>
      </c>
      <c r="F1837" s="1" t="s">
        <v>79</v>
      </c>
      <c r="G1837" s="1" t="s">
        <v>27</v>
      </c>
      <c r="H1837" s="1" t="s">
        <v>52</v>
      </c>
      <c r="I1837" s="1" t="s">
        <v>766</v>
      </c>
      <c r="J1837">
        <v>6.48</v>
      </c>
      <c r="K1837">
        <v>1</v>
      </c>
      <c r="L1837">
        <v>0</v>
      </c>
      <c r="M1837">
        <v>3.1752000000000002</v>
      </c>
      <c r="N1837">
        <v>3.1752000000000002</v>
      </c>
      <c r="O1837">
        <v>150</v>
      </c>
      <c r="P1837" t="s">
        <v>1626</v>
      </c>
      <c r="R1837" s="10"/>
    </row>
    <row r="1838" spans="1:18" x14ac:dyDescent="0.3">
      <c r="A1838">
        <v>1087</v>
      </c>
      <c r="B1838" s="1" t="s">
        <v>493</v>
      </c>
      <c r="C1838" s="1" t="s">
        <v>14</v>
      </c>
      <c r="D1838" s="1" t="s">
        <v>521</v>
      </c>
      <c r="E1838" s="1" t="s">
        <v>209</v>
      </c>
      <c r="F1838" s="1" t="s">
        <v>60</v>
      </c>
      <c r="G1838" s="1" t="s">
        <v>27</v>
      </c>
      <c r="H1838" s="1" t="s">
        <v>52</v>
      </c>
      <c r="I1838" s="1" t="s">
        <v>1077</v>
      </c>
      <c r="J1838">
        <v>6.48</v>
      </c>
      <c r="K1838">
        <v>1</v>
      </c>
      <c r="L1838">
        <v>0</v>
      </c>
      <c r="M1838">
        <v>3.1104000000000003</v>
      </c>
      <c r="N1838">
        <v>3.1104000000000003</v>
      </c>
      <c r="O1838">
        <v>150</v>
      </c>
      <c r="P1838" t="s">
        <v>1626</v>
      </c>
      <c r="R1838" s="9"/>
    </row>
    <row r="1839" spans="1:18" x14ac:dyDescent="0.3">
      <c r="A1839">
        <v>1144</v>
      </c>
      <c r="B1839" s="1" t="s">
        <v>30</v>
      </c>
      <c r="C1839" s="1" t="s">
        <v>14</v>
      </c>
      <c r="D1839" s="1" t="s">
        <v>24</v>
      </c>
      <c r="E1839" s="1" t="s">
        <v>25</v>
      </c>
      <c r="F1839" s="1" t="s">
        <v>26</v>
      </c>
      <c r="G1839" s="1" t="s">
        <v>27</v>
      </c>
      <c r="H1839" s="1" t="s">
        <v>52</v>
      </c>
      <c r="I1839" s="1" t="s">
        <v>424</v>
      </c>
      <c r="J1839">
        <v>6.48</v>
      </c>
      <c r="K1839">
        <v>1</v>
      </c>
      <c r="L1839">
        <v>0</v>
      </c>
      <c r="M1839">
        <v>3.1104000000000003</v>
      </c>
      <c r="N1839">
        <v>3.1104000000000003</v>
      </c>
      <c r="O1839">
        <v>150</v>
      </c>
      <c r="P1839" t="s">
        <v>1626</v>
      </c>
      <c r="R1839" s="10"/>
    </row>
    <row r="1840" spans="1:18" x14ac:dyDescent="0.3">
      <c r="A1840">
        <v>1400</v>
      </c>
      <c r="B1840" s="1" t="s">
        <v>95</v>
      </c>
      <c r="C1840" s="1" t="s">
        <v>14</v>
      </c>
      <c r="D1840" s="1" t="s">
        <v>126</v>
      </c>
      <c r="E1840" s="1" t="s">
        <v>127</v>
      </c>
      <c r="F1840" s="1" t="s">
        <v>79</v>
      </c>
      <c r="G1840" s="1" t="s">
        <v>27</v>
      </c>
      <c r="H1840" s="1" t="s">
        <v>52</v>
      </c>
      <c r="I1840" s="1" t="s">
        <v>1267</v>
      </c>
      <c r="J1840">
        <v>6.48</v>
      </c>
      <c r="K1840">
        <v>1</v>
      </c>
      <c r="L1840">
        <v>0</v>
      </c>
      <c r="M1840">
        <v>3.1104000000000003</v>
      </c>
      <c r="N1840">
        <v>3.1104000000000003</v>
      </c>
      <c r="O1840">
        <v>150</v>
      </c>
      <c r="P1840" t="s">
        <v>1626</v>
      </c>
      <c r="R1840" s="9"/>
    </row>
    <row r="1841" spans="1:18" x14ac:dyDescent="0.3">
      <c r="A1841">
        <v>1870</v>
      </c>
      <c r="B1841" s="1" t="s">
        <v>13</v>
      </c>
      <c r="C1841" s="1" t="s">
        <v>14</v>
      </c>
      <c r="D1841" s="1" t="s">
        <v>54</v>
      </c>
      <c r="E1841" s="1" t="s">
        <v>55</v>
      </c>
      <c r="F1841" s="1" t="s">
        <v>26</v>
      </c>
      <c r="G1841" s="1" t="s">
        <v>27</v>
      </c>
      <c r="H1841" s="1" t="s">
        <v>52</v>
      </c>
      <c r="I1841" s="1" t="s">
        <v>960</v>
      </c>
      <c r="J1841">
        <v>6.48</v>
      </c>
      <c r="K1841">
        <v>1</v>
      </c>
      <c r="L1841">
        <v>0</v>
      </c>
      <c r="M1841">
        <v>3.1104000000000003</v>
      </c>
      <c r="N1841">
        <v>3.1104000000000003</v>
      </c>
      <c r="O1841">
        <v>150</v>
      </c>
      <c r="P1841" t="s">
        <v>1626</v>
      </c>
      <c r="R1841" s="10"/>
    </row>
    <row r="1842" spans="1:18" x14ac:dyDescent="0.3">
      <c r="A1842">
        <v>1929</v>
      </c>
      <c r="B1842" s="1" t="s">
        <v>13</v>
      </c>
      <c r="C1842" s="1" t="s">
        <v>57</v>
      </c>
      <c r="D1842" s="1" t="s">
        <v>54</v>
      </c>
      <c r="E1842" s="1" t="s">
        <v>55</v>
      </c>
      <c r="F1842" s="1" t="s">
        <v>26</v>
      </c>
      <c r="G1842" s="1" t="s">
        <v>27</v>
      </c>
      <c r="H1842" s="1" t="s">
        <v>52</v>
      </c>
      <c r="I1842" s="1" t="s">
        <v>1529</v>
      </c>
      <c r="J1842">
        <v>6.48</v>
      </c>
      <c r="K1842">
        <v>1</v>
      </c>
      <c r="L1842">
        <v>0</v>
      </c>
      <c r="M1842">
        <v>3.1104000000000003</v>
      </c>
      <c r="N1842">
        <v>3.1104000000000003</v>
      </c>
      <c r="O1842">
        <v>150</v>
      </c>
      <c r="P1842" t="s">
        <v>1626</v>
      </c>
      <c r="R1842" s="9"/>
    </row>
    <row r="1843" spans="1:18" x14ac:dyDescent="0.3">
      <c r="A1843">
        <v>1971</v>
      </c>
      <c r="B1843" s="1" t="s">
        <v>30</v>
      </c>
      <c r="C1843" s="1" t="s">
        <v>57</v>
      </c>
      <c r="D1843" s="1" t="s">
        <v>142</v>
      </c>
      <c r="E1843" s="1" t="s">
        <v>104</v>
      </c>
      <c r="F1843" s="1" t="s">
        <v>60</v>
      </c>
      <c r="G1843" s="1" t="s">
        <v>27</v>
      </c>
      <c r="H1843" s="1" t="s">
        <v>39</v>
      </c>
      <c r="I1843" s="1" t="s">
        <v>1447</v>
      </c>
      <c r="J1843">
        <v>6.4080000000000004</v>
      </c>
      <c r="K1843">
        <v>3</v>
      </c>
      <c r="L1843">
        <v>0.2</v>
      </c>
      <c r="M1843">
        <v>0.64079999999999981</v>
      </c>
      <c r="N1843">
        <v>0.51263999999999987</v>
      </c>
      <c r="O1843">
        <v>360</v>
      </c>
      <c r="P1843" t="s">
        <v>1626</v>
      </c>
      <c r="R1843" s="10"/>
    </row>
    <row r="1844" spans="1:18" x14ac:dyDescent="0.3">
      <c r="A1844">
        <v>732</v>
      </c>
      <c r="B1844" s="1" t="s">
        <v>95</v>
      </c>
      <c r="C1844" s="1" t="s">
        <v>14</v>
      </c>
      <c r="D1844" s="1" t="s">
        <v>829</v>
      </c>
      <c r="E1844" s="1" t="s">
        <v>127</v>
      </c>
      <c r="F1844" s="1" t="s">
        <v>79</v>
      </c>
      <c r="G1844" s="1" t="s">
        <v>27</v>
      </c>
      <c r="H1844" s="1" t="s">
        <v>28</v>
      </c>
      <c r="I1844" s="1" t="s">
        <v>585</v>
      </c>
      <c r="J1844">
        <v>6.3</v>
      </c>
      <c r="K1844">
        <v>2</v>
      </c>
      <c r="L1844">
        <v>0</v>
      </c>
      <c r="M1844">
        <v>3.024</v>
      </c>
      <c r="N1844">
        <v>3.024</v>
      </c>
      <c r="O1844">
        <v>300</v>
      </c>
      <c r="P1844" t="s">
        <v>1626</v>
      </c>
      <c r="R1844" s="9"/>
    </row>
    <row r="1845" spans="1:18" x14ac:dyDescent="0.3">
      <c r="A1845">
        <v>1117</v>
      </c>
      <c r="B1845" s="1" t="s">
        <v>13</v>
      </c>
      <c r="C1845" s="1" t="s">
        <v>23</v>
      </c>
      <c r="D1845" s="1" t="s">
        <v>69</v>
      </c>
      <c r="E1845" s="1" t="s">
        <v>25</v>
      </c>
      <c r="F1845" s="1" t="s">
        <v>26</v>
      </c>
      <c r="G1845" s="1" t="s">
        <v>27</v>
      </c>
      <c r="H1845" s="1" t="s">
        <v>28</v>
      </c>
      <c r="I1845" s="1" t="s">
        <v>545</v>
      </c>
      <c r="J1845">
        <v>6.3</v>
      </c>
      <c r="K1845">
        <v>2</v>
      </c>
      <c r="L1845">
        <v>0</v>
      </c>
      <c r="M1845">
        <v>3.024</v>
      </c>
      <c r="N1845">
        <v>3.024</v>
      </c>
      <c r="O1845">
        <v>300</v>
      </c>
      <c r="P1845" t="s">
        <v>1626</v>
      </c>
      <c r="R1845" s="10"/>
    </row>
    <row r="1846" spans="1:18" x14ac:dyDescent="0.3">
      <c r="A1846">
        <v>1074</v>
      </c>
      <c r="B1846" s="1" t="s">
        <v>30</v>
      </c>
      <c r="C1846" s="1" t="s">
        <v>14</v>
      </c>
      <c r="D1846" s="1" t="s">
        <v>676</v>
      </c>
      <c r="E1846" s="1" t="s">
        <v>145</v>
      </c>
      <c r="F1846" s="1" t="s">
        <v>26</v>
      </c>
      <c r="G1846" s="1" t="s">
        <v>27</v>
      </c>
      <c r="H1846" s="1" t="s">
        <v>44</v>
      </c>
      <c r="I1846" s="1" t="s">
        <v>1070</v>
      </c>
      <c r="J1846">
        <v>6.27</v>
      </c>
      <c r="K1846">
        <v>5</v>
      </c>
      <c r="L1846">
        <v>0.7</v>
      </c>
      <c r="M1846">
        <v>-4.5980000000000008</v>
      </c>
      <c r="N1846">
        <v>-1.3794000000000004</v>
      </c>
      <c r="O1846">
        <v>225.00000000000003</v>
      </c>
      <c r="P1846" t="s">
        <v>1626</v>
      </c>
      <c r="R1846" s="9"/>
    </row>
    <row r="1847" spans="1:18" x14ac:dyDescent="0.3">
      <c r="A1847">
        <v>313</v>
      </c>
      <c r="B1847" s="1" t="s">
        <v>13</v>
      </c>
      <c r="C1847" s="1" t="s">
        <v>23</v>
      </c>
      <c r="D1847" s="1" t="s">
        <v>438</v>
      </c>
      <c r="E1847" s="1" t="s">
        <v>197</v>
      </c>
      <c r="F1847" s="1" t="s">
        <v>26</v>
      </c>
      <c r="G1847" s="1" t="s">
        <v>27</v>
      </c>
      <c r="H1847" s="1" t="s">
        <v>28</v>
      </c>
      <c r="I1847" s="1" t="s">
        <v>442</v>
      </c>
      <c r="J1847">
        <v>6.2640000000000002</v>
      </c>
      <c r="K1847">
        <v>3</v>
      </c>
      <c r="L1847">
        <v>0.2</v>
      </c>
      <c r="M1847">
        <v>2.0358000000000001</v>
      </c>
      <c r="N1847">
        <v>1.6286400000000001</v>
      </c>
      <c r="O1847">
        <v>360</v>
      </c>
      <c r="P1847" t="s">
        <v>1626</v>
      </c>
      <c r="R1847" s="10"/>
    </row>
    <row r="1848" spans="1:18" x14ac:dyDescent="0.3">
      <c r="A1848">
        <v>962</v>
      </c>
      <c r="B1848" s="1" t="s">
        <v>30</v>
      </c>
      <c r="C1848" s="1" t="s">
        <v>57</v>
      </c>
      <c r="D1848" s="1" t="s">
        <v>634</v>
      </c>
      <c r="E1848" s="1" t="s">
        <v>635</v>
      </c>
      <c r="F1848" s="1" t="s">
        <v>17</v>
      </c>
      <c r="G1848" s="1" t="s">
        <v>27</v>
      </c>
      <c r="H1848" s="1" t="s">
        <v>44</v>
      </c>
      <c r="I1848" s="1" t="s">
        <v>998</v>
      </c>
      <c r="J1848">
        <v>6.24</v>
      </c>
      <c r="K1848">
        <v>2</v>
      </c>
      <c r="L1848">
        <v>0</v>
      </c>
      <c r="M1848">
        <v>3.0575999999999999</v>
      </c>
      <c r="N1848">
        <v>3.0575999999999999</v>
      </c>
      <c r="O1848">
        <v>300</v>
      </c>
      <c r="P1848" t="s">
        <v>1626</v>
      </c>
      <c r="R1848" s="9"/>
    </row>
    <row r="1849" spans="1:18" x14ac:dyDescent="0.3">
      <c r="A1849">
        <v>1750</v>
      </c>
      <c r="B1849" s="1" t="s">
        <v>30</v>
      </c>
      <c r="C1849" s="1" t="s">
        <v>57</v>
      </c>
      <c r="D1849" s="1" t="s">
        <v>93</v>
      </c>
      <c r="E1849" s="1" t="s">
        <v>59</v>
      </c>
      <c r="F1849" s="1" t="s">
        <v>60</v>
      </c>
      <c r="G1849" s="1" t="s">
        <v>27</v>
      </c>
      <c r="H1849" s="1" t="s">
        <v>39</v>
      </c>
      <c r="I1849" s="1" t="s">
        <v>1329</v>
      </c>
      <c r="J1849">
        <v>6.24</v>
      </c>
      <c r="K1849">
        <v>3</v>
      </c>
      <c r="L1849">
        <v>0.2</v>
      </c>
      <c r="M1849">
        <v>0.54600000000000071</v>
      </c>
      <c r="N1849">
        <v>0.43680000000000058</v>
      </c>
      <c r="O1849">
        <v>360</v>
      </c>
      <c r="P1849" t="s">
        <v>1626</v>
      </c>
      <c r="R1849" s="10"/>
    </row>
    <row r="1850" spans="1:18" x14ac:dyDescent="0.3">
      <c r="A1850">
        <v>1024</v>
      </c>
      <c r="B1850" s="1" t="s">
        <v>30</v>
      </c>
      <c r="C1850" s="1" t="s">
        <v>14</v>
      </c>
      <c r="D1850" s="1" t="s">
        <v>77</v>
      </c>
      <c r="E1850" s="1" t="s">
        <v>78</v>
      </c>
      <c r="F1850" s="1" t="s">
        <v>79</v>
      </c>
      <c r="G1850" s="1" t="s">
        <v>27</v>
      </c>
      <c r="H1850" s="1" t="s">
        <v>88</v>
      </c>
      <c r="I1850" s="1" t="s">
        <v>1036</v>
      </c>
      <c r="J1850">
        <v>6.2080000000000002</v>
      </c>
      <c r="K1850">
        <v>2</v>
      </c>
      <c r="L1850">
        <v>0.2</v>
      </c>
      <c r="M1850">
        <v>2.1728000000000001</v>
      </c>
      <c r="N1850">
        <v>1.7382400000000002</v>
      </c>
      <c r="O1850">
        <v>240</v>
      </c>
      <c r="P1850" t="s">
        <v>1626</v>
      </c>
      <c r="R1850" s="9"/>
    </row>
    <row r="1851" spans="1:18" x14ac:dyDescent="0.3">
      <c r="A1851">
        <v>52</v>
      </c>
      <c r="B1851" s="1" t="s">
        <v>30</v>
      </c>
      <c r="C1851" s="1" t="s">
        <v>14</v>
      </c>
      <c r="D1851" s="1" t="s">
        <v>120</v>
      </c>
      <c r="E1851" s="1" t="s">
        <v>121</v>
      </c>
      <c r="F1851" s="1" t="s">
        <v>60</v>
      </c>
      <c r="G1851" s="1" t="s">
        <v>18</v>
      </c>
      <c r="H1851" s="1" t="s">
        <v>37</v>
      </c>
      <c r="I1851" s="1" t="s">
        <v>124</v>
      </c>
      <c r="J1851">
        <v>6.16</v>
      </c>
      <c r="K1851">
        <v>2</v>
      </c>
      <c r="L1851">
        <v>0</v>
      </c>
      <c r="M1851">
        <v>2.9567999999999999</v>
      </c>
      <c r="N1851">
        <v>2.9567999999999999</v>
      </c>
      <c r="O1851">
        <v>300</v>
      </c>
      <c r="P1851" t="s">
        <v>1626</v>
      </c>
      <c r="R1851" s="10"/>
    </row>
    <row r="1852" spans="1:18" x14ac:dyDescent="0.3">
      <c r="A1852">
        <v>88</v>
      </c>
      <c r="B1852" s="1" t="s">
        <v>30</v>
      </c>
      <c r="C1852" s="1" t="s">
        <v>14</v>
      </c>
      <c r="D1852" s="1" t="s">
        <v>175</v>
      </c>
      <c r="E1852" s="1" t="s">
        <v>110</v>
      </c>
      <c r="F1852" s="1" t="s">
        <v>60</v>
      </c>
      <c r="G1852" s="1" t="s">
        <v>27</v>
      </c>
      <c r="H1852" s="1" t="s">
        <v>28</v>
      </c>
      <c r="I1852" s="1" t="s">
        <v>177</v>
      </c>
      <c r="J1852">
        <v>6.16</v>
      </c>
      <c r="K1852">
        <v>2</v>
      </c>
      <c r="L1852">
        <v>0</v>
      </c>
      <c r="M1852">
        <v>2.9567999999999999</v>
      </c>
      <c r="N1852">
        <v>2.9567999999999999</v>
      </c>
      <c r="O1852">
        <v>300</v>
      </c>
      <c r="P1852" t="s">
        <v>1626</v>
      </c>
      <c r="R1852" s="9"/>
    </row>
    <row r="1853" spans="1:18" x14ac:dyDescent="0.3">
      <c r="A1853">
        <v>1585</v>
      </c>
      <c r="B1853" s="1" t="s">
        <v>95</v>
      </c>
      <c r="C1853" s="1" t="s">
        <v>14</v>
      </c>
      <c r="D1853" s="1" t="s">
        <v>126</v>
      </c>
      <c r="E1853" s="1" t="s">
        <v>127</v>
      </c>
      <c r="F1853" s="1" t="s">
        <v>79</v>
      </c>
      <c r="G1853" s="1" t="s">
        <v>18</v>
      </c>
      <c r="H1853" s="1" t="s">
        <v>37</v>
      </c>
      <c r="I1853" s="1" t="s">
        <v>124</v>
      </c>
      <c r="J1853">
        <v>6.16</v>
      </c>
      <c r="K1853">
        <v>2</v>
      </c>
      <c r="L1853">
        <v>0</v>
      </c>
      <c r="M1853">
        <v>2.9567999999999999</v>
      </c>
      <c r="N1853">
        <v>2.9567999999999999</v>
      </c>
      <c r="O1853">
        <v>300</v>
      </c>
      <c r="P1853" t="s">
        <v>1626</v>
      </c>
      <c r="R1853" s="10"/>
    </row>
    <row r="1854" spans="1:18" x14ac:dyDescent="0.3">
      <c r="A1854">
        <v>942</v>
      </c>
      <c r="B1854" s="1" t="s">
        <v>30</v>
      </c>
      <c r="C1854" s="1" t="s">
        <v>23</v>
      </c>
      <c r="D1854" s="1" t="s">
        <v>986</v>
      </c>
      <c r="E1854" s="1" t="s">
        <v>25</v>
      </c>
      <c r="F1854" s="1" t="s">
        <v>26</v>
      </c>
      <c r="G1854" s="1" t="s">
        <v>27</v>
      </c>
      <c r="H1854" s="1" t="s">
        <v>44</v>
      </c>
      <c r="I1854" s="1" t="s">
        <v>987</v>
      </c>
      <c r="J1854">
        <v>6.0960000000000001</v>
      </c>
      <c r="K1854">
        <v>2</v>
      </c>
      <c r="L1854">
        <v>0.2</v>
      </c>
      <c r="M1854">
        <v>2.2098</v>
      </c>
      <c r="N1854">
        <v>1.7678400000000001</v>
      </c>
      <c r="O1854">
        <v>240</v>
      </c>
      <c r="P1854" t="s">
        <v>1626</v>
      </c>
      <c r="R1854" s="9"/>
    </row>
    <row r="1855" spans="1:18" x14ac:dyDescent="0.3">
      <c r="A1855">
        <v>197</v>
      </c>
      <c r="B1855" s="1" t="s">
        <v>30</v>
      </c>
      <c r="C1855" s="1" t="s">
        <v>14</v>
      </c>
      <c r="D1855" s="1" t="s">
        <v>312</v>
      </c>
      <c r="E1855" s="1" t="s">
        <v>213</v>
      </c>
      <c r="F1855" s="1" t="s">
        <v>79</v>
      </c>
      <c r="G1855" s="1" t="s">
        <v>27</v>
      </c>
      <c r="H1855" s="1" t="s">
        <v>39</v>
      </c>
      <c r="I1855" s="1" t="s">
        <v>314</v>
      </c>
      <c r="J1855">
        <v>6.048</v>
      </c>
      <c r="K1855">
        <v>3</v>
      </c>
      <c r="L1855">
        <v>0.2</v>
      </c>
      <c r="M1855">
        <v>1.5876000000000006</v>
      </c>
      <c r="N1855">
        <v>1.2700800000000005</v>
      </c>
      <c r="O1855">
        <v>360</v>
      </c>
      <c r="P1855" t="s">
        <v>1626</v>
      </c>
      <c r="R1855" s="10"/>
    </row>
    <row r="1856" spans="1:18" x14ac:dyDescent="0.3">
      <c r="A1856">
        <v>1885</v>
      </c>
      <c r="B1856" s="1" t="s">
        <v>13</v>
      </c>
      <c r="C1856" s="1" t="s">
        <v>14</v>
      </c>
      <c r="D1856" s="1" t="s">
        <v>1501</v>
      </c>
      <c r="E1856" s="1" t="s">
        <v>59</v>
      </c>
      <c r="F1856" s="1" t="s">
        <v>60</v>
      </c>
      <c r="G1856" s="1" t="s">
        <v>27</v>
      </c>
      <c r="H1856" s="1" t="s">
        <v>28</v>
      </c>
      <c r="I1856" s="1" t="s">
        <v>1502</v>
      </c>
      <c r="J1856">
        <v>6</v>
      </c>
      <c r="K1856">
        <v>2</v>
      </c>
      <c r="L1856">
        <v>0.2</v>
      </c>
      <c r="M1856">
        <v>2.0999999999999996</v>
      </c>
      <c r="N1856">
        <v>1.6799999999999997</v>
      </c>
      <c r="O1856">
        <v>240</v>
      </c>
      <c r="P1856" t="s">
        <v>1626</v>
      </c>
      <c r="R1856" s="9"/>
    </row>
    <row r="1857" spans="1:18" x14ac:dyDescent="0.3">
      <c r="A1857">
        <v>161</v>
      </c>
      <c r="B1857" s="1" t="s">
        <v>95</v>
      </c>
      <c r="C1857" s="1" t="s">
        <v>14</v>
      </c>
      <c r="D1857" s="1" t="s">
        <v>24</v>
      </c>
      <c r="E1857" s="1" t="s">
        <v>25</v>
      </c>
      <c r="F1857" s="1" t="s">
        <v>26</v>
      </c>
      <c r="G1857" s="1" t="s">
        <v>27</v>
      </c>
      <c r="H1857" s="1" t="s">
        <v>52</v>
      </c>
      <c r="I1857" s="1" t="s">
        <v>270</v>
      </c>
      <c r="J1857">
        <v>5.98</v>
      </c>
      <c r="K1857">
        <v>1</v>
      </c>
      <c r="L1857">
        <v>0</v>
      </c>
      <c r="M1857">
        <v>2.6909999999999998</v>
      </c>
      <c r="N1857">
        <v>2.6909999999999998</v>
      </c>
      <c r="O1857">
        <v>150</v>
      </c>
      <c r="P1857" t="s">
        <v>1626</v>
      </c>
      <c r="R1857" s="10"/>
    </row>
    <row r="1858" spans="1:18" x14ac:dyDescent="0.3">
      <c r="A1858">
        <v>276</v>
      </c>
      <c r="B1858" s="1" t="s">
        <v>95</v>
      </c>
      <c r="C1858" s="1" t="s">
        <v>23</v>
      </c>
      <c r="D1858" s="1" t="s">
        <v>398</v>
      </c>
      <c r="E1858" s="1" t="s">
        <v>25</v>
      </c>
      <c r="F1858" s="1" t="s">
        <v>26</v>
      </c>
      <c r="G1858" s="1" t="s">
        <v>27</v>
      </c>
      <c r="H1858" s="1" t="s">
        <v>39</v>
      </c>
      <c r="I1858" s="1" t="s">
        <v>400</v>
      </c>
      <c r="J1858">
        <v>5.98</v>
      </c>
      <c r="K1858">
        <v>1</v>
      </c>
      <c r="L1858">
        <v>0</v>
      </c>
      <c r="M1858">
        <v>1.5548000000000002</v>
      </c>
      <c r="N1858">
        <v>1.5548000000000002</v>
      </c>
      <c r="O1858">
        <v>150</v>
      </c>
      <c r="P1858" t="s">
        <v>1626</v>
      </c>
      <c r="R1858" s="9"/>
    </row>
    <row r="1859" spans="1:18" x14ac:dyDescent="0.3">
      <c r="A1859">
        <v>483</v>
      </c>
      <c r="B1859" s="1" t="s">
        <v>30</v>
      </c>
      <c r="C1859" s="1" t="s">
        <v>14</v>
      </c>
      <c r="D1859" s="1" t="s">
        <v>126</v>
      </c>
      <c r="E1859" s="1" t="s">
        <v>127</v>
      </c>
      <c r="F1859" s="1" t="s">
        <v>79</v>
      </c>
      <c r="G1859" s="1" t="s">
        <v>27</v>
      </c>
      <c r="H1859" s="1" t="s">
        <v>39</v>
      </c>
      <c r="I1859" s="1" t="s">
        <v>167</v>
      </c>
      <c r="J1859">
        <v>5.96</v>
      </c>
      <c r="K1859">
        <v>2</v>
      </c>
      <c r="L1859">
        <v>0</v>
      </c>
      <c r="M1859">
        <v>1.6688000000000001</v>
      </c>
      <c r="N1859">
        <v>1.6688000000000001</v>
      </c>
      <c r="O1859">
        <v>300</v>
      </c>
      <c r="P1859" t="s">
        <v>1626</v>
      </c>
      <c r="R1859" s="10"/>
    </row>
    <row r="1860" spans="1:18" x14ac:dyDescent="0.3">
      <c r="A1860">
        <v>879</v>
      </c>
      <c r="B1860" s="1" t="s">
        <v>30</v>
      </c>
      <c r="C1860" s="1" t="s">
        <v>57</v>
      </c>
      <c r="D1860" s="1" t="s">
        <v>77</v>
      </c>
      <c r="E1860" s="1" t="s">
        <v>78</v>
      </c>
      <c r="F1860" s="1" t="s">
        <v>79</v>
      </c>
      <c r="G1860" s="1" t="s">
        <v>27</v>
      </c>
      <c r="H1860" s="1" t="s">
        <v>44</v>
      </c>
      <c r="I1860" s="1" t="s">
        <v>943</v>
      </c>
      <c r="J1860">
        <v>5.8920000000000012</v>
      </c>
      <c r="K1860">
        <v>4</v>
      </c>
      <c r="L1860">
        <v>0.7</v>
      </c>
      <c r="M1860">
        <v>-4.1243999999999996</v>
      </c>
      <c r="N1860">
        <v>-1.23732</v>
      </c>
      <c r="O1860">
        <v>180.00000000000003</v>
      </c>
      <c r="P1860" t="s">
        <v>1626</v>
      </c>
      <c r="R1860" s="9"/>
    </row>
    <row r="1861" spans="1:18" x14ac:dyDescent="0.3">
      <c r="A1861">
        <v>515</v>
      </c>
      <c r="B1861" s="1" t="s">
        <v>30</v>
      </c>
      <c r="C1861" s="1" t="s">
        <v>14</v>
      </c>
      <c r="D1861" s="1" t="s">
        <v>24</v>
      </c>
      <c r="E1861" s="1" t="s">
        <v>25</v>
      </c>
      <c r="F1861" s="1" t="s">
        <v>26</v>
      </c>
      <c r="G1861" s="1" t="s">
        <v>27</v>
      </c>
      <c r="H1861" s="1" t="s">
        <v>39</v>
      </c>
      <c r="I1861" s="1" t="s">
        <v>656</v>
      </c>
      <c r="J1861">
        <v>5.88</v>
      </c>
      <c r="K1861">
        <v>2</v>
      </c>
      <c r="L1861">
        <v>0</v>
      </c>
      <c r="M1861">
        <v>1.7051999999999996</v>
      </c>
      <c r="N1861">
        <v>1.7051999999999996</v>
      </c>
      <c r="O1861">
        <v>300</v>
      </c>
      <c r="P1861" t="s">
        <v>1626</v>
      </c>
      <c r="R1861" s="10"/>
    </row>
    <row r="1862" spans="1:18" x14ac:dyDescent="0.3">
      <c r="A1862">
        <v>1492</v>
      </c>
      <c r="B1862" s="1" t="s">
        <v>30</v>
      </c>
      <c r="C1862" s="1" t="s">
        <v>23</v>
      </c>
      <c r="D1862" s="1" t="s">
        <v>126</v>
      </c>
      <c r="E1862" s="1" t="s">
        <v>127</v>
      </c>
      <c r="F1862" s="1" t="s">
        <v>79</v>
      </c>
      <c r="G1862" s="1" t="s">
        <v>27</v>
      </c>
      <c r="H1862" s="1" t="s">
        <v>52</v>
      </c>
      <c r="I1862" s="1" t="s">
        <v>1316</v>
      </c>
      <c r="J1862">
        <v>5.88</v>
      </c>
      <c r="K1862">
        <v>1</v>
      </c>
      <c r="L1862">
        <v>0</v>
      </c>
      <c r="M1862">
        <v>2.8811999999999998</v>
      </c>
      <c r="N1862">
        <v>2.8811999999999998</v>
      </c>
      <c r="O1862">
        <v>150</v>
      </c>
      <c r="P1862" t="s">
        <v>1626</v>
      </c>
      <c r="R1862" s="9"/>
    </row>
    <row r="1863" spans="1:18" x14ac:dyDescent="0.3">
      <c r="A1863">
        <v>602</v>
      </c>
      <c r="B1863" s="1" t="s">
        <v>30</v>
      </c>
      <c r="C1863" s="1" t="s">
        <v>14</v>
      </c>
      <c r="D1863" s="1" t="s">
        <v>77</v>
      </c>
      <c r="E1863" s="1" t="s">
        <v>78</v>
      </c>
      <c r="F1863" s="1" t="s">
        <v>79</v>
      </c>
      <c r="G1863" s="1" t="s">
        <v>27</v>
      </c>
      <c r="H1863" s="1" t="s">
        <v>243</v>
      </c>
      <c r="I1863" s="1" t="s">
        <v>712</v>
      </c>
      <c r="J1863">
        <v>5.84</v>
      </c>
      <c r="K1863">
        <v>2</v>
      </c>
      <c r="L1863">
        <v>0.2</v>
      </c>
      <c r="M1863">
        <v>0.72999999999999954</v>
      </c>
      <c r="N1863">
        <v>0.58399999999999963</v>
      </c>
      <c r="O1863">
        <v>240</v>
      </c>
      <c r="P1863" t="s">
        <v>1626</v>
      </c>
      <c r="R1863" s="10"/>
    </row>
    <row r="1864" spans="1:18" x14ac:dyDescent="0.3">
      <c r="A1864">
        <v>1148</v>
      </c>
      <c r="B1864" s="1" t="s">
        <v>493</v>
      </c>
      <c r="C1864" s="1" t="s">
        <v>14</v>
      </c>
      <c r="D1864" s="1" t="s">
        <v>1115</v>
      </c>
      <c r="E1864" s="1" t="s">
        <v>114</v>
      </c>
      <c r="F1864" s="1" t="s">
        <v>60</v>
      </c>
      <c r="G1864" s="1" t="s">
        <v>27</v>
      </c>
      <c r="H1864" s="1" t="s">
        <v>128</v>
      </c>
      <c r="I1864" s="1" t="s">
        <v>236</v>
      </c>
      <c r="J1864">
        <v>5.84</v>
      </c>
      <c r="K1864">
        <v>2</v>
      </c>
      <c r="L1864">
        <v>0</v>
      </c>
      <c r="M1864">
        <v>2.6279999999999997</v>
      </c>
      <c r="N1864">
        <v>2.6279999999999997</v>
      </c>
      <c r="O1864">
        <v>300</v>
      </c>
      <c r="P1864" t="s">
        <v>1626</v>
      </c>
      <c r="R1864" s="9"/>
    </row>
    <row r="1865" spans="1:18" x14ac:dyDescent="0.3">
      <c r="A1865">
        <v>1608</v>
      </c>
      <c r="B1865" s="1" t="s">
        <v>13</v>
      </c>
      <c r="C1865" s="1" t="s">
        <v>14</v>
      </c>
      <c r="D1865" s="1" t="s">
        <v>24</v>
      </c>
      <c r="E1865" s="1" t="s">
        <v>25</v>
      </c>
      <c r="F1865" s="1" t="s">
        <v>26</v>
      </c>
      <c r="G1865" s="1" t="s">
        <v>27</v>
      </c>
      <c r="H1865" s="1" t="s">
        <v>44</v>
      </c>
      <c r="I1865" s="1" t="s">
        <v>520</v>
      </c>
      <c r="J1865">
        <v>5.84</v>
      </c>
      <c r="K1865">
        <v>1</v>
      </c>
      <c r="L1865">
        <v>0.2</v>
      </c>
      <c r="M1865">
        <v>1.9709999999999996</v>
      </c>
      <c r="N1865">
        <v>1.5767999999999998</v>
      </c>
      <c r="O1865">
        <v>120</v>
      </c>
      <c r="P1865" t="s">
        <v>1626</v>
      </c>
      <c r="R1865" s="10"/>
    </row>
    <row r="1866" spans="1:18" x14ac:dyDescent="0.3">
      <c r="A1866">
        <v>419</v>
      </c>
      <c r="B1866" s="1" t="s">
        <v>30</v>
      </c>
      <c r="C1866" s="1" t="s">
        <v>23</v>
      </c>
      <c r="D1866" s="1" t="s">
        <v>553</v>
      </c>
      <c r="E1866" s="1" t="s">
        <v>16</v>
      </c>
      <c r="F1866" s="1" t="s">
        <v>17</v>
      </c>
      <c r="G1866" s="1" t="s">
        <v>27</v>
      </c>
      <c r="H1866" s="1" t="s">
        <v>52</v>
      </c>
      <c r="I1866" s="1" t="s">
        <v>554</v>
      </c>
      <c r="J1866">
        <v>5.78</v>
      </c>
      <c r="K1866">
        <v>1</v>
      </c>
      <c r="L1866">
        <v>0</v>
      </c>
      <c r="M1866">
        <v>2.8322000000000003</v>
      </c>
      <c r="N1866">
        <v>2.8322000000000003</v>
      </c>
      <c r="O1866">
        <v>150</v>
      </c>
      <c r="P1866" t="s">
        <v>1626</v>
      </c>
      <c r="R1866" s="9"/>
    </row>
    <row r="1867" spans="1:18" x14ac:dyDescent="0.3">
      <c r="A1867">
        <v>96</v>
      </c>
      <c r="B1867" s="1" t="s">
        <v>30</v>
      </c>
      <c r="C1867" s="1" t="s">
        <v>57</v>
      </c>
      <c r="D1867" s="1" t="s">
        <v>185</v>
      </c>
      <c r="E1867" s="1" t="s">
        <v>186</v>
      </c>
      <c r="F1867" s="1" t="s">
        <v>26</v>
      </c>
      <c r="G1867" s="1" t="s">
        <v>27</v>
      </c>
      <c r="H1867" s="1" t="s">
        <v>44</v>
      </c>
      <c r="I1867" s="1" t="s">
        <v>187</v>
      </c>
      <c r="J1867">
        <v>5.6820000000000013</v>
      </c>
      <c r="K1867">
        <v>1</v>
      </c>
      <c r="L1867">
        <v>0.7</v>
      </c>
      <c r="M1867">
        <v>-3.7880000000000003</v>
      </c>
      <c r="N1867">
        <v>-1.1364000000000003</v>
      </c>
      <c r="O1867">
        <v>45.000000000000007</v>
      </c>
      <c r="P1867" t="s">
        <v>1629</v>
      </c>
      <c r="R1867" s="10"/>
    </row>
    <row r="1868" spans="1:18" x14ac:dyDescent="0.3">
      <c r="A1868">
        <v>1231</v>
      </c>
      <c r="B1868" s="1" t="s">
        <v>30</v>
      </c>
      <c r="C1868" s="1" t="s">
        <v>14</v>
      </c>
      <c r="D1868" s="1" t="s">
        <v>24</v>
      </c>
      <c r="E1868" s="1" t="s">
        <v>25</v>
      </c>
      <c r="F1868" s="1" t="s">
        <v>26</v>
      </c>
      <c r="G1868" s="1" t="s">
        <v>27</v>
      </c>
      <c r="H1868" s="1" t="s">
        <v>39</v>
      </c>
      <c r="I1868" s="1" t="s">
        <v>1163</v>
      </c>
      <c r="J1868">
        <v>5.68</v>
      </c>
      <c r="K1868">
        <v>2</v>
      </c>
      <c r="L1868">
        <v>0</v>
      </c>
      <c r="M1868">
        <v>1.7607999999999997</v>
      </c>
      <c r="N1868">
        <v>1.7607999999999997</v>
      </c>
      <c r="O1868">
        <v>300</v>
      </c>
      <c r="P1868" t="s">
        <v>1626</v>
      </c>
      <c r="R1868" s="9"/>
    </row>
    <row r="1869" spans="1:18" x14ac:dyDescent="0.3">
      <c r="A1869">
        <v>767</v>
      </c>
      <c r="B1869" s="1" t="s">
        <v>13</v>
      </c>
      <c r="C1869" s="1" t="s">
        <v>23</v>
      </c>
      <c r="D1869" s="1" t="s">
        <v>851</v>
      </c>
      <c r="E1869" s="1" t="s">
        <v>297</v>
      </c>
      <c r="F1869" s="1" t="s">
        <v>17</v>
      </c>
      <c r="G1869" s="1" t="s">
        <v>27</v>
      </c>
      <c r="H1869" s="1" t="s">
        <v>44</v>
      </c>
      <c r="I1869" s="1" t="s">
        <v>854</v>
      </c>
      <c r="J1869">
        <v>5.64</v>
      </c>
      <c r="K1869">
        <v>3</v>
      </c>
      <c r="L1869">
        <v>0</v>
      </c>
      <c r="M1869">
        <v>2.7071999999999994</v>
      </c>
      <c r="N1869">
        <v>2.7071999999999994</v>
      </c>
      <c r="O1869">
        <v>450</v>
      </c>
      <c r="P1869" t="s">
        <v>1626</v>
      </c>
      <c r="R1869" s="10"/>
    </row>
    <row r="1870" spans="1:18" x14ac:dyDescent="0.3">
      <c r="A1870">
        <v>1803</v>
      </c>
      <c r="B1870" s="1" t="s">
        <v>13</v>
      </c>
      <c r="C1870" s="1" t="s">
        <v>14</v>
      </c>
      <c r="D1870" s="1" t="s">
        <v>77</v>
      </c>
      <c r="E1870" s="1" t="s">
        <v>78</v>
      </c>
      <c r="F1870" s="1" t="s">
        <v>79</v>
      </c>
      <c r="G1870" s="1" t="s">
        <v>27</v>
      </c>
      <c r="H1870" s="1" t="s">
        <v>44</v>
      </c>
      <c r="I1870" s="1" t="s">
        <v>638</v>
      </c>
      <c r="J1870">
        <v>5.6070000000000011</v>
      </c>
      <c r="K1870">
        <v>1</v>
      </c>
      <c r="L1870">
        <v>0.7</v>
      </c>
      <c r="M1870">
        <v>-4.2987000000000002</v>
      </c>
      <c r="N1870">
        <v>-1.2896100000000001</v>
      </c>
      <c r="O1870">
        <v>45.000000000000007</v>
      </c>
      <c r="P1870" t="s">
        <v>1629</v>
      </c>
      <c r="R1870" s="9"/>
    </row>
    <row r="1871" spans="1:18" x14ac:dyDescent="0.3">
      <c r="A1871">
        <v>220</v>
      </c>
      <c r="B1871" s="1" t="s">
        <v>95</v>
      </c>
      <c r="C1871" s="1" t="s">
        <v>14</v>
      </c>
      <c r="D1871" s="1" t="s">
        <v>342</v>
      </c>
      <c r="E1871" s="1" t="s">
        <v>213</v>
      </c>
      <c r="F1871" s="1" t="s">
        <v>79</v>
      </c>
      <c r="G1871" s="1" t="s">
        <v>27</v>
      </c>
      <c r="H1871" s="1" t="s">
        <v>128</v>
      </c>
      <c r="I1871" s="1" t="s">
        <v>343</v>
      </c>
      <c r="J1871">
        <v>5.5840000000000005</v>
      </c>
      <c r="K1871">
        <v>2</v>
      </c>
      <c r="L1871">
        <v>0.2</v>
      </c>
      <c r="M1871">
        <v>1.8147999999999997</v>
      </c>
      <c r="N1871">
        <v>1.4518399999999998</v>
      </c>
      <c r="O1871">
        <v>240</v>
      </c>
      <c r="P1871" t="s">
        <v>1626</v>
      </c>
      <c r="R1871" s="10"/>
    </row>
    <row r="1872" spans="1:18" x14ac:dyDescent="0.3">
      <c r="A1872">
        <v>364</v>
      </c>
      <c r="B1872" s="1" t="s">
        <v>30</v>
      </c>
      <c r="C1872" s="1" t="s">
        <v>14</v>
      </c>
      <c r="D1872" s="1" t="s">
        <v>126</v>
      </c>
      <c r="E1872" s="1" t="s">
        <v>127</v>
      </c>
      <c r="F1872" s="1" t="s">
        <v>79</v>
      </c>
      <c r="G1872" s="1" t="s">
        <v>27</v>
      </c>
      <c r="H1872" s="1" t="s">
        <v>39</v>
      </c>
      <c r="I1872" s="1" t="s">
        <v>491</v>
      </c>
      <c r="J1872">
        <v>5.56</v>
      </c>
      <c r="K1872">
        <v>2</v>
      </c>
      <c r="L1872">
        <v>0</v>
      </c>
      <c r="M1872">
        <v>1.4455999999999998</v>
      </c>
      <c r="N1872">
        <v>1.4455999999999998</v>
      </c>
      <c r="O1872">
        <v>300</v>
      </c>
      <c r="P1872" t="s">
        <v>1626</v>
      </c>
      <c r="R1872" s="9"/>
    </row>
    <row r="1873" spans="1:18" x14ac:dyDescent="0.3">
      <c r="A1873">
        <v>1606</v>
      </c>
      <c r="B1873" s="1" t="s">
        <v>13</v>
      </c>
      <c r="C1873" s="1" t="s">
        <v>14</v>
      </c>
      <c r="D1873" s="1" t="s">
        <v>24</v>
      </c>
      <c r="E1873" s="1" t="s">
        <v>25</v>
      </c>
      <c r="F1873" s="1" t="s">
        <v>26</v>
      </c>
      <c r="G1873" s="1" t="s">
        <v>27</v>
      </c>
      <c r="H1873" s="1" t="s">
        <v>39</v>
      </c>
      <c r="I1873" s="1" t="s">
        <v>1375</v>
      </c>
      <c r="J1873">
        <v>5.46</v>
      </c>
      <c r="K1873">
        <v>3</v>
      </c>
      <c r="L1873">
        <v>0</v>
      </c>
      <c r="M1873">
        <v>1.5288000000000002</v>
      </c>
      <c r="N1873">
        <v>1.5288000000000002</v>
      </c>
      <c r="O1873">
        <v>450</v>
      </c>
      <c r="P1873" t="s">
        <v>1626</v>
      </c>
      <c r="R1873" s="10"/>
    </row>
    <row r="1874" spans="1:18" x14ac:dyDescent="0.3">
      <c r="A1874">
        <v>817</v>
      </c>
      <c r="B1874" s="1" t="s">
        <v>30</v>
      </c>
      <c r="C1874" s="1" t="s">
        <v>14</v>
      </c>
      <c r="D1874" s="1" t="s">
        <v>77</v>
      </c>
      <c r="E1874" s="1" t="s">
        <v>78</v>
      </c>
      <c r="F1874" s="1" t="s">
        <v>79</v>
      </c>
      <c r="G1874" s="1" t="s">
        <v>27</v>
      </c>
      <c r="H1874" s="1" t="s">
        <v>52</v>
      </c>
      <c r="I1874" s="1" t="s">
        <v>893</v>
      </c>
      <c r="J1874">
        <v>5.3440000000000003</v>
      </c>
      <c r="K1874">
        <v>1</v>
      </c>
      <c r="L1874">
        <v>0.2</v>
      </c>
      <c r="M1874">
        <v>1.8703999999999998</v>
      </c>
      <c r="N1874">
        <v>1.4963199999999999</v>
      </c>
      <c r="O1874">
        <v>120</v>
      </c>
      <c r="P1874" t="s">
        <v>1626</v>
      </c>
      <c r="R1874" s="9"/>
    </row>
    <row r="1875" spans="1:18" x14ac:dyDescent="0.3">
      <c r="A1875">
        <v>1994</v>
      </c>
      <c r="B1875" s="1" t="s">
        <v>30</v>
      </c>
      <c r="C1875" s="1" t="s">
        <v>57</v>
      </c>
      <c r="D1875" s="1" t="s">
        <v>148</v>
      </c>
      <c r="E1875" s="1" t="s">
        <v>186</v>
      </c>
      <c r="F1875" s="1" t="s">
        <v>26</v>
      </c>
      <c r="G1875" s="1" t="s">
        <v>27</v>
      </c>
      <c r="H1875" s="1" t="s">
        <v>39</v>
      </c>
      <c r="I1875" s="1" t="s">
        <v>1554</v>
      </c>
      <c r="J1875">
        <v>5.3440000000000003</v>
      </c>
      <c r="K1875">
        <v>2</v>
      </c>
      <c r="L1875">
        <v>0.2</v>
      </c>
      <c r="M1875">
        <v>0.73479999999999923</v>
      </c>
      <c r="N1875">
        <v>0.58783999999999936</v>
      </c>
      <c r="O1875">
        <v>240</v>
      </c>
      <c r="P1875" t="s">
        <v>1626</v>
      </c>
      <c r="R1875" s="10"/>
    </row>
    <row r="1876" spans="1:18" x14ac:dyDescent="0.3">
      <c r="A1876">
        <v>1776</v>
      </c>
      <c r="B1876" s="1" t="s">
        <v>30</v>
      </c>
      <c r="C1876" s="1" t="s">
        <v>23</v>
      </c>
      <c r="D1876" s="1" t="s">
        <v>1444</v>
      </c>
      <c r="E1876" s="1" t="s">
        <v>948</v>
      </c>
      <c r="F1876" s="1" t="s">
        <v>79</v>
      </c>
      <c r="G1876" s="1" t="s">
        <v>27</v>
      </c>
      <c r="H1876" s="1" t="s">
        <v>39</v>
      </c>
      <c r="I1876" s="1" t="s">
        <v>1447</v>
      </c>
      <c r="J1876">
        <v>5.34</v>
      </c>
      <c r="K1876">
        <v>2</v>
      </c>
      <c r="L1876">
        <v>0</v>
      </c>
      <c r="M1876">
        <v>1.4952000000000001</v>
      </c>
      <c r="N1876">
        <v>1.4952000000000001</v>
      </c>
      <c r="O1876">
        <v>300</v>
      </c>
      <c r="P1876" t="s">
        <v>1626</v>
      </c>
      <c r="R1876" s="9"/>
    </row>
    <row r="1877" spans="1:18" x14ac:dyDescent="0.3">
      <c r="A1877">
        <v>234</v>
      </c>
      <c r="B1877" s="1" t="s">
        <v>30</v>
      </c>
      <c r="C1877" s="1" t="s">
        <v>57</v>
      </c>
      <c r="D1877" s="1" t="s">
        <v>355</v>
      </c>
      <c r="E1877" s="1" t="s">
        <v>32</v>
      </c>
      <c r="F1877" s="1" t="s">
        <v>17</v>
      </c>
      <c r="G1877" s="1" t="s">
        <v>27</v>
      </c>
      <c r="H1877" s="1" t="s">
        <v>44</v>
      </c>
      <c r="I1877" s="1" t="s">
        <v>354</v>
      </c>
      <c r="J1877">
        <v>5.3280000000000012</v>
      </c>
      <c r="K1877">
        <v>2</v>
      </c>
      <c r="L1877">
        <v>0.7</v>
      </c>
      <c r="M1877">
        <v>-3.5519999999999996</v>
      </c>
      <c r="N1877">
        <v>-1.0656000000000001</v>
      </c>
      <c r="O1877">
        <v>90.000000000000014</v>
      </c>
      <c r="P1877" t="s">
        <v>1629</v>
      </c>
      <c r="R1877" s="10"/>
    </row>
    <row r="1878" spans="1:18" x14ac:dyDescent="0.3">
      <c r="A1878">
        <v>273</v>
      </c>
      <c r="B1878" s="1" t="s">
        <v>95</v>
      </c>
      <c r="C1878" s="1" t="s">
        <v>14</v>
      </c>
      <c r="D1878" s="1" t="s">
        <v>69</v>
      </c>
      <c r="E1878" s="1" t="s">
        <v>25</v>
      </c>
      <c r="F1878" s="1" t="s">
        <v>26</v>
      </c>
      <c r="G1878" s="1" t="s">
        <v>18</v>
      </c>
      <c r="H1878" s="1" t="s">
        <v>37</v>
      </c>
      <c r="I1878" s="1" t="s">
        <v>396</v>
      </c>
      <c r="J1878">
        <v>5.28</v>
      </c>
      <c r="K1878">
        <v>3</v>
      </c>
      <c r="L1878">
        <v>0</v>
      </c>
      <c r="M1878">
        <v>2.3232000000000004</v>
      </c>
      <c r="N1878">
        <v>2.3232000000000004</v>
      </c>
      <c r="O1878">
        <v>450</v>
      </c>
      <c r="P1878" t="s">
        <v>1626</v>
      </c>
      <c r="R1878" s="9"/>
    </row>
    <row r="1879" spans="1:18" x14ac:dyDescent="0.3">
      <c r="A1879">
        <v>1555</v>
      </c>
      <c r="B1879" s="1" t="s">
        <v>30</v>
      </c>
      <c r="C1879" s="1" t="s">
        <v>23</v>
      </c>
      <c r="D1879" s="1" t="s">
        <v>1347</v>
      </c>
      <c r="E1879" s="1" t="s">
        <v>55</v>
      </c>
      <c r="F1879" s="1" t="s">
        <v>26</v>
      </c>
      <c r="G1879" s="1" t="s">
        <v>27</v>
      </c>
      <c r="H1879" s="1" t="s">
        <v>39</v>
      </c>
      <c r="I1879" s="1" t="s">
        <v>1348</v>
      </c>
      <c r="J1879">
        <v>5.28</v>
      </c>
      <c r="K1879">
        <v>3</v>
      </c>
      <c r="L1879">
        <v>0</v>
      </c>
      <c r="M1879">
        <v>1.5311999999999999</v>
      </c>
      <c r="N1879">
        <v>1.5311999999999999</v>
      </c>
      <c r="O1879">
        <v>450</v>
      </c>
      <c r="P1879" t="s">
        <v>1626</v>
      </c>
      <c r="R1879" s="10"/>
    </row>
    <row r="1880" spans="1:18" x14ac:dyDescent="0.3">
      <c r="A1880">
        <v>864</v>
      </c>
      <c r="B1880" s="1" t="s">
        <v>13</v>
      </c>
      <c r="C1880" s="1" t="s">
        <v>23</v>
      </c>
      <c r="D1880" s="1" t="s">
        <v>574</v>
      </c>
      <c r="E1880" s="1" t="s">
        <v>32</v>
      </c>
      <c r="F1880" s="1" t="s">
        <v>17</v>
      </c>
      <c r="G1880" s="1" t="s">
        <v>27</v>
      </c>
      <c r="H1880" s="1" t="s">
        <v>39</v>
      </c>
      <c r="I1880" s="1" t="s">
        <v>932</v>
      </c>
      <c r="J1880">
        <v>5.2480000000000002</v>
      </c>
      <c r="K1880">
        <v>2</v>
      </c>
      <c r="L1880">
        <v>0.2</v>
      </c>
      <c r="M1880">
        <v>0.59039999999999915</v>
      </c>
      <c r="N1880">
        <v>0.47231999999999935</v>
      </c>
      <c r="O1880">
        <v>240</v>
      </c>
      <c r="P1880" t="s">
        <v>1626</v>
      </c>
      <c r="R1880" s="9"/>
    </row>
    <row r="1881" spans="1:18" x14ac:dyDescent="0.3">
      <c r="A1881">
        <v>1254</v>
      </c>
      <c r="B1881" s="1" t="s">
        <v>30</v>
      </c>
      <c r="C1881" s="1" t="s">
        <v>57</v>
      </c>
      <c r="D1881" s="1" t="s">
        <v>803</v>
      </c>
      <c r="E1881" s="1" t="s">
        <v>78</v>
      </c>
      <c r="F1881" s="1" t="s">
        <v>79</v>
      </c>
      <c r="G1881" s="1" t="s">
        <v>27</v>
      </c>
      <c r="H1881" s="1" t="s">
        <v>39</v>
      </c>
      <c r="I1881" s="1" t="s">
        <v>932</v>
      </c>
      <c r="J1881">
        <v>5.2480000000000002</v>
      </c>
      <c r="K1881">
        <v>2</v>
      </c>
      <c r="L1881">
        <v>0.2</v>
      </c>
      <c r="M1881">
        <v>0.59039999999999915</v>
      </c>
      <c r="N1881">
        <v>0.47231999999999935</v>
      </c>
      <c r="O1881">
        <v>240</v>
      </c>
      <c r="P1881" t="s">
        <v>1626</v>
      </c>
      <c r="R1881" s="10"/>
    </row>
    <row r="1882" spans="1:18" x14ac:dyDescent="0.3">
      <c r="A1882">
        <v>1437</v>
      </c>
      <c r="B1882" s="1" t="s">
        <v>30</v>
      </c>
      <c r="C1882" s="1" t="s">
        <v>14</v>
      </c>
      <c r="D1882" s="1" t="s">
        <v>1280</v>
      </c>
      <c r="E1882" s="1" t="s">
        <v>213</v>
      </c>
      <c r="F1882" s="1" t="s">
        <v>79</v>
      </c>
      <c r="G1882" s="1" t="s">
        <v>27</v>
      </c>
      <c r="H1882" s="1" t="s">
        <v>39</v>
      </c>
      <c r="I1882" s="1" t="s">
        <v>1238</v>
      </c>
      <c r="J1882">
        <v>5.2480000000000002</v>
      </c>
      <c r="K1882">
        <v>2</v>
      </c>
      <c r="L1882">
        <v>0.2</v>
      </c>
      <c r="M1882">
        <v>0.59039999999999915</v>
      </c>
      <c r="N1882">
        <v>0.47231999999999935</v>
      </c>
      <c r="O1882">
        <v>240</v>
      </c>
      <c r="P1882" t="s">
        <v>1626</v>
      </c>
      <c r="R1882" s="9"/>
    </row>
    <row r="1883" spans="1:18" x14ac:dyDescent="0.3">
      <c r="A1883">
        <v>1979</v>
      </c>
      <c r="B1883" s="1" t="s">
        <v>30</v>
      </c>
      <c r="C1883" s="1" t="s">
        <v>14</v>
      </c>
      <c r="D1883" s="1" t="s">
        <v>718</v>
      </c>
      <c r="E1883" s="1" t="s">
        <v>186</v>
      </c>
      <c r="F1883" s="1" t="s">
        <v>26</v>
      </c>
      <c r="G1883" s="1" t="s">
        <v>27</v>
      </c>
      <c r="H1883" s="1" t="s">
        <v>39</v>
      </c>
      <c r="I1883" s="1" t="s">
        <v>1548</v>
      </c>
      <c r="J1883">
        <v>5.2480000000000002</v>
      </c>
      <c r="K1883">
        <v>2</v>
      </c>
      <c r="L1883">
        <v>0.2</v>
      </c>
      <c r="M1883">
        <v>0.59039999999999915</v>
      </c>
      <c r="N1883">
        <v>0.47231999999999935</v>
      </c>
      <c r="O1883">
        <v>240</v>
      </c>
      <c r="P1883" t="s">
        <v>1626</v>
      </c>
      <c r="R1883" s="10"/>
    </row>
    <row r="1884" spans="1:18" x14ac:dyDescent="0.3">
      <c r="A1884">
        <v>1321</v>
      </c>
      <c r="B1884" s="1" t="s">
        <v>30</v>
      </c>
      <c r="C1884" s="1" t="s">
        <v>14</v>
      </c>
      <c r="D1884" s="1" t="s">
        <v>391</v>
      </c>
      <c r="E1884" s="1" t="s">
        <v>213</v>
      </c>
      <c r="F1884" s="1" t="s">
        <v>79</v>
      </c>
      <c r="G1884" s="1" t="s">
        <v>27</v>
      </c>
      <c r="H1884" s="1" t="s">
        <v>44</v>
      </c>
      <c r="I1884" s="1" t="s">
        <v>946</v>
      </c>
      <c r="J1884">
        <v>5.2290000000000001</v>
      </c>
      <c r="K1884">
        <v>3</v>
      </c>
      <c r="L1884">
        <v>0.7</v>
      </c>
      <c r="M1884">
        <v>-4.1831999999999976</v>
      </c>
      <c r="N1884">
        <v>-1.2549599999999994</v>
      </c>
      <c r="O1884">
        <v>135.00000000000003</v>
      </c>
      <c r="P1884" t="s">
        <v>1626</v>
      </c>
      <c r="R1884" s="9"/>
    </row>
    <row r="1885" spans="1:18" x14ac:dyDescent="0.3">
      <c r="A1885">
        <v>1320</v>
      </c>
      <c r="B1885" s="1" t="s">
        <v>30</v>
      </c>
      <c r="C1885" s="1" t="s">
        <v>23</v>
      </c>
      <c r="D1885" s="1" t="s">
        <v>1221</v>
      </c>
      <c r="E1885" s="1" t="s">
        <v>32</v>
      </c>
      <c r="F1885" s="1" t="s">
        <v>17</v>
      </c>
      <c r="G1885" s="1" t="s">
        <v>27</v>
      </c>
      <c r="H1885" s="1" t="s">
        <v>44</v>
      </c>
      <c r="I1885" s="1" t="s">
        <v>846</v>
      </c>
      <c r="J1885">
        <v>5.1840000000000011</v>
      </c>
      <c r="K1885">
        <v>6</v>
      </c>
      <c r="L1885">
        <v>0.7</v>
      </c>
      <c r="M1885">
        <v>-3.6288</v>
      </c>
      <c r="N1885">
        <v>-1.0886400000000003</v>
      </c>
      <c r="O1885">
        <v>270.00000000000006</v>
      </c>
      <c r="P1885" t="s">
        <v>1626</v>
      </c>
      <c r="R1885" s="10"/>
    </row>
    <row r="1886" spans="1:18" x14ac:dyDescent="0.3">
      <c r="A1886">
        <v>1824</v>
      </c>
      <c r="B1886" s="1" t="s">
        <v>30</v>
      </c>
      <c r="C1886" s="1" t="s">
        <v>23</v>
      </c>
      <c r="D1886" s="1" t="s">
        <v>142</v>
      </c>
      <c r="E1886" s="1" t="s">
        <v>104</v>
      </c>
      <c r="F1886" s="1" t="s">
        <v>60</v>
      </c>
      <c r="G1886" s="1" t="s">
        <v>27</v>
      </c>
      <c r="H1886" s="1" t="s">
        <v>52</v>
      </c>
      <c r="I1886" s="1" t="s">
        <v>1470</v>
      </c>
      <c r="J1886">
        <v>5.1840000000000011</v>
      </c>
      <c r="K1886">
        <v>1</v>
      </c>
      <c r="L1886">
        <v>0.2</v>
      </c>
      <c r="M1886">
        <v>1.8144</v>
      </c>
      <c r="N1886">
        <v>1.4515200000000001</v>
      </c>
      <c r="O1886">
        <v>120</v>
      </c>
      <c r="P1886" t="s">
        <v>1626</v>
      </c>
      <c r="R1886" s="9"/>
    </row>
    <row r="1887" spans="1:18" x14ac:dyDescent="0.3">
      <c r="A1887">
        <v>1903</v>
      </c>
      <c r="B1887" s="1" t="s">
        <v>95</v>
      </c>
      <c r="C1887" s="1" t="s">
        <v>23</v>
      </c>
      <c r="D1887" s="1" t="s">
        <v>148</v>
      </c>
      <c r="E1887" s="1" t="s">
        <v>186</v>
      </c>
      <c r="F1887" s="1" t="s">
        <v>26</v>
      </c>
      <c r="G1887" s="1" t="s">
        <v>27</v>
      </c>
      <c r="H1887" s="1" t="s">
        <v>52</v>
      </c>
      <c r="I1887" s="1" t="s">
        <v>881</v>
      </c>
      <c r="J1887">
        <v>5.1840000000000011</v>
      </c>
      <c r="K1887">
        <v>1</v>
      </c>
      <c r="L1887">
        <v>0.2</v>
      </c>
      <c r="M1887">
        <v>1.8144</v>
      </c>
      <c r="N1887">
        <v>1.4515200000000001</v>
      </c>
      <c r="O1887">
        <v>120</v>
      </c>
      <c r="P1887" t="s">
        <v>1626</v>
      </c>
      <c r="R1887" s="10"/>
    </row>
    <row r="1888" spans="1:18" x14ac:dyDescent="0.3">
      <c r="A1888">
        <v>1174</v>
      </c>
      <c r="B1888" s="1" t="s">
        <v>30</v>
      </c>
      <c r="C1888" s="1" t="s">
        <v>14</v>
      </c>
      <c r="D1888" s="1" t="s">
        <v>227</v>
      </c>
      <c r="E1888" s="1" t="s">
        <v>104</v>
      </c>
      <c r="F1888" s="1" t="s">
        <v>60</v>
      </c>
      <c r="G1888" s="1" t="s">
        <v>27</v>
      </c>
      <c r="H1888" s="1" t="s">
        <v>44</v>
      </c>
      <c r="I1888" s="1" t="s">
        <v>859</v>
      </c>
      <c r="J1888">
        <v>5.1759999999999984</v>
      </c>
      <c r="K1888">
        <v>4</v>
      </c>
      <c r="L1888">
        <v>0.8</v>
      </c>
      <c r="M1888">
        <v>-7.7640000000000011</v>
      </c>
      <c r="N1888">
        <v>-1.5528</v>
      </c>
      <c r="O1888">
        <v>119.99999999999997</v>
      </c>
      <c r="P1888" t="s">
        <v>1626</v>
      </c>
      <c r="R1888" s="9"/>
    </row>
    <row r="1889" spans="1:18" x14ac:dyDescent="0.3">
      <c r="A1889">
        <v>851</v>
      </c>
      <c r="B1889" s="1" t="s">
        <v>13</v>
      </c>
      <c r="C1889" s="1" t="s">
        <v>23</v>
      </c>
      <c r="D1889" s="1" t="s">
        <v>923</v>
      </c>
      <c r="E1889" s="1" t="s">
        <v>25</v>
      </c>
      <c r="F1889" s="1" t="s">
        <v>26</v>
      </c>
      <c r="G1889" s="1" t="s">
        <v>27</v>
      </c>
      <c r="H1889" s="1" t="s">
        <v>39</v>
      </c>
      <c r="I1889" s="1" t="s">
        <v>924</v>
      </c>
      <c r="J1889">
        <v>5.16</v>
      </c>
      <c r="K1889">
        <v>2</v>
      </c>
      <c r="L1889">
        <v>0</v>
      </c>
      <c r="M1889">
        <v>1.3416000000000001</v>
      </c>
      <c r="N1889">
        <v>1.3416000000000001</v>
      </c>
      <c r="O1889">
        <v>300</v>
      </c>
      <c r="P1889" t="s">
        <v>1626</v>
      </c>
      <c r="R1889" s="10"/>
    </row>
    <row r="1890" spans="1:18" x14ac:dyDescent="0.3">
      <c r="A1890">
        <v>1973</v>
      </c>
      <c r="B1890" s="1" t="s">
        <v>30</v>
      </c>
      <c r="C1890" s="1" t="s">
        <v>14</v>
      </c>
      <c r="D1890" s="1" t="s">
        <v>142</v>
      </c>
      <c r="E1890" s="1" t="s">
        <v>104</v>
      </c>
      <c r="F1890" s="1" t="s">
        <v>60</v>
      </c>
      <c r="G1890" s="1" t="s">
        <v>27</v>
      </c>
      <c r="H1890" s="1" t="s">
        <v>44</v>
      </c>
      <c r="I1890" s="1" t="s">
        <v>1544</v>
      </c>
      <c r="J1890">
        <v>5.1039999999999992</v>
      </c>
      <c r="K1890">
        <v>4</v>
      </c>
      <c r="L1890">
        <v>0.8</v>
      </c>
      <c r="M1890">
        <v>-8.6768000000000018</v>
      </c>
      <c r="N1890">
        <v>-1.73536</v>
      </c>
      <c r="O1890">
        <v>119.99999999999997</v>
      </c>
      <c r="P1890" t="s">
        <v>1626</v>
      </c>
      <c r="R1890" s="9"/>
    </row>
    <row r="1891" spans="1:18" x14ac:dyDescent="0.3">
      <c r="A1891">
        <v>1490</v>
      </c>
      <c r="B1891" s="1" t="s">
        <v>30</v>
      </c>
      <c r="C1891" s="1" t="s">
        <v>14</v>
      </c>
      <c r="D1891" s="1" t="s">
        <v>77</v>
      </c>
      <c r="E1891" s="1" t="s">
        <v>78</v>
      </c>
      <c r="F1891" s="1" t="s">
        <v>79</v>
      </c>
      <c r="G1891" s="1" t="s">
        <v>27</v>
      </c>
      <c r="H1891" s="1" t="s">
        <v>28</v>
      </c>
      <c r="I1891" s="1" t="s">
        <v>1079</v>
      </c>
      <c r="J1891">
        <v>5.04</v>
      </c>
      <c r="K1891">
        <v>2</v>
      </c>
      <c r="L1891">
        <v>0.2</v>
      </c>
      <c r="M1891">
        <v>1.764</v>
      </c>
      <c r="N1891">
        <v>1.4112</v>
      </c>
      <c r="O1891">
        <v>240</v>
      </c>
      <c r="P1891" t="s">
        <v>1626</v>
      </c>
      <c r="R1891" s="10"/>
    </row>
    <row r="1892" spans="1:18" x14ac:dyDescent="0.3">
      <c r="A1892">
        <v>1578</v>
      </c>
      <c r="B1892" s="1" t="s">
        <v>30</v>
      </c>
      <c r="C1892" s="1" t="s">
        <v>57</v>
      </c>
      <c r="D1892" s="1" t="s">
        <v>903</v>
      </c>
      <c r="E1892" s="1" t="s">
        <v>164</v>
      </c>
      <c r="F1892" s="1" t="s">
        <v>17</v>
      </c>
      <c r="G1892" s="1" t="s">
        <v>27</v>
      </c>
      <c r="H1892" s="1" t="s">
        <v>52</v>
      </c>
      <c r="I1892" s="1" t="s">
        <v>1360</v>
      </c>
      <c r="J1892">
        <v>4.9800000000000004</v>
      </c>
      <c r="K1892">
        <v>1</v>
      </c>
      <c r="L1892">
        <v>0</v>
      </c>
      <c r="M1892">
        <v>2.4402000000000004</v>
      </c>
      <c r="N1892">
        <v>2.4402000000000004</v>
      </c>
      <c r="O1892">
        <v>150</v>
      </c>
      <c r="P1892" t="s">
        <v>1626</v>
      </c>
      <c r="R1892" s="9"/>
    </row>
    <row r="1893" spans="1:18" x14ac:dyDescent="0.3">
      <c r="A1893">
        <v>340</v>
      </c>
      <c r="B1893" s="1" t="s">
        <v>13</v>
      </c>
      <c r="C1893" s="1" t="s">
        <v>14</v>
      </c>
      <c r="D1893" s="1" t="s">
        <v>472</v>
      </c>
      <c r="E1893" s="1" t="s">
        <v>67</v>
      </c>
      <c r="F1893" s="1" t="s">
        <v>26</v>
      </c>
      <c r="G1893" s="1" t="s">
        <v>27</v>
      </c>
      <c r="H1893" s="1" t="s">
        <v>128</v>
      </c>
      <c r="I1893" s="1" t="s">
        <v>473</v>
      </c>
      <c r="J1893">
        <v>4.96</v>
      </c>
      <c r="K1893">
        <v>4</v>
      </c>
      <c r="L1893">
        <v>0</v>
      </c>
      <c r="M1893">
        <v>2.3311999999999999</v>
      </c>
      <c r="N1893">
        <v>2.3311999999999999</v>
      </c>
      <c r="O1893">
        <v>600</v>
      </c>
      <c r="P1893" t="s">
        <v>1628</v>
      </c>
      <c r="R1893" s="10"/>
    </row>
    <row r="1894" spans="1:18" x14ac:dyDescent="0.3">
      <c r="A1894">
        <v>1992</v>
      </c>
      <c r="B1894" s="1" t="s">
        <v>30</v>
      </c>
      <c r="C1894" s="1" t="s">
        <v>14</v>
      </c>
      <c r="D1894" s="1" t="s">
        <v>77</v>
      </c>
      <c r="E1894" s="1" t="s">
        <v>78</v>
      </c>
      <c r="F1894" s="1" t="s">
        <v>79</v>
      </c>
      <c r="G1894" s="1" t="s">
        <v>27</v>
      </c>
      <c r="H1894" s="1" t="s">
        <v>44</v>
      </c>
      <c r="I1894" s="1" t="s">
        <v>1207</v>
      </c>
      <c r="J1894">
        <v>4.9560000000000004</v>
      </c>
      <c r="K1894">
        <v>4</v>
      </c>
      <c r="L1894">
        <v>0.7</v>
      </c>
      <c r="M1894">
        <v>-3.7995999999999981</v>
      </c>
      <c r="N1894">
        <v>-1.1398799999999996</v>
      </c>
      <c r="O1894">
        <v>180.00000000000003</v>
      </c>
      <c r="P1894" t="s">
        <v>1626</v>
      </c>
      <c r="R1894" s="9"/>
    </row>
    <row r="1895" spans="1:18" x14ac:dyDescent="0.3">
      <c r="A1895">
        <v>1419</v>
      </c>
      <c r="B1895" s="1" t="s">
        <v>95</v>
      </c>
      <c r="C1895" s="1" t="s">
        <v>23</v>
      </c>
      <c r="D1895" s="1" t="s">
        <v>93</v>
      </c>
      <c r="E1895" s="1" t="s">
        <v>59</v>
      </c>
      <c r="F1895" s="1" t="s">
        <v>60</v>
      </c>
      <c r="G1895" s="1" t="s">
        <v>18</v>
      </c>
      <c r="H1895" s="1" t="s">
        <v>37</v>
      </c>
      <c r="I1895" s="1" t="s">
        <v>124</v>
      </c>
      <c r="J1895">
        <v>4.9280000000000008</v>
      </c>
      <c r="K1895">
        <v>4</v>
      </c>
      <c r="L1895">
        <v>0.6</v>
      </c>
      <c r="M1895">
        <v>-1.4783999999999997</v>
      </c>
      <c r="N1895">
        <v>-0.59135999999999989</v>
      </c>
      <c r="O1895">
        <v>240</v>
      </c>
      <c r="P1895" t="s">
        <v>1626</v>
      </c>
      <c r="R1895" s="10"/>
    </row>
    <row r="1896" spans="1:18" x14ac:dyDescent="0.3">
      <c r="A1896">
        <v>1955</v>
      </c>
      <c r="B1896" s="1" t="s">
        <v>30</v>
      </c>
      <c r="C1896" s="1" t="s">
        <v>23</v>
      </c>
      <c r="D1896" s="1" t="s">
        <v>126</v>
      </c>
      <c r="E1896" s="1" t="s">
        <v>127</v>
      </c>
      <c r="F1896" s="1" t="s">
        <v>79</v>
      </c>
      <c r="G1896" s="1" t="s">
        <v>27</v>
      </c>
      <c r="H1896" s="1" t="s">
        <v>39</v>
      </c>
      <c r="I1896" s="1" t="s">
        <v>1536</v>
      </c>
      <c r="J1896">
        <v>4.92</v>
      </c>
      <c r="K1896">
        <v>3</v>
      </c>
      <c r="L1896">
        <v>0</v>
      </c>
      <c r="M1896">
        <v>2.2139999999999995</v>
      </c>
      <c r="N1896">
        <v>2.2139999999999995</v>
      </c>
      <c r="O1896">
        <v>450</v>
      </c>
      <c r="P1896" t="s">
        <v>1626</v>
      </c>
      <c r="R1896" s="9"/>
    </row>
    <row r="1897" spans="1:18" x14ac:dyDescent="0.3">
      <c r="A1897">
        <v>334</v>
      </c>
      <c r="B1897" s="1" t="s">
        <v>13</v>
      </c>
      <c r="C1897" s="1" t="s">
        <v>14</v>
      </c>
      <c r="D1897" s="1" t="s">
        <v>77</v>
      </c>
      <c r="E1897" s="1" t="s">
        <v>78</v>
      </c>
      <c r="F1897" s="1" t="s">
        <v>79</v>
      </c>
      <c r="G1897" s="1" t="s">
        <v>27</v>
      </c>
      <c r="H1897" s="1" t="s">
        <v>44</v>
      </c>
      <c r="I1897" s="1" t="s">
        <v>465</v>
      </c>
      <c r="J1897">
        <v>4.8960000000000008</v>
      </c>
      <c r="K1897">
        <v>3</v>
      </c>
      <c r="L1897">
        <v>0.7</v>
      </c>
      <c r="M1897">
        <v>-3.4271999999999991</v>
      </c>
      <c r="N1897">
        <v>-1.02816</v>
      </c>
      <c r="O1897">
        <v>135.00000000000003</v>
      </c>
      <c r="P1897" t="s">
        <v>1626</v>
      </c>
      <c r="R1897" s="10"/>
    </row>
    <row r="1898" spans="1:18" x14ac:dyDescent="0.3">
      <c r="A1898">
        <v>701</v>
      </c>
      <c r="B1898" s="1" t="s">
        <v>95</v>
      </c>
      <c r="C1898" s="1" t="s">
        <v>57</v>
      </c>
      <c r="D1898" s="1" t="s">
        <v>803</v>
      </c>
      <c r="E1898" s="1" t="s">
        <v>78</v>
      </c>
      <c r="F1898" s="1" t="s">
        <v>79</v>
      </c>
      <c r="G1898" s="1" t="s">
        <v>27</v>
      </c>
      <c r="H1898" s="1" t="s">
        <v>44</v>
      </c>
      <c r="I1898" s="1" t="s">
        <v>465</v>
      </c>
      <c r="J1898">
        <v>4.8960000000000008</v>
      </c>
      <c r="K1898">
        <v>3</v>
      </c>
      <c r="L1898">
        <v>0.7</v>
      </c>
      <c r="M1898">
        <v>-3.4271999999999991</v>
      </c>
      <c r="N1898">
        <v>-1.02816</v>
      </c>
      <c r="O1898">
        <v>135.00000000000003</v>
      </c>
      <c r="P1898" t="s">
        <v>1626</v>
      </c>
      <c r="R1898" s="9"/>
    </row>
    <row r="1899" spans="1:18" x14ac:dyDescent="0.3">
      <c r="A1899">
        <v>309</v>
      </c>
      <c r="B1899" s="1" t="s">
        <v>95</v>
      </c>
      <c r="C1899" s="1" t="s">
        <v>14</v>
      </c>
      <c r="D1899" s="1" t="s">
        <v>436</v>
      </c>
      <c r="E1899" s="1" t="s">
        <v>149</v>
      </c>
      <c r="F1899" s="1" t="s">
        <v>17</v>
      </c>
      <c r="G1899" s="1" t="s">
        <v>27</v>
      </c>
      <c r="H1899" s="1" t="s">
        <v>39</v>
      </c>
      <c r="I1899" s="1" t="s">
        <v>437</v>
      </c>
      <c r="J1899">
        <v>4.8899999999999997</v>
      </c>
      <c r="K1899">
        <v>1</v>
      </c>
      <c r="L1899">
        <v>0</v>
      </c>
      <c r="M1899">
        <v>2.0049000000000001</v>
      </c>
      <c r="N1899">
        <v>2.0049000000000001</v>
      </c>
      <c r="O1899">
        <v>150</v>
      </c>
      <c r="P1899" t="s">
        <v>1626</v>
      </c>
      <c r="R1899" s="10"/>
    </row>
    <row r="1900" spans="1:18" x14ac:dyDescent="0.3">
      <c r="A1900">
        <v>435</v>
      </c>
      <c r="B1900" s="1" t="s">
        <v>30</v>
      </c>
      <c r="C1900" s="1" t="s">
        <v>14</v>
      </c>
      <c r="D1900" s="1" t="s">
        <v>574</v>
      </c>
      <c r="E1900" s="1" t="s">
        <v>32</v>
      </c>
      <c r="F1900" s="1" t="s">
        <v>17</v>
      </c>
      <c r="G1900" s="1" t="s">
        <v>27</v>
      </c>
      <c r="H1900" s="1" t="s">
        <v>44</v>
      </c>
      <c r="I1900" s="1" t="s">
        <v>575</v>
      </c>
      <c r="J1900">
        <v>4.8120000000000003</v>
      </c>
      <c r="K1900">
        <v>2</v>
      </c>
      <c r="L1900">
        <v>0.7</v>
      </c>
      <c r="M1900">
        <v>-3.6891999999999996</v>
      </c>
      <c r="N1900">
        <v>-1.10676</v>
      </c>
      <c r="O1900">
        <v>90.000000000000014</v>
      </c>
      <c r="P1900" t="s">
        <v>1629</v>
      </c>
      <c r="R1900" s="9"/>
    </row>
    <row r="1901" spans="1:18" x14ac:dyDescent="0.3">
      <c r="A1901">
        <v>470</v>
      </c>
      <c r="B1901" s="1" t="s">
        <v>13</v>
      </c>
      <c r="C1901" s="1" t="s">
        <v>14</v>
      </c>
      <c r="D1901" s="1" t="s">
        <v>142</v>
      </c>
      <c r="E1901" s="1" t="s">
        <v>104</v>
      </c>
      <c r="F1901" s="1" t="s">
        <v>60</v>
      </c>
      <c r="G1901" s="1" t="s">
        <v>27</v>
      </c>
      <c r="H1901" s="1" t="s">
        <v>44</v>
      </c>
      <c r="I1901" s="1" t="s">
        <v>609</v>
      </c>
      <c r="J1901">
        <v>4.7879999999999985</v>
      </c>
      <c r="K1901">
        <v>3</v>
      </c>
      <c r="L1901">
        <v>0.8</v>
      </c>
      <c r="M1901">
        <v>-7.9001999999999999</v>
      </c>
      <c r="N1901">
        <v>-1.5800399999999997</v>
      </c>
      <c r="O1901">
        <v>89.999999999999986</v>
      </c>
      <c r="P1901" t="s">
        <v>1629</v>
      </c>
      <c r="R1901" s="10"/>
    </row>
    <row r="1902" spans="1:18" x14ac:dyDescent="0.3">
      <c r="A1902">
        <v>433</v>
      </c>
      <c r="B1902" s="1" t="s">
        <v>30</v>
      </c>
      <c r="C1902" s="1" t="s">
        <v>57</v>
      </c>
      <c r="D1902" s="1" t="s">
        <v>570</v>
      </c>
      <c r="E1902" s="1" t="s">
        <v>51</v>
      </c>
      <c r="F1902" s="1" t="s">
        <v>17</v>
      </c>
      <c r="G1902" s="1" t="s">
        <v>27</v>
      </c>
      <c r="H1902" s="1" t="s">
        <v>35</v>
      </c>
      <c r="I1902" s="1" t="s">
        <v>572</v>
      </c>
      <c r="J1902">
        <v>4.7679999999999998</v>
      </c>
      <c r="K1902">
        <v>2</v>
      </c>
      <c r="L1902">
        <v>0.2</v>
      </c>
      <c r="M1902">
        <v>-0.7748000000000006</v>
      </c>
      <c r="N1902">
        <v>-0.6198400000000005</v>
      </c>
      <c r="O1902">
        <v>240</v>
      </c>
      <c r="P1902" t="s">
        <v>1626</v>
      </c>
      <c r="R1902" s="9"/>
    </row>
    <row r="1903" spans="1:18" x14ac:dyDescent="0.3">
      <c r="A1903">
        <v>335</v>
      </c>
      <c r="B1903" s="1" t="s">
        <v>13</v>
      </c>
      <c r="C1903" s="1" t="s">
        <v>14</v>
      </c>
      <c r="D1903" s="1" t="s">
        <v>24</v>
      </c>
      <c r="E1903" s="1" t="s">
        <v>25</v>
      </c>
      <c r="F1903" s="1" t="s">
        <v>26</v>
      </c>
      <c r="G1903" s="1" t="s">
        <v>27</v>
      </c>
      <c r="H1903" s="1" t="s">
        <v>44</v>
      </c>
      <c r="I1903" s="1" t="s">
        <v>466</v>
      </c>
      <c r="J1903">
        <v>4.7520000000000007</v>
      </c>
      <c r="K1903">
        <v>1</v>
      </c>
      <c r="L1903">
        <v>0.2</v>
      </c>
      <c r="M1903">
        <v>1.6037999999999997</v>
      </c>
      <c r="N1903">
        <v>1.2830399999999997</v>
      </c>
      <c r="O1903">
        <v>120</v>
      </c>
      <c r="P1903" t="s">
        <v>1626</v>
      </c>
      <c r="R1903" s="10"/>
    </row>
    <row r="1904" spans="1:18" x14ac:dyDescent="0.3">
      <c r="A1904">
        <v>958</v>
      </c>
      <c r="B1904" s="1" t="s">
        <v>13</v>
      </c>
      <c r="C1904" s="1" t="s">
        <v>14</v>
      </c>
      <c r="D1904" s="1" t="s">
        <v>229</v>
      </c>
      <c r="E1904" s="1" t="s">
        <v>145</v>
      </c>
      <c r="F1904" s="1" t="s">
        <v>26</v>
      </c>
      <c r="G1904" s="1" t="s">
        <v>27</v>
      </c>
      <c r="H1904" s="1" t="s">
        <v>44</v>
      </c>
      <c r="I1904" s="1" t="s">
        <v>995</v>
      </c>
      <c r="J1904">
        <v>4.7520000000000007</v>
      </c>
      <c r="K1904">
        <v>2</v>
      </c>
      <c r="L1904">
        <v>0.7</v>
      </c>
      <c r="M1904">
        <v>-3.1679999999999993</v>
      </c>
      <c r="N1904">
        <v>-0.95039999999999991</v>
      </c>
      <c r="O1904">
        <v>90.000000000000014</v>
      </c>
      <c r="P1904" t="s">
        <v>1629</v>
      </c>
      <c r="R1904" s="9"/>
    </row>
    <row r="1905" spans="1:18" x14ac:dyDescent="0.3">
      <c r="A1905">
        <v>115</v>
      </c>
      <c r="B1905" s="1" t="s">
        <v>13</v>
      </c>
      <c r="C1905" s="1" t="s">
        <v>14</v>
      </c>
      <c r="D1905" s="1" t="s">
        <v>212</v>
      </c>
      <c r="E1905" s="1" t="s">
        <v>213</v>
      </c>
      <c r="F1905" s="1" t="s">
        <v>79</v>
      </c>
      <c r="G1905" s="1" t="s">
        <v>27</v>
      </c>
      <c r="H1905" s="1" t="s">
        <v>88</v>
      </c>
      <c r="I1905" s="1" t="s">
        <v>215</v>
      </c>
      <c r="J1905">
        <v>4.7200000000000006</v>
      </c>
      <c r="K1905">
        <v>2</v>
      </c>
      <c r="L1905">
        <v>0.2</v>
      </c>
      <c r="M1905">
        <v>1.6519999999999997</v>
      </c>
      <c r="N1905">
        <v>1.3215999999999999</v>
      </c>
      <c r="O1905">
        <v>240</v>
      </c>
      <c r="P1905" t="s">
        <v>1626</v>
      </c>
      <c r="R1905" s="10"/>
    </row>
    <row r="1906" spans="1:18" x14ac:dyDescent="0.3">
      <c r="A1906">
        <v>1216</v>
      </c>
      <c r="B1906" s="1" t="s">
        <v>30</v>
      </c>
      <c r="C1906" s="1" t="s">
        <v>23</v>
      </c>
      <c r="D1906" s="1" t="s">
        <v>77</v>
      </c>
      <c r="E1906" s="1" t="s">
        <v>78</v>
      </c>
      <c r="F1906" s="1" t="s">
        <v>79</v>
      </c>
      <c r="G1906" s="1" t="s">
        <v>27</v>
      </c>
      <c r="H1906" s="1" t="s">
        <v>39</v>
      </c>
      <c r="I1906" s="1" t="s">
        <v>388</v>
      </c>
      <c r="J1906">
        <v>4.6719999999999997</v>
      </c>
      <c r="K1906">
        <v>1</v>
      </c>
      <c r="L1906">
        <v>0.2</v>
      </c>
      <c r="M1906">
        <v>1.5767999999999998</v>
      </c>
      <c r="N1906">
        <v>1.2614399999999999</v>
      </c>
      <c r="O1906">
        <v>120</v>
      </c>
      <c r="P1906" t="s">
        <v>1626</v>
      </c>
      <c r="R1906" s="9"/>
    </row>
    <row r="1907" spans="1:18" x14ac:dyDescent="0.3">
      <c r="A1907">
        <v>1814</v>
      </c>
      <c r="B1907" s="1" t="s">
        <v>30</v>
      </c>
      <c r="C1907" s="1" t="s">
        <v>14</v>
      </c>
      <c r="D1907" s="1" t="s">
        <v>252</v>
      </c>
      <c r="E1907" s="1" t="s">
        <v>213</v>
      </c>
      <c r="F1907" s="1" t="s">
        <v>79</v>
      </c>
      <c r="G1907" s="1" t="s">
        <v>18</v>
      </c>
      <c r="H1907" s="1" t="s">
        <v>37</v>
      </c>
      <c r="I1907" s="1" t="s">
        <v>586</v>
      </c>
      <c r="J1907">
        <v>4.6560000000000006</v>
      </c>
      <c r="K1907">
        <v>2</v>
      </c>
      <c r="L1907">
        <v>0.2</v>
      </c>
      <c r="M1907">
        <v>1.5713999999999997</v>
      </c>
      <c r="N1907">
        <v>1.2571199999999998</v>
      </c>
      <c r="O1907">
        <v>240</v>
      </c>
      <c r="P1907" t="s">
        <v>1626</v>
      </c>
      <c r="R1907" s="10"/>
    </row>
    <row r="1908" spans="1:18" x14ac:dyDescent="0.3">
      <c r="A1908">
        <v>745</v>
      </c>
      <c r="B1908" s="1" t="s">
        <v>30</v>
      </c>
      <c r="C1908" s="1" t="s">
        <v>14</v>
      </c>
      <c r="D1908" s="1" t="s">
        <v>325</v>
      </c>
      <c r="E1908" s="1" t="s">
        <v>59</v>
      </c>
      <c r="F1908" s="1" t="s">
        <v>60</v>
      </c>
      <c r="G1908" s="1" t="s">
        <v>27</v>
      </c>
      <c r="H1908" s="1" t="s">
        <v>52</v>
      </c>
      <c r="I1908" s="1" t="s">
        <v>839</v>
      </c>
      <c r="J1908">
        <v>4.6240000000000006</v>
      </c>
      <c r="K1908">
        <v>1</v>
      </c>
      <c r="L1908">
        <v>0.2</v>
      </c>
      <c r="M1908">
        <v>1.6762000000000001</v>
      </c>
      <c r="N1908">
        <v>1.3409600000000002</v>
      </c>
      <c r="O1908">
        <v>120</v>
      </c>
      <c r="P1908" t="s">
        <v>1626</v>
      </c>
      <c r="R1908" s="9"/>
    </row>
    <row r="1909" spans="1:18" x14ac:dyDescent="0.3">
      <c r="A1909">
        <v>71</v>
      </c>
      <c r="B1909" s="1" t="s">
        <v>30</v>
      </c>
      <c r="C1909" s="1" t="s">
        <v>14</v>
      </c>
      <c r="D1909" s="1" t="s">
        <v>126</v>
      </c>
      <c r="E1909" s="1" t="s">
        <v>127</v>
      </c>
      <c r="F1909" s="1" t="s">
        <v>79</v>
      </c>
      <c r="G1909" s="1" t="s">
        <v>27</v>
      </c>
      <c r="H1909" s="1" t="s">
        <v>44</v>
      </c>
      <c r="I1909" s="1" t="s">
        <v>151</v>
      </c>
      <c r="J1909">
        <v>4.6159999999999997</v>
      </c>
      <c r="K1909">
        <v>1</v>
      </c>
      <c r="L1909">
        <v>0.2</v>
      </c>
      <c r="M1909">
        <v>1.7309999999999999</v>
      </c>
      <c r="N1909">
        <v>1.3848</v>
      </c>
      <c r="O1909">
        <v>120</v>
      </c>
      <c r="P1909" t="s">
        <v>1626</v>
      </c>
      <c r="R1909" s="10"/>
    </row>
    <row r="1910" spans="1:18" x14ac:dyDescent="0.3">
      <c r="A1910">
        <v>964</v>
      </c>
      <c r="B1910" s="1" t="s">
        <v>13</v>
      </c>
      <c r="C1910" s="1" t="s">
        <v>14</v>
      </c>
      <c r="D1910" s="1" t="s">
        <v>999</v>
      </c>
      <c r="E1910" s="1" t="s">
        <v>32</v>
      </c>
      <c r="F1910" s="1" t="s">
        <v>17</v>
      </c>
      <c r="G1910" s="1" t="s">
        <v>27</v>
      </c>
      <c r="H1910" s="1" t="s">
        <v>28</v>
      </c>
      <c r="I1910" s="1" t="s">
        <v>1000</v>
      </c>
      <c r="J1910">
        <v>4.6079999999999997</v>
      </c>
      <c r="K1910">
        <v>2</v>
      </c>
      <c r="L1910">
        <v>0.2</v>
      </c>
      <c r="M1910">
        <v>1.6704000000000001</v>
      </c>
      <c r="N1910">
        <v>1.3363200000000002</v>
      </c>
      <c r="O1910">
        <v>240</v>
      </c>
      <c r="P1910" t="s">
        <v>1626</v>
      </c>
      <c r="R1910" s="9"/>
    </row>
    <row r="1911" spans="1:18" x14ac:dyDescent="0.3">
      <c r="A1911">
        <v>1915</v>
      </c>
      <c r="B1911" s="1" t="s">
        <v>30</v>
      </c>
      <c r="C1911" s="1" t="s">
        <v>57</v>
      </c>
      <c r="D1911" s="1" t="s">
        <v>1167</v>
      </c>
      <c r="E1911" s="1" t="s">
        <v>32</v>
      </c>
      <c r="F1911" s="1" t="s">
        <v>17</v>
      </c>
      <c r="G1911" s="1" t="s">
        <v>27</v>
      </c>
      <c r="H1911" s="1" t="s">
        <v>28</v>
      </c>
      <c r="I1911" s="1" t="s">
        <v>1522</v>
      </c>
      <c r="J1911">
        <v>4.6079999999999997</v>
      </c>
      <c r="K1911">
        <v>2</v>
      </c>
      <c r="L1911">
        <v>0.2</v>
      </c>
      <c r="M1911">
        <v>1.6704000000000001</v>
      </c>
      <c r="N1911">
        <v>1.3363200000000002</v>
      </c>
      <c r="O1911">
        <v>240</v>
      </c>
      <c r="P1911" t="s">
        <v>1626</v>
      </c>
      <c r="R1911" s="10"/>
    </row>
    <row r="1912" spans="1:18" x14ac:dyDescent="0.3">
      <c r="A1912">
        <v>892</v>
      </c>
      <c r="B1912" s="1" t="s">
        <v>95</v>
      </c>
      <c r="C1912" s="1" t="s">
        <v>57</v>
      </c>
      <c r="D1912" s="1" t="s">
        <v>348</v>
      </c>
      <c r="E1912" s="1" t="s">
        <v>114</v>
      </c>
      <c r="F1912" s="1" t="s">
        <v>60</v>
      </c>
      <c r="G1912" s="1" t="s">
        <v>27</v>
      </c>
      <c r="H1912" s="1" t="s">
        <v>52</v>
      </c>
      <c r="I1912" s="1" t="s">
        <v>950</v>
      </c>
      <c r="J1912">
        <v>4.54</v>
      </c>
      <c r="K1912">
        <v>1</v>
      </c>
      <c r="L1912">
        <v>0</v>
      </c>
      <c r="M1912">
        <v>2.0429999999999997</v>
      </c>
      <c r="N1912">
        <v>2.0429999999999997</v>
      </c>
      <c r="O1912">
        <v>150</v>
      </c>
      <c r="P1912" t="s">
        <v>1626</v>
      </c>
      <c r="R1912" s="9"/>
    </row>
    <row r="1913" spans="1:18" x14ac:dyDescent="0.3">
      <c r="A1913">
        <v>1215</v>
      </c>
      <c r="B1913" s="1" t="s">
        <v>30</v>
      </c>
      <c r="C1913" s="1" t="s">
        <v>23</v>
      </c>
      <c r="D1913" s="1" t="s">
        <v>77</v>
      </c>
      <c r="E1913" s="1" t="s">
        <v>78</v>
      </c>
      <c r="F1913" s="1" t="s">
        <v>79</v>
      </c>
      <c r="G1913" s="1" t="s">
        <v>27</v>
      </c>
      <c r="H1913" s="1" t="s">
        <v>44</v>
      </c>
      <c r="I1913" s="1" t="s">
        <v>699</v>
      </c>
      <c r="J1913">
        <v>4.503000000000001</v>
      </c>
      <c r="K1913">
        <v>1</v>
      </c>
      <c r="L1913">
        <v>0.7</v>
      </c>
      <c r="M1913">
        <v>-3.6024000000000012</v>
      </c>
      <c r="N1913">
        <v>-1.0807200000000006</v>
      </c>
      <c r="O1913">
        <v>45.000000000000007</v>
      </c>
      <c r="P1913" t="s">
        <v>1629</v>
      </c>
      <c r="R1913" s="10"/>
    </row>
    <row r="1914" spans="1:18" x14ac:dyDescent="0.3">
      <c r="A1914">
        <v>1060</v>
      </c>
      <c r="B1914" s="1" t="s">
        <v>30</v>
      </c>
      <c r="C1914" s="1" t="s">
        <v>57</v>
      </c>
      <c r="D1914" s="1" t="s">
        <v>77</v>
      </c>
      <c r="E1914" s="1" t="s">
        <v>78</v>
      </c>
      <c r="F1914" s="1" t="s">
        <v>79</v>
      </c>
      <c r="G1914" s="1" t="s">
        <v>27</v>
      </c>
      <c r="H1914" s="1" t="s">
        <v>128</v>
      </c>
      <c r="I1914" s="1" t="s">
        <v>1063</v>
      </c>
      <c r="J1914">
        <v>4.4160000000000004</v>
      </c>
      <c r="K1914">
        <v>3</v>
      </c>
      <c r="L1914">
        <v>0.2</v>
      </c>
      <c r="M1914">
        <v>1.6008</v>
      </c>
      <c r="N1914">
        <v>1.28064</v>
      </c>
      <c r="O1914">
        <v>360</v>
      </c>
      <c r="P1914" t="s">
        <v>1626</v>
      </c>
      <c r="R1914" s="9"/>
    </row>
    <row r="1915" spans="1:18" x14ac:dyDescent="0.3">
      <c r="A1915">
        <v>1008</v>
      </c>
      <c r="B1915" s="1" t="s">
        <v>95</v>
      </c>
      <c r="C1915" s="1" t="s">
        <v>14</v>
      </c>
      <c r="D1915" s="1" t="s">
        <v>258</v>
      </c>
      <c r="E1915" s="1" t="s">
        <v>145</v>
      </c>
      <c r="F1915" s="1" t="s">
        <v>26</v>
      </c>
      <c r="G1915" s="1" t="s">
        <v>27</v>
      </c>
      <c r="H1915" s="1" t="s">
        <v>44</v>
      </c>
      <c r="I1915" s="1" t="s">
        <v>1024</v>
      </c>
      <c r="J1915">
        <v>4.4009999999999998</v>
      </c>
      <c r="K1915">
        <v>3</v>
      </c>
      <c r="L1915">
        <v>0.7</v>
      </c>
      <c r="M1915">
        <v>-3.5207999999999995</v>
      </c>
      <c r="N1915">
        <v>-1.0562400000000001</v>
      </c>
      <c r="O1915">
        <v>135.00000000000003</v>
      </c>
      <c r="P1915" t="s">
        <v>1626</v>
      </c>
      <c r="R1915" s="10"/>
    </row>
    <row r="1916" spans="1:18" x14ac:dyDescent="0.3">
      <c r="A1916">
        <v>1075</v>
      </c>
      <c r="B1916" s="1" t="s">
        <v>30</v>
      </c>
      <c r="C1916" s="1" t="s">
        <v>14</v>
      </c>
      <c r="D1916" s="1" t="s">
        <v>676</v>
      </c>
      <c r="E1916" s="1" t="s">
        <v>145</v>
      </c>
      <c r="F1916" s="1" t="s">
        <v>26</v>
      </c>
      <c r="G1916" s="1" t="s">
        <v>27</v>
      </c>
      <c r="H1916" s="1" t="s">
        <v>44</v>
      </c>
      <c r="I1916" s="1" t="s">
        <v>405</v>
      </c>
      <c r="J1916">
        <v>4.3680000000000003</v>
      </c>
      <c r="K1916">
        <v>7</v>
      </c>
      <c r="L1916">
        <v>0.7</v>
      </c>
      <c r="M1916">
        <v>-3.3487999999999998</v>
      </c>
      <c r="N1916">
        <v>-1.00464</v>
      </c>
      <c r="O1916">
        <v>315.00000000000006</v>
      </c>
      <c r="P1916" t="s">
        <v>1626</v>
      </c>
      <c r="R1916" s="9"/>
    </row>
    <row r="1917" spans="1:18" x14ac:dyDescent="0.3">
      <c r="A1917">
        <v>1737</v>
      </c>
      <c r="B1917" s="1" t="s">
        <v>13</v>
      </c>
      <c r="C1917" s="1" t="s">
        <v>14</v>
      </c>
      <c r="D1917" s="1" t="s">
        <v>574</v>
      </c>
      <c r="E1917" s="1" t="s">
        <v>51</v>
      </c>
      <c r="F1917" s="1" t="s">
        <v>17</v>
      </c>
      <c r="G1917" s="1" t="s">
        <v>27</v>
      </c>
      <c r="H1917" s="1" t="s">
        <v>39</v>
      </c>
      <c r="I1917" s="1" t="s">
        <v>40</v>
      </c>
      <c r="J1917">
        <v>4.3680000000000003</v>
      </c>
      <c r="K1917">
        <v>3</v>
      </c>
      <c r="L1917">
        <v>0.2</v>
      </c>
      <c r="M1917">
        <v>0.3822000000000001</v>
      </c>
      <c r="N1917">
        <v>0.30576000000000009</v>
      </c>
      <c r="O1917">
        <v>360</v>
      </c>
      <c r="P1917" t="s">
        <v>1626</v>
      </c>
      <c r="R1917" s="10"/>
    </row>
    <row r="1918" spans="1:18" x14ac:dyDescent="0.3">
      <c r="A1918">
        <v>1120</v>
      </c>
      <c r="B1918" s="1" t="s">
        <v>30</v>
      </c>
      <c r="C1918" s="1" t="s">
        <v>14</v>
      </c>
      <c r="D1918" s="1" t="s">
        <v>1098</v>
      </c>
      <c r="E1918" s="1" t="s">
        <v>487</v>
      </c>
      <c r="F1918" s="1" t="s">
        <v>17</v>
      </c>
      <c r="G1918" s="1" t="s">
        <v>27</v>
      </c>
      <c r="H1918" s="1" t="s">
        <v>52</v>
      </c>
      <c r="I1918" s="1" t="s">
        <v>1099</v>
      </c>
      <c r="J1918">
        <v>4.3600000000000003</v>
      </c>
      <c r="K1918">
        <v>2</v>
      </c>
      <c r="L1918">
        <v>0</v>
      </c>
      <c r="M1918">
        <v>2.0491999999999999</v>
      </c>
      <c r="N1918">
        <v>2.0491999999999999</v>
      </c>
      <c r="O1918">
        <v>300</v>
      </c>
      <c r="P1918" t="s">
        <v>1626</v>
      </c>
      <c r="R1918" s="9"/>
    </row>
    <row r="1919" spans="1:18" x14ac:dyDescent="0.3">
      <c r="A1919">
        <v>1666</v>
      </c>
      <c r="B1919" s="1" t="s">
        <v>13</v>
      </c>
      <c r="C1919" s="1" t="s">
        <v>14</v>
      </c>
      <c r="D1919" s="1" t="s">
        <v>325</v>
      </c>
      <c r="E1919" s="1" t="s">
        <v>59</v>
      </c>
      <c r="F1919" s="1" t="s">
        <v>60</v>
      </c>
      <c r="G1919" s="1" t="s">
        <v>27</v>
      </c>
      <c r="H1919" s="1" t="s">
        <v>128</v>
      </c>
      <c r="I1919" s="1" t="s">
        <v>1405</v>
      </c>
      <c r="J1919">
        <v>4.3440000000000003</v>
      </c>
      <c r="K1919">
        <v>3</v>
      </c>
      <c r="L1919">
        <v>0.2</v>
      </c>
      <c r="M1919">
        <v>0.86879999999999979</v>
      </c>
      <c r="N1919">
        <v>0.69503999999999988</v>
      </c>
      <c r="O1919">
        <v>360</v>
      </c>
      <c r="P1919" t="s">
        <v>1626</v>
      </c>
      <c r="R1919" s="10"/>
    </row>
    <row r="1920" spans="1:18" x14ac:dyDescent="0.3">
      <c r="A1920">
        <v>781</v>
      </c>
      <c r="B1920" s="1" t="s">
        <v>95</v>
      </c>
      <c r="C1920" s="1" t="s">
        <v>57</v>
      </c>
      <c r="D1920" s="1" t="s">
        <v>69</v>
      </c>
      <c r="E1920" s="1" t="s">
        <v>25</v>
      </c>
      <c r="F1920" s="1" t="s">
        <v>26</v>
      </c>
      <c r="G1920" s="1" t="s">
        <v>27</v>
      </c>
      <c r="H1920" s="1" t="s">
        <v>52</v>
      </c>
      <c r="I1920" s="1" t="s">
        <v>864</v>
      </c>
      <c r="J1920">
        <v>4.28</v>
      </c>
      <c r="K1920">
        <v>1</v>
      </c>
      <c r="L1920">
        <v>0</v>
      </c>
      <c r="M1920">
        <v>1.9259999999999997</v>
      </c>
      <c r="N1920">
        <v>1.9259999999999997</v>
      </c>
      <c r="O1920">
        <v>150</v>
      </c>
      <c r="P1920" t="s">
        <v>1626</v>
      </c>
      <c r="R1920" s="9"/>
    </row>
    <row r="1921" spans="1:18" x14ac:dyDescent="0.3">
      <c r="A1921">
        <v>1802</v>
      </c>
      <c r="B1921" s="1" t="s">
        <v>30</v>
      </c>
      <c r="C1921" s="1" t="s">
        <v>57</v>
      </c>
      <c r="D1921" s="1" t="s">
        <v>587</v>
      </c>
      <c r="E1921" s="1" t="s">
        <v>55</v>
      </c>
      <c r="F1921" s="1" t="s">
        <v>26</v>
      </c>
      <c r="G1921" s="1" t="s">
        <v>18</v>
      </c>
      <c r="H1921" s="1" t="s">
        <v>37</v>
      </c>
      <c r="I1921" s="1" t="s">
        <v>1303</v>
      </c>
      <c r="J1921">
        <v>4.18</v>
      </c>
      <c r="K1921">
        <v>1</v>
      </c>
      <c r="L1921">
        <v>0</v>
      </c>
      <c r="M1921">
        <v>1.5047999999999999</v>
      </c>
      <c r="N1921">
        <v>1.5047999999999999</v>
      </c>
      <c r="O1921">
        <v>150</v>
      </c>
      <c r="P1921" t="s">
        <v>1626</v>
      </c>
      <c r="R1921" s="10"/>
    </row>
    <row r="1922" spans="1:18" x14ac:dyDescent="0.3">
      <c r="A1922">
        <v>1527</v>
      </c>
      <c r="B1922" s="1" t="s">
        <v>30</v>
      </c>
      <c r="C1922" s="1" t="s">
        <v>14</v>
      </c>
      <c r="D1922" s="1" t="s">
        <v>1328</v>
      </c>
      <c r="E1922" s="1" t="s">
        <v>78</v>
      </c>
      <c r="F1922" s="1" t="s">
        <v>79</v>
      </c>
      <c r="G1922" s="1" t="s">
        <v>27</v>
      </c>
      <c r="H1922" s="1" t="s">
        <v>39</v>
      </c>
      <c r="I1922" s="1" t="s">
        <v>1329</v>
      </c>
      <c r="J1922">
        <v>4.16</v>
      </c>
      <c r="K1922">
        <v>2</v>
      </c>
      <c r="L1922">
        <v>0.2</v>
      </c>
      <c r="M1922">
        <v>0.36400000000000032</v>
      </c>
      <c r="N1922">
        <v>0.29120000000000029</v>
      </c>
      <c r="O1922">
        <v>240</v>
      </c>
      <c r="P1922" t="s">
        <v>1626</v>
      </c>
      <c r="R1922" s="9"/>
    </row>
    <row r="1923" spans="1:18" x14ac:dyDescent="0.3">
      <c r="A1923">
        <v>1765</v>
      </c>
      <c r="B1923" s="1" t="s">
        <v>30</v>
      </c>
      <c r="C1923" s="1" t="s">
        <v>57</v>
      </c>
      <c r="D1923" s="1" t="s">
        <v>1410</v>
      </c>
      <c r="E1923" s="1" t="s">
        <v>149</v>
      </c>
      <c r="F1923" s="1" t="s">
        <v>17</v>
      </c>
      <c r="G1923" s="1" t="s">
        <v>27</v>
      </c>
      <c r="H1923" s="1" t="s">
        <v>28</v>
      </c>
      <c r="I1923" s="1" t="s">
        <v>850</v>
      </c>
      <c r="J1923">
        <v>4.13</v>
      </c>
      <c r="K1923">
        <v>1</v>
      </c>
      <c r="L1923">
        <v>0</v>
      </c>
      <c r="M1923">
        <v>1.8997999999999999</v>
      </c>
      <c r="N1923">
        <v>1.8997999999999999</v>
      </c>
      <c r="O1923">
        <v>150</v>
      </c>
      <c r="P1923" t="s">
        <v>1626</v>
      </c>
      <c r="R1923" s="10"/>
    </row>
    <row r="1924" spans="1:18" x14ac:dyDescent="0.3">
      <c r="A1924">
        <v>243</v>
      </c>
      <c r="B1924" s="1" t="s">
        <v>13</v>
      </c>
      <c r="C1924" s="1" t="s">
        <v>14</v>
      </c>
      <c r="D1924" s="1" t="s">
        <v>142</v>
      </c>
      <c r="E1924" s="1" t="s">
        <v>104</v>
      </c>
      <c r="F1924" s="1" t="s">
        <v>60</v>
      </c>
      <c r="G1924" s="1" t="s">
        <v>18</v>
      </c>
      <c r="H1924" s="1" t="s">
        <v>37</v>
      </c>
      <c r="I1924" s="1" t="s">
        <v>367</v>
      </c>
      <c r="J1924">
        <v>4.0440000000000005</v>
      </c>
      <c r="K1924">
        <v>3</v>
      </c>
      <c r="L1924">
        <v>0.6</v>
      </c>
      <c r="M1924">
        <v>-2.8307999999999995</v>
      </c>
      <c r="N1924">
        <v>-1.1323199999999998</v>
      </c>
      <c r="O1924">
        <v>180</v>
      </c>
      <c r="P1924" t="s">
        <v>1626</v>
      </c>
      <c r="R1924" s="9"/>
    </row>
    <row r="1925" spans="1:18" x14ac:dyDescent="0.3">
      <c r="A1925">
        <v>137</v>
      </c>
      <c r="B1925" s="1" t="s">
        <v>30</v>
      </c>
      <c r="C1925" s="1" t="s">
        <v>14</v>
      </c>
      <c r="D1925" s="1" t="s">
        <v>237</v>
      </c>
      <c r="E1925" s="1" t="s">
        <v>25</v>
      </c>
      <c r="F1925" s="1" t="s">
        <v>26</v>
      </c>
      <c r="G1925" s="1" t="s">
        <v>27</v>
      </c>
      <c r="H1925" s="1" t="s">
        <v>128</v>
      </c>
      <c r="I1925" s="1" t="s">
        <v>241</v>
      </c>
      <c r="J1925">
        <v>4.0199999999999996</v>
      </c>
      <c r="K1925">
        <v>2</v>
      </c>
      <c r="L1925">
        <v>0</v>
      </c>
      <c r="M1925">
        <v>1.9697999999999998</v>
      </c>
      <c r="N1925">
        <v>1.9697999999999998</v>
      </c>
      <c r="O1925">
        <v>300</v>
      </c>
      <c r="P1925" t="s">
        <v>1626</v>
      </c>
      <c r="R1925" s="10"/>
    </row>
    <row r="1926" spans="1:18" x14ac:dyDescent="0.3">
      <c r="A1926">
        <v>564</v>
      </c>
      <c r="B1926" s="1" t="s">
        <v>95</v>
      </c>
      <c r="C1926" s="1" t="s">
        <v>14</v>
      </c>
      <c r="D1926" s="1" t="s">
        <v>54</v>
      </c>
      <c r="E1926" s="1" t="s">
        <v>55</v>
      </c>
      <c r="F1926" s="1" t="s">
        <v>26</v>
      </c>
      <c r="G1926" s="1" t="s">
        <v>27</v>
      </c>
      <c r="H1926" s="1" t="s">
        <v>128</v>
      </c>
      <c r="I1926" s="1" t="s">
        <v>702</v>
      </c>
      <c r="J1926">
        <v>3.96</v>
      </c>
      <c r="K1926">
        <v>2</v>
      </c>
      <c r="L1926">
        <v>0</v>
      </c>
      <c r="M1926">
        <v>0</v>
      </c>
      <c r="N1926">
        <v>0</v>
      </c>
      <c r="O1926">
        <v>300</v>
      </c>
      <c r="P1926" t="s">
        <v>1626</v>
      </c>
      <c r="R1926" s="9"/>
    </row>
    <row r="1927" spans="1:18" x14ac:dyDescent="0.3">
      <c r="A1927">
        <v>1182</v>
      </c>
      <c r="B1927" s="1" t="s">
        <v>30</v>
      </c>
      <c r="C1927" s="1" t="s">
        <v>14</v>
      </c>
      <c r="D1927" s="1" t="s">
        <v>433</v>
      </c>
      <c r="E1927" s="1" t="s">
        <v>316</v>
      </c>
      <c r="F1927" s="1" t="s">
        <v>79</v>
      </c>
      <c r="G1927" s="1" t="s">
        <v>27</v>
      </c>
      <c r="H1927" s="1" t="s">
        <v>39</v>
      </c>
      <c r="I1927" s="1" t="s">
        <v>1143</v>
      </c>
      <c r="J1927">
        <v>3.76</v>
      </c>
      <c r="K1927">
        <v>2</v>
      </c>
      <c r="L1927">
        <v>0</v>
      </c>
      <c r="M1927">
        <v>1.0903999999999998</v>
      </c>
      <c r="N1927">
        <v>1.0903999999999998</v>
      </c>
      <c r="O1927">
        <v>300</v>
      </c>
      <c r="P1927" t="s">
        <v>1626</v>
      </c>
      <c r="R1927" s="10"/>
    </row>
    <row r="1928" spans="1:18" x14ac:dyDescent="0.3">
      <c r="A1928">
        <v>1486</v>
      </c>
      <c r="B1928" s="1" t="s">
        <v>30</v>
      </c>
      <c r="C1928" s="1" t="s">
        <v>14</v>
      </c>
      <c r="D1928" s="1" t="s">
        <v>126</v>
      </c>
      <c r="E1928" s="1" t="s">
        <v>127</v>
      </c>
      <c r="F1928" s="1" t="s">
        <v>79</v>
      </c>
      <c r="G1928" s="1" t="s">
        <v>27</v>
      </c>
      <c r="H1928" s="1" t="s">
        <v>128</v>
      </c>
      <c r="I1928" s="1" t="s">
        <v>236</v>
      </c>
      <c r="J1928">
        <v>3.76</v>
      </c>
      <c r="K1928">
        <v>2</v>
      </c>
      <c r="L1928">
        <v>0</v>
      </c>
      <c r="M1928">
        <v>1.3159999999999998</v>
      </c>
      <c r="N1928">
        <v>1.3159999999999998</v>
      </c>
      <c r="O1928">
        <v>300</v>
      </c>
      <c r="P1928" t="s">
        <v>1626</v>
      </c>
      <c r="R1928" s="9"/>
    </row>
    <row r="1929" spans="1:18" x14ac:dyDescent="0.3">
      <c r="A1929">
        <v>1982</v>
      </c>
      <c r="B1929" s="1" t="s">
        <v>13</v>
      </c>
      <c r="C1929" s="1" t="s">
        <v>23</v>
      </c>
      <c r="D1929" s="1" t="s">
        <v>212</v>
      </c>
      <c r="E1929" s="1" t="s">
        <v>487</v>
      </c>
      <c r="F1929" s="1" t="s">
        <v>17</v>
      </c>
      <c r="G1929" s="1" t="s">
        <v>27</v>
      </c>
      <c r="H1929" s="1" t="s">
        <v>44</v>
      </c>
      <c r="I1929" s="1" t="s">
        <v>854</v>
      </c>
      <c r="J1929">
        <v>3.76</v>
      </c>
      <c r="K1929">
        <v>2</v>
      </c>
      <c r="L1929">
        <v>0</v>
      </c>
      <c r="M1929">
        <v>1.8047999999999997</v>
      </c>
      <c r="N1929">
        <v>1.8047999999999997</v>
      </c>
      <c r="O1929">
        <v>300</v>
      </c>
      <c r="P1929" t="s">
        <v>1626</v>
      </c>
      <c r="R1929" s="10"/>
    </row>
    <row r="1930" spans="1:18" x14ac:dyDescent="0.3">
      <c r="A1930">
        <v>1616</v>
      </c>
      <c r="B1930" s="1" t="s">
        <v>30</v>
      </c>
      <c r="C1930" s="1" t="s">
        <v>57</v>
      </c>
      <c r="D1930" s="1" t="s">
        <v>109</v>
      </c>
      <c r="E1930" s="1" t="s">
        <v>110</v>
      </c>
      <c r="F1930" s="1" t="s">
        <v>60</v>
      </c>
      <c r="G1930" s="1" t="s">
        <v>27</v>
      </c>
      <c r="H1930" s="1" t="s">
        <v>28</v>
      </c>
      <c r="I1930" s="1" t="s">
        <v>763</v>
      </c>
      <c r="J1930">
        <v>3.75</v>
      </c>
      <c r="K1930">
        <v>1</v>
      </c>
      <c r="L1930">
        <v>0</v>
      </c>
      <c r="M1930">
        <v>1.7999999999999998</v>
      </c>
      <c r="N1930">
        <v>1.7999999999999998</v>
      </c>
      <c r="O1930">
        <v>150</v>
      </c>
      <c r="P1930" t="s">
        <v>1626</v>
      </c>
      <c r="R1930" s="9"/>
    </row>
    <row r="1931" spans="1:18" x14ac:dyDescent="0.3">
      <c r="A1931">
        <v>1312</v>
      </c>
      <c r="B1931" s="1" t="s">
        <v>30</v>
      </c>
      <c r="C1931" s="1" t="s">
        <v>14</v>
      </c>
      <c r="D1931" s="1" t="s">
        <v>559</v>
      </c>
      <c r="E1931" s="1" t="s">
        <v>478</v>
      </c>
      <c r="F1931" s="1" t="s">
        <v>79</v>
      </c>
      <c r="G1931" s="1" t="s">
        <v>27</v>
      </c>
      <c r="H1931" s="1" t="s">
        <v>28</v>
      </c>
      <c r="I1931" s="1" t="s">
        <v>1216</v>
      </c>
      <c r="J1931">
        <v>3.69</v>
      </c>
      <c r="K1931">
        <v>1</v>
      </c>
      <c r="L1931">
        <v>0</v>
      </c>
      <c r="M1931">
        <v>1.7343</v>
      </c>
      <c r="N1931">
        <v>1.7343</v>
      </c>
      <c r="O1931">
        <v>150</v>
      </c>
      <c r="P1931" t="s">
        <v>1626</v>
      </c>
      <c r="R1931" s="10"/>
    </row>
    <row r="1932" spans="1:18" x14ac:dyDescent="0.3">
      <c r="A1932">
        <v>1465</v>
      </c>
      <c r="B1932" s="1" t="s">
        <v>95</v>
      </c>
      <c r="C1932" s="1" t="s">
        <v>23</v>
      </c>
      <c r="D1932" s="1" t="s">
        <v>126</v>
      </c>
      <c r="E1932" s="1" t="s">
        <v>127</v>
      </c>
      <c r="F1932" s="1" t="s">
        <v>79</v>
      </c>
      <c r="G1932" s="1" t="s">
        <v>27</v>
      </c>
      <c r="H1932" s="1" t="s">
        <v>128</v>
      </c>
      <c r="I1932" s="1" t="s">
        <v>1063</v>
      </c>
      <c r="J1932">
        <v>3.68</v>
      </c>
      <c r="K1932">
        <v>2</v>
      </c>
      <c r="L1932">
        <v>0</v>
      </c>
      <c r="M1932">
        <v>1.8032000000000001</v>
      </c>
      <c r="N1932">
        <v>1.8032000000000001</v>
      </c>
      <c r="O1932">
        <v>300</v>
      </c>
      <c r="P1932" t="s">
        <v>1626</v>
      </c>
      <c r="R1932" s="9"/>
    </row>
    <row r="1933" spans="1:18" x14ac:dyDescent="0.3">
      <c r="A1933">
        <v>616</v>
      </c>
      <c r="B1933" s="1" t="s">
        <v>13</v>
      </c>
      <c r="C1933" s="1" t="s">
        <v>14</v>
      </c>
      <c r="D1933" s="1" t="s">
        <v>736</v>
      </c>
      <c r="E1933" s="1" t="s">
        <v>213</v>
      </c>
      <c r="F1933" s="1" t="s">
        <v>79</v>
      </c>
      <c r="G1933" s="1" t="s">
        <v>27</v>
      </c>
      <c r="H1933" s="1" t="s">
        <v>44</v>
      </c>
      <c r="I1933" s="1" t="s">
        <v>737</v>
      </c>
      <c r="J1933">
        <v>3.6480000000000006</v>
      </c>
      <c r="K1933">
        <v>2</v>
      </c>
      <c r="L1933">
        <v>0.7</v>
      </c>
      <c r="M1933">
        <v>-2.7967999999999993</v>
      </c>
      <c r="N1933">
        <v>-0.8390399999999999</v>
      </c>
      <c r="O1933">
        <v>90.000000000000014</v>
      </c>
      <c r="P1933" t="s">
        <v>1629</v>
      </c>
      <c r="R1933" s="10"/>
    </row>
    <row r="1934" spans="1:18" x14ac:dyDescent="0.3">
      <c r="A1934">
        <v>1153</v>
      </c>
      <c r="B1934" s="1" t="s">
        <v>30</v>
      </c>
      <c r="C1934" s="1" t="s">
        <v>23</v>
      </c>
      <c r="D1934" s="1" t="s">
        <v>1122</v>
      </c>
      <c r="E1934" s="1" t="s">
        <v>527</v>
      </c>
      <c r="F1934" s="1" t="s">
        <v>26</v>
      </c>
      <c r="G1934" s="1" t="s">
        <v>27</v>
      </c>
      <c r="H1934" s="1" t="s">
        <v>39</v>
      </c>
      <c r="I1934" s="1" t="s">
        <v>1123</v>
      </c>
      <c r="J1934">
        <v>3.64</v>
      </c>
      <c r="K1934">
        <v>2</v>
      </c>
      <c r="L1934">
        <v>0</v>
      </c>
      <c r="M1934">
        <v>1.6379999999999999</v>
      </c>
      <c r="N1934">
        <v>1.6379999999999999</v>
      </c>
      <c r="O1934">
        <v>300</v>
      </c>
      <c r="P1934" t="s">
        <v>1626</v>
      </c>
      <c r="R1934" s="9"/>
    </row>
    <row r="1935" spans="1:18" x14ac:dyDescent="0.3">
      <c r="A1935">
        <v>1726</v>
      </c>
      <c r="B1935" s="1" t="s">
        <v>95</v>
      </c>
      <c r="C1935" s="1" t="s">
        <v>14</v>
      </c>
      <c r="D1935" s="1" t="s">
        <v>77</v>
      </c>
      <c r="E1935" s="1" t="s">
        <v>78</v>
      </c>
      <c r="F1935" s="1" t="s">
        <v>79</v>
      </c>
      <c r="G1935" s="1" t="s">
        <v>27</v>
      </c>
      <c r="H1935" s="1" t="s">
        <v>46</v>
      </c>
      <c r="I1935" s="1" t="s">
        <v>1428</v>
      </c>
      <c r="J1935">
        <v>3.5520000000000005</v>
      </c>
      <c r="K1935">
        <v>2</v>
      </c>
      <c r="L1935">
        <v>0.2</v>
      </c>
      <c r="M1935">
        <v>0.44399999999999973</v>
      </c>
      <c r="N1935">
        <v>0.35519999999999979</v>
      </c>
      <c r="O1935">
        <v>240</v>
      </c>
      <c r="P1935" t="s">
        <v>1626</v>
      </c>
      <c r="R1935" s="10"/>
    </row>
    <row r="1936" spans="1:18" x14ac:dyDescent="0.3">
      <c r="A1936">
        <v>742</v>
      </c>
      <c r="B1936" s="1" t="s">
        <v>30</v>
      </c>
      <c r="C1936" s="1" t="s">
        <v>57</v>
      </c>
      <c r="D1936" s="1" t="s">
        <v>103</v>
      </c>
      <c r="E1936" s="1" t="s">
        <v>104</v>
      </c>
      <c r="F1936" s="1" t="s">
        <v>60</v>
      </c>
      <c r="G1936" s="1" t="s">
        <v>27</v>
      </c>
      <c r="H1936" s="1" t="s">
        <v>44</v>
      </c>
      <c r="I1936" s="1" t="s">
        <v>838</v>
      </c>
      <c r="J1936">
        <v>3.5399999999999991</v>
      </c>
      <c r="K1936">
        <v>2</v>
      </c>
      <c r="L1936">
        <v>0.8</v>
      </c>
      <c r="M1936">
        <v>-5.4870000000000001</v>
      </c>
      <c r="N1936">
        <v>-1.0973999999999997</v>
      </c>
      <c r="O1936">
        <v>59.999999999999986</v>
      </c>
      <c r="P1936" t="s">
        <v>1629</v>
      </c>
      <c r="R1936" s="9"/>
    </row>
    <row r="1937" spans="1:18" x14ac:dyDescent="0.3">
      <c r="A1937">
        <v>744</v>
      </c>
      <c r="B1937" s="1" t="s">
        <v>30</v>
      </c>
      <c r="C1937" s="1" t="s">
        <v>14</v>
      </c>
      <c r="D1937" s="1" t="s">
        <v>325</v>
      </c>
      <c r="E1937" s="1" t="s">
        <v>59</v>
      </c>
      <c r="F1937" s="1" t="s">
        <v>60</v>
      </c>
      <c r="G1937" s="1" t="s">
        <v>27</v>
      </c>
      <c r="H1937" s="1" t="s">
        <v>52</v>
      </c>
      <c r="I1937" s="1" t="s">
        <v>399</v>
      </c>
      <c r="J1937">
        <v>3.5280000000000005</v>
      </c>
      <c r="K1937">
        <v>1</v>
      </c>
      <c r="L1937">
        <v>0.2</v>
      </c>
      <c r="M1937">
        <v>1.1465999999999998</v>
      </c>
      <c r="N1937">
        <v>0.91727999999999987</v>
      </c>
      <c r="O1937">
        <v>120</v>
      </c>
      <c r="P1937" t="s">
        <v>1626</v>
      </c>
      <c r="R1937" s="10"/>
    </row>
    <row r="1938" spans="1:18" x14ac:dyDescent="0.3">
      <c r="A1938">
        <v>1484</v>
      </c>
      <c r="B1938" s="1" t="s">
        <v>13</v>
      </c>
      <c r="C1938" s="1" t="s">
        <v>14</v>
      </c>
      <c r="D1938" s="1" t="s">
        <v>152</v>
      </c>
      <c r="E1938" s="1" t="s">
        <v>155</v>
      </c>
      <c r="F1938" s="1" t="s">
        <v>17</v>
      </c>
      <c r="G1938" s="1" t="s">
        <v>27</v>
      </c>
      <c r="H1938" s="1" t="s">
        <v>52</v>
      </c>
      <c r="I1938" s="1" t="s">
        <v>1312</v>
      </c>
      <c r="J1938">
        <v>3.4240000000000004</v>
      </c>
      <c r="K1938">
        <v>1</v>
      </c>
      <c r="L1938">
        <v>0.2</v>
      </c>
      <c r="M1938">
        <v>1.0699999999999996</v>
      </c>
      <c r="N1938">
        <v>0.85599999999999976</v>
      </c>
      <c r="O1938">
        <v>120</v>
      </c>
      <c r="P1938" t="s">
        <v>1626</v>
      </c>
      <c r="R1938" s="9"/>
    </row>
    <row r="1939" spans="1:18" x14ac:dyDescent="0.3">
      <c r="A1939">
        <v>982</v>
      </c>
      <c r="B1939" s="1" t="s">
        <v>13</v>
      </c>
      <c r="C1939" s="1" t="s">
        <v>14</v>
      </c>
      <c r="D1939" s="1" t="s">
        <v>557</v>
      </c>
      <c r="E1939" s="1" t="s">
        <v>197</v>
      </c>
      <c r="F1939" s="1" t="s">
        <v>26</v>
      </c>
      <c r="G1939" s="1" t="s">
        <v>27</v>
      </c>
      <c r="H1939" s="1" t="s">
        <v>39</v>
      </c>
      <c r="I1939" s="1" t="s">
        <v>1008</v>
      </c>
      <c r="J1939">
        <v>3.3920000000000003</v>
      </c>
      <c r="K1939">
        <v>1</v>
      </c>
      <c r="L1939">
        <v>0.2</v>
      </c>
      <c r="M1939">
        <v>0.80559999999999987</v>
      </c>
      <c r="N1939">
        <v>0.64447999999999994</v>
      </c>
      <c r="O1939">
        <v>120</v>
      </c>
      <c r="P1939" t="s">
        <v>1626</v>
      </c>
      <c r="R1939" s="10"/>
    </row>
    <row r="1940" spans="1:18" x14ac:dyDescent="0.3">
      <c r="A1940">
        <v>1892</v>
      </c>
      <c r="B1940" s="1" t="s">
        <v>30</v>
      </c>
      <c r="C1940" s="1" t="s">
        <v>23</v>
      </c>
      <c r="D1940" s="1" t="s">
        <v>550</v>
      </c>
      <c r="E1940" s="1" t="s">
        <v>25</v>
      </c>
      <c r="F1940" s="1" t="s">
        <v>26</v>
      </c>
      <c r="G1940" s="1" t="s">
        <v>27</v>
      </c>
      <c r="H1940" s="1" t="s">
        <v>39</v>
      </c>
      <c r="I1940" s="1" t="s">
        <v>1504</v>
      </c>
      <c r="J1940">
        <v>3.38</v>
      </c>
      <c r="K1940">
        <v>1</v>
      </c>
      <c r="L1940">
        <v>0</v>
      </c>
      <c r="M1940">
        <v>1.2505999999999999</v>
      </c>
      <c r="N1940">
        <v>1.2505999999999999</v>
      </c>
      <c r="O1940">
        <v>150</v>
      </c>
      <c r="P1940" t="s">
        <v>1626</v>
      </c>
      <c r="R1940" s="9"/>
    </row>
    <row r="1941" spans="1:18" x14ac:dyDescent="0.3">
      <c r="A1941">
        <v>656</v>
      </c>
      <c r="B1941" s="1" t="s">
        <v>30</v>
      </c>
      <c r="C1941" s="1" t="s">
        <v>14</v>
      </c>
      <c r="D1941" s="1" t="s">
        <v>212</v>
      </c>
      <c r="E1941" s="1" t="s">
        <v>213</v>
      </c>
      <c r="F1941" s="1" t="s">
        <v>79</v>
      </c>
      <c r="G1941" s="1" t="s">
        <v>27</v>
      </c>
      <c r="H1941" s="1" t="s">
        <v>44</v>
      </c>
      <c r="I1941" s="1" t="s">
        <v>774</v>
      </c>
      <c r="J1941">
        <v>3.3180000000000005</v>
      </c>
      <c r="K1941">
        <v>2</v>
      </c>
      <c r="L1941">
        <v>0.7</v>
      </c>
      <c r="M1941">
        <v>-2.6543999999999999</v>
      </c>
      <c r="N1941">
        <v>-0.79632000000000003</v>
      </c>
      <c r="O1941">
        <v>90.000000000000014</v>
      </c>
      <c r="P1941" t="s">
        <v>1629</v>
      </c>
      <c r="R1941" s="10"/>
    </row>
    <row r="1942" spans="1:18" x14ac:dyDescent="0.3">
      <c r="A1942">
        <v>109</v>
      </c>
      <c r="B1942" s="1" t="s">
        <v>30</v>
      </c>
      <c r="C1942" s="1" t="s">
        <v>14</v>
      </c>
      <c r="D1942" s="1" t="s">
        <v>201</v>
      </c>
      <c r="E1942" s="1" t="s">
        <v>51</v>
      </c>
      <c r="F1942" s="1" t="s">
        <v>17</v>
      </c>
      <c r="G1942" s="1" t="s">
        <v>27</v>
      </c>
      <c r="H1942" s="1" t="s">
        <v>39</v>
      </c>
      <c r="I1942" s="1" t="s">
        <v>204</v>
      </c>
      <c r="J1942">
        <v>3.3040000000000003</v>
      </c>
      <c r="K1942">
        <v>1</v>
      </c>
      <c r="L1942">
        <v>0.2</v>
      </c>
      <c r="M1942">
        <v>1.0737999999999999</v>
      </c>
      <c r="N1942">
        <v>0.85903999999999991</v>
      </c>
      <c r="O1942">
        <v>120</v>
      </c>
      <c r="P1942" t="s">
        <v>1626</v>
      </c>
      <c r="R1942" s="9"/>
    </row>
    <row r="1943" spans="1:18" x14ac:dyDescent="0.3">
      <c r="A1943">
        <v>608</v>
      </c>
      <c r="B1943" s="1" t="s">
        <v>30</v>
      </c>
      <c r="C1943" s="1" t="s">
        <v>14</v>
      </c>
      <c r="D1943" s="1" t="s">
        <v>77</v>
      </c>
      <c r="E1943" s="1" t="s">
        <v>78</v>
      </c>
      <c r="F1943" s="1" t="s">
        <v>79</v>
      </c>
      <c r="G1943" s="1" t="s">
        <v>27</v>
      </c>
      <c r="H1943" s="1" t="s">
        <v>44</v>
      </c>
      <c r="I1943" s="1" t="s">
        <v>731</v>
      </c>
      <c r="J1943">
        <v>3.2820000000000005</v>
      </c>
      <c r="K1943">
        <v>2</v>
      </c>
      <c r="L1943">
        <v>0.7</v>
      </c>
      <c r="M1943">
        <v>-2.6256000000000004</v>
      </c>
      <c r="N1943">
        <v>-0.78768000000000027</v>
      </c>
      <c r="O1943">
        <v>90.000000000000014</v>
      </c>
      <c r="P1943" t="s">
        <v>1629</v>
      </c>
      <c r="R1943" s="10"/>
    </row>
    <row r="1944" spans="1:18" x14ac:dyDescent="0.3">
      <c r="A1944">
        <v>979</v>
      </c>
      <c r="B1944" s="1" t="s">
        <v>95</v>
      </c>
      <c r="C1944" s="1" t="s">
        <v>14</v>
      </c>
      <c r="D1944" s="1" t="s">
        <v>221</v>
      </c>
      <c r="E1944" s="1" t="s">
        <v>51</v>
      </c>
      <c r="F1944" s="1" t="s">
        <v>17</v>
      </c>
      <c r="G1944" s="1" t="s">
        <v>27</v>
      </c>
      <c r="H1944" s="1" t="s">
        <v>44</v>
      </c>
      <c r="I1944" s="1" t="s">
        <v>731</v>
      </c>
      <c r="J1944">
        <v>3.2820000000000005</v>
      </c>
      <c r="K1944">
        <v>2</v>
      </c>
      <c r="L1944">
        <v>0.7</v>
      </c>
      <c r="M1944">
        <v>-2.6256000000000004</v>
      </c>
      <c r="N1944">
        <v>-0.78768000000000027</v>
      </c>
      <c r="O1944">
        <v>90.000000000000014</v>
      </c>
      <c r="P1944" t="s">
        <v>1629</v>
      </c>
      <c r="R1944" s="9"/>
    </row>
    <row r="1945" spans="1:18" x14ac:dyDescent="0.3">
      <c r="A1945">
        <v>180</v>
      </c>
      <c r="B1945" s="1" t="s">
        <v>30</v>
      </c>
      <c r="C1945" s="1" t="s">
        <v>57</v>
      </c>
      <c r="D1945" s="1" t="s">
        <v>126</v>
      </c>
      <c r="E1945" s="1" t="s">
        <v>127</v>
      </c>
      <c r="F1945" s="1" t="s">
        <v>79</v>
      </c>
      <c r="G1945" s="1" t="s">
        <v>27</v>
      </c>
      <c r="H1945" s="1" t="s">
        <v>39</v>
      </c>
      <c r="I1945" s="1" t="s">
        <v>293</v>
      </c>
      <c r="J1945">
        <v>3.28</v>
      </c>
      <c r="K1945">
        <v>1</v>
      </c>
      <c r="L1945">
        <v>0</v>
      </c>
      <c r="M1945">
        <v>1.4104000000000001</v>
      </c>
      <c r="N1945">
        <v>1.4104000000000001</v>
      </c>
      <c r="O1945">
        <v>150</v>
      </c>
      <c r="P1945" t="s">
        <v>1626</v>
      </c>
      <c r="R1945" s="10"/>
    </row>
    <row r="1946" spans="1:18" x14ac:dyDescent="0.3">
      <c r="A1946">
        <v>31</v>
      </c>
      <c r="B1946" s="1" t="s">
        <v>30</v>
      </c>
      <c r="C1946" s="1" t="s">
        <v>14</v>
      </c>
      <c r="D1946" s="1" t="s">
        <v>77</v>
      </c>
      <c r="E1946" s="1" t="s">
        <v>78</v>
      </c>
      <c r="F1946" s="1" t="s">
        <v>79</v>
      </c>
      <c r="G1946" s="1" t="s">
        <v>27</v>
      </c>
      <c r="H1946" s="1" t="s">
        <v>88</v>
      </c>
      <c r="I1946" s="1" t="s">
        <v>89</v>
      </c>
      <c r="J1946">
        <v>3.2640000000000002</v>
      </c>
      <c r="K1946">
        <v>2</v>
      </c>
      <c r="L1946">
        <v>0.2</v>
      </c>
      <c r="M1946">
        <v>1.1015999999999997</v>
      </c>
      <c r="N1946">
        <v>0.88127999999999984</v>
      </c>
      <c r="O1946">
        <v>240</v>
      </c>
      <c r="P1946" t="s">
        <v>1626</v>
      </c>
      <c r="R1946" s="9"/>
    </row>
    <row r="1947" spans="1:18" x14ac:dyDescent="0.3">
      <c r="A1947">
        <v>1944</v>
      </c>
      <c r="B1947" s="1" t="s">
        <v>95</v>
      </c>
      <c r="C1947" s="1" t="s">
        <v>23</v>
      </c>
      <c r="D1947" s="1" t="s">
        <v>505</v>
      </c>
      <c r="E1947" s="1" t="s">
        <v>104</v>
      </c>
      <c r="F1947" s="1" t="s">
        <v>60</v>
      </c>
      <c r="G1947" s="1" t="s">
        <v>27</v>
      </c>
      <c r="H1947" s="1" t="s">
        <v>44</v>
      </c>
      <c r="I1947" s="1" t="s">
        <v>1006</v>
      </c>
      <c r="J1947">
        <v>3.2399999999999993</v>
      </c>
      <c r="K1947">
        <v>9</v>
      </c>
      <c r="L1947">
        <v>0.8</v>
      </c>
      <c r="M1947">
        <v>-5.1840000000000011</v>
      </c>
      <c r="N1947">
        <v>-1.0367999999999999</v>
      </c>
      <c r="O1947">
        <v>269.99999999999994</v>
      </c>
      <c r="P1947" t="s">
        <v>1626</v>
      </c>
      <c r="R1947" s="10"/>
    </row>
    <row r="1948" spans="1:18" x14ac:dyDescent="0.3">
      <c r="A1948">
        <v>1252</v>
      </c>
      <c r="B1948" s="1" t="s">
        <v>30</v>
      </c>
      <c r="C1948" s="1" t="s">
        <v>14</v>
      </c>
      <c r="D1948" s="1" t="s">
        <v>126</v>
      </c>
      <c r="E1948" s="1" t="s">
        <v>127</v>
      </c>
      <c r="F1948" s="1" t="s">
        <v>79</v>
      </c>
      <c r="G1948" s="1" t="s">
        <v>27</v>
      </c>
      <c r="H1948" s="1" t="s">
        <v>39</v>
      </c>
      <c r="I1948" s="1" t="s">
        <v>1180</v>
      </c>
      <c r="J1948">
        <v>3.2</v>
      </c>
      <c r="K1948">
        <v>2</v>
      </c>
      <c r="L1948">
        <v>0</v>
      </c>
      <c r="M1948">
        <v>1.3760000000000003</v>
      </c>
      <c r="N1948">
        <v>1.3760000000000003</v>
      </c>
      <c r="O1948">
        <v>300</v>
      </c>
      <c r="P1948" t="s">
        <v>1626</v>
      </c>
      <c r="R1948" s="9"/>
    </row>
    <row r="1949" spans="1:18" x14ac:dyDescent="0.3">
      <c r="A1949">
        <v>819</v>
      </c>
      <c r="B1949" s="1" t="s">
        <v>30</v>
      </c>
      <c r="C1949" s="1" t="s">
        <v>14</v>
      </c>
      <c r="D1949" s="1" t="s">
        <v>77</v>
      </c>
      <c r="E1949" s="1" t="s">
        <v>78</v>
      </c>
      <c r="F1949" s="1" t="s">
        <v>79</v>
      </c>
      <c r="G1949" s="1" t="s">
        <v>27</v>
      </c>
      <c r="H1949" s="1" t="s">
        <v>44</v>
      </c>
      <c r="I1949" s="1" t="s">
        <v>894</v>
      </c>
      <c r="J1949">
        <v>3.168000000000001</v>
      </c>
      <c r="K1949">
        <v>3</v>
      </c>
      <c r="L1949">
        <v>0.7</v>
      </c>
      <c r="M1949">
        <v>-2.4287999999999998</v>
      </c>
      <c r="N1949">
        <v>-0.72864000000000007</v>
      </c>
      <c r="O1949">
        <v>135.00000000000003</v>
      </c>
      <c r="P1949" t="s">
        <v>1626</v>
      </c>
      <c r="R1949" s="10"/>
    </row>
    <row r="1950" spans="1:18" x14ac:dyDescent="0.3">
      <c r="A1950">
        <v>1648</v>
      </c>
      <c r="B1950" s="1" t="s">
        <v>95</v>
      </c>
      <c r="C1950" s="1" t="s">
        <v>57</v>
      </c>
      <c r="D1950" s="1" t="s">
        <v>77</v>
      </c>
      <c r="E1950" s="1" t="s">
        <v>78</v>
      </c>
      <c r="F1950" s="1" t="s">
        <v>79</v>
      </c>
      <c r="G1950" s="1" t="s">
        <v>27</v>
      </c>
      <c r="H1950" s="1" t="s">
        <v>128</v>
      </c>
      <c r="I1950" s="1" t="s">
        <v>1396</v>
      </c>
      <c r="J1950">
        <v>3.1680000000000001</v>
      </c>
      <c r="K1950">
        <v>2</v>
      </c>
      <c r="L1950">
        <v>0.2</v>
      </c>
      <c r="M1950">
        <v>-0.71279999999999988</v>
      </c>
      <c r="N1950">
        <v>-0.57023999999999997</v>
      </c>
      <c r="O1950">
        <v>240</v>
      </c>
      <c r="P1950" t="s">
        <v>1626</v>
      </c>
      <c r="R1950" s="9"/>
    </row>
    <row r="1951" spans="1:18" x14ac:dyDescent="0.3">
      <c r="A1951">
        <v>1089</v>
      </c>
      <c r="B1951" s="1" t="s">
        <v>13</v>
      </c>
      <c r="C1951" s="1" t="s">
        <v>23</v>
      </c>
      <c r="D1951" s="1" t="s">
        <v>1078</v>
      </c>
      <c r="E1951" s="1" t="s">
        <v>25</v>
      </c>
      <c r="F1951" s="1" t="s">
        <v>26</v>
      </c>
      <c r="G1951" s="1" t="s">
        <v>27</v>
      </c>
      <c r="H1951" s="1" t="s">
        <v>28</v>
      </c>
      <c r="I1951" s="1" t="s">
        <v>1079</v>
      </c>
      <c r="J1951">
        <v>3.15</v>
      </c>
      <c r="K1951">
        <v>1</v>
      </c>
      <c r="L1951">
        <v>0</v>
      </c>
      <c r="M1951">
        <v>1.512</v>
      </c>
      <c r="N1951">
        <v>1.512</v>
      </c>
      <c r="O1951">
        <v>150</v>
      </c>
      <c r="P1951" t="s">
        <v>1626</v>
      </c>
      <c r="R1951" s="10"/>
    </row>
    <row r="1952" spans="1:18" x14ac:dyDescent="0.3">
      <c r="A1952">
        <v>1777</v>
      </c>
      <c r="B1952" s="1" t="s">
        <v>30</v>
      </c>
      <c r="C1952" s="1" t="s">
        <v>23</v>
      </c>
      <c r="D1952" s="1" t="s">
        <v>1444</v>
      </c>
      <c r="E1952" s="1" t="s">
        <v>948</v>
      </c>
      <c r="F1952" s="1" t="s">
        <v>79</v>
      </c>
      <c r="G1952" s="1" t="s">
        <v>27</v>
      </c>
      <c r="H1952" s="1" t="s">
        <v>28</v>
      </c>
      <c r="I1952" s="1" t="s">
        <v>1079</v>
      </c>
      <c r="J1952">
        <v>3.15</v>
      </c>
      <c r="K1952">
        <v>1</v>
      </c>
      <c r="L1952">
        <v>0</v>
      </c>
      <c r="M1952">
        <v>1.512</v>
      </c>
      <c r="N1952">
        <v>1.512</v>
      </c>
      <c r="O1952">
        <v>150</v>
      </c>
      <c r="P1952" t="s">
        <v>1626</v>
      </c>
      <c r="R1952" s="9"/>
    </row>
    <row r="1953" spans="1:18" x14ac:dyDescent="0.3">
      <c r="A1953">
        <v>1295</v>
      </c>
      <c r="B1953" s="1" t="s">
        <v>30</v>
      </c>
      <c r="C1953" s="1" t="s">
        <v>14</v>
      </c>
      <c r="D1953" s="1" t="s">
        <v>373</v>
      </c>
      <c r="E1953" s="1" t="s">
        <v>25</v>
      </c>
      <c r="F1953" s="1" t="s">
        <v>26</v>
      </c>
      <c r="G1953" s="1" t="s">
        <v>27</v>
      </c>
      <c r="H1953" s="1" t="s">
        <v>28</v>
      </c>
      <c r="I1953" s="1" t="s">
        <v>177</v>
      </c>
      <c r="J1953">
        <v>3.08</v>
      </c>
      <c r="K1953">
        <v>1</v>
      </c>
      <c r="L1953">
        <v>0</v>
      </c>
      <c r="M1953">
        <v>1.4783999999999999</v>
      </c>
      <c r="N1953">
        <v>1.4783999999999999</v>
      </c>
      <c r="O1953">
        <v>150</v>
      </c>
      <c r="P1953" t="s">
        <v>1626</v>
      </c>
      <c r="R1953" s="10"/>
    </row>
    <row r="1954" spans="1:18" x14ac:dyDescent="0.3">
      <c r="A1954">
        <v>352</v>
      </c>
      <c r="B1954" s="1" t="s">
        <v>95</v>
      </c>
      <c r="C1954" s="1" t="s">
        <v>57</v>
      </c>
      <c r="D1954" s="1" t="s">
        <v>126</v>
      </c>
      <c r="E1954" s="1" t="s">
        <v>127</v>
      </c>
      <c r="F1954" s="1" t="s">
        <v>79</v>
      </c>
      <c r="G1954" s="1" t="s">
        <v>27</v>
      </c>
      <c r="H1954" s="1" t="s">
        <v>44</v>
      </c>
      <c r="I1954" s="1" t="s">
        <v>481</v>
      </c>
      <c r="J1954">
        <v>3.048</v>
      </c>
      <c r="K1954">
        <v>1</v>
      </c>
      <c r="L1954">
        <v>0.2</v>
      </c>
      <c r="M1954">
        <v>1.0668</v>
      </c>
      <c r="N1954">
        <v>0.85343999999999998</v>
      </c>
      <c r="O1954">
        <v>120</v>
      </c>
      <c r="P1954" t="s">
        <v>1626</v>
      </c>
      <c r="R1954" s="9"/>
    </row>
    <row r="1955" spans="1:18" x14ac:dyDescent="0.3">
      <c r="A1955">
        <v>1214</v>
      </c>
      <c r="B1955" s="1" t="s">
        <v>30</v>
      </c>
      <c r="C1955" s="1" t="s">
        <v>23</v>
      </c>
      <c r="D1955" s="1" t="s">
        <v>77</v>
      </c>
      <c r="E1955" s="1" t="s">
        <v>78</v>
      </c>
      <c r="F1955" s="1" t="s">
        <v>79</v>
      </c>
      <c r="G1955" s="1" t="s">
        <v>27</v>
      </c>
      <c r="H1955" s="1" t="s">
        <v>44</v>
      </c>
      <c r="I1955" s="1" t="s">
        <v>1157</v>
      </c>
      <c r="J1955">
        <v>3.036</v>
      </c>
      <c r="K1955">
        <v>2</v>
      </c>
      <c r="L1955">
        <v>0.7</v>
      </c>
      <c r="M1955">
        <v>-2.3275999999999994</v>
      </c>
      <c r="N1955">
        <v>-0.6982799999999999</v>
      </c>
      <c r="O1955">
        <v>90.000000000000014</v>
      </c>
      <c r="P1955" t="s">
        <v>1629</v>
      </c>
      <c r="R1955" s="10"/>
    </row>
    <row r="1956" spans="1:18" x14ac:dyDescent="0.3">
      <c r="A1956">
        <v>1331</v>
      </c>
      <c r="B1956" s="1" t="s">
        <v>30</v>
      </c>
      <c r="C1956" s="1" t="s">
        <v>57</v>
      </c>
      <c r="D1956" s="1" t="s">
        <v>919</v>
      </c>
      <c r="E1956" s="1" t="s">
        <v>213</v>
      </c>
      <c r="F1956" s="1" t="s">
        <v>79</v>
      </c>
      <c r="G1956" s="1" t="s">
        <v>41</v>
      </c>
      <c r="H1956" s="1" t="s">
        <v>42</v>
      </c>
      <c r="I1956" s="1" t="s">
        <v>708</v>
      </c>
      <c r="J1956">
        <v>2.97</v>
      </c>
      <c r="K1956">
        <v>1</v>
      </c>
      <c r="L1956">
        <v>0.4</v>
      </c>
      <c r="M1956">
        <v>-0.64350000000000018</v>
      </c>
      <c r="N1956">
        <v>-0.38610000000000011</v>
      </c>
      <c r="O1956">
        <v>90</v>
      </c>
      <c r="P1956" t="s">
        <v>1629</v>
      </c>
      <c r="R1956" s="9"/>
    </row>
    <row r="1957" spans="1:18" x14ac:dyDescent="0.3">
      <c r="A1957">
        <v>388</v>
      </c>
      <c r="B1957" s="1" t="s">
        <v>30</v>
      </c>
      <c r="C1957" s="1" t="s">
        <v>23</v>
      </c>
      <c r="D1957" s="1" t="s">
        <v>77</v>
      </c>
      <c r="E1957" s="1" t="s">
        <v>78</v>
      </c>
      <c r="F1957" s="1" t="s">
        <v>79</v>
      </c>
      <c r="G1957" s="1" t="s">
        <v>18</v>
      </c>
      <c r="H1957" s="1" t="s">
        <v>37</v>
      </c>
      <c r="I1957" s="1" t="s">
        <v>518</v>
      </c>
      <c r="J1957">
        <v>2.9600000000000004</v>
      </c>
      <c r="K1957">
        <v>1</v>
      </c>
      <c r="L1957">
        <v>0.2</v>
      </c>
      <c r="M1957">
        <v>0.77700000000000025</v>
      </c>
      <c r="N1957">
        <v>0.62160000000000026</v>
      </c>
      <c r="O1957">
        <v>120</v>
      </c>
      <c r="P1957" t="s">
        <v>1626</v>
      </c>
      <c r="R1957" s="10"/>
    </row>
    <row r="1958" spans="1:18" x14ac:dyDescent="0.3">
      <c r="A1958">
        <v>1655</v>
      </c>
      <c r="B1958" s="1" t="s">
        <v>95</v>
      </c>
      <c r="C1958" s="1" t="s">
        <v>14</v>
      </c>
      <c r="D1958" s="1" t="s">
        <v>54</v>
      </c>
      <c r="E1958" s="1" t="s">
        <v>55</v>
      </c>
      <c r="F1958" s="1" t="s">
        <v>26</v>
      </c>
      <c r="G1958" s="1" t="s">
        <v>27</v>
      </c>
      <c r="H1958" s="1" t="s">
        <v>128</v>
      </c>
      <c r="I1958" s="1" t="s">
        <v>1401</v>
      </c>
      <c r="J1958">
        <v>2.96</v>
      </c>
      <c r="K1958">
        <v>2</v>
      </c>
      <c r="L1958">
        <v>0</v>
      </c>
      <c r="M1958">
        <v>1.4207999999999998</v>
      </c>
      <c r="N1958">
        <v>1.4207999999999998</v>
      </c>
      <c r="O1958">
        <v>300</v>
      </c>
      <c r="P1958" t="s">
        <v>1626</v>
      </c>
      <c r="R1958" s="9"/>
    </row>
    <row r="1959" spans="1:18" x14ac:dyDescent="0.3">
      <c r="A1959">
        <v>1907</v>
      </c>
      <c r="B1959" s="1" t="s">
        <v>30</v>
      </c>
      <c r="C1959" s="1" t="s">
        <v>23</v>
      </c>
      <c r="D1959" s="1" t="s">
        <v>1516</v>
      </c>
      <c r="E1959" s="1" t="s">
        <v>32</v>
      </c>
      <c r="F1959" s="1" t="s">
        <v>17</v>
      </c>
      <c r="G1959" s="1" t="s">
        <v>27</v>
      </c>
      <c r="H1959" s="1" t="s">
        <v>44</v>
      </c>
      <c r="I1959" s="1" t="s">
        <v>1517</v>
      </c>
      <c r="J1959">
        <v>2.9520000000000004</v>
      </c>
      <c r="K1959">
        <v>2</v>
      </c>
      <c r="L1959">
        <v>0.7</v>
      </c>
      <c r="M1959">
        <v>-2.1648000000000005</v>
      </c>
      <c r="N1959">
        <v>-0.64944000000000024</v>
      </c>
      <c r="O1959">
        <v>90.000000000000014</v>
      </c>
      <c r="P1959" t="s">
        <v>1629</v>
      </c>
      <c r="R1959" s="10"/>
    </row>
    <row r="1960" spans="1:18" x14ac:dyDescent="0.3">
      <c r="A1960">
        <v>199</v>
      </c>
      <c r="B1960" s="1" t="s">
        <v>30</v>
      </c>
      <c r="C1960" s="1" t="s">
        <v>23</v>
      </c>
      <c r="D1960" s="1" t="s">
        <v>77</v>
      </c>
      <c r="E1960" s="1" t="s">
        <v>78</v>
      </c>
      <c r="F1960" s="1" t="s">
        <v>79</v>
      </c>
      <c r="G1960" s="1" t="s">
        <v>27</v>
      </c>
      <c r="H1960" s="1" t="s">
        <v>44</v>
      </c>
      <c r="I1960" s="1" t="s">
        <v>318</v>
      </c>
      <c r="J1960">
        <v>2.9460000000000006</v>
      </c>
      <c r="K1960">
        <v>2</v>
      </c>
      <c r="L1960">
        <v>0.7</v>
      </c>
      <c r="M1960">
        <v>-2.2585999999999995</v>
      </c>
      <c r="N1960">
        <v>-0.67757999999999996</v>
      </c>
      <c r="O1960">
        <v>90.000000000000014</v>
      </c>
      <c r="P1960" t="s">
        <v>1629</v>
      </c>
      <c r="R1960" s="9"/>
    </row>
    <row r="1961" spans="1:18" x14ac:dyDescent="0.3">
      <c r="A1961">
        <v>1104</v>
      </c>
      <c r="B1961" s="1" t="s">
        <v>30</v>
      </c>
      <c r="C1961" s="1" t="s">
        <v>14</v>
      </c>
      <c r="D1961" s="1" t="s">
        <v>93</v>
      </c>
      <c r="E1961" s="1" t="s">
        <v>59</v>
      </c>
      <c r="F1961" s="1" t="s">
        <v>60</v>
      </c>
      <c r="G1961" s="1" t="s">
        <v>27</v>
      </c>
      <c r="H1961" s="1" t="s">
        <v>44</v>
      </c>
      <c r="I1961" s="1" t="s">
        <v>1024</v>
      </c>
      <c r="J1961">
        <v>2.9339999999999993</v>
      </c>
      <c r="K1961">
        <v>3</v>
      </c>
      <c r="L1961">
        <v>0.8</v>
      </c>
      <c r="M1961">
        <v>-4.9878000000000018</v>
      </c>
      <c r="N1961">
        <v>-0.99756000000000011</v>
      </c>
      <c r="O1961">
        <v>89.999999999999986</v>
      </c>
      <c r="P1961" t="s">
        <v>1629</v>
      </c>
      <c r="R1961" s="10"/>
    </row>
    <row r="1962" spans="1:18" x14ac:dyDescent="0.3">
      <c r="A1962">
        <v>447</v>
      </c>
      <c r="B1962" s="1" t="s">
        <v>13</v>
      </c>
      <c r="C1962" s="1" t="s">
        <v>14</v>
      </c>
      <c r="D1962" s="1" t="s">
        <v>212</v>
      </c>
      <c r="E1962" s="1" t="s">
        <v>121</v>
      </c>
      <c r="F1962" s="1" t="s">
        <v>60</v>
      </c>
      <c r="G1962" s="1" t="s">
        <v>18</v>
      </c>
      <c r="H1962" s="1" t="s">
        <v>37</v>
      </c>
      <c r="I1962" s="1" t="s">
        <v>586</v>
      </c>
      <c r="J1962">
        <v>2.91</v>
      </c>
      <c r="K1962">
        <v>1</v>
      </c>
      <c r="L1962">
        <v>0</v>
      </c>
      <c r="M1962">
        <v>1.3676999999999999</v>
      </c>
      <c r="N1962">
        <v>1.3676999999999999</v>
      </c>
      <c r="O1962">
        <v>150</v>
      </c>
      <c r="P1962" t="s">
        <v>1626</v>
      </c>
      <c r="R1962" s="9"/>
    </row>
    <row r="1963" spans="1:18" x14ac:dyDescent="0.3">
      <c r="A1963">
        <v>1974</v>
      </c>
      <c r="B1963" s="1" t="s">
        <v>30</v>
      </c>
      <c r="C1963" s="1" t="s">
        <v>14</v>
      </c>
      <c r="D1963" s="1" t="s">
        <v>142</v>
      </c>
      <c r="E1963" s="1" t="s">
        <v>104</v>
      </c>
      <c r="F1963" s="1" t="s">
        <v>60</v>
      </c>
      <c r="G1963" s="1" t="s">
        <v>27</v>
      </c>
      <c r="H1963" s="1" t="s">
        <v>128</v>
      </c>
      <c r="I1963" s="1" t="s">
        <v>1066</v>
      </c>
      <c r="J1963">
        <v>2.8960000000000004</v>
      </c>
      <c r="K1963">
        <v>2</v>
      </c>
      <c r="L1963">
        <v>0.2</v>
      </c>
      <c r="M1963">
        <v>0.4705999999999998</v>
      </c>
      <c r="N1963">
        <v>0.37647999999999987</v>
      </c>
      <c r="O1963">
        <v>240</v>
      </c>
      <c r="P1963" t="s">
        <v>1626</v>
      </c>
      <c r="R1963" s="10"/>
    </row>
    <row r="1964" spans="1:18" x14ac:dyDescent="0.3">
      <c r="A1964">
        <v>866</v>
      </c>
      <c r="B1964" s="1" t="s">
        <v>30</v>
      </c>
      <c r="C1964" s="1" t="s">
        <v>23</v>
      </c>
      <c r="D1964" s="1" t="s">
        <v>148</v>
      </c>
      <c r="E1964" s="1" t="s">
        <v>149</v>
      </c>
      <c r="F1964" s="1" t="s">
        <v>17</v>
      </c>
      <c r="G1964" s="1" t="s">
        <v>27</v>
      </c>
      <c r="H1964" s="1" t="s">
        <v>28</v>
      </c>
      <c r="I1964" s="1" t="s">
        <v>934</v>
      </c>
      <c r="J1964">
        <v>2.89</v>
      </c>
      <c r="K1964">
        <v>1</v>
      </c>
      <c r="L1964">
        <v>0</v>
      </c>
      <c r="M1964">
        <v>1.3583000000000001</v>
      </c>
      <c r="N1964">
        <v>1.3583000000000001</v>
      </c>
      <c r="O1964">
        <v>150</v>
      </c>
      <c r="P1964" t="s">
        <v>1626</v>
      </c>
      <c r="R1964" s="9"/>
    </row>
    <row r="1965" spans="1:18" x14ac:dyDescent="0.3">
      <c r="A1965">
        <v>753</v>
      </c>
      <c r="B1965" s="1" t="s">
        <v>30</v>
      </c>
      <c r="C1965" s="1" t="s">
        <v>14</v>
      </c>
      <c r="D1965" s="1" t="s">
        <v>843</v>
      </c>
      <c r="E1965" s="1" t="s">
        <v>114</v>
      </c>
      <c r="F1965" s="1" t="s">
        <v>60</v>
      </c>
      <c r="G1965" s="1" t="s">
        <v>27</v>
      </c>
      <c r="H1965" s="1" t="s">
        <v>44</v>
      </c>
      <c r="I1965" s="1" t="s">
        <v>846</v>
      </c>
      <c r="J1965">
        <v>2.88</v>
      </c>
      <c r="K1965">
        <v>1</v>
      </c>
      <c r="L1965">
        <v>0</v>
      </c>
      <c r="M1965">
        <v>1.4112</v>
      </c>
      <c r="N1965">
        <v>1.4112</v>
      </c>
      <c r="O1965">
        <v>150</v>
      </c>
      <c r="P1965" t="s">
        <v>1626</v>
      </c>
      <c r="R1965" s="10"/>
    </row>
    <row r="1966" spans="1:18" x14ac:dyDescent="0.3">
      <c r="A1966">
        <v>1232</v>
      </c>
      <c r="B1966" s="1" t="s">
        <v>13</v>
      </c>
      <c r="C1966" s="1" t="s">
        <v>14</v>
      </c>
      <c r="D1966" s="1" t="s">
        <v>1164</v>
      </c>
      <c r="E1966" s="1" t="s">
        <v>127</v>
      </c>
      <c r="F1966" s="1" t="s">
        <v>79</v>
      </c>
      <c r="G1966" s="1" t="s">
        <v>27</v>
      </c>
      <c r="H1966" s="1" t="s">
        <v>39</v>
      </c>
      <c r="I1966" s="1" t="s">
        <v>569</v>
      </c>
      <c r="J1966">
        <v>2.78</v>
      </c>
      <c r="K1966">
        <v>2</v>
      </c>
      <c r="L1966">
        <v>0</v>
      </c>
      <c r="M1966">
        <v>0.72279999999999989</v>
      </c>
      <c r="N1966">
        <v>0.72279999999999989</v>
      </c>
      <c r="O1966">
        <v>300</v>
      </c>
      <c r="P1966" t="s">
        <v>1626</v>
      </c>
      <c r="R1966" s="9"/>
    </row>
    <row r="1967" spans="1:18" x14ac:dyDescent="0.3">
      <c r="A1967">
        <v>1562</v>
      </c>
      <c r="B1967" s="1" t="s">
        <v>95</v>
      </c>
      <c r="C1967" s="1" t="s">
        <v>57</v>
      </c>
      <c r="D1967" s="1" t="s">
        <v>54</v>
      </c>
      <c r="E1967" s="1" t="s">
        <v>55</v>
      </c>
      <c r="F1967" s="1" t="s">
        <v>26</v>
      </c>
      <c r="G1967" s="1" t="s">
        <v>27</v>
      </c>
      <c r="H1967" s="1" t="s">
        <v>39</v>
      </c>
      <c r="I1967" s="1" t="s">
        <v>491</v>
      </c>
      <c r="J1967">
        <v>2.78</v>
      </c>
      <c r="K1967">
        <v>1</v>
      </c>
      <c r="L1967">
        <v>0</v>
      </c>
      <c r="M1967">
        <v>0.72279999999999989</v>
      </c>
      <c r="N1967">
        <v>0.72279999999999989</v>
      </c>
      <c r="O1967">
        <v>150</v>
      </c>
      <c r="P1967" t="s">
        <v>1626</v>
      </c>
      <c r="R1967" s="10"/>
    </row>
    <row r="1968" spans="1:18" x14ac:dyDescent="0.3">
      <c r="A1968">
        <v>1285</v>
      </c>
      <c r="B1968" s="1" t="s">
        <v>30</v>
      </c>
      <c r="C1968" s="1" t="s">
        <v>14</v>
      </c>
      <c r="D1968" s="1" t="s">
        <v>476</v>
      </c>
      <c r="E1968" s="1" t="s">
        <v>59</v>
      </c>
      <c r="F1968" s="1" t="s">
        <v>60</v>
      </c>
      <c r="G1968" s="1" t="s">
        <v>27</v>
      </c>
      <c r="H1968" s="1" t="s">
        <v>44</v>
      </c>
      <c r="I1968" s="1" t="s">
        <v>1203</v>
      </c>
      <c r="J1968">
        <v>2.7719999999999994</v>
      </c>
      <c r="K1968">
        <v>7</v>
      </c>
      <c r="L1968">
        <v>0.8</v>
      </c>
      <c r="M1968">
        <v>-4.8510000000000009</v>
      </c>
      <c r="N1968">
        <v>-0.97019999999999995</v>
      </c>
      <c r="O1968">
        <v>209.99999999999994</v>
      </c>
      <c r="P1968" t="s">
        <v>1626</v>
      </c>
      <c r="R1968" s="9"/>
    </row>
    <row r="1969" spans="1:18" x14ac:dyDescent="0.3">
      <c r="A1969">
        <v>507</v>
      </c>
      <c r="B1969" s="1" t="s">
        <v>30</v>
      </c>
      <c r="C1969" s="1" t="s">
        <v>14</v>
      </c>
      <c r="D1969" s="1" t="s">
        <v>647</v>
      </c>
      <c r="E1969" s="1" t="s">
        <v>487</v>
      </c>
      <c r="F1969" s="1" t="s">
        <v>17</v>
      </c>
      <c r="G1969" s="1" t="s">
        <v>27</v>
      </c>
      <c r="H1969" s="1" t="s">
        <v>39</v>
      </c>
      <c r="I1969" s="1" t="s">
        <v>648</v>
      </c>
      <c r="J1969">
        <v>2.74</v>
      </c>
      <c r="K1969">
        <v>1</v>
      </c>
      <c r="L1969">
        <v>0</v>
      </c>
      <c r="M1969">
        <v>0.73980000000000024</v>
      </c>
      <c r="N1969">
        <v>0.73980000000000024</v>
      </c>
      <c r="O1969">
        <v>150</v>
      </c>
      <c r="P1969" t="s">
        <v>1626</v>
      </c>
      <c r="R1969" s="10"/>
    </row>
    <row r="1970" spans="1:18" x14ac:dyDescent="0.3">
      <c r="A1970">
        <v>663</v>
      </c>
      <c r="B1970" s="1" t="s">
        <v>30</v>
      </c>
      <c r="C1970" s="1" t="s">
        <v>14</v>
      </c>
      <c r="D1970" s="1" t="s">
        <v>436</v>
      </c>
      <c r="E1970" s="1" t="s">
        <v>59</v>
      </c>
      <c r="F1970" s="1" t="s">
        <v>60</v>
      </c>
      <c r="G1970" s="1" t="s">
        <v>27</v>
      </c>
      <c r="H1970" s="1" t="s">
        <v>44</v>
      </c>
      <c r="I1970" s="1" t="s">
        <v>211</v>
      </c>
      <c r="J1970">
        <v>2.7239999999999993</v>
      </c>
      <c r="K1970">
        <v>3</v>
      </c>
      <c r="L1970">
        <v>0.8</v>
      </c>
      <c r="M1970">
        <v>-4.2222000000000008</v>
      </c>
      <c r="N1970">
        <v>-0.84443999999999997</v>
      </c>
      <c r="O1970">
        <v>89.999999999999986</v>
      </c>
      <c r="P1970" t="s">
        <v>1629</v>
      </c>
      <c r="R1970" s="9"/>
    </row>
    <row r="1971" spans="1:18" x14ac:dyDescent="0.3">
      <c r="A1971">
        <v>699</v>
      </c>
      <c r="B1971" s="1" t="s">
        <v>95</v>
      </c>
      <c r="C1971" s="1" t="s">
        <v>57</v>
      </c>
      <c r="D1971" s="1" t="s">
        <v>803</v>
      </c>
      <c r="E1971" s="1" t="s">
        <v>78</v>
      </c>
      <c r="F1971" s="1" t="s">
        <v>79</v>
      </c>
      <c r="G1971" s="1" t="s">
        <v>27</v>
      </c>
      <c r="H1971" s="1" t="s">
        <v>39</v>
      </c>
      <c r="I1971" s="1" t="s">
        <v>806</v>
      </c>
      <c r="J1971">
        <v>2.6960000000000002</v>
      </c>
      <c r="K1971">
        <v>1</v>
      </c>
      <c r="L1971">
        <v>0.2</v>
      </c>
      <c r="M1971">
        <v>0.8088000000000003</v>
      </c>
      <c r="N1971">
        <v>0.64704000000000028</v>
      </c>
      <c r="O1971">
        <v>120</v>
      </c>
      <c r="P1971" t="s">
        <v>1626</v>
      </c>
      <c r="R1971" s="10"/>
    </row>
    <row r="1972" spans="1:18" x14ac:dyDescent="0.3">
      <c r="A1972">
        <v>1103</v>
      </c>
      <c r="B1972" s="1" t="s">
        <v>30</v>
      </c>
      <c r="C1972" s="1" t="s">
        <v>14</v>
      </c>
      <c r="D1972" s="1" t="s">
        <v>93</v>
      </c>
      <c r="E1972" s="1" t="s">
        <v>59</v>
      </c>
      <c r="F1972" s="1" t="s">
        <v>60</v>
      </c>
      <c r="G1972" s="1" t="s">
        <v>27</v>
      </c>
      <c r="H1972" s="1" t="s">
        <v>44</v>
      </c>
      <c r="I1972" s="1" t="s">
        <v>469</v>
      </c>
      <c r="J1972">
        <v>2.6939999999999995</v>
      </c>
      <c r="K1972">
        <v>3</v>
      </c>
      <c r="L1972">
        <v>0.8</v>
      </c>
      <c r="M1972">
        <v>-4.7145000000000028</v>
      </c>
      <c r="N1972">
        <v>-0.9429000000000004</v>
      </c>
      <c r="O1972">
        <v>89.999999999999986</v>
      </c>
      <c r="P1972" t="s">
        <v>1629</v>
      </c>
      <c r="R1972" s="9"/>
    </row>
    <row r="1973" spans="1:18" x14ac:dyDescent="0.3">
      <c r="A1973">
        <v>677</v>
      </c>
      <c r="B1973" s="1" t="s">
        <v>30</v>
      </c>
      <c r="C1973" s="1" t="s">
        <v>14</v>
      </c>
      <c r="D1973" s="1" t="s">
        <v>787</v>
      </c>
      <c r="E1973" s="1" t="s">
        <v>59</v>
      </c>
      <c r="F1973" s="1" t="s">
        <v>60</v>
      </c>
      <c r="G1973" s="1" t="s">
        <v>27</v>
      </c>
      <c r="H1973" s="1" t="s">
        <v>46</v>
      </c>
      <c r="I1973" s="1" t="s">
        <v>788</v>
      </c>
      <c r="J1973">
        <v>2.6879999999999997</v>
      </c>
      <c r="K1973">
        <v>3</v>
      </c>
      <c r="L1973">
        <v>0.8</v>
      </c>
      <c r="M1973">
        <v>-7.3920000000000021</v>
      </c>
      <c r="N1973">
        <v>-1.4784000000000002</v>
      </c>
      <c r="O1973">
        <v>89.999999999999986</v>
      </c>
      <c r="P1973" t="s">
        <v>1629</v>
      </c>
      <c r="R1973" s="10"/>
    </row>
    <row r="1974" spans="1:18" x14ac:dyDescent="0.3">
      <c r="A1974">
        <v>1035</v>
      </c>
      <c r="B1974" s="1" t="s">
        <v>95</v>
      </c>
      <c r="C1974" s="1" t="s">
        <v>14</v>
      </c>
      <c r="D1974" s="1" t="s">
        <v>391</v>
      </c>
      <c r="E1974" s="1" t="s">
        <v>213</v>
      </c>
      <c r="F1974" s="1" t="s">
        <v>79</v>
      </c>
      <c r="G1974" s="1" t="s">
        <v>27</v>
      </c>
      <c r="H1974" s="1" t="s">
        <v>44</v>
      </c>
      <c r="I1974" s="1" t="s">
        <v>381</v>
      </c>
      <c r="J1974">
        <v>2.6280000000000001</v>
      </c>
      <c r="K1974">
        <v>2</v>
      </c>
      <c r="L1974">
        <v>0.7</v>
      </c>
      <c r="M1974">
        <v>-1.9272</v>
      </c>
      <c r="N1974">
        <v>-0.57816000000000012</v>
      </c>
      <c r="O1974">
        <v>90.000000000000014</v>
      </c>
      <c r="P1974" t="s">
        <v>1629</v>
      </c>
      <c r="R1974" s="9"/>
    </row>
    <row r="1975" spans="1:18" x14ac:dyDescent="0.3">
      <c r="A1975">
        <v>389</v>
      </c>
      <c r="B1975" s="1" t="s">
        <v>95</v>
      </c>
      <c r="C1975" s="1" t="s">
        <v>14</v>
      </c>
      <c r="D1975" s="1" t="s">
        <v>391</v>
      </c>
      <c r="E1975" s="1" t="s">
        <v>213</v>
      </c>
      <c r="F1975" s="1" t="s">
        <v>79</v>
      </c>
      <c r="G1975" s="1" t="s">
        <v>27</v>
      </c>
      <c r="H1975" s="1" t="s">
        <v>39</v>
      </c>
      <c r="I1975" s="1" t="s">
        <v>519</v>
      </c>
      <c r="J1975">
        <v>2.6240000000000001</v>
      </c>
      <c r="K1975">
        <v>1</v>
      </c>
      <c r="L1975">
        <v>0.2</v>
      </c>
      <c r="M1975">
        <v>0.42639999999999978</v>
      </c>
      <c r="N1975">
        <v>0.34111999999999987</v>
      </c>
      <c r="O1975">
        <v>120</v>
      </c>
      <c r="P1975" t="s">
        <v>1626</v>
      </c>
      <c r="R1975" s="10"/>
    </row>
    <row r="1976" spans="1:18" x14ac:dyDescent="0.3">
      <c r="A1976">
        <v>565</v>
      </c>
      <c r="B1976" s="1" t="s">
        <v>95</v>
      </c>
      <c r="C1976" s="1" t="s">
        <v>14</v>
      </c>
      <c r="D1976" s="1" t="s">
        <v>54</v>
      </c>
      <c r="E1976" s="1" t="s">
        <v>55</v>
      </c>
      <c r="F1976" s="1" t="s">
        <v>26</v>
      </c>
      <c r="G1976" s="1" t="s">
        <v>27</v>
      </c>
      <c r="H1976" s="1" t="s">
        <v>28</v>
      </c>
      <c r="I1976" s="1" t="s">
        <v>442</v>
      </c>
      <c r="J1976">
        <v>2.61</v>
      </c>
      <c r="K1976">
        <v>1</v>
      </c>
      <c r="L1976">
        <v>0</v>
      </c>
      <c r="M1976">
        <v>1.2005999999999999</v>
      </c>
      <c r="N1976">
        <v>1.2005999999999999</v>
      </c>
      <c r="O1976">
        <v>150</v>
      </c>
      <c r="P1976" t="s">
        <v>1626</v>
      </c>
      <c r="R1976" s="9"/>
    </row>
    <row r="1977" spans="1:18" x14ac:dyDescent="0.3">
      <c r="A1977">
        <v>203</v>
      </c>
      <c r="B1977" s="1" t="s">
        <v>95</v>
      </c>
      <c r="C1977" s="1" t="s">
        <v>14</v>
      </c>
      <c r="D1977" s="1" t="s">
        <v>322</v>
      </c>
      <c r="E1977" s="1" t="s">
        <v>197</v>
      </c>
      <c r="F1977" s="1" t="s">
        <v>26</v>
      </c>
      <c r="G1977" s="1" t="s">
        <v>27</v>
      </c>
      <c r="H1977" s="1" t="s">
        <v>46</v>
      </c>
      <c r="I1977" s="1" t="s">
        <v>324</v>
      </c>
      <c r="J1977">
        <v>2.6</v>
      </c>
      <c r="K1977">
        <v>1</v>
      </c>
      <c r="L1977">
        <v>0.2</v>
      </c>
      <c r="M1977">
        <v>0.29249999999999987</v>
      </c>
      <c r="N1977">
        <v>0.2339999999999999</v>
      </c>
      <c r="O1977">
        <v>120</v>
      </c>
      <c r="P1977" t="s">
        <v>1626</v>
      </c>
      <c r="R1977" s="10"/>
    </row>
    <row r="1978" spans="1:18" x14ac:dyDescent="0.3">
      <c r="A1978">
        <v>16</v>
      </c>
      <c r="B1978" s="1" t="s">
        <v>30</v>
      </c>
      <c r="C1978" s="1" t="s">
        <v>57</v>
      </c>
      <c r="D1978" s="1" t="s">
        <v>58</v>
      </c>
      <c r="E1978" s="1" t="s">
        <v>59</v>
      </c>
      <c r="F1978" s="1" t="s">
        <v>60</v>
      </c>
      <c r="G1978" s="1" t="s">
        <v>27</v>
      </c>
      <c r="H1978" s="1" t="s">
        <v>44</v>
      </c>
      <c r="I1978" s="1" t="s">
        <v>62</v>
      </c>
      <c r="J1978">
        <v>2.5439999999999996</v>
      </c>
      <c r="K1978">
        <v>3</v>
      </c>
      <c r="L1978">
        <v>0.8</v>
      </c>
      <c r="M1978">
        <v>-3.8160000000000016</v>
      </c>
      <c r="N1978">
        <v>-0.7632000000000001</v>
      </c>
      <c r="O1978">
        <v>89.999999999999986</v>
      </c>
      <c r="P1978" t="s">
        <v>1629</v>
      </c>
      <c r="R1978" s="9"/>
    </row>
    <row r="1979" spans="1:18" x14ac:dyDescent="0.3">
      <c r="A1979">
        <v>1449</v>
      </c>
      <c r="B1979" s="1" t="s">
        <v>95</v>
      </c>
      <c r="C1979" s="1" t="s">
        <v>23</v>
      </c>
      <c r="D1979" s="1" t="s">
        <v>77</v>
      </c>
      <c r="E1979" s="1" t="s">
        <v>78</v>
      </c>
      <c r="F1979" s="1" t="s">
        <v>79</v>
      </c>
      <c r="G1979" s="1" t="s">
        <v>27</v>
      </c>
      <c r="H1979" s="1" t="s">
        <v>44</v>
      </c>
      <c r="I1979" s="1" t="s">
        <v>1286</v>
      </c>
      <c r="J1979">
        <v>2.5020000000000002</v>
      </c>
      <c r="K1979">
        <v>3</v>
      </c>
      <c r="L1979">
        <v>0.7</v>
      </c>
      <c r="M1979">
        <v>-1.7513999999999994</v>
      </c>
      <c r="N1979">
        <v>-0.52541999999999989</v>
      </c>
      <c r="O1979">
        <v>135.00000000000003</v>
      </c>
      <c r="P1979" t="s">
        <v>1626</v>
      </c>
      <c r="R1979" s="10"/>
    </row>
    <row r="1980" spans="1:18" x14ac:dyDescent="0.3">
      <c r="A1980">
        <v>127</v>
      </c>
      <c r="B1980" s="1" t="s">
        <v>30</v>
      </c>
      <c r="C1980" s="1" t="s">
        <v>14</v>
      </c>
      <c r="D1980" s="1" t="s">
        <v>229</v>
      </c>
      <c r="E1980" s="1" t="s">
        <v>145</v>
      </c>
      <c r="F1980" s="1" t="s">
        <v>26</v>
      </c>
      <c r="G1980" s="1" t="s">
        <v>27</v>
      </c>
      <c r="H1980" s="1" t="s">
        <v>44</v>
      </c>
      <c r="I1980" s="1" t="s">
        <v>230</v>
      </c>
      <c r="J1980">
        <v>2.3880000000000003</v>
      </c>
      <c r="K1980">
        <v>2</v>
      </c>
      <c r="L1980">
        <v>0.7</v>
      </c>
      <c r="M1980">
        <v>-1.8308</v>
      </c>
      <c r="N1980">
        <v>-0.54924000000000006</v>
      </c>
      <c r="O1980">
        <v>90.000000000000014</v>
      </c>
      <c r="P1980" t="s">
        <v>1629</v>
      </c>
      <c r="R1980" s="9"/>
    </row>
    <row r="1981" spans="1:18" x14ac:dyDescent="0.3">
      <c r="A1981">
        <v>504</v>
      </c>
      <c r="B1981" s="1" t="s">
        <v>30</v>
      </c>
      <c r="C1981" s="1" t="s">
        <v>23</v>
      </c>
      <c r="D1981" s="1" t="s">
        <v>641</v>
      </c>
      <c r="E1981" s="1" t="s">
        <v>197</v>
      </c>
      <c r="F1981" s="1" t="s">
        <v>26</v>
      </c>
      <c r="G1981" s="1" t="s">
        <v>27</v>
      </c>
      <c r="H1981" s="1" t="s">
        <v>44</v>
      </c>
      <c r="I1981" s="1" t="s">
        <v>645</v>
      </c>
      <c r="J1981">
        <v>2.3760000000000003</v>
      </c>
      <c r="K1981">
        <v>3</v>
      </c>
      <c r="L1981">
        <v>0.7</v>
      </c>
      <c r="M1981">
        <v>-1.9007999999999998</v>
      </c>
      <c r="N1981">
        <v>-0.57024000000000008</v>
      </c>
      <c r="O1981">
        <v>135.00000000000003</v>
      </c>
      <c r="P1981" t="s">
        <v>1626</v>
      </c>
      <c r="R1981" s="10"/>
    </row>
    <row r="1982" spans="1:18" x14ac:dyDescent="0.3">
      <c r="A1982">
        <v>1107</v>
      </c>
      <c r="B1982" s="1" t="s">
        <v>30</v>
      </c>
      <c r="C1982" s="1" t="s">
        <v>14</v>
      </c>
      <c r="D1982" s="1" t="s">
        <v>93</v>
      </c>
      <c r="E1982" s="1" t="s">
        <v>59</v>
      </c>
      <c r="F1982" s="1" t="s">
        <v>60</v>
      </c>
      <c r="G1982" s="1" t="s">
        <v>18</v>
      </c>
      <c r="H1982" s="1" t="s">
        <v>37</v>
      </c>
      <c r="I1982" s="1" t="s">
        <v>586</v>
      </c>
      <c r="J1982">
        <v>2.3280000000000003</v>
      </c>
      <c r="K1982">
        <v>2</v>
      </c>
      <c r="L1982">
        <v>0.6</v>
      </c>
      <c r="M1982">
        <v>-0.75660000000000016</v>
      </c>
      <c r="N1982">
        <v>-0.30264000000000008</v>
      </c>
      <c r="O1982">
        <v>120</v>
      </c>
      <c r="P1982" t="s">
        <v>1626</v>
      </c>
      <c r="R1982" s="9"/>
    </row>
    <row r="1983" spans="1:18" x14ac:dyDescent="0.3">
      <c r="A1983">
        <v>659</v>
      </c>
      <c r="B1983" s="1" t="s">
        <v>493</v>
      </c>
      <c r="C1983" s="1" t="s">
        <v>57</v>
      </c>
      <c r="D1983" s="1" t="s">
        <v>196</v>
      </c>
      <c r="E1983" s="1" t="s">
        <v>104</v>
      </c>
      <c r="F1983" s="1" t="s">
        <v>60</v>
      </c>
      <c r="G1983" s="1" t="s">
        <v>27</v>
      </c>
      <c r="H1983" s="1" t="s">
        <v>44</v>
      </c>
      <c r="I1983" s="1" t="s">
        <v>151</v>
      </c>
      <c r="J1983">
        <v>2.3079999999999994</v>
      </c>
      <c r="K1983">
        <v>2</v>
      </c>
      <c r="L1983">
        <v>0.8</v>
      </c>
      <c r="M1983">
        <v>-3.4619999999999997</v>
      </c>
      <c r="N1983">
        <v>-0.69239999999999979</v>
      </c>
      <c r="O1983">
        <v>59.999999999999986</v>
      </c>
      <c r="P1983" t="s">
        <v>1629</v>
      </c>
      <c r="R1983" s="10"/>
    </row>
    <row r="1984" spans="1:18" x14ac:dyDescent="0.3">
      <c r="A1984">
        <v>226</v>
      </c>
      <c r="B1984" s="1" t="s">
        <v>30</v>
      </c>
      <c r="C1984" s="1" t="s">
        <v>23</v>
      </c>
      <c r="D1984" s="1" t="s">
        <v>348</v>
      </c>
      <c r="E1984" s="1" t="s">
        <v>114</v>
      </c>
      <c r="F1984" s="1" t="s">
        <v>60</v>
      </c>
      <c r="G1984" s="1" t="s">
        <v>27</v>
      </c>
      <c r="H1984" s="1" t="s">
        <v>39</v>
      </c>
      <c r="I1984" s="1" t="s">
        <v>349</v>
      </c>
      <c r="J1984">
        <v>2.2000000000000002</v>
      </c>
      <c r="K1984">
        <v>1</v>
      </c>
      <c r="L1984">
        <v>0</v>
      </c>
      <c r="M1984">
        <v>0.96800000000000019</v>
      </c>
      <c r="N1984">
        <v>0.96800000000000019</v>
      </c>
      <c r="O1984">
        <v>150</v>
      </c>
      <c r="P1984" t="s">
        <v>1626</v>
      </c>
      <c r="R1984" s="9"/>
    </row>
    <row r="1985" spans="1:18" x14ac:dyDescent="0.3">
      <c r="A1985">
        <v>281</v>
      </c>
      <c r="B1985" s="1" t="s">
        <v>13</v>
      </c>
      <c r="C1985" s="1" t="s">
        <v>14</v>
      </c>
      <c r="D1985" s="1" t="s">
        <v>93</v>
      </c>
      <c r="E1985" s="1" t="s">
        <v>59</v>
      </c>
      <c r="F1985" s="1" t="s">
        <v>60</v>
      </c>
      <c r="G1985" s="1" t="s">
        <v>27</v>
      </c>
      <c r="H1985" s="1" t="s">
        <v>44</v>
      </c>
      <c r="I1985" s="1" t="s">
        <v>405</v>
      </c>
      <c r="J1985">
        <v>2.0799999999999996</v>
      </c>
      <c r="K1985">
        <v>5</v>
      </c>
      <c r="L1985">
        <v>0.8</v>
      </c>
      <c r="M1985">
        <v>-3.4320000000000004</v>
      </c>
      <c r="N1985">
        <v>-0.6863999999999999</v>
      </c>
      <c r="O1985">
        <v>149.99999999999997</v>
      </c>
      <c r="P1985" t="s">
        <v>1626</v>
      </c>
      <c r="R1985" s="10"/>
    </row>
    <row r="1986" spans="1:18" x14ac:dyDescent="0.3">
      <c r="A1986">
        <v>1451</v>
      </c>
      <c r="B1986" s="1" t="s">
        <v>95</v>
      </c>
      <c r="C1986" s="1" t="s">
        <v>14</v>
      </c>
      <c r="D1986" s="1" t="s">
        <v>229</v>
      </c>
      <c r="E1986" s="1" t="s">
        <v>145</v>
      </c>
      <c r="F1986" s="1" t="s">
        <v>26</v>
      </c>
      <c r="G1986" s="1" t="s">
        <v>27</v>
      </c>
      <c r="H1986" s="1" t="s">
        <v>44</v>
      </c>
      <c r="I1986" s="1" t="s">
        <v>1288</v>
      </c>
      <c r="J1986">
        <v>2.0250000000000004</v>
      </c>
      <c r="K1986">
        <v>1</v>
      </c>
      <c r="L1986">
        <v>0.7</v>
      </c>
      <c r="M1986">
        <v>-1.3499999999999996</v>
      </c>
      <c r="N1986">
        <v>-0.40499999999999997</v>
      </c>
      <c r="O1986">
        <v>45.000000000000007</v>
      </c>
      <c r="P1986" t="s">
        <v>1629</v>
      </c>
      <c r="R1986" s="9"/>
    </row>
    <row r="1987" spans="1:18" x14ac:dyDescent="0.3">
      <c r="A1987">
        <v>1359</v>
      </c>
      <c r="B1987" s="1" t="s">
        <v>95</v>
      </c>
      <c r="C1987" s="1" t="s">
        <v>14</v>
      </c>
      <c r="D1987" s="1" t="s">
        <v>58</v>
      </c>
      <c r="E1987" s="1" t="s">
        <v>59</v>
      </c>
      <c r="F1987" s="1" t="s">
        <v>60</v>
      </c>
      <c r="G1987" s="1" t="s">
        <v>18</v>
      </c>
      <c r="H1987" s="1" t="s">
        <v>37</v>
      </c>
      <c r="I1987" s="1" t="s">
        <v>739</v>
      </c>
      <c r="J1987">
        <v>1.988</v>
      </c>
      <c r="K1987">
        <v>1</v>
      </c>
      <c r="L1987">
        <v>0.6</v>
      </c>
      <c r="M1987">
        <v>-1.4413</v>
      </c>
      <c r="N1987">
        <v>-0.57652000000000003</v>
      </c>
      <c r="O1987">
        <v>60</v>
      </c>
      <c r="P1987" t="s">
        <v>1629</v>
      </c>
      <c r="R1987" s="10"/>
    </row>
    <row r="1988" spans="1:18" x14ac:dyDescent="0.3">
      <c r="A1988">
        <v>1202</v>
      </c>
      <c r="B1988" s="1" t="s">
        <v>30</v>
      </c>
      <c r="C1988" s="1" t="s">
        <v>23</v>
      </c>
      <c r="D1988" s="1" t="s">
        <v>322</v>
      </c>
      <c r="E1988" s="1" t="s">
        <v>197</v>
      </c>
      <c r="F1988" s="1" t="s">
        <v>26</v>
      </c>
      <c r="G1988" s="1" t="s">
        <v>27</v>
      </c>
      <c r="H1988" s="1" t="s">
        <v>44</v>
      </c>
      <c r="I1988" s="1" t="s">
        <v>405</v>
      </c>
      <c r="J1988">
        <v>1.8720000000000003</v>
      </c>
      <c r="K1988">
        <v>3</v>
      </c>
      <c r="L1988">
        <v>0.7</v>
      </c>
      <c r="M1988">
        <v>-1.4352</v>
      </c>
      <c r="N1988">
        <v>-0.43056000000000005</v>
      </c>
      <c r="O1988">
        <v>135.00000000000003</v>
      </c>
      <c r="P1988" t="s">
        <v>1626</v>
      </c>
      <c r="R1988" s="9"/>
    </row>
    <row r="1989" spans="1:18" x14ac:dyDescent="0.3">
      <c r="A1989">
        <v>102</v>
      </c>
      <c r="B1989" s="1" t="s">
        <v>30</v>
      </c>
      <c r="C1989" s="1" t="s">
        <v>57</v>
      </c>
      <c r="D1989" s="1" t="s">
        <v>142</v>
      </c>
      <c r="E1989" s="1" t="s">
        <v>104</v>
      </c>
      <c r="F1989" s="1" t="s">
        <v>60</v>
      </c>
      <c r="G1989" s="1" t="s">
        <v>27</v>
      </c>
      <c r="H1989" s="1" t="s">
        <v>44</v>
      </c>
      <c r="I1989" s="1" t="s">
        <v>194</v>
      </c>
      <c r="J1989">
        <v>1.7879999999999996</v>
      </c>
      <c r="K1989">
        <v>3</v>
      </c>
      <c r="L1989">
        <v>0.8</v>
      </c>
      <c r="M1989">
        <v>-3.0396000000000001</v>
      </c>
      <c r="N1989">
        <v>-0.6079199999999999</v>
      </c>
      <c r="O1989">
        <v>89.999999999999986</v>
      </c>
      <c r="P1989" t="s">
        <v>1629</v>
      </c>
      <c r="R1989" s="10"/>
    </row>
    <row r="1990" spans="1:18" x14ac:dyDescent="0.3">
      <c r="A1990">
        <v>1069</v>
      </c>
      <c r="B1990" s="1" t="s">
        <v>13</v>
      </c>
      <c r="C1990" s="1" t="s">
        <v>14</v>
      </c>
      <c r="D1990" s="1" t="s">
        <v>1068</v>
      </c>
      <c r="E1990" s="1" t="s">
        <v>59</v>
      </c>
      <c r="F1990" s="1" t="s">
        <v>60</v>
      </c>
      <c r="G1990" s="1" t="s">
        <v>27</v>
      </c>
      <c r="H1990" s="1" t="s">
        <v>243</v>
      </c>
      <c r="I1990" s="1" t="s">
        <v>496</v>
      </c>
      <c r="J1990">
        <v>1.7440000000000002</v>
      </c>
      <c r="K1990">
        <v>1</v>
      </c>
      <c r="L1990">
        <v>0.2</v>
      </c>
      <c r="M1990">
        <v>-0.34880000000000033</v>
      </c>
      <c r="N1990">
        <v>-0.27904000000000029</v>
      </c>
      <c r="O1990">
        <v>120</v>
      </c>
      <c r="P1990" t="s">
        <v>1626</v>
      </c>
      <c r="R1990" s="9"/>
    </row>
    <row r="1991" spans="1:18" x14ac:dyDescent="0.3">
      <c r="A1991">
        <v>1225</v>
      </c>
      <c r="B1991" s="1" t="s">
        <v>95</v>
      </c>
      <c r="C1991" s="1" t="s">
        <v>14</v>
      </c>
      <c r="D1991" s="1" t="s">
        <v>126</v>
      </c>
      <c r="E1991" s="1" t="s">
        <v>127</v>
      </c>
      <c r="F1991" s="1" t="s">
        <v>79</v>
      </c>
      <c r="G1991" s="1" t="s">
        <v>27</v>
      </c>
      <c r="H1991" s="1" t="s">
        <v>44</v>
      </c>
      <c r="I1991" s="1" t="s">
        <v>1145</v>
      </c>
      <c r="J1991">
        <v>1.7280000000000002</v>
      </c>
      <c r="K1991">
        <v>1</v>
      </c>
      <c r="L1991">
        <v>0.2</v>
      </c>
      <c r="M1991">
        <v>0.60479999999999989</v>
      </c>
      <c r="N1991">
        <v>0.48383999999999994</v>
      </c>
      <c r="O1991">
        <v>120</v>
      </c>
      <c r="P1991" t="s">
        <v>1626</v>
      </c>
      <c r="R1991" s="10"/>
    </row>
    <row r="1992" spans="1:18" x14ac:dyDescent="0.3">
      <c r="A1992">
        <v>62</v>
      </c>
      <c r="B1992" s="1" t="s">
        <v>95</v>
      </c>
      <c r="C1992" s="1" t="s">
        <v>14</v>
      </c>
      <c r="D1992" s="1" t="s">
        <v>131</v>
      </c>
      <c r="E1992" s="1" t="s">
        <v>127</v>
      </c>
      <c r="F1992" s="1" t="s">
        <v>79</v>
      </c>
      <c r="G1992" s="1" t="s">
        <v>27</v>
      </c>
      <c r="H1992" s="1" t="s">
        <v>39</v>
      </c>
      <c r="I1992" s="1" t="s">
        <v>137</v>
      </c>
      <c r="J1992">
        <v>1.68</v>
      </c>
      <c r="K1992">
        <v>1</v>
      </c>
      <c r="L1992">
        <v>0</v>
      </c>
      <c r="M1992">
        <v>0.84</v>
      </c>
      <c r="N1992">
        <v>0.84</v>
      </c>
      <c r="O1992">
        <v>150</v>
      </c>
      <c r="P1992" t="s">
        <v>1626</v>
      </c>
      <c r="R1992" s="9"/>
    </row>
    <row r="1993" spans="1:18" x14ac:dyDescent="0.3">
      <c r="A1993">
        <v>262</v>
      </c>
      <c r="B1993" s="1" t="s">
        <v>30</v>
      </c>
      <c r="C1993" s="1" t="s">
        <v>23</v>
      </c>
      <c r="D1993" s="1" t="s">
        <v>251</v>
      </c>
      <c r="E1993" s="1" t="s">
        <v>59</v>
      </c>
      <c r="F1993" s="1" t="s">
        <v>60</v>
      </c>
      <c r="G1993" s="1" t="s">
        <v>27</v>
      </c>
      <c r="H1993" s="1" t="s">
        <v>46</v>
      </c>
      <c r="I1993" s="1" t="s">
        <v>382</v>
      </c>
      <c r="J1993">
        <v>1.6239999999999994</v>
      </c>
      <c r="K1993">
        <v>2</v>
      </c>
      <c r="L1993">
        <v>0.8</v>
      </c>
      <c r="M1993">
        <v>-4.4660000000000002</v>
      </c>
      <c r="N1993">
        <v>-0.89319999999999988</v>
      </c>
      <c r="O1993">
        <v>59.999999999999986</v>
      </c>
      <c r="P1993" t="s">
        <v>1629</v>
      </c>
      <c r="R1993" s="10"/>
    </row>
    <row r="1994" spans="1:18" x14ac:dyDescent="0.3">
      <c r="A1994">
        <v>1066</v>
      </c>
      <c r="B1994" s="1" t="s">
        <v>30</v>
      </c>
      <c r="C1994" s="1" t="s">
        <v>23</v>
      </c>
      <c r="D1994" s="1" t="s">
        <v>976</v>
      </c>
      <c r="E1994" s="1" t="s">
        <v>213</v>
      </c>
      <c r="F1994" s="1" t="s">
        <v>79</v>
      </c>
      <c r="G1994" s="1" t="s">
        <v>27</v>
      </c>
      <c r="H1994" s="1" t="s">
        <v>128</v>
      </c>
      <c r="I1994" s="1" t="s">
        <v>1066</v>
      </c>
      <c r="J1994">
        <v>1.4480000000000002</v>
      </c>
      <c r="K1994">
        <v>1</v>
      </c>
      <c r="L1994">
        <v>0.2</v>
      </c>
      <c r="M1994">
        <v>0.2352999999999999</v>
      </c>
      <c r="N1994">
        <v>0.18823999999999994</v>
      </c>
      <c r="O1994">
        <v>120</v>
      </c>
      <c r="P1994" t="s">
        <v>1626</v>
      </c>
      <c r="R1994" s="9"/>
    </row>
    <row r="1995" spans="1:18" x14ac:dyDescent="0.3">
      <c r="A1995">
        <v>76</v>
      </c>
      <c r="B1995" s="1" t="s">
        <v>95</v>
      </c>
      <c r="C1995" s="1" t="s">
        <v>23</v>
      </c>
      <c r="D1995" s="1" t="s">
        <v>93</v>
      </c>
      <c r="E1995" s="1" t="s">
        <v>59</v>
      </c>
      <c r="F1995" s="1" t="s">
        <v>60</v>
      </c>
      <c r="G1995" s="1" t="s">
        <v>27</v>
      </c>
      <c r="H1995" s="1" t="s">
        <v>44</v>
      </c>
      <c r="I1995" s="1" t="s">
        <v>159</v>
      </c>
      <c r="J1995">
        <v>1.2479999999999998</v>
      </c>
      <c r="K1995">
        <v>3</v>
      </c>
      <c r="L1995">
        <v>0.8</v>
      </c>
      <c r="M1995">
        <v>-1.9344000000000006</v>
      </c>
      <c r="N1995">
        <v>-0.38688</v>
      </c>
      <c r="O1995">
        <v>89.999999999999986</v>
      </c>
      <c r="P1995" t="s">
        <v>1629</v>
      </c>
      <c r="R1995" s="10"/>
    </row>
    <row r="1996" spans="1:18" x14ac:dyDescent="0.3">
      <c r="A1996">
        <v>1113</v>
      </c>
      <c r="B1996" s="1" t="s">
        <v>30</v>
      </c>
      <c r="C1996" s="1" t="s">
        <v>14</v>
      </c>
      <c r="D1996" s="1" t="s">
        <v>93</v>
      </c>
      <c r="E1996" s="1" t="s">
        <v>59</v>
      </c>
      <c r="F1996" s="1" t="s">
        <v>60</v>
      </c>
      <c r="G1996" s="1" t="s">
        <v>27</v>
      </c>
      <c r="H1996" s="1" t="s">
        <v>44</v>
      </c>
      <c r="I1996" s="1" t="s">
        <v>194</v>
      </c>
      <c r="J1996">
        <v>1.1919999999999997</v>
      </c>
      <c r="K1996">
        <v>2</v>
      </c>
      <c r="L1996">
        <v>0.8</v>
      </c>
      <c r="M1996">
        <v>-2.0264000000000002</v>
      </c>
      <c r="N1996">
        <v>-0.40527999999999997</v>
      </c>
      <c r="O1996">
        <v>59.999999999999986</v>
      </c>
      <c r="P1996" t="s">
        <v>1629</v>
      </c>
      <c r="R1996" s="9"/>
    </row>
    <row r="1997" spans="1:18" x14ac:dyDescent="0.3">
      <c r="A1997">
        <v>1686</v>
      </c>
      <c r="B1997" s="1" t="s">
        <v>95</v>
      </c>
      <c r="C1997" s="1" t="s">
        <v>23</v>
      </c>
      <c r="D1997" s="1" t="s">
        <v>77</v>
      </c>
      <c r="E1997" s="1" t="s">
        <v>78</v>
      </c>
      <c r="F1997" s="1" t="s">
        <v>79</v>
      </c>
      <c r="G1997" s="1" t="s">
        <v>27</v>
      </c>
      <c r="H1997" s="1" t="s">
        <v>44</v>
      </c>
      <c r="I1997" s="1" t="s">
        <v>1203</v>
      </c>
      <c r="J1997">
        <v>1.1880000000000002</v>
      </c>
      <c r="K1997">
        <v>2</v>
      </c>
      <c r="L1997">
        <v>0.7</v>
      </c>
      <c r="M1997">
        <v>-0.98999999999999977</v>
      </c>
      <c r="N1997">
        <v>-0.29699999999999999</v>
      </c>
      <c r="O1997">
        <v>90.000000000000014</v>
      </c>
      <c r="P1997" t="s">
        <v>1629</v>
      </c>
      <c r="R1997" s="10"/>
    </row>
    <row r="1998" spans="1:18" x14ac:dyDescent="0.3">
      <c r="A1998">
        <v>988</v>
      </c>
      <c r="B1998" s="1" t="s">
        <v>493</v>
      </c>
      <c r="C1998" s="1" t="s">
        <v>14</v>
      </c>
      <c r="D1998" s="1" t="s">
        <v>93</v>
      </c>
      <c r="E1998" s="1" t="s">
        <v>59</v>
      </c>
      <c r="F1998" s="1" t="s">
        <v>60</v>
      </c>
      <c r="G1998" s="1" t="s">
        <v>27</v>
      </c>
      <c r="H1998" s="1" t="s">
        <v>44</v>
      </c>
      <c r="I1998" s="1" t="s">
        <v>1012</v>
      </c>
      <c r="J1998">
        <v>1.1119999999999997</v>
      </c>
      <c r="K1998">
        <v>2</v>
      </c>
      <c r="L1998">
        <v>0.8</v>
      </c>
      <c r="M1998">
        <v>-1.8904000000000001</v>
      </c>
      <c r="N1998">
        <v>-0.37807999999999992</v>
      </c>
      <c r="O1998">
        <v>59.999999999999986</v>
      </c>
      <c r="P1998" t="s">
        <v>1629</v>
      </c>
      <c r="R1998" s="9"/>
    </row>
    <row r="1999" spans="1:18" x14ac:dyDescent="0.3">
      <c r="A1999">
        <v>977</v>
      </c>
      <c r="B1999" s="1" t="s">
        <v>30</v>
      </c>
      <c r="C1999" s="1" t="s">
        <v>14</v>
      </c>
      <c r="D1999" s="1" t="s">
        <v>185</v>
      </c>
      <c r="E1999" s="1" t="s">
        <v>186</v>
      </c>
      <c r="F1999" s="1" t="s">
        <v>26</v>
      </c>
      <c r="G1999" s="1" t="s">
        <v>27</v>
      </c>
      <c r="H1999" s="1" t="s">
        <v>44</v>
      </c>
      <c r="I1999" s="1" t="s">
        <v>1006</v>
      </c>
      <c r="J1999">
        <v>1.0800000000000003</v>
      </c>
      <c r="K1999">
        <v>2</v>
      </c>
      <c r="L1999">
        <v>0.7</v>
      </c>
      <c r="M1999">
        <v>-0.79200000000000004</v>
      </c>
      <c r="N1999">
        <v>-0.23760000000000003</v>
      </c>
      <c r="O1999">
        <v>90.000000000000014</v>
      </c>
      <c r="P1999" t="s">
        <v>1629</v>
      </c>
      <c r="R1999" s="10"/>
    </row>
    <row r="2000" spans="1:18" x14ac:dyDescent="0.3">
      <c r="A2000">
        <v>1333</v>
      </c>
      <c r="B2000" s="1" t="s">
        <v>30</v>
      </c>
      <c r="C2000" s="1" t="s">
        <v>14</v>
      </c>
      <c r="D2000" s="1" t="s">
        <v>325</v>
      </c>
      <c r="E2000" s="1" t="s">
        <v>59</v>
      </c>
      <c r="F2000" s="1" t="s">
        <v>60</v>
      </c>
      <c r="G2000" s="1" t="s">
        <v>27</v>
      </c>
      <c r="H2000" s="1" t="s">
        <v>44</v>
      </c>
      <c r="I2000" s="1" t="s">
        <v>1006</v>
      </c>
      <c r="J2000">
        <v>1.0799999999999998</v>
      </c>
      <c r="K2000">
        <v>3</v>
      </c>
      <c r="L2000">
        <v>0.8</v>
      </c>
      <c r="M2000">
        <v>-1.7280000000000002</v>
      </c>
      <c r="N2000">
        <v>-0.34559999999999996</v>
      </c>
      <c r="O2000">
        <v>89.999999999999986</v>
      </c>
      <c r="P2000" t="s">
        <v>1629</v>
      </c>
      <c r="R2000" s="9"/>
    </row>
    <row r="2001" spans="18:18" x14ac:dyDescent="0.3">
      <c r="R2001" s="10"/>
    </row>
    <row r="2002" spans="18:18" x14ac:dyDescent="0.3">
      <c r="R2002" s="10"/>
    </row>
    <row r="2003" spans="18:18" x14ac:dyDescent="0.3">
      <c r="R2003" s="10"/>
    </row>
    <row r="2004" spans="18:18" x14ac:dyDescent="0.3">
      <c r="R2004" s="10"/>
    </row>
    <row r="2005" spans="18:18" x14ac:dyDescent="0.3">
      <c r="R2005" s="10"/>
    </row>
    <row r="2006" spans="18:18" x14ac:dyDescent="0.3">
      <c r="R2006" s="10"/>
    </row>
    <row r="2007" spans="18:18" x14ac:dyDescent="0.3">
      <c r="R2007" s="10"/>
    </row>
    <row r="2008" spans="18:18" x14ac:dyDescent="0.3">
      <c r="R2008" s="10"/>
    </row>
    <row r="2009" spans="18:18" x14ac:dyDescent="0.3">
      <c r="R2009" s="10"/>
    </row>
    <row r="2010" spans="18:18" x14ac:dyDescent="0.3">
      <c r="R2010" s="10"/>
    </row>
    <row r="2011" spans="18:18" x14ac:dyDescent="0.3">
      <c r="R2011" s="10"/>
    </row>
    <row r="2012" spans="18:18" x14ac:dyDescent="0.3">
      <c r="R2012" s="10"/>
    </row>
    <row r="2013" spans="18:18" x14ac:dyDescent="0.3">
      <c r="R2013" s="10"/>
    </row>
    <row r="2014" spans="18:18" x14ac:dyDescent="0.3">
      <c r="R2014" s="10"/>
    </row>
    <row r="2015" spans="18:18" x14ac:dyDescent="0.3">
      <c r="R2015" s="10"/>
    </row>
    <row r="2016" spans="18:18" x14ac:dyDescent="0.3">
      <c r="R2016" s="10"/>
    </row>
    <row r="2017" spans="18:18" x14ac:dyDescent="0.3">
      <c r="R2017" s="10"/>
    </row>
    <row r="2018" spans="18:18" x14ac:dyDescent="0.3">
      <c r="R2018" s="10"/>
    </row>
    <row r="2019" spans="18:18" x14ac:dyDescent="0.3">
      <c r="R2019" s="10"/>
    </row>
    <row r="2020" spans="18:18" x14ac:dyDescent="0.3">
      <c r="R2020" s="10"/>
    </row>
    <row r="2021" spans="18:18" x14ac:dyDescent="0.3">
      <c r="R2021" s="10"/>
    </row>
    <row r="2022" spans="18:18" x14ac:dyDescent="0.3">
      <c r="R2022" s="10"/>
    </row>
    <row r="2023" spans="18:18" x14ac:dyDescent="0.3">
      <c r="R2023" s="10"/>
    </row>
    <row r="2024" spans="18:18" x14ac:dyDescent="0.3">
      <c r="R2024" s="10"/>
    </row>
    <row r="2025" spans="18:18" x14ac:dyDescent="0.3">
      <c r="R2025" s="10"/>
    </row>
    <row r="2026" spans="18:18" x14ac:dyDescent="0.3">
      <c r="R2026" s="10"/>
    </row>
    <row r="2027" spans="18:18" x14ac:dyDescent="0.3">
      <c r="R2027" s="10"/>
    </row>
    <row r="2028" spans="18:18" x14ac:dyDescent="0.3">
      <c r="R2028" s="10"/>
    </row>
    <row r="2029" spans="18:18" x14ac:dyDescent="0.3">
      <c r="R2029" s="10"/>
    </row>
    <row r="2030" spans="18:18" x14ac:dyDescent="0.3">
      <c r="R2030" s="10"/>
    </row>
    <row r="2031" spans="18:18" x14ac:dyDescent="0.3">
      <c r="R2031" s="10"/>
    </row>
    <row r="2032" spans="18:18" x14ac:dyDescent="0.3">
      <c r="R2032" s="10"/>
    </row>
    <row r="2033" spans="18:18" x14ac:dyDescent="0.3">
      <c r="R2033" s="10"/>
    </row>
    <row r="2034" spans="18:18" x14ac:dyDescent="0.3">
      <c r="R2034" s="10"/>
    </row>
    <row r="2035" spans="18:18" x14ac:dyDescent="0.3">
      <c r="R2035" s="10"/>
    </row>
    <row r="2036" spans="18:18" x14ac:dyDescent="0.3">
      <c r="R2036" s="10"/>
    </row>
    <row r="2037" spans="18:18" x14ac:dyDescent="0.3">
      <c r="R2037" s="10"/>
    </row>
    <row r="2038" spans="18:18" x14ac:dyDescent="0.3">
      <c r="R2038" s="10"/>
    </row>
    <row r="2039" spans="18:18" x14ac:dyDescent="0.3">
      <c r="R2039" s="10"/>
    </row>
    <row r="2040" spans="18:18" x14ac:dyDescent="0.3">
      <c r="R2040" s="10"/>
    </row>
    <row r="2041" spans="18:18" x14ac:dyDescent="0.3">
      <c r="R2041" s="10"/>
    </row>
    <row r="2042" spans="18:18" x14ac:dyDescent="0.3">
      <c r="R2042" s="10"/>
    </row>
    <row r="2043" spans="18:18" x14ac:dyDescent="0.3">
      <c r="R2043" s="10"/>
    </row>
    <row r="2044" spans="18:18" x14ac:dyDescent="0.3">
      <c r="R2044" s="10"/>
    </row>
    <row r="2045" spans="18:18" x14ac:dyDescent="0.3">
      <c r="R2045" s="10"/>
    </row>
    <row r="2046" spans="18:18" x14ac:dyDescent="0.3">
      <c r="R2046" s="10"/>
    </row>
    <row r="2047" spans="18:18" x14ac:dyDescent="0.3">
      <c r="R2047" s="10"/>
    </row>
    <row r="2048" spans="18:18" x14ac:dyDescent="0.3">
      <c r="R2048" s="10"/>
    </row>
    <row r="2049" spans="18:18" x14ac:dyDescent="0.3">
      <c r="R2049" s="10"/>
    </row>
    <row r="2050" spans="18:18" x14ac:dyDescent="0.3">
      <c r="R2050" s="10"/>
    </row>
    <row r="2051" spans="18:18" x14ac:dyDescent="0.3">
      <c r="R2051" s="10"/>
    </row>
    <row r="2052" spans="18:18" x14ac:dyDescent="0.3">
      <c r="R2052" s="10"/>
    </row>
    <row r="2053" spans="18:18" x14ac:dyDescent="0.3">
      <c r="R2053" s="10"/>
    </row>
    <row r="2054" spans="18:18" x14ac:dyDescent="0.3">
      <c r="R2054" s="10"/>
    </row>
    <row r="2055" spans="18:18" x14ac:dyDescent="0.3">
      <c r="R2055" s="10"/>
    </row>
    <row r="2056" spans="18:18" x14ac:dyDescent="0.3">
      <c r="R2056" s="10"/>
    </row>
    <row r="2057" spans="18:18" x14ac:dyDescent="0.3">
      <c r="R2057" s="10"/>
    </row>
    <row r="2058" spans="18:18" x14ac:dyDescent="0.3">
      <c r="R2058" s="10"/>
    </row>
    <row r="2059" spans="18:18" x14ac:dyDescent="0.3">
      <c r="R2059" s="10"/>
    </row>
    <row r="2060" spans="18:18" x14ac:dyDescent="0.3">
      <c r="R2060" s="10"/>
    </row>
    <row r="2061" spans="18:18" x14ac:dyDescent="0.3">
      <c r="R2061" s="10"/>
    </row>
    <row r="2062" spans="18:18" x14ac:dyDescent="0.3">
      <c r="R2062" s="10"/>
    </row>
    <row r="2063" spans="18:18" x14ac:dyDescent="0.3">
      <c r="R2063" s="10"/>
    </row>
    <row r="2064" spans="18:18" x14ac:dyDescent="0.3">
      <c r="R2064" s="10"/>
    </row>
    <row r="2065" spans="18:18" x14ac:dyDescent="0.3">
      <c r="R2065" s="10"/>
    </row>
    <row r="2066" spans="18:18" x14ac:dyDescent="0.3">
      <c r="R2066" s="10"/>
    </row>
    <row r="2067" spans="18:18" x14ac:dyDescent="0.3">
      <c r="R2067" s="10"/>
    </row>
    <row r="2068" spans="18:18" x14ac:dyDescent="0.3">
      <c r="R2068" s="10"/>
    </row>
    <row r="2069" spans="18:18" x14ac:dyDescent="0.3">
      <c r="R2069" s="10"/>
    </row>
    <row r="2070" spans="18:18" x14ac:dyDescent="0.3">
      <c r="R2070" s="10"/>
    </row>
    <row r="2071" spans="18:18" x14ac:dyDescent="0.3">
      <c r="R2071" s="10"/>
    </row>
    <row r="2072" spans="18:18" x14ac:dyDescent="0.3">
      <c r="R2072" s="10"/>
    </row>
    <row r="2073" spans="18:18" x14ac:dyDescent="0.3">
      <c r="R2073" s="10"/>
    </row>
    <row r="2074" spans="18:18" x14ac:dyDescent="0.3">
      <c r="R2074" s="10"/>
    </row>
    <row r="2075" spans="18:18" x14ac:dyDescent="0.3">
      <c r="R2075" s="10"/>
    </row>
    <row r="2076" spans="18:18" x14ac:dyDescent="0.3">
      <c r="R2076" s="10"/>
    </row>
    <row r="2077" spans="18:18" x14ac:dyDescent="0.3">
      <c r="R2077" s="10"/>
    </row>
    <row r="2078" spans="18:18" x14ac:dyDescent="0.3">
      <c r="R2078" s="10"/>
    </row>
    <row r="2079" spans="18:18" x14ac:dyDescent="0.3">
      <c r="R2079" s="10"/>
    </row>
    <row r="2080" spans="18:18" x14ac:dyDescent="0.3">
      <c r="R2080" s="10"/>
    </row>
    <row r="2081" spans="18:18" x14ac:dyDescent="0.3">
      <c r="R2081" s="10"/>
    </row>
    <row r="2082" spans="18:18" x14ac:dyDescent="0.3">
      <c r="R2082" s="10"/>
    </row>
    <row r="2083" spans="18:18" x14ac:dyDescent="0.3">
      <c r="R2083" s="10"/>
    </row>
    <row r="2084" spans="18:18" x14ac:dyDescent="0.3">
      <c r="R2084" s="10"/>
    </row>
    <row r="2085" spans="18:18" x14ac:dyDescent="0.3">
      <c r="R2085" s="10"/>
    </row>
    <row r="2086" spans="18:18" x14ac:dyDescent="0.3">
      <c r="R2086" s="10"/>
    </row>
    <row r="2087" spans="18:18" x14ac:dyDescent="0.3">
      <c r="R2087" s="10"/>
    </row>
    <row r="2088" spans="18:18" x14ac:dyDescent="0.3">
      <c r="R2088" s="10"/>
    </row>
    <row r="2089" spans="18:18" x14ac:dyDescent="0.3">
      <c r="R2089" s="10"/>
    </row>
    <row r="2090" spans="18:18" x14ac:dyDescent="0.3">
      <c r="R2090" s="10"/>
    </row>
    <row r="2091" spans="18:18" x14ac:dyDescent="0.3">
      <c r="R2091" s="10"/>
    </row>
    <row r="2092" spans="18:18" x14ac:dyDescent="0.3">
      <c r="R2092" s="10"/>
    </row>
    <row r="2093" spans="18:18" x14ac:dyDescent="0.3">
      <c r="R2093" s="10"/>
    </row>
    <row r="2094" spans="18:18" x14ac:dyDescent="0.3">
      <c r="R2094" s="10"/>
    </row>
    <row r="2095" spans="18:18" x14ac:dyDescent="0.3">
      <c r="R2095" s="10"/>
    </row>
    <row r="2096" spans="18:18" x14ac:dyDescent="0.3">
      <c r="R2096" s="10"/>
    </row>
    <row r="2097" spans="18:18" x14ac:dyDescent="0.3">
      <c r="R2097" s="10"/>
    </row>
    <row r="2098" spans="18:18" x14ac:dyDescent="0.3">
      <c r="R2098" s="10"/>
    </row>
    <row r="2099" spans="18:18" x14ac:dyDescent="0.3">
      <c r="R2099" s="10"/>
    </row>
    <row r="2100" spans="18:18" x14ac:dyDescent="0.3">
      <c r="R2100" s="10"/>
    </row>
    <row r="2101" spans="18:18" x14ac:dyDescent="0.3">
      <c r="R2101" s="10"/>
    </row>
    <row r="2102" spans="18:18" x14ac:dyDescent="0.3">
      <c r="R2102" s="10"/>
    </row>
    <row r="2103" spans="18:18" x14ac:dyDescent="0.3">
      <c r="R2103" s="10"/>
    </row>
    <row r="2104" spans="18:18" x14ac:dyDescent="0.3">
      <c r="R2104" s="10"/>
    </row>
    <row r="2105" spans="18:18" x14ac:dyDescent="0.3">
      <c r="R2105" s="10"/>
    </row>
    <row r="2106" spans="18:18" x14ac:dyDescent="0.3">
      <c r="R2106" s="10"/>
    </row>
    <row r="2107" spans="18:18" x14ac:dyDescent="0.3">
      <c r="R2107" s="10"/>
    </row>
    <row r="2108" spans="18:18" x14ac:dyDescent="0.3">
      <c r="R2108" s="10"/>
    </row>
    <row r="2109" spans="18:18" x14ac:dyDescent="0.3">
      <c r="R2109" s="10"/>
    </row>
    <row r="2110" spans="18:18" x14ac:dyDescent="0.3">
      <c r="R2110" s="10"/>
    </row>
    <row r="2111" spans="18:18" x14ac:dyDescent="0.3">
      <c r="R2111" s="10"/>
    </row>
    <row r="2112" spans="18:18" x14ac:dyDescent="0.3">
      <c r="R2112" s="10"/>
    </row>
    <row r="2113" spans="18:18" x14ac:dyDescent="0.3">
      <c r="R2113" s="10"/>
    </row>
    <row r="2114" spans="18:18" x14ac:dyDescent="0.3">
      <c r="R2114" s="10"/>
    </row>
    <row r="2115" spans="18:18" x14ac:dyDescent="0.3">
      <c r="R2115" s="10"/>
    </row>
    <row r="2116" spans="18:18" x14ac:dyDescent="0.3">
      <c r="R2116" s="10"/>
    </row>
    <row r="2117" spans="18:18" x14ac:dyDescent="0.3">
      <c r="R2117" s="10"/>
    </row>
    <row r="2118" spans="18:18" x14ac:dyDescent="0.3">
      <c r="R2118" s="10"/>
    </row>
    <row r="2119" spans="18:18" x14ac:dyDescent="0.3">
      <c r="R2119" s="10"/>
    </row>
    <row r="2120" spans="18:18" x14ac:dyDescent="0.3">
      <c r="R2120" s="10"/>
    </row>
    <row r="2121" spans="18:18" x14ac:dyDescent="0.3">
      <c r="R2121" s="10"/>
    </row>
    <row r="2122" spans="18:18" x14ac:dyDescent="0.3">
      <c r="R2122" s="10"/>
    </row>
    <row r="2123" spans="18:18" x14ac:dyDescent="0.3">
      <c r="R2123" s="10"/>
    </row>
    <row r="2124" spans="18:18" x14ac:dyDescent="0.3">
      <c r="R2124" s="10"/>
    </row>
    <row r="2125" spans="18:18" x14ac:dyDescent="0.3">
      <c r="R2125" s="10"/>
    </row>
    <row r="2126" spans="18:18" x14ac:dyDescent="0.3">
      <c r="R2126" s="10"/>
    </row>
    <row r="2127" spans="18:18" x14ac:dyDescent="0.3">
      <c r="R2127" s="10"/>
    </row>
    <row r="2128" spans="18:18" x14ac:dyDescent="0.3">
      <c r="R2128" s="10"/>
    </row>
    <row r="2129" spans="18:18" x14ac:dyDescent="0.3">
      <c r="R2129" s="10"/>
    </row>
    <row r="2130" spans="18:18" x14ac:dyDescent="0.3">
      <c r="R2130" s="10"/>
    </row>
    <row r="2131" spans="18:18" x14ac:dyDescent="0.3">
      <c r="R2131" s="10"/>
    </row>
    <row r="2132" spans="18:18" x14ac:dyDescent="0.3">
      <c r="R2132" s="10"/>
    </row>
    <row r="2133" spans="18:18" x14ac:dyDescent="0.3">
      <c r="R2133" s="10"/>
    </row>
    <row r="2134" spans="18:18" x14ac:dyDescent="0.3">
      <c r="R2134" s="10"/>
    </row>
    <row r="2135" spans="18:18" x14ac:dyDescent="0.3">
      <c r="R2135" s="10"/>
    </row>
    <row r="2136" spans="18:18" x14ac:dyDescent="0.3">
      <c r="R2136" s="10"/>
    </row>
    <row r="2137" spans="18:18" x14ac:dyDescent="0.3">
      <c r="R2137" s="10"/>
    </row>
    <row r="2138" spans="18:18" x14ac:dyDescent="0.3">
      <c r="R2138" s="10"/>
    </row>
    <row r="2139" spans="18:18" x14ac:dyDescent="0.3">
      <c r="R2139" s="10"/>
    </row>
    <row r="2140" spans="18:18" x14ac:dyDescent="0.3">
      <c r="R2140" s="10"/>
    </row>
    <row r="2141" spans="18:18" x14ac:dyDescent="0.3">
      <c r="R2141" s="10"/>
    </row>
    <row r="2142" spans="18:18" x14ac:dyDescent="0.3">
      <c r="R2142" s="10"/>
    </row>
    <row r="2143" spans="18:18" x14ac:dyDescent="0.3">
      <c r="R2143" s="10"/>
    </row>
    <row r="2144" spans="18:18" x14ac:dyDescent="0.3">
      <c r="R2144" s="10"/>
    </row>
    <row r="2145" spans="18:18" x14ac:dyDescent="0.3">
      <c r="R2145" s="10"/>
    </row>
    <row r="2146" spans="18:18" x14ac:dyDescent="0.3">
      <c r="R2146" s="10"/>
    </row>
    <row r="2147" spans="18:18" x14ac:dyDescent="0.3">
      <c r="R2147" s="10"/>
    </row>
    <row r="2148" spans="18:18" x14ac:dyDescent="0.3">
      <c r="R2148" s="10"/>
    </row>
    <row r="2149" spans="18:18" x14ac:dyDescent="0.3">
      <c r="R2149" s="10"/>
    </row>
    <row r="2150" spans="18:18" x14ac:dyDescent="0.3">
      <c r="R2150" s="10"/>
    </row>
    <row r="2151" spans="18:18" x14ac:dyDescent="0.3">
      <c r="R2151" s="10"/>
    </row>
    <row r="2152" spans="18:18" x14ac:dyDescent="0.3">
      <c r="R2152" s="10"/>
    </row>
    <row r="2153" spans="18:18" x14ac:dyDescent="0.3">
      <c r="R2153" s="10"/>
    </row>
    <row r="2154" spans="18:18" x14ac:dyDescent="0.3">
      <c r="R2154" s="10"/>
    </row>
    <row r="2155" spans="18:18" x14ac:dyDescent="0.3">
      <c r="R2155" s="10"/>
    </row>
    <row r="2156" spans="18:18" x14ac:dyDescent="0.3">
      <c r="R2156" s="10"/>
    </row>
    <row r="2157" spans="18:18" x14ac:dyDescent="0.3">
      <c r="R2157" s="10"/>
    </row>
    <row r="2158" spans="18:18" x14ac:dyDescent="0.3">
      <c r="R2158" s="10"/>
    </row>
    <row r="2159" spans="18:18" x14ac:dyDescent="0.3">
      <c r="R2159" s="10"/>
    </row>
    <row r="2160" spans="18:18" x14ac:dyDescent="0.3">
      <c r="R2160" s="10"/>
    </row>
    <row r="2161" spans="18:18" x14ac:dyDescent="0.3">
      <c r="R2161" s="10"/>
    </row>
    <row r="2162" spans="18:18" x14ac:dyDescent="0.3">
      <c r="R2162" s="10"/>
    </row>
    <row r="2163" spans="18:18" x14ac:dyDescent="0.3">
      <c r="R2163" s="10"/>
    </row>
    <row r="2164" spans="18:18" x14ac:dyDescent="0.3">
      <c r="R2164" s="10"/>
    </row>
    <row r="2165" spans="18:18" x14ac:dyDescent="0.3">
      <c r="R2165" s="10"/>
    </row>
    <row r="2166" spans="18:18" x14ac:dyDescent="0.3">
      <c r="R2166" s="10"/>
    </row>
    <row r="2167" spans="18:18" x14ac:dyDescent="0.3">
      <c r="R2167" s="10"/>
    </row>
    <row r="2168" spans="18:18" x14ac:dyDescent="0.3">
      <c r="R2168" s="10"/>
    </row>
    <row r="2169" spans="18:18" x14ac:dyDescent="0.3">
      <c r="R2169" s="10"/>
    </row>
    <row r="2170" spans="18:18" x14ac:dyDescent="0.3">
      <c r="R2170" s="10"/>
    </row>
    <row r="2171" spans="18:18" x14ac:dyDescent="0.3">
      <c r="R2171" s="10"/>
    </row>
    <row r="2172" spans="18:18" x14ac:dyDescent="0.3">
      <c r="R2172" s="10"/>
    </row>
    <row r="2173" spans="18:18" x14ac:dyDescent="0.3">
      <c r="R2173" s="10"/>
    </row>
    <row r="2174" spans="18:18" x14ac:dyDescent="0.3">
      <c r="R2174" s="10"/>
    </row>
    <row r="2175" spans="18:18" x14ac:dyDescent="0.3">
      <c r="R2175" s="10"/>
    </row>
    <row r="2176" spans="18:18" x14ac:dyDescent="0.3">
      <c r="R2176" s="10"/>
    </row>
    <row r="2177" spans="18:18" x14ac:dyDescent="0.3">
      <c r="R2177" s="10"/>
    </row>
    <row r="2178" spans="18:18" x14ac:dyDescent="0.3">
      <c r="R2178" s="10"/>
    </row>
    <row r="2179" spans="18:18" x14ac:dyDescent="0.3">
      <c r="R2179" s="10"/>
    </row>
    <row r="2180" spans="18:18" x14ac:dyDescent="0.3">
      <c r="R2180" s="10"/>
    </row>
    <row r="2181" spans="18:18" x14ac:dyDescent="0.3">
      <c r="R2181" s="10"/>
    </row>
    <row r="2182" spans="18:18" x14ac:dyDescent="0.3">
      <c r="R2182" s="10"/>
    </row>
    <row r="2183" spans="18:18" x14ac:dyDescent="0.3">
      <c r="R2183" s="10"/>
    </row>
    <row r="2184" spans="18:18" x14ac:dyDescent="0.3">
      <c r="R2184" s="10"/>
    </row>
    <row r="2185" spans="18:18" x14ac:dyDescent="0.3">
      <c r="R2185" s="10"/>
    </row>
    <row r="2186" spans="18:18" x14ac:dyDescent="0.3">
      <c r="R2186" s="10"/>
    </row>
    <row r="2187" spans="18:18" x14ac:dyDescent="0.3">
      <c r="R2187" s="10"/>
    </row>
    <row r="2188" spans="18:18" x14ac:dyDescent="0.3">
      <c r="R2188" s="10"/>
    </row>
    <row r="2189" spans="18:18" x14ac:dyDescent="0.3">
      <c r="R2189" s="10"/>
    </row>
    <row r="2190" spans="18:18" x14ac:dyDescent="0.3">
      <c r="R2190" s="10"/>
    </row>
    <row r="2191" spans="18:18" x14ac:dyDescent="0.3">
      <c r="R2191" s="10"/>
    </row>
    <row r="2192" spans="18:18" x14ac:dyDescent="0.3">
      <c r="R2192" s="10"/>
    </row>
    <row r="2193" spans="18:18" x14ac:dyDescent="0.3">
      <c r="R2193" s="10"/>
    </row>
    <row r="2194" spans="18:18" x14ac:dyDescent="0.3">
      <c r="R2194" s="10"/>
    </row>
    <row r="2195" spans="18:18" x14ac:dyDescent="0.3">
      <c r="R2195" s="10"/>
    </row>
    <row r="2196" spans="18:18" x14ac:dyDescent="0.3">
      <c r="R2196" s="10"/>
    </row>
    <row r="2197" spans="18:18" x14ac:dyDescent="0.3">
      <c r="R2197" s="10"/>
    </row>
    <row r="2198" spans="18:18" x14ac:dyDescent="0.3">
      <c r="R2198" s="10"/>
    </row>
    <row r="2199" spans="18:18" x14ac:dyDescent="0.3">
      <c r="R2199" s="10"/>
    </row>
    <row r="2200" spans="18:18" x14ac:dyDescent="0.3">
      <c r="R2200" s="10"/>
    </row>
    <row r="2201" spans="18:18" x14ac:dyDescent="0.3">
      <c r="R2201" s="10"/>
    </row>
    <row r="2202" spans="18:18" x14ac:dyDescent="0.3">
      <c r="R2202" s="10"/>
    </row>
    <row r="2203" spans="18:18" x14ac:dyDescent="0.3">
      <c r="R2203" s="10"/>
    </row>
    <row r="2204" spans="18:18" x14ac:dyDescent="0.3">
      <c r="R2204" s="10"/>
    </row>
    <row r="2205" spans="18:18" x14ac:dyDescent="0.3">
      <c r="R2205" s="10"/>
    </row>
    <row r="2206" spans="18:18" x14ac:dyDescent="0.3">
      <c r="R2206" s="10"/>
    </row>
    <row r="2207" spans="18:18" x14ac:dyDescent="0.3">
      <c r="R2207" s="10"/>
    </row>
    <row r="2208" spans="18:18" x14ac:dyDescent="0.3">
      <c r="R2208" s="10"/>
    </row>
    <row r="2209" spans="18:18" x14ac:dyDescent="0.3">
      <c r="R2209" s="10"/>
    </row>
    <row r="2210" spans="18:18" x14ac:dyDescent="0.3">
      <c r="R2210" s="10"/>
    </row>
    <row r="2211" spans="18:18" x14ac:dyDescent="0.3">
      <c r="R2211" s="10"/>
    </row>
    <row r="2212" spans="18:18" x14ac:dyDescent="0.3">
      <c r="R2212" s="10"/>
    </row>
    <row r="2213" spans="18:18" x14ac:dyDescent="0.3">
      <c r="R2213" s="10"/>
    </row>
    <row r="2214" spans="18:18" x14ac:dyDescent="0.3">
      <c r="R2214" s="10"/>
    </row>
    <row r="2215" spans="18:18" x14ac:dyDescent="0.3">
      <c r="R2215" s="10"/>
    </row>
    <row r="2216" spans="18:18" x14ac:dyDescent="0.3">
      <c r="R2216" s="10"/>
    </row>
    <row r="2217" spans="18:18" x14ac:dyDescent="0.3">
      <c r="R2217" s="10"/>
    </row>
    <row r="2218" spans="18:18" x14ac:dyDescent="0.3">
      <c r="R2218" s="10"/>
    </row>
    <row r="2219" spans="18:18" x14ac:dyDescent="0.3">
      <c r="R2219" s="10"/>
    </row>
    <row r="2220" spans="18:18" x14ac:dyDescent="0.3">
      <c r="R2220" s="10"/>
    </row>
    <row r="2221" spans="18:18" x14ac:dyDescent="0.3">
      <c r="R2221" s="10"/>
    </row>
    <row r="2222" spans="18:18" x14ac:dyDescent="0.3">
      <c r="R2222" s="10"/>
    </row>
    <row r="2223" spans="18:18" x14ac:dyDescent="0.3">
      <c r="R2223" s="10"/>
    </row>
    <row r="2224" spans="18:18" x14ac:dyDescent="0.3">
      <c r="R2224" s="10"/>
    </row>
    <row r="2225" spans="18:18" x14ac:dyDescent="0.3">
      <c r="R2225" s="10"/>
    </row>
    <row r="2226" spans="18:18" x14ac:dyDescent="0.3">
      <c r="R2226" s="10"/>
    </row>
    <row r="2227" spans="18:18" x14ac:dyDescent="0.3">
      <c r="R2227" s="10"/>
    </row>
    <row r="2228" spans="18:18" x14ac:dyDescent="0.3">
      <c r="R2228" s="10"/>
    </row>
    <row r="2229" spans="18:18" x14ac:dyDescent="0.3">
      <c r="R2229" s="10"/>
    </row>
    <row r="2230" spans="18:18" x14ac:dyDescent="0.3">
      <c r="R2230" s="10"/>
    </row>
    <row r="2231" spans="18:18" x14ac:dyDescent="0.3">
      <c r="R2231" s="10"/>
    </row>
    <row r="2232" spans="18:18" x14ac:dyDescent="0.3">
      <c r="R2232" s="10"/>
    </row>
    <row r="2233" spans="18:18" x14ac:dyDescent="0.3">
      <c r="R2233" s="10"/>
    </row>
    <row r="2234" spans="18:18" x14ac:dyDescent="0.3">
      <c r="R2234" s="10"/>
    </row>
    <row r="2235" spans="18:18" x14ac:dyDescent="0.3">
      <c r="R2235" s="10"/>
    </row>
    <row r="2236" spans="18:18" x14ac:dyDescent="0.3">
      <c r="R2236" s="10"/>
    </row>
    <row r="2237" spans="18:18" x14ac:dyDescent="0.3">
      <c r="R2237" s="10"/>
    </row>
    <row r="2238" spans="18:18" x14ac:dyDescent="0.3">
      <c r="R2238" s="10"/>
    </row>
    <row r="2239" spans="18:18" x14ac:dyDescent="0.3">
      <c r="R2239" s="10"/>
    </row>
    <row r="2240" spans="18:18" x14ac:dyDescent="0.3">
      <c r="R2240" s="10"/>
    </row>
    <row r="2241" spans="18:18" x14ac:dyDescent="0.3">
      <c r="R2241" s="10"/>
    </row>
    <row r="2242" spans="18:18" x14ac:dyDescent="0.3">
      <c r="R2242" s="10"/>
    </row>
    <row r="2243" spans="18:18" x14ac:dyDescent="0.3">
      <c r="R2243" s="10"/>
    </row>
    <row r="2244" spans="18:18" x14ac:dyDescent="0.3">
      <c r="R2244" s="10"/>
    </row>
    <row r="2245" spans="18:18" x14ac:dyDescent="0.3">
      <c r="R2245" s="10"/>
    </row>
    <row r="2246" spans="18:18" x14ac:dyDescent="0.3">
      <c r="R2246" s="10"/>
    </row>
    <row r="2247" spans="18:18" x14ac:dyDescent="0.3">
      <c r="R2247" s="10"/>
    </row>
    <row r="2248" spans="18:18" x14ac:dyDescent="0.3">
      <c r="R2248" s="10"/>
    </row>
    <row r="2249" spans="18:18" x14ac:dyDescent="0.3">
      <c r="R2249" s="10"/>
    </row>
    <row r="2250" spans="18:18" x14ac:dyDescent="0.3">
      <c r="R2250" s="10"/>
    </row>
    <row r="2251" spans="18:18" x14ac:dyDescent="0.3">
      <c r="R2251" s="10"/>
    </row>
    <row r="2252" spans="18:18" x14ac:dyDescent="0.3">
      <c r="R2252" s="10"/>
    </row>
    <row r="2253" spans="18:18" x14ac:dyDescent="0.3">
      <c r="R2253" s="10"/>
    </row>
    <row r="2254" spans="18:18" x14ac:dyDescent="0.3">
      <c r="R2254" s="10"/>
    </row>
    <row r="2255" spans="18:18" x14ac:dyDescent="0.3">
      <c r="R2255" s="10"/>
    </row>
    <row r="2256" spans="18:18" x14ac:dyDescent="0.3">
      <c r="R2256" s="10"/>
    </row>
    <row r="2257" spans="18:18" x14ac:dyDescent="0.3">
      <c r="R2257" s="10"/>
    </row>
    <row r="2258" spans="18:18" x14ac:dyDescent="0.3">
      <c r="R2258" s="10"/>
    </row>
    <row r="2259" spans="18:18" x14ac:dyDescent="0.3">
      <c r="R2259" s="10"/>
    </row>
    <row r="2260" spans="18:18" x14ac:dyDescent="0.3">
      <c r="R2260" s="10"/>
    </row>
    <row r="2261" spans="18:18" x14ac:dyDescent="0.3">
      <c r="R2261" s="10"/>
    </row>
    <row r="2262" spans="18:18" x14ac:dyDescent="0.3">
      <c r="R2262" s="10"/>
    </row>
    <row r="2263" spans="18:18" x14ac:dyDescent="0.3">
      <c r="R2263" s="10"/>
    </row>
    <row r="2264" spans="18:18" x14ac:dyDescent="0.3">
      <c r="R2264" s="10"/>
    </row>
    <row r="2265" spans="18:18" x14ac:dyDescent="0.3">
      <c r="R2265" s="10"/>
    </row>
    <row r="2266" spans="18:18" x14ac:dyDescent="0.3">
      <c r="R2266" s="10"/>
    </row>
    <row r="2267" spans="18:18" x14ac:dyDescent="0.3">
      <c r="R2267" s="10"/>
    </row>
    <row r="2268" spans="18:18" x14ac:dyDescent="0.3">
      <c r="R2268" s="10"/>
    </row>
    <row r="2269" spans="18:18" x14ac:dyDescent="0.3">
      <c r="R2269" s="10"/>
    </row>
    <row r="2270" spans="18:18" x14ac:dyDescent="0.3">
      <c r="R2270" s="10"/>
    </row>
    <row r="2271" spans="18:18" x14ac:dyDescent="0.3">
      <c r="R2271" s="10"/>
    </row>
    <row r="2272" spans="18:18" x14ac:dyDescent="0.3">
      <c r="R2272" s="10"/>
    </row>
    <row r="2273" spans="18:18" x14ac:dyDescent="0.3">
      <c r="R2273" s="10"/>
    </row>
    <row r="2274" spans="18:18" x14ac:dyDescent="0.3">
      <c r="R2274" s="10"/>
    </row>
    <row r="2275" spans="18:18" x14ac:dyDescent="0.3">
      <c r="R2275" s="10"/>
    </row>
    <row r="2276" spans="18:18" x14ac:dyDescent="0.3">
      <c r="R2276" s="10"/>
    </row>
    <row r="2277" spans="18:18" x14ac:dyDescent="0.3">
      <c r="R2277" s="10"/>
    </row>
    <row r="2278" spans="18:18" x14ac:dyDescent="0.3">
      <c r="R2278" s="10"/>
    </row>
    <row r="2279" spans="18:18" x14ac:dyDescent="0.3">
      <c r="R2279" s="10"/>
    </row>
    <row r="2280" spans="18:18" x14ac:dyDescent="0.3">
      <c r="R2280" s="10"/>
    </row>
    <row r="2281" spans="18:18" x14ac:dyDescent="0.3">
      <c r="R2281" s="10"/>
    </row>
    <row r="2282" spans="18:18" x14ac:dyDescent="0.3">
      <c r="R2282" s="10"/>
    </row>
    <row r="2283" spans="18:18" x14ac:dyDescent="0.3">
      <c r="R2283" s="10"/>
    </row>
    <row r="2284" spans="18:18" x14ac:dyDescent="0.3">
      <c r="R2284" s="10"/>
    </row>
    <row r="2285" spans="18:18" x14ac:dyDescent="0.3">
      <c r="R2285" s="10"/>
    </row>
    <row r="2286" spans="18:18" x14ac:dyDescent="0.3">
      <c r="R2286" s="10"/>
    </row>
    <row r="2287" spans="18:18" x14ac:dyDescent="0.3">
      <c r="R2287" s="10"/>
    </row>
    <row r="2288" spans="18:18" x14ac:dyDescent="0.3">
      <c r="R2288" s="10"/>
    </row>
    <row r="2289" spans="18:18" x14ac:dyDescent="0.3">
      <c r="R2289" s="10"/>
    </row>
    <row r="2290" spans="18:18" x14ac:dyDescent="0.3">
      <c r="R2290" s="10"/>
    </row>
    <row r="2291" spans="18:18" x14ac:dyDescent="0.3">
      <c r="R2291" s="10"/>
    </row>
    <row r="2292" spans="18:18" x14ac:dyDescent="0.3">
      <c r="R2292" s="10"/>
    </row>
    <row r="2293" spans="18:18" x14ac:dyDescent="0.3">
      <c r="R2293" s="10"/>
    </row>
    <row r="2294" spans="18:18" x14ac:dyDescent="0.3">
      <c r="R2294" s="10"/>
    </row>
    <row r="2295" spans="18:18" x14ac:dyDescent="0.3">
      <c r="R2295" s="10"/>
    </row>
    <row r="2296" spans="18:18" x14ac:dyDescent="0.3">
      <c r="R2296" s="10"/>
    </row>
    <row r="2297" spans="18:18" x14ac:dyDescent="0.3">
      <c r="R2297" s="10"/>
    </row>
    <row r="2298" spans="18:18" x14ac:dyDescent="0.3">
      <c r="R2298" s="10"/>
    </row>
    <row r="2299" spans="18:18" x14ac:dyDescent="0.3">
      <c r="R2299" s="10"/>
    </row>
    <row r="2300" spans="18:18" x14ac:dyDescent="0.3">
      <c r="R2300" s="10"/>
    </row>
    <row r="2301" spans="18:18" x14ac:dyDescent="0.3">
      <c r="R2301" s="10"/>
    </row>
    <row r="2302" spans="18:18" x14ac:dyDescent="0.3">
      <c r="R2302" s="10"/>
    </row>
    <row r="2303" spans="18:18" x14ac:dyDescent="0.3">
      <c r="R2303" s="10"/>
    </row>
    <row r="2304" spans="18:18" x14ac:dyDescent="0.3">
      <c r="R2304" s="10"/>
    </row>
    <row r="2305" spans="18:18" x14ac:dyDescent="0.3">
      <c r="R2305" s="10"/>
    </row>
    <row r="2306" spans="18:18" x14ac:dyDescent="0.3">
      <c r="R2306" s="10"/>
    </row>
    <row r="2307" spans="18:18" x14ac:dyDescent="0.3">
      <c r="R2307" s="10"/>
    </row>
    <row r="2308" spans="18:18" x14ac:dyDescent="0.3">
      <c r="R2308" s="10"/>
    </row>
    <row r="2309" spans="18:18" x14ac:dyDescent="0.3">
      <c r="R2309" s="10"/>
    </row>
    <row r="2310" spans="18:18" x14ac:dyDescent="0.3">
      <c r="R2310" s="10"/>
    </row>
    <row r="2311" spans="18:18" x14ac:dyDescent="0.3">
      <c r="R2311" s="10"/>
    </row>
    <row r="2312" spans="18:18" x14ac:dyDescent="0.3">
      <c r="R2312" s="10"/>
    </row>
    <row r="2313" spans="18:18" x14ac:dyDescent="0.3">
      <c r="R2313" s="10"/>
    </row>
    <row r="2314" spans="18:18" x14ac:dyDescent="0.3">
      <c r="R2314" s="10"/>
    </row>
    <row r="2315" spans="18:18" x14ac:dyDescent="0.3">
      <c r="R2315" s="10"/>
    </row>
    <row r="2316" spans="18:18" x14ac:dyDescent="0.3">
      <c r="R2316" s="10"/>
    </row>
    <row r="2317" spans="18:18" x14ac:dyDescent="0.3">
      <c r="R2317" s="10"/>
    </row>
    <row r="2318" spans="18:18" x14ac:dyDescent="0.3">
      <c r="R2318" s="10"/>
    </row>
    <row r="2319" spans="18:18" x14ac:dyDescent="0.3">
      <c r="R2319" s="10"/>
    </row>
    <row r="2320" spans="18:18" x14ac:dyDescent="0.3">
      <c r="R2320" s="10"/>
    </row>
    <row r="2321" spans="18:18" x14ac:dyDescent="0.3">
      <c r="R2321" s="10"/>
    </row>
    <row r="2322" spans="18:18" x14ac:dyDescent="0.3">
      <c r="R2322" s="10"/>
    </row>
    <row r="2323" spans="18:18" x14ac:dyDescent="0.3">
      <c r="R2323" s="10"/>
    </row>
    <row r="2324" spans="18:18" x14ac:dyDescent="0.3">
      <c r="R2324" s="10"/>
    </row>
    <row r="2325" spans="18:18" x14ac:dyDescent="0.3">
      <c r="R2325" s="10"/>
    </row>
    <row r="2326" spans="18:18" x14ac:dyDescent="0.3">
      <c r="R2326" s="10"/>
    </row>
    <row r="2327" spans="18:18" x14ac:dyDescent="0.3">
      <c r="R2327" s="10"/>
    </row>
    <row r="2328" spans="18:18" x14ac:dyDescent="0.3">
      <c r="R2328" s="10"/>
    </row>
    <row r="2329" spans="18:18" x14ac:dyDescent="0.3">
      <c r="R2329" s="10"/>
    </row>
    <row r="2330" spans="18:18" x14ac:dyDescent="0.3">
      <c r="R2330" s="10"/>
    </row>
    <row r="2331" spans="18:18" x14ac:dyDescent="0.3">
      <c r="R2331" s="10"/>
    </row>
    <row r="2332" spans="18:18" x14ac:dyDescent="0.3">
      <c r="R2332" s="10"/>
    </row>
    <row r="2333" spans="18:18" x14ac:dyDescent="0.3">
      <c r="R2333" s="10"/>
    </row>
    <row r="2334" spans="18:18" x14ac:dyDescent="0.3">
      <c r="R2334" s="10"/>
    </row>
    <row r="2335" spans="18:18" x14ac:dyDescent="0.3">
      <c r="R2335" s="10"/>
    </row>
    <row r="2336" spans="18:18" x14ac:dyDescent="0.3">
      <c r="R2336" s="10"/>
    </row>
    <row r="2337" spans="18:18" x14ac:dyDescent="0.3">
      <c r="R2337" s="10"/>
    </row>
    <row r="2338" spans="18:18" x14ac:dyDescent="0.3">
      <c r="R2338" s="10"/>
    </row>
    <row r="2339" spans="18:18" x14ac:dyDescent="0.3">
      <c r="R2339" s="10"/>
    </row>
    <row r="2340" spans="18:18" x14ac:dyDescent="0.3">
      <c r="R2340" s="10"/>
    </row>
    <row r="2341" spans="18:18" x14ac:dyDescent="0.3">
      <c r="R2341" s="10"/>
    </row>
    <row r="2342" spans="18:18" x14ac:dyDescent="0.3">
      <c r="R2342" s="10"/>
    </row>
    <row r="2343" spans="18:18" x14ac:dyDescent="0.3">
      <c r="R2343" s="10"/>
    </row>
    <row r="2344" spans="18:18" x14ac:dyDescent="0.3">
      <c r="R2344" s="10"/>
    </row>
    <row r="2345" spans="18:18" x14ac:dyDescent="0.3">
      <c r="R2345" s="10"/>
    </row>
    <row r="2346" spans="18:18" x14ac:dyDescent="0.3">
      <c r="R2346" s="10"/>
    </row>
    <row r="2347" spans="18:18" x14ac:dyDescent="0.3">
      <c r="R2347" s="10"/>
    </row>
    <row r="2348" spans="18:18" x14ac:dyDescent="0.3">
      <c r="R2348" s="10"/>
    </row>
    <row r="2349" spans="18:18" x14ac:dyDescent="0.3">
      <c r="R2349" s="10"/>
    </row>
    <row r="2350" spans="18:18" x14ac:dyDescent="0.3">
      <c r="R2350" s="10"/>
    </row>
    <row r="2351" spans="18:18" x14ac:dyDescent="0.3">
      <c r="R2351" s="10"/>
    </row>
    <row r="2352" spans="18:18" x14ac:dyDescent="0.3">
      <c r="R2352" s="10"/>
    </row>
    <row r="2353" spans="18:18" x14ac:dyDescent="0.3">
      <c r="R2353" s="10"/>
    </row>
    <row r="2354" spans="18:18" x14ac:dyDescent="0.3">
      <c r="R2354" s="10"/>
    </row>
    <row r="2355" spans="18:18" x14ac:dyDescent="0.3">
      <c r="R2355" s="10"/>
    </row>
    <row r="2356" spans="18:18" x14ac:dyDescent="0.3">
      <c r="R2356" s="10"/>
    </row>
    <row r="2357" spans="18:18" x14ac:dyDescent="0.3">
      <c r="R2357" s="10"/>
    </row>
    <row r="2358" spans="18:18" x14ac:dyDescent="0.3">
      <c r="R2358" s="10"/>
    </row>
    <row r="2359" spans="18:18" x14ac:dyDescent="0.3">
      <c r="R2359" s="10"/>
    </row>
    <row r="2360" spans="18:18" x14ac:dyDescent="0.3">
      <c r="R2360" s="10"/>
    </row>
    <row r="2361" spans="18:18" x14ac:dyDescent="0.3">
      <c r="R2361" s="10"/>
    </row>
    <row r="2362" spans="18:18" x14ac:dyDescent="0.3">
      <c r="R2362" s="10"/>
    </row>
    <row r="2363" spans="18:18" x14ac:dyDescent="0.3">
      <c r="R2363" s="10"/>
    </row>
    <row r="2364" spans="18:18" x14ac:dyDescent="0.3">
      <c r="R2364" s="10"/>
    </row>
    <row r="2365" spans="18:18" x14ac:dyDescent="0.3">
      <c r="R2365" s="10"/>
    </row>
    <row r="2366" spans="18:18" x14ac:dyDescent="0.3">
      <c r="R2366" s="10"/>
    </row>
    <row r="2367" spans="18:18" x14ac:dyDescent="0.3">
      <c r="R2367" s="10"/>
    </row>
    <row r="2368" spans="18:18" x14ac:dyDescent="0.3">
      <c r="R2368" s="10"/>
    </row>
    <row r="2369" spans="18:18" x14ac:dyDescent="0.3">
      <c r="R2369" s="10"/>
    </row>
    <row r="2370" spans="18:18" x14ac:dyDescent="0.3">
      <c r="R2370" s="10"/>
    </row>
    <row r="2371" spans="18:18" x14ac:dyDescent="0.3">
      <c r="R2371" s="10"/>
    </row>
    <row r="2372" spans="18:18" x14ac:dyDescent="0.3">
      <c r="R2372" s="10"/>
    </row>
    <row r="2373" spans="18:18" x14ac:dyDescent="0.3">
      <c r="R2373" s="10"/>
    </row>
    <row r="2374" spans="18:18" x14ac:dyDescent="0.3">
      <c r="R2374" s="10"/>
    </row>
    <row r="2375" spans="18:18" x14ac:dyDescent="0.3">
      <c r="R2375" s="10"/>
    </row>
    <row r="2376" spans="18:18" x14ac:dyDescent="0.3">
      <c r="R2376" s="10"/>
    </row>
    <row r="2377" spans="18:18" x14ac:dyDescent="0.3">
      <c r="R2377" s="10"/>
    </row>
    <row r="2378" spans="18:18" x14ac:dyDescent="0.3">
      <c r="R2378" s="10"/>
    </row>
    <row r="2379" spans="18:18" x14ac:dyDescent="0.3">
      <c r="R2379" s="10"/>
    </row>
    <row r="2380" spans="18:18" x14ac:dyDescent="0.3">
      <c r="R2380" s="10"/>
    </row>
    <row r="2381" spans="18:18" x14ac:dyDescent="0.3">
      <c r="R2381" s="10"/>
    </row>
    <row r="2382" spans="18:18" x14ac:dyDescent="0.3">
      <c r="R2382" s="10"/>
    </row>
    <row r="2383" spans="18:18" x14ac:dyDescent="0.3">
      <c r="R2383" s="10"/>
    </row>
    <row r="2384" spans="18:18" x14ac:dyDescent="0.3">
      <c r="R2384" s="10"/>
    </row>
    <row r="2385" spans="18:18" x14ac:dyDescent="0.3">
      <c r="R2385" s="10"/>
    </row>
    <row r="2386" spans="18:18" x14ac:dyDescent="0.3">
      <c r="R2386" s="10"/>
    </row>
    <row r="2387" spans="18:18" x14ac:dyDescent="0.3">
      <c r="R2387" s="10"/>
    </row>
    <row r="2388" spans="18:18" x14ac:dyDescent="0.3">
      <c r="R2388" s="10"/>
    </row>
    <row r="2389" spans="18:18" x14ac:dyDescent="0.3">
      <c r="R2389" s="10"/>
    </row>
    <row r="2390" spans="18:18" x14ac:dyDescent="0.3">
      <c r="R2390" s="10"/>
    </row>
    <row r="2391" spans="18:18" x14ac:dyDescent="0.3">
      <c r="R2391" s="10"/>
    </row>
    <row r="2392" spans="18:18" x14ac:dyDescent="0.3">
      <c r="R2392" s="10"/>
    </row>
    <row r="2393" spans="18:18" x14ac:dyDescent="0.3">
      <c r="R2393" s="10"/>
    </row>
    <row r="2394" spans="18:18" x14ac:dyDescent="0.3">
      <c r="R2394" s="10"/>
    </row>
    <row r="2395" spans="18:18" x14ac:dyDescent="0.3">
      <c r="R2395" s="10"/>
    </row>
    <row r="2396" spans="18:18" x14ac:dyDescent="0.3">
      <c r="R2396" s="10"/>
    </row>
    <row r="2397" spans="18:18" x14ac:dyDescent="0.3">
      <c r="R2397" s="10"/>
    </row>
    <row r="2398" spans="18:18" x14ac:dyDescent="0.3">
      <c r="R2398" s="10"/>
    </row>
    <row r="2399" spans="18:18" x14ac:dyDescent="0.3">
      <c r="R2399" s="10"/>
    </row>
    <row r="2400" spans="18:18" x14ac:dyDescent="0.3">
      <c r="R2400" s="10"/>
    </row>
    <row r="2401" spans="18:18" x14ac:dyDescent="0.3">
      <c r="R2401" s="10"/>
    </row>
    <row r="2402" spans="18:18" x14ac:dyDescent="0.3">
      <c r="R2402" s="10"/>
    </row>
    <row r="2403" spans="18:18" x14ac:dyDescent="0.3">
      <c r="R2403" s="10"/>
    </row>
    <row r="2404" spans="18:18" x14ac:dyDescent="0.3">
      <c r="R2404" s="10"/>
    </row>
    <row r="2405" spans="18:18" x14ac:dyDescent="0.3">
      <c r="R2405" s="10"/>
    </row>
    <row r="2406" spans="18:18" x14ac:dyDescent="0.3">
      <c r="R2406" s="10"/>
    </row>
    <row r="2407" spans="18:18" x14ac:dyDescent="0.3">
      <c r="R2407" s="10"/>
    </row>
    <row r="2408" spans="18:18" x14ac:dyDescent="0.3">
      <c r="R2408" s="10"/>
    </row>
    <row r="2409" spans="18:18" x14ac:dyDescent="0.3">
      <c r="R2409" s="10"/>
    </row>
    <row r="2410" spans="18:18" x14ac:dyDescent="0.3">
      <c r="R2410" s="10"/>
    </row>
    <row r="2411" spans="18:18" x14ac:dyDescent="0.3">
      <c r="R2411" s="10"/>
    </row>
    <row r="2412" spans="18:18" x14ac:dyDescent="0.3">
      <c r="R2412" s="10"/>
    </row>
    <row r="2413" spans="18:18" x14ac:dyDescent="0.3">
      <c r="R2413" s="10"/>
    </row>
    <row r="2414" spans="18:18" x14ac:dyDescent="0.3">
      <c r="R2414" s="10"/>
    </row>
    <row r="2415" spans="18:18" x14ac:dyDescent="0.3">
      <c r="R2415" s="10"/>
    </row>
    <row r="2416" spans="18:18" x14ac:dyDescent="0.3">
      <c r="R2416" s="10"/>
    </row>
    <row r="2417" spans="18:18" x14ac:dyDescent="0.3">
      <c r="R2417" s="10"/>
    </row>
    <row r="2418" spans="18:18" x14ac:dyDescent="0.3">
      <c r="R2418" s="10"/>
    </row>
    <row r="2419" spans="18:18" x14ac:dyDescent="0.3">
      <c r="R2419" s="10"/>
    </row>
    <row r="2420" spans="18:18" x14ac:dyDescent="0.3">
      <c r="R2420" s="10"/>
    </row>
    <row r="2421" spans="18:18" x14ac:dyDescent="0.3">
      <c r="R2421" s="10"/>
    </row>
    <row r="2422" spans="18:18" x14ac:dyDescent="0.3">
      <c r="R2422" s="10"/>
    </row>
    <row r="2423" spans="18:18" x14ac:dyDescent="0.3">
      <c r="R2423" s="10"/>
    </row>
    <row r="2424" spans="18:18" x14ac:dyDescent="0.3">
      <c r="R2424" s="10"/>
    </row>
    <row r="2425" spans="18:18" x14ac:dyDescent="0.3">
      <c r="R2425" s="10"/>
    </row>
    <row r="2426" spans="18:18" x14ac:dyDescent="0.3">
      <c r="R2426" s="10"/>
    </row>
    <row r="2427" spans="18:18" x14ac:dyDescent="0.3">
      <c r="R2427" s="10"/>
    </row>
    <row r="2428" spans="18:18" x14ac:dyDescent="0.3">
      <c r="R2428" s="10"/>
    </row>
    <row r="2429" spans="18:18" x14ac:dyDescent="0.3">
      <c r="R2429" s="10"/>
    </row>
    <row r="2430" spans="18:18" x14ac:dyDescent="0.3">
      <c r="R2430" s="10"/>
    </row>
    <row r="2431" spans="18:18" x14ac:dyDescent="0.3">
      <c r="R2431" s="10"/>
    </row>
    <row r="2432" spans="18:18" x14ac:dyDescent="0.3">
      <c r="R2432" s="10"/>
    </row>
    <row r="2433" spans="18:18" x14ac:dyDescent="0.3">
      <c r="R2433" s="10"/>
    </row>
    <row r="2434" spans="18:18" x14ac:dyDescent="0.3">
      <c r="R2434" s="10"/>
    </row>
    <row r="2435" spans="18:18" x14ac:dyDescent="0.3">
      <c r="R2435" s="10"/>
    </row>
    <row r="2436" spans="18:18" x14ac:dyDescent="0.3">
      <c r="R2436" s="10"/>
    </row>
    <row r="2437" spans="18:18" x14ac:dyDescent="0.3">
      <c r="R2437" s="10"/>
    </row>
    <row r="2438" spans="18:18" x14ac:dyDescent="0.3">
      <c r="R2438" s="10"/>
    </row>
    <row r="2439" spans="18:18" x14ac:dyDescent="0.3">
      <c r="R2439" s="10"/>
    </row>
    <row r="2440" spans="18:18" x14ac:dyDescent="0.3">
      <c r="R2440" s="10"/>
    </row>
    <row r="2441" spans="18:18" x14ac:dyDescent="0.3">
      <c r="R2441" s="10"/>
    </row>
    <row r="2442" spans="18:18" x14ac:dyDescent="0.3">
      <c r="R2442" s="10"/>
    </row>
    <row r="2443" spans="18:18" x14ac:dyDescent="0.3">
      <c r="R2443" s="10"/>
    </row>
    <row r="2444" spans="18:18" x14ac:dyDescent="0.3">
      <c r="R2444" s="10"/>
    </row>
    <row r="2445" spans="18:18" x14ac:dyDescent="0.3">
      <c r="R2445" s="10"/>
    </row>
    <row r="2446" spans="18:18" x14ac:dyDescent="0.3">
      <c r="R2446" s="10"/>
    </row>
    <row r="2447" spans="18:18" x14ac:dyDescent="0.3">
      <c r="R2447" s="10"/>
    </row>
    <row r="2448" spans="18:18" x14ac:dyDescent="0.3">
      <c r="R2448" s="10"/>
    </row>
    <row r="2449" spans="18:18" x14ac:dyDescent="0.3">
      <c r="R2449" s="10"/>
    </row>
    <row r="2450" spans="18:18" x14ac:dyDescent="0.3">
      <c r="R2450" s="10"/>
    </row>
    <row r="2451" spans="18:18" x14ac:dyDescent="0.3">
      <c r="R2451" s="10"/>
    </row>
    <row r="2452" spans="18:18" x14ac:dyDescent="0.3">
      <c r="R2452" s="10"/>
    </row>
    <row r="2453" spans="18:18" x14ac:dyDescent="0.3">
      <c r="R2453" s="10"/>
    </row>
    <row r="2454" spans="18:18" x14ac:dyDescent="0.3">
      <c r="R2454" s="10"/>
    </row>
    <row r="2455" spans="18:18" x14ac:dyDescent="0.3">
      <c r="R2455" s="10"/>
    </row>
    <row r="2456" spans="18:18" x14ac:dyDescent="0.3">
      <c r="R2456" s="10"/>
    </row>
    <row r="2457" spans="18:18" x14ac:dyDescent="0.3">
      <c r="R2457" s="10"/>
    </row>
    <row r="2458" spans="18:18" x14ac:dyDescent="0.3">
      <c r="R2458" s="10"/>
    </row>
    <row r="2459" spans="18:18" x14ac:dyDescent="0.3">
      <c r="R2459" s="10"/>
    </row>
    <row r="2460" spans="18:18" x14ac:dyDescent="0.3">
      <c r="R2460" s="10"/>
    </row>
    <row r="2461" spans="18:18" x14ac:dyDescent="0.3">
      <c r="R2461" s="10"/>
    </row>
    <row r="2462" spans="18:18" x14ac:dyDescent="0.3">
      <c r="R2462" s="10"/>
    </row>
    <row r="2463" spans="18:18" x14ac:dyDescent="0.3">
      <c r="R2463" s="10"/>
    </row>
    <row r="2464" spans="18:18" x14ac:dyDescent="0.3">
      <c r="R2464" s="10"/>
    </row>
    <row r="2465" spans="18:18" x14ac:dyDescent="0.3">
      <c r="R2465" s="10"/>
    </row>
    <row r="2466" spans="18:18" x14ac:dyDescent="0.3">
      <c r="R2466" s="10"/>
    </row>
    <row r="2467" spans="18:18" x14ac:dyDescent="0.3">
      <c r="R2467" s="10"/>
    </row>
    <row r="2468" spans="18:18" x14ac:dyDescent="0.3">
      <c r="R2468" s="10"/>
    </row>
    <row r="2469" spans="18:18" x14ac:dyDescent="0.3">
      <c r="R2469" s="10"/>
    </row>
    <row r="2470" spans="18:18" x14ac:dyDescent="0.3">
      <c r="R2470" s="10"/>
    </row>
    <row r="2471" spans="18:18" x14ac:dyDescent="0.3">
      <c r="R2471" s="10"/>
    </row>
    <row r="2472" spans="18:18" x14ac:dyDescent="0.3">
      <c r="R2472" s="10"/>
    </row>
    <row r="2473" spans="18:18" x14ac:dyDescent="0.3">
      <c r="R2473" s="10"/>
    </row>
    <row r="2474" spans="18:18" x14ac:dyDescent="0.3">
      <c r="R2474" s="10"/>
    </row>
    <row r="2475" spans="18:18" x14ac:dyDescent="0.3">
      <c r="R2475" s="10"/>
    </row>
    <row r="2476" spans="18:18" x14ac:dyDescent="0.3">
      <c r="R2476" s="10"/>
    </row>
    <row r="2477" spans="18:18" x14ac:dyDescent="0.3">
      <c r="R2477" s="10"/>
    </row>
    <row r="2478" spans="18:18" x14ac:dyDescent="0.3">
      <c r="R2478" s="10"/>
    </row>
    <row r="2479" spans="18:18" x14ac:dyDescent="0.3">
      <c r="R2479" s="10"/>
    </row>
    <row r="2480" spans="18:18" x14ac:dyDescent="0.3">
      <c r="R2480" s="10"/>
    </row>
    <row r="2481" spans="18:18" x14ac:dyDescent="0.3">
      <c r="R2481" s="10"/>
    </row>
    <row r="2482" spans="18:18" x14ac:dyDescent="0.3">
      <c r="R2482" s="10"/>
    </row>
    <row r="2483" spans="18:18" x14ac:dyDescent="0.3">
      <c r="R2483" s="10"/>
    </row>
    <row r="2484" spans="18:18" x14ac:dyDescent="0.3">
      <c r="R2484" s="10"/>
    </row>
    <row r="2485" spans="18:18" x14ac:dyDescent="0.3">
      <c r="R2485" s="10"/>
    </row>
    <row r="2486" spans="18:18" x14ac:dyDescent="0.3">
      <c r="R2486" s="10"/>
    </row>
    <row r="2487" spans="18:18" x14ac:dyDescent="0.3">
      <c r="R2487" s="10"/>
    </row>
    <row r="2488" spans="18:18" x14ac:dyDescent="0.3">
      <c r="R2488" s="10"/>
    </row>
    <row r="2489" spans="18:18" x14ac:dyDescent="0.3">
      <c r="R2489" s="10"/>
    </row>
    <row r="2490" spans="18:18" x14ac:dyDescent="0.3">
      <c r="R2490" s="10"/>
    </row>
    <row r="2491" spans="18:18" x14ac:dyDescent="0.3">
      <c r="R2491" s="10"/>
    </row>
    <row r="2492" spans="18:18" x14ac:dyDescent="0.3">
      <c r="R2492" s="10"/>
    </row>
    <row r="2493" spans="18:18" x14ac:dyDescent="0.3">
      <c r="R2493" s="10"/>
    </row>
    <row r="2494" spans="18:18" x14ac:dyDescent="0.3">
      <c r="R2494" s="10"/>
    </row>
    <row r="2495" spans="18:18" x14ac:dyDescent="0.3">
      <c r="R2495" s="10"/>
    </row>
    <row r="2496" spans="18:18" x14ac:dyDescent="0.3">
      <c r="R2496" s="10"/>
    </row>
    <row r="2497" spans="18:18" x14ac:dyDescent="0.3">
      <c r="R2497" s="10"/>
    </row>
    <row r="2498" spans="18:18" x14ac:dyDescent="0.3">
      <c r="R2498" s="10"/>
    </row>
    <row r="2499" spans="18:18" x14ac:dyDescent="0.3">
      <c r="R2499" s="10"/>
    </row>
    <row r="2500" spans="18:18" x14ac:dyDescent="0.3">
      <c r="R2500" s="10"/>
    </row>
    <row r="2501" spans="18:18" x14ac:dyDescent="0.3">
      <c r="R2501" s="10"/>
    </row>
    <row r="2502" spans="18:18" x14ac:dyDescent="0.3">
      <c r="R2502" s="10"/>
    </row>
    <row r="2503" spans="18:18" x14ac:dyDescent="0.3">
      <c r="R2503" s="10"/>
    </row>
    <row r="2504" spans="18:18" x14ac:dyDescent="0.3">
      <c r="R2504" s="10"/>
    </row>
    <row r="2505" spans="18:18" x14ac:dyDescent="0.3">
      <c r="R2505" s="10"/>
    </row>
    <row r="2506" spans="18:18" x14ac:dyDescent="0.3">
      <c r="R2506" s="10"/>
    </row>
    <row r="2507" spans="18:18" x14ac:dyDescent="0.3">
      <c r="R2507" s="10"/>
    </row>
    <row r="2508" spans="18:18" x14ac:dyDescent="0.3">
      <c r="R2508" s="10"/>
    </row>
    <row r="2509" spans="18:18" x14ac:dyDescent="0.3">
      <c r="R2509" s="10"/>
    </row>
    <row r="2510" spans="18:18" x14ac:dyDescent="0.3">
      <c r="R2510" s="10"/>
    </row>
    <row r="2511" spans="18:18" x14ac:dyDescent="0.3">
      <c r="R2511" s="10"/>
    </row>
    <row r="2512" spans="18:18" x14ac:dyDescent="0.3">
      <c r="R2512" s="10"/>
    </row>
    <row r="2513" spans="18:18" x14ac:dyDescent="0.3">
      <c r="R2513" s="10"/>
    </row>
    <row r="2514" spans="18:18" x14ac:dyDescent="0.3">
      <c r="R2514" s="10"/>
    </row>
    <row r="2515" spans="18:18" x14ac:dyDescent="0.3">
      <c r="R2515" s="10"/>
    </row>
    <row r="2516" spans="18:18" x14ac:dyDescent="0.3">
      <c r="R2516" s="10"/>
    </row>
    <row r="2517" spans="18:18" x14ac:dyDescent="0.3">
      <c r="R2517" s="10"/>
    </row>
    <row r="2518" spans="18:18" x14ac:dyDescent="0.3">
      <c r="R2518" s="10"/>
    </row>
    <row r="2519" spans="18:18" x14ac:dyDescent="0.3">
      <c r="R2519" s="10"/>
    </row>
    <row r="2520" spans="18:18" x14ac:dyDescent="0.3">
      <c r="R2520" s="10"/>
    </row>
    <row r="2521" spans="18:18" x14ac:dyDescent="0.3">
      <c r="R2521" s="10"/>
    </row>
    <row r="2522" spans="18:18" x14ac:dyDescent="0.3">
      <c r="R2522" s="10"/>
    </row>
    <row r="2523" spans="18:18" x14ac:dyDescent="0.3">
      <c r="R2523" s="10"/>
    </row>
    <row r="2524" spans="18:18" x14ac:dyDescent="0.3">
      <c r="R2524" s="10"/>
    </row>
    <row r="2525" spans="18:18" x14ac:dyDescent="0.3">
      <c r="R2525" s="10"/>
    </row>
    <row r="2526" spans="18:18" x14ac:dyDescent="0.3">
      <c r="R2526" s="10"/>
    </row>
    <row r="2527" spans="18:18" x14ac:dyDescent="0.3">
      <c r="R2527" s="10"/>
    </row>
    <row r="2528" spans="18:18" x14ac:dyDescent="0.3">
      <c r="R2528" s="10"/>
    </row>
    <row r="2529" spans="18:18" x14ac:dyDescent="0.3">
      <c r="R2529" s="10"/>
    </row>
    <row r="2530" spans="18:18" x14ac:dyDescent="0.3">
      <c r="R2530" s="10"/>
    </row>
    <row r="2531" spans="18:18" x14ac:dyDescent="0.3">
      <c r="R2531" s="10"/>
    </row>
    <row r="2532" spans="18:18" x14ac:dyDescent="0.3">
      <c r="R2532" s="10"/>
    </row>
    <row r="2533" spans="18:18" x14ac:dyDescent="0.3">
      <c r="R2533" s="10"/>
    </row>
    <row r="2534" spans="18:18" x14ac:dyDescent="0.3">
      <c r="R2534" s="10"/>
    </row>
    <row r="2535" spans="18:18" x14ac:dyDescent="0.3">
      <c r="R2535" s="10"/>
    </row>
    <row r="2536" spans="18:18" x14ac:dyDescent="0.3">
      <c r="R2536" s="10"/>
    </row>
    <row r="2537" spans="18:18" x14ac:dyDescent="0.3">
      <c r="R2537" s="10"/>
    </row>
    <row r="2538" spans="18:18" x14ac:dyDescent="0.3">
      <c r="R2538" s="10"/>
    </row>
    <row r="2539" spans="18:18" x14ac:dyDescent="0.3">
      <c r="R2539" s="10"/>
    </row>
    <row r="2540" spans="18:18" x14ac:dyDescent="0.3">
      <c r="R2540" s="10"/>
    </row>
    <row r="2541" spans="18:18" x14ac:dyDescent="0.3">
      <c r="R2541" s="10"/>
    </row>
    <row r="2542" spans="18:18" x14ac:dyDescent="0.3">
      <c r="R2542" s="10"/>
    </row>
    <row r="2543" spans="18:18" x14ac:dyDescent="0.3">
      <c r="R2543" s="10"/>
    </row>
    <row r="2544" spans="18:18" x14ac:dyDescent="0.3">
      <c r="R2544" s="10"/>
    </row>
    <row r="2545" spans="18:18" x14ac:dyDescent="0.3">
      <c r="R2545" s="10"/>
    </row>
    <row r="2546" spans="18:18" x14ac:dyDescent="0.3">
      <c r="R2546" s="10"/>
    </row>
    <row r="2547" spans="18:18" x14ac:dyDescent="0.3">
      <c r="R2547" s="10"/>
    </row>
    <row r="2548" spans="18:18" x14ac:dyDescent="0.3">
      <c r="R2548" s="10"/>
    </row>
    <row r="2549" spans="18:18" x14ac:dyDescent="0.3">
      <c r="R2549" s="10"/>
    </row>
    <row r="2550" spans="18:18" x14ac:dyDescent="0.3">
      <c r="R2550" s="10"/>
    </row>
    <row r="2551" spans="18:18" x14ac:dyDescent="0.3">
      <c r="R2551" s="10"/>
    </row>
    <row r="2552" spans="18:18" x14ac:dyDescent="0.3">
      <c r="R2552" s="10"/>
    </row>
    <row r="2553" spans="18:18" x14ac:dyDescent="0.3">
      <c r="R2553" s="10"/>
    </row>
    <row r="2554" spans="18:18" x14ac:dyDescent="0.3">
      <c r="R2554" s="10"/>
    </row>
    <row r="2555" spans="18:18" x14ac:dyDescent="0.3">
      <c r="R2555" s="10"/>
    </row>
    <row r="2556" spans="18:18" x14ac:dyDescent="0.3">
      <c r="R2556" s="10"/>
    </row>
    <row r="2557" spans="18:18" x14ac:dyDescent="0.3">
      <c r="R2557" s="10"/>
    </row>
    <row r="2558" spans="18:18" x14ac:dyDescent="0.3">
      <c r="R2558" s="10"/>
    </row>
    <row r="2559" spans="18:18" x14ac:dyDescent="0.3">
      <c r="R2559" s="10"/>
    </row>
    <row r="2560" spans="18:18" x14ac:dyDescent="0.3">
      <c r="R2560" s="10"/>
    </row>
    <row r="2561" spans="18:18" x14ac:dyDescent="0.3">
      <c r="R2561" s="10"/>
    </row>
    <row r="2562" spans="18:18" x14ac:dyDescent="0.3">
      <c r="R2562" s="10"/>
    </row>
    <row r="2563" spans="18:18" x14ac:dyDescent="0.3">
      <c r="R2563" s="10"/>
    </row>
    <row r="2564" spans="18:18" x14ac:dyDescent="0.3">
      <c r="R2564" s="10"/>
    </row>
    <row r="2565" spans="18:18" x14ac:dyDescent="0.3">
      <c r="R2565" s="10"/>
    </row>
    <row r="2566" spans="18:18" x14ac:dyDescent="0.3">
      <c r="R2566" s="10"/>
    </row>
    <row r="2567" spans="18:18" x14ac:dyDescent="0.3">
      <c r="R2567" s="10"/>
    </row>
    <row r="2568" spans="18:18" x14ac:dyDescent="0.3">
      <c r="R2568" s="10"/>
    </row>
    <row r="2569" spans="18:18" x14ac:dyDescent="0.3">
      <c r="R2569" s="10"/>
    </row>
    <row r="2570" spans="18:18" x14ac:dyDescent="0.3">
      <c r="R2570" s="10"/>
    </row>
    <row r="2571" spans="18:18" x14ac:dyDescent="0.3">
      <c r="R2571" s="10"/>
    </row>
    <row r="2572" spans="18:18" x14ac:dyDescent="0.3">
      <c r="R2572" s="10"/>
    </row>
    <row r="2573" spans="18:18" x14ac:dyDescent="0.3">
      <c r="R2573" s="10"/>
    </row>
    <row r="2574" spans="18:18" x14ac:dyDescent="0.3">
      <c r="R2574" s="10"/>
    </row>
    <row r="2575" spans="18:18" x14ac:dyDescent="0.3">
      <c r="R2575" s="10"/>
    </row>
    <row r="2576" spans="18:18" x14ac:dyDescent="0.3">
      <c r="R2576" s="10"/>
    </row>
    <row r="2577" spans="18:18" x14ac:dyDescent="0.3">
      <c r="R2577" s="10"/>
    </row>
    <row r="2578" spans="18:18" x14ac:dyDescent="0.3">
      <c r="R2578" s="10"/>
    </row>
    <row r="2579" spans="18:18" x14ac:dyDescent="0.3">
      <c r="R2579" s="10"/>
    </row>
    <row r="2580" spans="18:18" x14ac:dyDescent="0.3">
      <c r="R2580" s="10"/>
    </row>
    <row r="2581" spans="18:18" x14ac:dyDescent="0.3">
      <c r="R2581" s="10"/>
    </row>
    <row r="2582" spans="18:18" x14ac:dyDescent="0.3">
      <c r="R2582" s="10"/>
    </row>
    <row r="2583" spans="18:18" x14ac:dyDescent="0.3">
      <c r="R2583" s="10"/>
    </row>
    <row r="2584" spans="18:18" x14ac:dyDescent="0.3">
      <c r="R2584" s="10"/>
    </row>
    <row r="2585" spans="18:18" x14ac:dyDescent="0.3">
      <c r="R2585" s="10"/>
    </row>
    <row r="2586" spans="18:18" x14ac:dyDescent="0.3">
      <c r="R2586" s="10"/>
    </row>
    <row r="2587" spans="18:18" x14ac:dyDescent="0.3">
      <c r="R2587" s="10"/>
    </row>
    <row r="2588" spans="18:18" x14ac:dyDescent="0.3">
      <c r="R2588" s="10"/>
    </row>
    <row r="2589" spans="18:18" x14ac:dyDescent="0.3">
      <c r="R2589" s="10"/>
    </row>
    <row r="2590" spans="18:18" x14ac:dyDescent="0.3">
      <c r="R2590" s="10"/>
    </row>
    <row r="2591" spans="18:18" x14ac:dyDescent="0.3">
      <c r="R2591" s="10"/>
    </row>
    <row r="2592" spans="18:18" x14ac:dyDescent="0.3">
      <c r="R2592" s="10"/>
    </row>
    <row r="2593" spans="18:18" x14ac:dyDescent="0.3">
      <c r="R2593" s="10"/>
    </row>
    <row r="2594" spans="18:18" x14ac:dyDescent="0.3">
      <c r="R2594" s="10"/>
    </row>
    <row r="2595" spans="18:18" x14ac:dyDescent="0.3">
      <c r="R2595" s="10"/>
    </row>
    <row r="2596" spans="18:18" x14ac:dyDescent="0.3">
      <c r="R2596" s="10"/>
    </row>
    <row r="2597" spans="18:18" x14ac:dyDescent="0.3">
      <c r="R2597" s="10"/>
    </row>
    <row r="2598" spans="18:18" x14ac:dyDescent="0.3">
      <c r="R2598" s="10"/>
    </row>
    <row r="2599" spans="18:18" x14ac:dyDescent="0.3">
      <c r="R2599" s="10"/>
    </row>
    <row r="2600" spans="18:18" x14ac:dyDescent="0.3">
      <c r="R2600" s="10"/>
    </row>
    <row r="2601" spans="18:18" x14ac:dyDescent="0.3">
      <c r="R2601" s="10"/>
    </row>
    <row r="2602" spans="18:18" x14ac:dyDescent="0.3">
      <c r="R2602" s="10"/>
    </row>
    <row r="2603" spans="18:18" x14ac:dyDescent="0.3">
      <c r="R2603" s="10"/>
    </row>
    <row r="2604" spans="18:18" x14ac:dyDescent="0.3">
      <c r="R2604" s="10"/>
    </row>
    <row r="2605" spans="18:18" x14ac:dyDescent="0.3">
      <c r="R2605" s="10"/>
    </row>
    <row r="2606" spans="18:18" x14ac:dyDescent="0.3">
      <c r="R2606" s="10"/>
    </row>
    <row r="2607" spans="18:18" x14ac:dyDescent="0.3">
      <c r="R2607" s="10"/>
    </row>
    <row r="2608" spans="18:18" x14ac:dyDescent="0.3">
      <c r="R2608" s="10"/>
    </row>
    <row r="2609" spans="18:18" x14ac:dyDescent="0.3">
      <c r="R2609" s="10"/>
    </row>
    <row r="2610" spans="18:18" x14ac:dyDescent="0.3">
      <c r="R2610" s="10"/>
    </row>
    <row r="2611" spans="18:18" x14ac:dyDescent="0.3">
      <c r="R2611" s="10"/>
    </row>
    <row r="2612" spans="18:18" x14ac:dyDescent="0.3">
      <c r="R2612" s="10"/>
    </row>
    <row r="2613" spans="18:18" x14ac:dyDescent="0.3">
      <c r="R2613" s="10"/>
    </row>
    <row r="2614" spans="18:18" x14ac:dyDescent="0.3">
      <c r="R2614" s="10"/>
    </row>
    <row r="2615" spans="18:18" x14ac:dyDescent="0.3">
      <c r="R2615" s="10"/>
    </row>
    <row r="2616" spans="18:18" x14ac:dyDescent="0.3">
      <c r="R2616" s="10"/>
    </row>
    <row r="2617" spans="18:18" x14ac:dyDescent="0.3">
      <c r="R2617" s="10"/>
    </row>
    <row r="2618" spans="18:18" x14ac:dyDescent="0.3">
      <c r="R2618" s="10"/>
    </row>
    <row r="2619" spans="18:18" x14ac:dyDescent="0.3">
      <c r="R2619" s="10"/>
    </row>
    <row r="2620" spans="18:18" x14ac:dyDescent="0.3">
      <c r="R2620" s="10"/>
    </row>
    <row r="2621" spans="18:18" x14ac:dyDescent="0.3">
      <c r="R2621" s="10"/>
    </row>
    <row r="2622" spans="18:18" x14ac:dyDescent="0.3">
      <c r="R2622" s="10"/>
    </row>
    <row r="2623" spans="18:18" x14ac:dyDescent="0.3">
      <c r="R2623" s="10"/>
    </row>
    <row r="2624" spans="18:18" x14ac:dyDescent="0.3">
      <c r="R2624" s="10"/>
    </row>
    <row r="2625" spans="18:18" x14ac:dyDescent="0.3">
      <c r="R2625" s="10"/>
    </row>
    <row r="2626" spans="18:18" x14ac:dyDescent="0.3">
      <c r="R2626" s="10"/>
    </row>
    <row r="2627" spans="18:18" x14ac:dyDescent="0.3">
      <c r="R2627" s="10"/>
    </row>
    <row r="2628" spans="18:18" x14ac:dyDescent="0.3">
      <c r="R2628" s="10"/>
    </row>
    <row r="2629" spans="18:18" x14ac:dyDescent="0.3">
      <c r="R2629" s="10"/>
    </row>
    <row r="2630" spans="18:18" x14ac:dyDescent="0.3">
      <c r="R2630" s="10"/>
    </row>
    <row r="2631" spans="18:18" x14ac:dyDescent="0.3">
      <c r="R2631" s="10"/>
    </row>
    <row r="2632" spans="18:18" x14ac:dyDescent="0.3">
      <c r="R2632" s="10"/>
    </row>
    <row r="2633" spans="18:18" x14ac:dyDescent="0.3">
      <c r="R2633" s="10"/>
    </row>
    <row r="2634" spans="18:18" x14ac:dyDescent="0.3">
      <c r="R2634" s="10"/>
    </row>
    <row r="2635" spans="18:18" x14ac:dyDescent="0.3">
      <c r="R2635" s="10"/>
    </row>
    <row r="2636" spans="18:18" x14ac:dyDescent="0.3">
      <c r="R2636" s="10"/>
    </row>
    <row r="2637" spans="18:18" x14ac:dyDescent="0.3">
      <c r="R2637" s="10"/>
    </row>
    <row r="2638" spans="18:18" x14ac:dyDescent="0.3">
      <c r="R2638" s="10"/>
    </row>
    <row r="2639" spans="18:18" x14ac:dyDescent="0.3">
      <c r="R2639" s="10"/>
    </row>
    <row r="2640" spans="18:18" x14ac:dyDescent="0.3">
      <c r="R2640" s="10"/>
    </row>
    <row r="2641" spans="18:18" x14ac:dyDescent="0.3">
      <c r="R2641" s="10"/>
    </row>
    <row r="2642" spans="18:18" x14ac:dyDescent="0.3">
      <c r="R2642" s="10"/>
    </row>
    <row r="2643" spans="18:18" x14ac:dyDescent="0.3">
      <c r="R2643" s="10"/>
    </row>
    <row r="2644" spans="18:18" x14ac:dyDescent="0.3">
      <c r="R2644" s="10"/>
    </row>
    <row r="2645" spans="18:18" x14ac:dyDescent="0.3">
      <c r="R2645" s="10"/>
    </row>
    <row r="2646" spans="18:18" x14ac:dyDescent="0.3">
      <c r="R2646" s="10"/>
    </row>
    <row r="2647" spans="18:18" x14ac:dyDescent="0.3">
      <c r="R2647" s="10"/>
    </row>
    <row r="2648" spans="18:18" x14ac:dyDescent="0.3">
      <c r="R2648" s="10"/>
    </row>
    <row r="2649" spans="18:18" x14ac:dyDescent="0.3">
      <c r="R2649" s="10"/>
    </row>
    <row r="2650" spans="18:18" x14ac:dyDescent="0.3">
      <c r="R2650" s="10"/>
    </row>
    <row r="2651" spans="18:18" x14ac:dyDescent="0.3">
      <c r="R2651" s="10"/>
    </row>
    <row r="2652" spans="18:18" x14ac:dyDescent="0.3">
      <c r="R2652" s="10"/>
    </row>
    <row r="2653" spans="18:18" x14ac:dyDescent="0.3">
      <c r="R2653" s="10"/>
    </row>
    <row r="2654" spans="18:18" x14ac:dyDescent="0.3">
      <c r="R2654" s="10"/>
    </row>
    <row r="2655" spans="18:18" x14ac:dyDescent="0.3">
      <c r="R2655" s="10"/>
    </row>
    <row r="2656" spans="18:18" x14ac:dyDescent="0.3">
      <c r="R2656" s="10"/>
    </row>
    <row r="2657" spans="18:18" x14ac:dyDescent="0.3">
      <c r="R2657" s="10"/>
    </row>
    <row r="2658" spans="18:18" x14ac:dyDescent="0.3">
      <c r="R2658" s="10"/>
    </row>
    <row r="2659" spans="18:18" x14ac:dyDescent="0.3">
      <c r="R2659" s="10"/>
    </row>
    <row r="2660" spans="18:18" x14ac:dyDescent="0.3">
      <c r="R2660" s="10"/>
    </row>
    <row r="2661" spans="18:18" x14ac:dyDescent="0.3">
      <c r="R2661" s="10"/>
    </row>
    <row r="2662" spans="18:18" x14ac:dyDescent="0.3">
      <c r="R2662" s="10"/>
    </row>
    <row r="2663" spans="18:18" x14ac:dyDescent="0.3">
      <c r="R2663" s="10"/>
    </row>
    <row r="2664" spans="18:18" x14ac:dyDescent="0.3">
      <c r="R2664" s="10"/>
    </row>
    <row r="2665" spans="18:18" x14ac:dyDescent="0.3">
      <c r="R2665" s="10"/>
    </row>
    <row r="2666" spans="18:18" x14ac:dyDescent="0.3">
      <c r="R2666" s="10"/>
    </row>
    <row r="2667" spans="18:18" x14ac:dyDescent="0.3">
      <c r="R2667" s="10"/>
    </row>
    <row r="2668" spans="18:18" x14ac:dyDescent="0.3">
      <c r="R2668" s="10"/>
    </row>
    <row r="2669" spans="18:18" x14ac:dyDescent="0.3">
      <c r="R2669" s="10"/>
    </row>
    <row r="2670" spans="18:18" x14ac:dyDescent="0.3">
      <c r="R2670" s="10"/>
    </row>
    <row r="2671" spans="18:18" x14ac:dyDescent="0.3">
      <c r="R2671" s="10"/>
    </row>
    <row r="2672" spans="18:18" x14ac:dyDescent="0.3">
      <c r="R2672" s="10"/>
    </row>
    <row r="2673" spans="18:18" x14ac:dyDescent="0.3">
      <c r="R2673" s="10"/>
    </row>
    <row r="2674" spans="18:18" x14ac:dyDescent="0.3">
      <c r="R2674" s="10"/>
    </row>
    <row r="2675" spans="18:18" x14ac:dyDescent="0.3">
      <c r="R2675" s="10"/>
    </row>
    <row r="2676" spans="18:18" x14ac:dyDescent="0.3">
      <c r="R2676" s="10"/>
    </row>
    <row r="2677" spans="18:18" x14ac:dyDescent="0.3">
      <c r="R2677" s="10"/>
    </row>
    <row r="2678" spans="18:18" x14ac:dyDescent="0.3">
      <c r="R2678" s="10"/>
    </row>
    <row r="2679" spans="18:18" x14ac:dyDescent="0.3">
      <c r="R2679" s="10"/>
    </row>
    <row r="2680" spans="18:18" x14ac:dyDescent="0.3">
      <c r="R2680" s="10"/>
    </row>
    <row r="2681" spans="18:18" x14ac:dyDescent="0.3">
      <c r="R2681" s="10"/>
    </row>
    <row r="2682" spans="18:18" x14ac:dyDescent="0.3">
      <c r="R2682" s="10"/>
    </row>
    <row r="2683" spans="18:18" x14ac:dyDescent="0.3">
      <c r="R2683" s="10"/>
    </row>
    <row r="2684" spans="18:18" x14ac:dyDescent="0.3">
      <c r="R2684" s="10"/>
    </row>
    <row r="2685" spans="18:18" x14ac:dyDescent="0.3">
      <c r="R2685" s="10"/>
    </row>
    <row r="2686" spans="18:18" x14ac:dyDescent="0.3">
      <c r="R2686" s="10"/>
    </row>
    <row r="2687" spans="18:18" x14ac:dyDescent="0.3">
      <c r="R2687" s="10"/>
    </row>
    <row r="2688" spans="18:18" x14ac:dyDescent="0.3">
      <c r="R2688" s="10"/>
    </row>
    <row r="2689" spans="18:18" x14ac:dyDescent="0.3">
      <c r="R2689" s="10"/>
    </row>
    <row r="2690" spans="18:18" x14ac:dyDescent="0.3">
      <c r="R2690" s="10"/>
    </row>
    <row r="2691" spans="18:18" x14ac:dyDescent="0.3">
      <c r="R2691" s="10"/>
    </row>
    <row r="2692" spans="18:18" x14ac:dyDescent="0.3">
      <c r="R2692" s="10"/>
    </row>
    <row r="2693" spans="18:18" x14ac:dyDescent="0.3">
      <c r="R2693" s="10"/>
    </row>
    <row r="2694" spans="18:18" x14ac:dyDescent="0.3">
      <c r="R2694" s="10"/>
    </row>
    <row r="2695" spans="18:18" x14ac:dyDescent="0.3">
      <c r="R2695" s="10"/>
    </row>
    <row r="2696" spans="18:18" x14ac:dyDescent="0.3">
      <c r="R2696" s="10"/>
    </row>
    <row r="2697" spans="18:18" x14ac:dyDescent="0.3">
      <c r="R2697" s="10"/>
    </row>
    <row r="2698" spans="18:18" x14ac:dyDescent="0.3">
      <c r="R2698" s="10"/>
    </row>
    <row r="2699" spans="18:18" x14ac:dyDescent="0.3">
      <c r="R2699" s="10"/>
    </row>
    <row r="2700" spans="18:18" x14ac:dyDescent="0.3">
      <c r="R2700" s="10"/>
    </row>
    <row r="2701" spans="18:18" x14ac:dyDescent="0.3">
      <c r="R2701" s="10"/>
    </row>
    <row r="2702" spans="18:18" x14ac:dyDescent="0.3">
      <c r="R2702" s="10"/>
    </row>
    <row r="2703" spans="18:18" x14ac:dyDescent="0.3">
      <c r="R2703" s="10"/>
    </row>
    <row r="2704" spans="18:18" x14ac:dyDescent="0.3">
      <c r="R2704" s="10"/>
    </row>
    <row r="2705" spans="18:18" x14ac:dyDescent="0.3">
      <c r="R2705" s="10"/>
    </row>
    <row r="2706" spans="18:18" x14ac:dyDescent="0.3">
      <c r="R2706" s="10"/>
    </row>
    <row r="2707" spans="18:18" x14ac:dyDescent="0.3">
      <c r="R2707" s="10"/>
    </row>
    <row r="2708" spans="18:18" x14ac:dyDescent="0.3">
      <c r="R2708" s="10"/>
    </row>
    <row r="2709" spans="18:18" x14ac:dyDescent="0.3">
      <c r="R2709" s="10"/>
    </row>
    <row r="2710" spans="18:18" x14ac:dyDescent="0.3">
      <c r="R2710" s="10"/>
    </row>
    <row r="2711" spans="18:18" x14ac:dyDescent="0.3">
      <c r="R2711" s="10"/>
    </row>
    <row r="2712" spans="18:18" x14ac:dyDescent="0.3">
      <c r="R2712" s="10"/>
    </row>
    <row r="2713" spans="18:18" x14ac:dyDescent="0.3">
      <c r="R2713" s="10"/>
    </row>
    <row r="2714" spans="18:18" x14ac:dyDescent="0.3">
      <c r="R2714" s="10"/>
    </row>
    <row r="2715" spans="18:18" x14ac:dyDescent="0.3">
      <c r="R2715" s="10"/>
    </row>
    <row r="2716" spans="18:18" x14ac:dyDescent="0.3">
      <c r="R2716" s="10"/>
    </row>
    <row r="2717" spans="18:18" x14ac:dyDescent="0.3">
      <c r="R2717" s="10"/>
    </row>
    <row r="2718" spans="18:18" x14ac:dyDescent="0.3">
      <c r="R2718" s="10"/>
    </row>
    <row r="2719" spans="18:18" x14ac:dyDescent="0.3">
      <c r="R2719" s="10"/>
    </row>
    <row r="2720" spans="18:18" x14ac:dyDescent="0.3">
      <c r="R2720" s="10"/>
    </row>
    <row r="2721" spans="18:18" x14ac:dyDescent="0.3">
      <c r="R2721" s="10"/>
    </row>
    <row r="2722" spans="18:18" x14ac:dyDescent="0.3">
      <c r="R2722" s="10"/>
    </row>
    <row r="2723" spans="18:18" x14ac:dyDescent="0.3">
      <c r="R2723" s="10"/>
    </row>
    <row r="2724" spans="18:18" x14ac:dyDescent="0.3">
      <c r="R2724" s="10"/>
    </row>
    <row r="2725" spans="18:18" x14ac:dyDescent="0.3">
      <c r="R2725" s="10"/>
    </row>
    <row r="2726" spans="18:18" x14ac:dyDescent="0.3">
      <c r="R2726" s="10"/>
    </row>
    <row r="2727" spans="18:18" x14ac:dyDescent="0.3">
      <c r="R2727" s="10"/>
    </row>
    <row r="2728" spans="18:18" x14ac:dyDescent="0.3">
      <c r="R2728" s="10"/>
    </row>
    <row r="2729" spans="18:18" x14ac:dyDescent="0.3">
      <c r="R2729" s="10"/>
    </row>
    <row r="2730" spans="18:18" x14ac:dyDescent="0.3">
      <c r="R2730" s="10"/>
    </row>
    <row r="2731" spans="18:18" x14ac:dyDescent="0.3">
      <c r="R2731" s="10"/>
    </row>
    <row r="2732" spans="18:18" x14ac:dyDescent="0.3">
      <c r="R2732" s="10"/>
    </row>
    <row r="2733" spans="18:18" x14ac:dyDescent="0.3">
      <c r="R2733" s="10"/>
    </row>
    <row r="2734" spans="18:18" x14ac:dyDescent="0.3">
      <c r="R2734" s="10"/>
    </row>
    <row r="2735" spans="18:18" x14ac:dyDescent="0.3">
      <c r="R2735" s="10"/>
    </row>
    <row r="2736" spans="18:18" x14ac:dyDescent="0.3">
      <c r="R2736" s="10"/>
    </row>
    <row r="2737" spans="18:18" x14ac:dyDescent="0.3">
      <c r="R2737" s="10"/>
    </row>
    <row r="2738" spans="18:18" x14ac:dyDescent="0.3">
      <c r="R2738" s="10"/>
    </row>
    <row r="2739" spans="18:18" x14ac:dyDescent="0.3">
      <c r="R2739" s="10"/>
    </row>
    <row r="2740" spans="18:18" x14ac:dyDescent="0.3">
      <c r="R2740" s="10"/>
    </row>
    <row r="2741" spans="18:18" x14ac:dyDescent="0.3">
      <c r="R2741" s="10"/>
    </row>
    <row r="2742" spans="18:18" x14ac:dyDescent="0.3">
      <c r="R2742" s="10"/>
    </row>
    <row r="2743" spans="18:18" x14ac:dyDescent="0.3">
      <c r="R2743" s="10"/>
    </row>
    <row r="2744" spans="18:18" x14ac:dyDescent="0.3">
      <c r="R2744" s="10"/>
    </row>
    <row r="2745" spans="18:18" x14ac:dyDescent="0.3">
      <c r="R2745" s="10"/>
    </row>
    <row r="2746" spans="18:18" x14ac:dyDescent="0.3">
      <c r="R2746" s="10"/>
    </row>
    <row r="2747" spans="18:18" x14ac:dyDescent="0.3">
      <c r="R2747" s="10"/>
    </row>
    <row r="2748" spans="18:18" x14ac:dyDescent="0.3">
      <c r="R2748" s="10"/>
    </row>
    <row r="2749" spans="18:18" x14ac:dyDescent="0.3">
      <c r="R2749" s="10"/>
    </row>
    <row r="2750" spans="18:18" x14ac:dyDescent="0.3">
      <c r="R2750" s="10"/>
    </row>
    <row r="2751" spans="18:18" x14ac:dyDescent="0.3">
      <c r="R2751" s="10"/>
    </row>
    <row r="2752" spans="18:18" x14ac:dyDescent="0.3">
      <c r="R2752" s="10"/>
    </row>
    <row r="2753" spans="18:18" x14ac:dyDescent="0.3">
      <c r="R2753" s="10"/>
    </row>
    <row r="2754" spans="18:18" x14ac:dyDescent="0.3">
      <c r="R2754" s="10"/>
    </row>
    <row r="2755" spans="18:18" x14ac:dyDescent="0.3">
      <c r="R2755" s="10"/>
    </row>
    <row r="2756" spans="18:18" x14ac:dyDescent="0.3">
      <c r="R2756" s="10"/>
    </row>
    <row r="2757" spans="18:18" x14ac:dyDescent="0.3">
      <c r="R2757" s="10"/>
    </row>
    <row r="2758" spans="18:18" x14ac:dyDescent="0.3">
      <c r="R2758" s="10"/>
    </row>
    <row r="2759" spans="18:18" x14ac:dyDescent="0.3">
      <c r="R2759" s="10"/>
    </row>
    <row r="2760" spans="18:18" x14ac:dyDescent="0.3">
      <c r="R2760" s="10"/>
    </row>
    <row r="2761" spans="18:18" x14ac:dyDescent="0.3">
      <c r="R2761" s="10"/>
    </row>
    <row r="2762" spans="18:18" x14ac:dyDescent="0.3">
      <c r="R2762" s="10"/>
    </row>
    <row r="2763" spans="18:18" x14ac:dyDescent="0.3">
      <c r="R2763" s="10"/>
    </row>
    <row r="2764" spans="18:18" x14ac:dyDescent="0.3">
      <c r="R2764" s="10"/>
    </row>
    <row r="2765" spans="18:18" x14ac:dyDescent="0.3">
      <c r="R2765" s="10"/>
    </row>
    <row r="2766" spans="18:18" x14ac:dyDescent="0.3">
      <c r="R2766" s="10"/>
    </row>
    <row r="2767" spans="18:18" x14ac:dyDescent="0.3">
      <c r="R2767" s="10"/>
    </row>
    <row r="2768" spans="18:18" x14ac:dyDescent="0.3">
      <c r="R2768" s="10"/>
    </row>
    <row r="2769" spans="18:18" x14ac:dyDescent="0.3">
      <c r="R2769" s="10"/>
    </row>
    <row r="2770" spans="18:18" x14ac:dyDescent="0.3">
      <c r="R2770" s="10"/>
    </row>
    <row r="2771" spans="18:18" x14ac:dyDescent="0.3">
      <c r="R2771" s="10"/>
    </row>
    <row r="2772" spans="18:18" x14ac:dyDescent="0.3">
      <c r="R2772" s="10"/>
    </row>
    <row r="2773" spans="18:18" x14ac:dyDescent="0.3">
      <c r="R2773" s="10"/>
    </row>
    <row r="2774" spans="18:18" x14ac:dyDescent="0.3">
      <c r="R2774" s="10"/>
    </row>
    <row r="2775" spans="18:18" x14ac:dyDescent="0.3">
      <c r="R2775" s="10"/>
    </row>
    <row r="2776" spans="18:18" x14ac:dyDescent="0.3">
      <c r="R2776" s="10"/>
    </row>
    <row r="2777" spans="18:18" x14ac:dyDescent="0.3">
      <c r="R2777" s="10"/>
    </row>
    <row r="2778" spans="18:18" x14ac:dyDescent="0.3">
      <c r="R2778" s="10"/>
    </row>
    <row r="2779" spans="18:18" x14ac:dyDescent="0.3">
      <c r="R2779" s="10"/>
    </row>
    <row r="2780" spans="18:18" x14ac:dyDescent="0.3">
      <c r="R2780" s="10"/>
    </row>
    <row r="2781" spans="18:18" x14ac:dyDescent="0.3">
      <c r="R2781" s="10"/>
    </row>
    <row r="2782" spans="18:18" x14ac:dyDescent="0.3">
      <c r="R2782" s="10"/>
    </row>
    <row r="2783" spans="18:18" x14ac:dyDescent="0.3">
      <c r="R2783" s="10"/>
    </row>
    <row r="2784" spans="18:18" x14ac:dyDescent="0.3">
      <c r="R2784" s="10"/>
    </row>
    <row r="2785" spans="18:18" x14ac:dyDescent="0.3">
      <c r="R2785" s="10"/>
    </row>
    <row r="2786" spans="18:18" x14ac:dyDescent="0.3">
      <c r="R2786" s="10"/>
    </row>
    <row r="2787" spans="18:18" x14ac:dyDescent="0.3">
      <c r="R2787" s="10"/>
    </row>
    <row r="2788" spans="18:18" x14ac:dyDescent="0.3">
      <c r="R2788" s="10"/>
    </row>
    <row r="2789" spans="18:18" x14ac:dyDescent="0.3">
      <c r="R2789" s="10"/>
    </row>
    <row r="2790" spans="18:18" x14ac:dyDescent="0.3">
      <c r="R2790" s="10"/>
    </row>
    <row r="2791" spans="18:18" x14ac:dyDescent="0.3">
      <c r="R2791" s="10"/>
    </row>
    <row r="2792" spans="18:18" x14ac:dyDescent="0.3">
      <c r="R2792" s="10"/>
    </row>
    <row r="2793" spans="18:18" x14ac:dyDescent="0.3">
      <c r="R2793" s="10"/>
    </row>
    <row r="2794" spans="18:18" x14ac:dyDescent="0.3">
      <c r="R2794" s="10"/>
    </row>
    <row r="2795" spans="18:18" x14ac:dyDescent="0.3">
      <c r="R2795" s="10"/>
    </row>
    <row r="2796" spans="18:18" x14ac:dyDescent="0.3">
      <c r="R2796" s="10"/>
    </row>
    <row r="2797" spans="18:18" x14ac:dyDescent="0.3">
      <c r="R2797" s="10"/>
    </row>
    <row r="2798" spans="18:18" x14ac:dyDescent="0.3">
      <c r="R2798" s="10"/>
    </row>
    <row r="2799" spans="18:18" x14ac:dyDescent="0.3">
      <c r="R2799" s="10"/>
    </row>
    <row r="2800" spans="18:18" x14ac:dyDescent="0.3">
      <c r="R2800" s="10"/>
    </row>
    <row r="2801" spans="18:18" x14ac:dyDescent="0.3">
      <c r="R2801" s="10"/>
    </row>
    <row r="2802" spans="18:18" x14ac:dyDescent="0.3">
      <c r="R2802" s="10"/>
    </row>
    <row r="2803" spans="18:18" x14ac:dyDescent="0.3">
      <c r="R2803" s="10"/>
    </row>
    <row r="2804" spans="18:18" x14ac:dyDescent="0.3">
      <c r="R2804" s="10"/>
    </row>
    <row r="2805" spans="18:18" x14ac:dyDescent="0.3">
      <c r="R2805" s="10"/>
    </row>
    <row r="2806" spans="18:18" x14ac:dyDescent="0.3">
      <c r="R2806" s="10"/>
    </row>
    <row r="2807" spans="18:18" x14ac:dyDescent="0.3">
      <c r="R2807" s="10"/>
    </row>
    <row r="2808" spans="18:18" x14ac:dyDescent="0.3">
      <c r="R2808" s="10"/>
    </row>
    <row r="2809" spans="18:18" x14ac:dyDescent="0.3">
      <c r="R2809" s="10"/>
    </row>
    <row r="2810" spans="18:18" x14ac:dyDescent="0.3">
      <c r="R2810" s="10"/>
    </row>
    <row r="2811" spans="18:18" x14ac:dyDescent="0.3">
      <c r="R2811" s="10"/>
    </row>
    <row r="2812" spans="18:18" x14ac:dyDescent="0.3">
      <c r="R2812" s="10"/>
    </row>
    <row r="2813" spans="18:18" x14ac:dyDescent="0.3">
      <c r="R2813" s="10"/>
    </row>
    <row r="2814" spans="18:18" x14ac:dyDescent="0.3">
      <c r="R2814" s="10"/>
    </row>
    <row r="2815" spans="18:18" x14ac:dyDescent="0.3">
      <c r="R2815" s="10"/>
    </row>
    <row r="2816" spans="18:18" x14ac:dyDescent="0.3">
      <c r="R2816" s="10"/>
    </row>
    <row r="2817" spans="18:18" x14ac:dyDescent="0.3">
      <c r="R2817" s="10"/>
    </row>
    <row r="2818" spans="18:18" x14ac:dyDescent="0.3">
      <c r="R2818" s="10"/>
    </row>
    <row r="2819" spans="18:18" x14ac:dyDescent="0.3">
      <c r="R2819" s="10"/>
    </row>
    <row r="2820" spans="18:18" x14ac:dyDescent="0.3">
      <c r="R2820" s="10"/>
    </row>
    <row r="2821" spans="18:18" x14ac:dyDescent="0.3">
      <c r="R2821" s="10"/>
    </row>
    <row r="2822" spans="18:18" x14ac:dyDescent="0.3">
      <c r="R2822" s="10"/>
    </row>
    <row r="2823" spans="18:18" x14ac:dyDescent="0.3">
      <c r="R2823" s="10"/>
    </row>
    <row r="2824" spans="18:18" x14ac:dyDescent="0.3">
      <c r="R2824" s="10"/>
    </row>
    <row r="2825" spans="18:18" x14ac:dyDescent="0.3">
      <c r="R2825" s="10"/>
    </row>
    <row r="2826" spans="18:18" x14ac:dyDescent="0.3">
      <c r="R2826" s="10"/>
    </row>
    <row r="2827" spans="18:18" x14ac:dyDescent="0.3">
      <c r="R2827" s="10"/>
    </row>
    <row r="2828" spans="18:18" x14ac:dyDescent="0.3">
      <c r="R2828" s="10"/>
    </row>
    <row r="2829" spans="18:18" x14ac:dyDescent="0.3">
      <c r="R2829" s="10"/>
    </row>
    <row r="2830" spans="18:18" x14ac:dyDescent="0.3">
      <c r="R2830" s="10"/>
    </row>
    <row r="2831" spans="18:18" x14ac:dyDescent="0.3">
      <c r="R2831" s="10"/>
    </row>
    <row r="2832" spans="18:18" x14ac:dyDescent="0.3">
      <c r="R2832" s="10"/>
    </row>
    <row r="2833" spans="18:18" x14ac:dyDescent="0.3">
      <c r="R2833" s="10"/>
    </row>
    <row r="2834" spans="18:18" x14ac:dyDescent="0.3">
      <c r="R2834" s="10"/>
    </row>
    <row r="2835" spans="18:18" x14ac:dyDescent="0.3">
      <c r="R2835" s="10"/>
    </row>
    <row r="2836" spans="18:18" x14ac:dyDescent="0.3">
      <c r="R2836" s="10"/>
    </row>
    <row r="2837" spans="18:18" x14ac:dyDescent="0.3">
      <c r="R2837" s="10"/>
    </row>
    <row r="2838" spans="18:18" x14ac:dyDescent="0.3">
      <c r="R2838" s="10"/>
    </row>
    <row r="2839" spans="18:18" x14ac:dyDescent="0.3">
      <c r="R2839" s="10"/>
    </row>
    <row r="2840" spans="18:18" x14ac:dyDescent="0.3">
      <c r="R2840" s="10"/>
    </row>
    <row r="2841" spans="18:18" x14ac:dyDescent="0.3">
      <c r="R2841" s="10"/>
    </row>
    <row r="2842" spans="18:18" x14ac:dyDescent="0.3">
      <c r="R2842" s="10"/>
    </row>
    <row r="2843" spans="18:18" x14ac:dyDescent="0.3">
      <c r="R2843" s="10"/>
    </row>
    <row r="2844" spans="18:18" x14ac:dyDescent="0.3">
      <c r="R2844" s="10"/>
    </row>
    <row r="2845" spans="18:18" x14ac:dyDescent="0.3">
      <c r="R2845" s="10"/>
    </row>
    <row r="2846" spans="18:18" x14ac:dyDescent="0.3">
      <c r="R2846" s="10"/>
    </row>
    <row r="2847" spans="18:18" x14ac:dyDescent="0.3">
      <c r="R2847" s="10"/>
    </row>
    <row r="2848" spans="18:18" x14ac:dyDescent="0.3">
      <c r="R2848" s="10"/>
    </row>
    <row r="2849" spans="18:18" x14ac:dyDescent="0.3">
      <c r="R2849" s="10"/>
    </row>
    <row r="2850" spans="18:18" x14ac:dyDescent="0.3">
      <c r="R2850" s="10"/>
    </row>
    <row r="2851" spans="18:18" x14ac:dyDescent="0.3">
      <c r="R2851" s="10"/>
    </row>
    <row r="2852" spans="18:18" x14ac:dyDescent="0.3">
      <c r="R2852" s="10"/>
    </row>
    <row r="2853" spans="18:18" x14ac:dyDescent="0.3">
      <c r="R2853" s="10"/>
    </row>
    <row r="2854" spans="18:18" x14ac:dyDescent="0.3">
      <c r="R2854" s="10"/>
    </row>
    <row r="2855" spans="18:18" x14ac:dyDescent="0.3">
      <c r="R2855" s="10"/>
    </row>
    <row r="2856" spans="18:18" x14ac:dyDescent="0.3">
      <c r="R2856" s="10"/>
    </row>
    <row r="2857" spans="18:18" x14ac:dyDescent="0.3">
      <c r="R2857" s="10"/>
    </row>
    <row r="2858" spans="18:18" x14ac:dyDescent="0.3">
      <c r="R2858" s="10"/>
    </row>
    <row r="2859" spans="18:18" x14ac:dyDescent="0.3">
      <c r="R2859" s="10"/>
    </row>
    <row r="2860" spans="18:18" x14ac:dyDescent="0.3">
      <c r="R2860" s="10"/>
    </row>
    <row r="2861" spans="18:18" x14ac:dyDescent="0.3">
      <c r="R2861" s="10"/>
    </row>
    <row r="2862" spans="18:18" x14ac:dyDescent="0.3">
      <c r="R2862" s="10"/>
    </row>
    <row r="2863" spans="18:18" x14ac:dyDescent="0.3">
      <c r="R2863" s="10"/>
    </row>
    <row r="2864" spans="18:18" x14ac:dyDescent="0.3">
      <c r="R2864" s="10"/>
    </row>
    <row r="2865" spans="18:18" x14ac:dyDescent="0.3">
      <c r="R2865" s="10"/>
    </row>
    <row r="2866" spans="18:18" x14ac:dyDescent="0.3">
      <c r="R2866" s="10"/>
    </row>
    <row r="2867" spans="18:18" x14ac:dyDescent="0.3">
      <c r="R2867" s="10"/>
    </row>
    <row r="2868" spans="18:18" x14ac:dyDescent="0.3">
      <c r="R2868" s="10"/>
    </row>
    <row r="2869" spans="18:18" x14ac:dyDescent="0.3">
      <c r="R2869" s="10"/>
    </row>
    <row r="2870" spans="18:18" x14ac:dyDescent="0.3">
      <c r="R2870" s="10"/>
    </row>
    <row r="2871" spans="18:18" x14ac:dyDescent="0.3">
      <c r="R2871" s="10"/>
    </row>
    <row r="2872" spans="18:18" x14ac:dyDescent="0.3">
      <c r="R2872" s="10"/>
    </row>
    <row r="2873" spans="18:18" x14ac:dyDescent="0.3">
      <c r="R2873" s="10"/>
    </row>
    <row r="2874" spans="18:18" x14ac:dyDescent="0.3">
      <c r="R2874" s="10"/>
    </row>
    <row r="2875" spans="18:18" x14ac:dyDescent="0.3">
      <c r="R2875" s="10"/>
    </row>
    <row r="2876" spans="18:18" x14ac:dyDescent="0.3">
      <c r="R2876" s="10"/>
    </row>
    <row r="2877" spans="18:18" x14ac:dyDescent="0.3">
      <c r="R2877" s="10"/>
    </row>
    <row r="2878" spans="18:18" x14ac:dyDescent="0.3">
      <c r="R2878" s="10"/>
    </row>
    <row r="2879" spans="18:18" x14ac:dyDescent="0.3">
      <c r="R2879" s="10"/>
    </row>
    <row r="2880" spans="18:18" x14ac:dyDescent="0.3">
      <c r="R2880" s="10"/>
    </row>
    <row r="2881" spans="18:18" x14ac:dyDescent="0.3">
      <c r="R2881" s="10"/>
    </row>
    <row r="2882" spans="18:18" x14ac:dyDescent="0.3">
      <c r="R2882" s="10"/>
    </row>
    <row r="2883" spans="18:18" x14ac:dyDescent="0.3">
      <c r="R2883" s="10"/>
    </row>
    <row r="2884" spans="18:18" x14ac:dyDescent="0.3">
      <c r="R2884" s="10"/>
    </row>
    <row r="2885" spans="18:18" x14ac:dyDescent="0.3">
      <c r="R2885" s="10"/>
    </row>
    <row r="2886" spans="18:18" x14ac:dyDescent="0.3">
      <c r="R2886" s="10"/>
    </row>
    <row r="2887" spans="18:18" x14ac:dyDescent="0.3">
      <c r="R2887" s="10"/>
    </row>
    <row r="2888" spans="18:18" x14ac:dyDescent="0.3">
      <c r="R2888" s="10"/>
    </row>
    <row r="2889" spans="18:18" x14ac:dyDescent="0.3">
      <c r="R2889" s="10"/>
    </row>
    <row r="2890" spans="18:18" x14ac:dyDescent="0.3">
      <c r="R2890" s="10"/>
    </row>
    <row r="2891" spans="18:18" x14ac:dyDescent="0.3">
      <c r="R2891" s="10"/>
    </row>
    <row r="2892" spans="18:18" x14ac:dyDescent="0.3">
      <c r="R2892" s="10"/>
    </row>
    <row r="2893" spans="18:18" x14ac:dyDescent="0.3">
      <c r="R2893" s="10"/>
    </row>
    <row r="2894" spans="18:18" x14ac:dyDescent="0.3">
      <c r="R2894" s="10"/>
    </row>
    <row r="2895" spans="18:18" x14ac:dyDescent="0.3">
      <c r="R2895" s="10"/>
    </row>
    <row r="2896" spans="18:18" x14ac:dyDescent="0.3">
      <c r="R2896" s="10"/>
    </row>
    <row r="2897" spans="18:18" x14ac:dyDescent="0.3">
      <c r="R2897" s="10"/>
    </row>
    <row r="2898" spans="18:18" x14ac:dyDescent="0.3">
      <c r="R2898" s="10"/>
    </row>
    <row r="2899" spans="18:18" x14ac:dyDescent="0.3">
      <c r="R2899" s="10"/>
    </row>
    <row r="2900" spans="18:18" x14ac:dyDescent="0.3">
      <c r="R2900" s="10"/>
    </row>
    <row r="2901" spans="18:18" x14ac:dyDescent="0.3">
      <c r="R2901" s="10"/>
    </row>
    <row r="2902" spans="18:18" x14ac:dyDescent="0.3">
      <c r="R2902" s="10"/>
    </row>
    <row r="2903" spans="18:18" x14ac:dyDescent="0.3">
      <c r="R2903" s="10"/>
    </row>
    <row r="2904" spans="18:18" x14ac:dyDescent="0.3">
      <c r="R2904" s="10"/>
    </row>
    <row r="2905" spans="18:18" x14ac:dyDescent="0.3">
      <c r="R2905" s="10"/>
    </row>
    <row r="2906" spans="18:18" x14ac:dyDescent="0.3">
      <c r="R2906" s="10"/>
    </row>
    <row r="2907" spans="18:18" x14ac:dyDescent="0.3">
      <c r="R2907" s="10"/>
    </row>
    <row r="2908" spans="18:18" x14ac:dyDescent="0.3">
      <c r="R2908" s="10"/>
    </row>
    <row r="2909" spans="18:18" x14ac:dyDescent="0.3">
      <c r="R2909" s="10"/>
    </row>
    <row r="2910" spans="18:18" x14ac:dyDescent="0.3">
      <c r="R2910" s="10"/>
    </row>
    <row r="2911" spans="18:18" x14ac:dyDescent="0.3">
      <c r="R2911" s="10"/>
    </row>
    <row r="2912" spans="18:18" x14ac:dyDescent="0.3">
      <c r="R2912" s="10"/>
    </row>
    <row r="2913" spans="18:18" x14ac:dyDescent="0.3">
      <c r="R2913" s="10"/>
    </row>
    <row r="2914" spans="18:18" x14ac:dyDescent="0.3">
      <c r="R2914" s="10"/>
    </row>
    <row r="2915" spans="18:18" x14ac:dyDescent="0.3">
      <c r="R2915" s="10"/>
    </row>
    <row r="2916" spans="18:18" x14ac:dyDescent="0.3">
      <c r="R2916" s="10"/>
    </row>
    <row r="2917" spans="18:18" x14ac:dyDescent="0.3">
      <c r="R2917" s="10"/>
    </row>
    <row r="2918" spans="18:18" x14ac:dyDescent="0.3">
      <c r="R2918" s="10"/>
    </row>
    <row r="2919" spans="18:18" x14ac:dyDescent="0.3">
      <c r="R2919" s="10"/>
    </row>
    <row r="2920" spans="18:18" x14ac:dyDescent="0.3">
      <c r="R2920" s="10"/>
    </row>
    <row r="2921" spans="18:18" x14ac:dyDescent="0.3">
      <c r="R2921" s="10"/>
    </row>
    <row r="2922" spans="18:18" x14ac:dyDescent="0.3">
      <c r="R2922" s="10"/>
    </row>
    <row r="2923" spans="18:18" x14ac:dyDescent="0.3">
      <c r="R2923" s="10"/>
    </row>
    <row r="2924" spans="18:18" x14ac:dyDescent="0.3">
      <c r="R2924" s="10"/>
    </row>
    <row r="2925" spans="18:18" x14ac:dyDescent="0.3">
      <c r="R2925" s="10"/>
    </row>
    <row r="2926" spans="18:18" x14ac:dyDescent="0.3">
      <c r="R2926" s="10"/>
    </row>
    <row r="2927" spans="18:18" x14ac:dyDescent="0.3">
      <c r="R2927" s="10"/>
    </row>
    <row r="2928" spans="18:18" x14ac:dyDescent="0.3">
      <c r="R2928" s="10"/>
    </row>
    <row r="2929" spans="18:18" x14ac:dyDescent="0.3">
      <c r="R2929" s="10"/>
    </row>
    <row r="2930" spans="18:18" x14ac:dyDescent="0.3">
      <c r="R2930" s="10"/>
    </row>
    <row r="2931" spans="18:18" x14ac:dyDescent="0.3">
      <c r="R2931" s="10"/>
    </row>
    <row r="2932" spans="18:18" x14ac:dyDescent="0.3">
      <c r="R2932" s="10"/>
    </row>
    <row r="2933" spans="18:18" x14ac:dyDescent="0.3">
      <c r="R2933" s="10"/>
    </row>
    <row r="2934" spans="18:18" x14ac:dyDescent="0.3">
      <c r="R2934" s="10"/>
    </row>
    <row r="2935" spans="18:18" x14ac:dyDescent="0.3">
      <c r="R2935" s="10"/>
    </row>
    <row r="2936" spans="18:18" x14ac:dyDescent="0.3">
      <c r="R2936" s="10"/>
    </row>
    <row r="2937" spans="18:18" x14ac:dyDescent="0.3">
      <c r="R2937" s="10"/>
    </row>
    <row r="2938" spans="18:18" x14ac:dyDescent="0.3">
      <c r="R2938" s="10"/>
    </row>
    <row r="2939" spans="18:18" x14ac:dyDescent="0.3">
      <c r="R2939" s="10"/>
    </row>
    <row r="2940" spans="18:18" x14ac:dyDescent="0.3">
      <c r="R2940" s="10"/>
    </row>
    <row r="2941" spans="18:18" x14ac:dyDescent="0.3">
      <c r="R2941" s="10"/>
    </row>
    <row r="2942" spans="18:18" x14ac:dyDescent="0.3">
      <c r="R2942" s="10"/>
    </row>
    <row r="2943" spans="18:18" x14ac:dyDescent="0.3">
      <c r="R2943" s="10"/>
    </row>
    <row r="2944" spans="18:18" x14ac:dyDescent="0.3">
      <c r="R2944" s="10"/>
    </row>
    <row r="2945" spans="18:18" x14ac:dyDescent="0.3">
      <c r="R2945" s="10"/>
    </row>
    <row r="2946" spans="18:18" x14ac:dyDescent="0.3">
      <c r="R2946" s="10"/>
    </row>
    <row r="2947" spans="18:18" x14ac:dyDescent="0.3">
      <c r="R2947" s="10"/>
    </row>
    <row r="2948" spans="18:18" x14ac:dyDescent="0.3">
      <c r="R2948" s="10"/>
    </row>
    <row r="2949" spans="18:18" x14ac:dyDescent="0.3">
      <c r="R2949" s="10"/>
    </row>
    <row r="2950" spans="18:18" x14ac:dyDescent="0.3">
      <c r="R2950" s="10"/>
    </row>
    <row r="2951" spans="18:18" x14ac:dyDescent="0.3">
      <c r="R2951" s="10"/>
    </row>
    <row r="2952" spans="18:18" x14ac:dyDescent="0.3">
      <c r="R2952" s="10"/>
    </row>
    <row r="2953" spans="18:18" x14ac:dyDescent="0.3">
      <c r="R2953" s="10"/>
    </row>
    <row r="2954" spans="18:18" x14ac:dyDescent="0.3">
      <c r="R2954" s="10"/>
    </row>
    <row r="2955" spans="18:18" x14ac:dyDescent="0.3">
      <c r="R2955" s="10"/>
    </row>
    <row r="2956" spans="18:18" x14ac:dyDescent="0.3">
      <c r="R2956" s="10"/>
    </row>
    <row r="2957" spans="18:18" x14ac:dyDescent="0.3">
      <c r="R2957" s="10"/>
    </row>
    <row r="2958" spans="18:18" x14ac:dyDescent="0.3">
      <c r="R2958" s="10"/>
    </row>
    <row r="2959" spans="18:18" x14ac:dyDescent="0.3">
      <c r="R2959" s="10"/>
    </row>
    <row r="2960" spans="18:18" x14ac:dyDescent="0.3">
      <c r="R2960" s="10"/>
    </row>
    <row r="2961" spans="18:18" x14ac:dyDescent="0.3">
      <c r="R2961" s="10"/>
    </row>
    <row r="2962" spans="18:18" x14ac:dyDescent="0.3">
      <c r="R2962" s="10"/>
    </row>
    <row r="2963" spans="18:18" x14ac:dyDescent="0.3">
      <c r="R2963" s="10"/>
    </row>
    <row r="2964" spans="18:18" x14ac:dyDescent="0.3">
      <c r="R2964" s="10"/>
    </row>
    <row r="2965" spans="18:18" x14ac:dyDescent="0.3">
      <c r="R2965" s="10"/>
    </row>
    <row r="2966" spans="18:18" x14ac:dyDescent="0.3">
      <c r="R2966" s="10"/>
    </row>
    <row r="2967" spans="18:18" x14ac:dyDescent="0.3">
      <c r="R2967" s="10"/>
    </row>
    <row r="2968" spans="18:18" x14ac:dyDescent="0.3">
      <c r="R2968" s="10"/>
    </row>
    <row r="2969" spans="18:18" x14ac:dyDescent="0.3">
      <c r="R2969" s="10"/>
    </row>
    <row r="2970" spans="18:18" x14ac:dyDescent="0.3">
      <c r="R2970" s="10"/>
    </row>
    <row r="2971" spans="18:18" x14ac:dyDescent="0.3">
      <c r="R2971" s="10"/>
    </row>
    <row r="2972" spans="18:18" x14ac:dyDescent="0.3">
      <c r="R2972" s="10"/>
    </row>
    <row r="2973" spans="18:18" x14ac:dyDescent="0.3">
      <c r="R2973" s="10"/>
    </row>
    <row r="2974" spans="18:18" x14ac:dyDescent="0.3">
      <c r="R2974" s="10"/>
    </row>
    <row r="2975" spans="18:18" x14ac:dyDescent="0.3">
      <c r="R2975" s="10"/>
    </row>
    <row r="2976" spans="18:18" x14ac:dyDescent="0.3">
      <c r="R2976" s="10"/>
    </row>
    <row r="2977" spans="18:18" x14ac:dyDescent="0.3">
      <c r="R2977" s="10"/>
    </row>
    <row r="2978" spans="18:18" x14ac:dyDescent="0.3">
      <c r="R2978" s="10"/>
    </row>
    <row r="2979" spans="18:18" x14ac:dyDescent="0.3">
      <c r="R2979" s="10"/>
    </row>
    <row r="2980" spans="18:18" x14ac:dyDescent="0.3">
      <c r="R2980" s="10"/>
    </row>
    <row r="2981" spans="18:18" x14ac:dyDescent="0.3">
      <c r="R2981" s="10"/>
    </row>
    <row r="2982" spans="18:18" x14ac:dyDescent="0.3">
      <c r="R2982" s="10"/>
    </row>
    <row r="2983" spans="18:18" x14ac:dyDescent="0.3">
      <c r="R2983" s="10"/>
    </row>
    <row r="2984" spans="18:18" x14ac:dyDescent="0.3">
      <c r="R2984" s="10"/>
    </row>
    <row r="2985" spans="18:18" x14ac:dyDescent="0.3">
      <c r="R2985" s="10"/>
    </row>
    <row r="2986" spans="18:18" x14ac:dyDescent="0.3">
      <c r="R2986" s="10"/>
    </row>
    <row r="2987" spans="18:18" x14ac:dyDescent="0.3">
      <c r="R2987" s="10"/>
    </row>
    <row r="2988" spans="18:18" x14ac:dyDescent="0.3">
      <c r="R2988" s="10"/>
    </row>
    <row r="2989" spans="18:18" x14ac:dyDescent="0.3">
      <c r="R2989" s="10"/>
    </row>
    <row r="2990" spans="18:18" x14ac:dyDescent="0.3">
      <c r="R2990" s="10"/>
    </row>
    <row r="2991" spans="18:18" x14ac:dyDescent="0.3">
      <c r="R2991" s="10"/>
    </row>
    <row r="2992" spans="18:18" x14ac:dyDescent="0.3">
      <c r="R2992" s="10"/>
    </row>
    <row r="2993" spans="18:18" x14ac:dyDescent="0.3">
      <c r="R2993" s="10"/>
    </row>
    <row r="2994" spans="18:18" x14ac:dyDescent="0.3">
      <c r="R2994" s="10"/>
    </row>
    <row r="2995" spans="18:18" x14ac:dyDescent="0.3">
      <c r="R2995" s="10"/>
    </row>
    <row r="2996" spans="18:18" x14ac:dyDescent="0.3">
      <c r="R2996" s="10"/>
    </row>
    <row r="2997" spans="18:18" x14ac:dyDescent="0.3">
      <c r="R2997" s="10"/>
    </row>
    <row r="2998" spans="18:18" x14ac:dyDescent="0.3">
      <c r="R2998" s="10"/>
    </row>
    <row r="2999" spans="18:18" x14ac:dyDescent="0.3">
      <c r="R2999" s="10"/>
    </row>
    <row r="3000" spans="18:18" x14ac:dyDescent="0.3">
      <c r="R3000" s="10"/>
    </row>
    <row r="3001" spans="18:18" x14ac:dyDescent="0.3">
      <c r="R3001" s="10"/>
    </row>
  </sheetData>
  <conditionalFormatting sqref="H2:H2000">
    <cfRule type="containsText" dxfId="9" priority="2" operator="containsText" text="Phones">
      <formula>NOT(ISERROR(SEARCH("Phones",H2)))</formula>
    </cfRule>
  </conditionalFormatting>
  <conditionalFormatting sqref="M2:M2000">
    <cfRule type="cellIs" dxfId="8" priority="1" operator="lessThan">
      <formula>0</formula>
    </cfRule>
  </conditionalFormatting>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527C7-F611-4079-AA73-049DC467C07F}">
  <sheetPr>
    <tabColor theme="9" tint="-0.249977111117893"/>
  </sheetPr>
  <dimension ref="A3:AG25"/>
  <sheetViews>
    <sheetView topLeftCell="G1" workbookViewId="0">
      <selection activeCell="A4" sqref="A4:A13"/>
    </sheetView>
  </sheetViews>
  <sheetFormatPr defaultRowHeight="14.4" x14ac:dyDescent="0.3"/>
  <cols>
    <col min="1" max="1" width="14.77734375" bestFit="1" customWidth="1"/>
    <col min="2" max="2" width="12" bestFit="1" customWidth="1"/>
    <col min="3" max="3" width="11.77734375" bestFit="1" customWidth="1"/>
    <col min="6" max="6" width="17.21875" bestFit="1" customWidth="1"/>
    <col min="7" max="8" width="9.6640625" bestFit="1" customWidth="1"/>
    <col min="9" max="9" width="15.5546875" bestFit="1" customWidth="1"/>
    <col min="10" max="10" width="12.109375" bestFit="1" customWidth="1"/>
    <col min="19" max="19" width="29.77734375" bestFit="1" customWidth="1"/>
    <col min="20" max="20" width="23.33203125" bestFit="1" customWidth="1"/>
    <col min="25" max="25" width="16.44140625" bestFit="1" customWidth="1"/>
    <col min="26" max="26" width="11.6640625" bestFit="1" customWidth="1"/>
    <col min="28" max="28" width="12.5546875" bestFit="1" customWidth="1"/>
    <col min="29" max="29" width="11.77734375" bestFit="1" customWidth="1"/>
    <col min="30" max="30" width="23.33203125" bestFit="1" customWidth="1"/>
    <col min="32" max="32" width="12.5546875" bestFit="1" customWidth="1"/>
    <col min="33" max="33" width="9.6640625" bestFit="1" customWidth="1"/>
  </cols>
  <sheetData>
    <row r="3" spans="1:33" x14ac:dyDescent="0.3">
      <c r="A3" s="6" t="s">
        <v>1636</v>
      </c>
      <c r="B3" t="s">
        <v>1640</v>
      </c>
      <c r="F3" s="6" t="s">
        <v>1636</v>
      </c>
      <c r="G3" t="s">
        <v>1642</v>
      </c>
    </row>
    <row r="4" spans="1:33" x14ac:dyDescent="0.3">
      <c r="A4" s="7" t="s">
        <v>1607</v>
      </c>
      <c r="B4" s="1">
        <v>3326.1</v>
      </c>
      <c r="F4" s="7" t="s">
        <v>1607</v>
      </c>
      <c r="G4" s="1"/>
    </row>
    <row r="5" spans="1:33" x14ac:dyDescent="0.3">
      <c r="A5" s="7" t="s">
        <v>1615</v>
      </c>
      <c r="B5" s="1">
        <v>3486.5415162454874</v>
      </c>
      <c r="F5" s="12" t="s">
        <v>970</v>
      </c>
      <c r="G5" s="1">
        <v>997830</v>
      </c>
      <c r="I5" s="6" t="s">
        <v>1636</v>
      </c>
      <c r="J5" t="s">
        <v>1644</v>
      </c>
    </row>
    <row r="6" spans="1:33" x14ac:dyDescent="0.3">
      <c r="A6" s="7" t="s">
        <v>1613</v>
      </c>
      <c r="B6" s="1">
        <v>3384.0604026845635</v>
      </c>
      <c r="F6" s="7" t="s">
        <v>1615</v>
      </c>
      <c r="G6" s="1"/>
      <c r="I6" s="7" t="s">
        <v>1603</v>
      </c>
      <c r="J6" s="1"/>
    </row>
    <row r="7" spans="1:33" x14ac:dyDescent="0.3">
      <c r="A7" s="7" t="s">
        <v>1614</v>
      </c>
      <c r="B7" s="1">
        <v>3395.5585284280937</v>
      </c>
      <c r="F7" s="12" t="s">
        <v>1562</v>
      </c>
      <c r="G7" s="1">
        <v>965772</v>
      </c>
      <c r="I7" s="12" t="s">
        <v>1598</v>
      </c>
      <c r="J7" s="1">
        <v>3320766</v>
      </c>
    </row>
    <row r="8" spans="1:33" x14ac:dyDescent="0.3">
      <c r="A8" s="7" t="s">
        <v>1610</v>
      </c>
      <c r="B8" s="1">
        <v>3596.4125874125875</v>
      </c>
      <c r="F8" s="7" t="s">
        <v>1613</v>
      </c>
      <c r="G8" s="1"/>
      <c r="I8" s="12" t="s">
        <v>1599</v>
      </c>
      <c r="J8" s="1">
        <v>1014102</v>
      </c>
      <c r="AB8" s="6" t="s">
        <v>1636</v>
      </c>
      <c r="AC8" t="s">
        <v>1640</v>
      </c>
    </row>
    <row r="9" spans="1:33" x14ac:dyDescent="0.3">
      <c r="A9" s="7" t="s">
        <v>1609</v>
      </c>
      <c r="B9" s="1">
        <v>3451.44</v>
      </c>
      <c r="F9" s="12" t="s">
        <v>1563</v>
      </c>
      <c r="G9" s="1">
        <v>1008450</v>
      </c>
      <c r="I9" s="12" t="s">
        <v>1596</v>
      </c>
      <c r="J9" s="1">
        <v>332355</v>
      </c>
      <c r="AB9" s="7" t="s">
        <v>1607</v>
      </c>
      <c r="AC9" s="1">
        <v>3326.1</v>
      </c>
    </row>
    <row r="10" spans="1:33" x14ac:dyDescent="0.3">
      <c r="A10" s="7" t="s">
        <v>1606</v>
      </c>
      <c r="B10" s="1">
        <v>3620.5813953488373</v>
      </c>
      <c r="F10" s="7" t="s">
        <v>1614</v>
      </c>
      <c r="G10" s="1"/>
      <c r="I10" s="12" t="s">
        <v>1597</v>
      </c>
      <c r="J10" s="1">
        <v>2750958</v>
      </c>
      <c r="AB10" s="7" t="s">
        <v>1637</v>
      </c>
      <c r="AC10" s="1">
        <v>3326.1</v>
      </c>
    </row>
    <row r="11" spans="1:33" x14ac:dyDescent="0.3">
      <c r="A11" s="7" t="s">
        <v>1611</v>
      </c>
      <c r="B11" s="1">
        <v>3052.8810289389066</v>
      </c>
      <c r="F11" s="12" t="s">
        <v>1563</v>
      </c>
      <c r="G11" s="1">
        <v>1015272</v>
      </c>
      <c r="I11" s="7" t="s">
        <v>1604</v>
      </c>
      <c r="J11" s="1"/>
    </row>
    <row r="12" spans="1:33" x14ac:dyDescent="0.3">
      <c r="A12" s="7" t="s">
        <v>1612</v>
      </c>
      <c r="B12" s="1">
        <v>3537.5887850467288</v>
      </c>
      <c r="F12" s="7" t="s">
        <v>1610</v>
      </c>
      <c r="G12" s="1"/>
      <c r="I12" s="12" t="s">
        <v>1601</v>
      </c>
      <c r="J12" s="1">
        <v>1322244</v>
      </c>
      <c r="AF12" s="6" t="s">
        <v>1636</v>
      </c>
      <c r="AG12" t="s">
        <v>1642</v>
      </c>
    </row>
    <row r="13" spans="1:33" x14ac:dyDescent="0.3">
      <c r="A13" s="7" t="s">
        <v>1608</v>
      </c>
      <c r="B13" s="1">
        <v>3326.7752442996743</v>
      </c>
      <c r="F13" s="12" t="s">
        <v>1561</v>
      </c>
      <c r="G13" s="1">
        <v>1028574</v>
      </c>
      <c r="I13" s="12" t="s">
        <v>1597</v>
      </c>
      <c r="J13" s="1">
        <v>788544</v>
      </c>
      <c r="AF13" s="7" t="s">
        <v>970</v>
      </c>
      <c r="AG13" s="1">
        <v>2087625</v>
      </c>
    </row>
    <row r="14" spans="1:33" x14ac:dyDescent="0.3">
      <c r="A14" s="7" t="s">
        <v>1637</v>
      </c>
      <c r="B14" s="1">
        <v>3415.819</v>
      </c>
      <c r="F14" s="7" t="s">
        <v>1609</v>
      </c>
      <c r="G14" s="1"/>
      <c r="I14" s="12" t="s">
        <v>1600</v>
      </c>
      <c r="J14" s="1">
        <v>718488</v>
      </c>
      <c r="AF14" s="7" t="s">
        <v>1561</v>
      </c>
      <c r="AG14" s="1">
        <v>2164140</v>
      </c>
    </row>
    <row r="15" spans="1:33" x14ac:dyDescent="0.3">
      <c r="F15" s="12" t="s">
        <v>1560</v>
      </c>
      <c r="G15" s="1">
        <v>1035432</v>
      </c>
      <c r="I15" s="7" t="s">
        <v>1637</v>
      </c>
      <c r="J15" s="1">
        <v>10247457</v>
      </c>
      <c r="AF15" s="7" t="s">
        <v>1560</v>
      </c>
      <c r="AG15" s="1">
        <v>2056752</v>
      </c>
    </row>
    <row r="16" spans="1:33" x14ac:dyDescent="0.3">
      <c r="F16" s="7" t="s">
        <v>1606</v>
      </c>
      <c r="G16" s="1"/>
      <c r="AF16" s="7" t="s">
        <v>1563</v>
      </c>
      <c r="AG16" s="1">
        <v>2023722</v>
      </c>
    </row>
    <row r="17" spans="6:33" x14ac:dyDescent="0.3">
      <c r="F17" s="12" t="s">
        <v>970</v>
      </c>
      <c r="G17" s="1">
        <v>1089795</v>
      </c>
      <c r="AF17" s="7" t="s">
        <v>1562</v>
      </c>
      <c r="AG17" s="1">
        <v>1915218</v>
      </c>
    </row>
    <row r="18" spans="6:33" x14ac:dyDescent="0.3">
      <c r="F18" s="7" t="s">
        <v>1611</v>
      </c>
      <c r="G18" s="1"/>
      <c r="AF18" s="7" t="s">
        <v>1637</v>
      </c>
      <c r="AG18" s="1">
        <v>10247457</v>
      </c>
    </row>
    <row r="19" spans="6:33" x14ac:dyDescent="0.3">
      <c r="F19" s="12" t="s">
        <v>1562</v>
      </c>
      <c r="G19" s="1">
        <v>949446</v>
      </c>
      <c r="AB19" s="6" t="s">
        <v>1636</v>
      </c>
      <c r="AC19" t="s">
        <v>1642</v>
      </c>
    </row>
    <row r="20" spans="6:33" x14ac:dyDescent="0.3">
      <c r="F20" s="7" t="s">
        <v>1612</v>
      </c>
      <c r="G20" s="1"/>
      <c r="AB20" s="7" t="s">
        <v>1586</v>
      </c>
      <c r="AC20" s="1">
        <v>821484</v>
      </c>
    </row>
    <row r="21" spans="6:33" x14ac:dyDescent="0.3">
      <c r="F21" s="12" t="s">
        <v>1561</v>
      </c>
      <c r="G21" s="1">
        <v>1135566</v>
      </c>
      <c r="AB21" s="7" t="s">
        <v>1583</v>
      </c>
      <c r="AC21" s="1">
        <v>835380</v>
      </c>
    </row>
    <row r="22" spans="6:33" x14ac:dyDescent="0.3">
      <c r="F22" s="7" t="s">
        <v>1608</v>
      </c>
      <c r="G22" s="1"/>
      <c r="AB22" s="7" t="s">
        <v>1593</v>
      </c>
      <c r="AC22" s="1">
        <v>1322244</v>
      </c>
    </row>
    <row r="23" spans="6:33" x14ac:dyDescent="0.3">
      <c r="F23" s="12" t="s">
        <v>1560</v>
      </c>
      <c r="G23" s="1">
        <v>1021320</v>
      </c>
      <c r="AB23" s="7" t="s">
        <v>1579</v>
      </c>
      <c r="AC23" s="1">
        <v>788544</v>
      </c>
    </row>
    <row r="24" spans="6:33" x14ac:dyDescent="0.3">
      <c r="F24" s="7" t="s">
        <v>1637</v>
      </c>
      <c r="G24" s="1">
        <v>10247457</v>
      </c>
      <c r="AB24" s="7" t="s">
        <v>1591</v>
      </c>
      <c r="AC24" s="1">
        <v>718488</v>
      </c>
    </row>
    <row r="25" spans="6:33" x14ac:dyDescent="0.3">
      <c r="AB25" s="7" t="s">
        <v>1637</v>
      </c>
      <c r="AC25" s="1">
        <v>4486140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4 7 e 7 8 c d 4 - 3 8 4 a - 4 6 3 c - 8 a 0 3 - 8 b 7 d a a 5 d 6 c 7 1 " > < C u s t o m C o n t e n t > < ! [ C D A T A [ < ? x m l   v e r s i o n = " 1 . 0 "   e n c o d i n g = " u t f - 1 6 " ? > < S e t t i n g s > < C a l c u l a t e d F i e l d s > < i t e m > < M e a s u r e N a m e > s u m   p r o f i t < / M e a s u r e N a m e > < D i s p l a y N a m e > s u m   p r o f i t < / D i s p l a y N a m e > < V i s i b l e > F a l s e < / V i s i b l e > < / i t e m > < i t e m > < M e a s u r e N a m e > a v a r g e   p r o f i t < / M e a s u r e N a m e > < D i s p l a y N a m e > a v a r g e   p r o f i t < / D i s p l a y N a m e > < V i s i b l e > F a l s e < / V i s i b l e > < / i t e m > < / C a l c u l a t e d F i e l d s > < S A H o s t H a s h > 0 < / S A H o s t H a s h > < G e m i n i F i e l d L i s t V i s i b l e > T r u e < / G e m i n i F i e l d L i s t V i s i b l e > < / S e t t i n g s > ] ] > < / C u s t o m C o n t e n t > < / G e m i n i > 
</file>

<file path=customXml/item11.xml>��< ? x m l   v e r s i o n = " 1 . 0 "   e n c o d i n g = " U T F - 1 6 " ? > < G e m i n i   x m l n s = " h t t p : / / g e m i n i / p i v o t c u s t o m i z a t i o n / I s S a n d b o x E m b e d d e d " > < C u s t o m C o n t e n t > < ! [ C D A T A [ y e s ] ] > < / C u s t o m C o n t e n t > < / G e m i n i > 
</file>

<file path=customXml/item12.xml>��< ? x m l   v e r s i o n = " 1 . 0 "   e n c o d i n g = " U T F - 1 6 " ? > < G e m i n i   x m l n s = " h t t p : / / g e m i n i / p i v o t c u s t o m i z a t i o n / a b a a 0 7 f 4 - 1 5 2 e - 4 9 d 0 - a 9 0 1 - a 7 b 2 0 0 0 a b c 2 0 " > < C u s t o m C o n t e n t > < ! [ C D A T A [ < ? x m l   v e r s i o n = " 1 . 0 "   e n c o d i n g = " u t f - 1 6 " ? > < S e t t i n g s > < C a l c u l a t e d F i e l d s > < i t e m > < M e a s u r e N a m e > s u m   p r o f i t < / M e a s u r e N a m e > < D i s p l a y N a m e > s u m   p r o f i t < / D i s p l a y N a m e > < V i s i b l e > F a l s e < / V i s i b l e > < / i t e m > < i t e m > < M e a s u r e N a m e > a v a r g e   p r o f i t < / M e a s u r e N a m e > < D i s p l a y N a m e > a v a r g e   p r o f i t < / D i s p l a y N a m e > < V i s i b l e > F a l s e < / V i s i b l e > < / i t e m > < / C a l c u l a t e d F i e l d s > < S A H o s t H a s h > 0 < / S A H o s t H a s h > < G e m i n i F i e l d L i s t V i s i b l e > T r u e < / G e m i n i F i e l d L i s t V i s i b l e > < / S e t t i n g s > ] ] > < / C u s t o m C o n t e n t > < / G e m i n i > 
</file>

<file path=customXml/item13.xml>��< ? x m l   v e r s i o n = " 1 . 0 "   e n c o d i n g = " U T F - 1 6 " ? > < G e m i n i   x m l n s = " h t t p : / / g e m i n i / p i v o t c u s t o m i z a t i o n / a 9 c 6 e 0 0 c - c 5 8 8 - 4 1 d a - 8 a 0 b - 8 6 9 e 7 3 a 8 d 5 1 e " > < C u s t o m C o n t e n t > < ! [ C D A T A [ < ? x m l   v e r s i o n = " 1 . 0 "   e n c o d i n g = " u t f - 1 6 " ? > < S e t t i n g s > < C a l c u l a t e d F i e l d s > < i t e m > < M e a s u r e N a m e > a v a r g e   p r o f i t < / M e a s u r e N a m e > < D i s p l a y N a m e > a v a r g e   p r o f i t < / D i s p l a y N a m e > < V i s i b l e > F a l s e < / V i s i b l e > < / i t e m > < i t e m > < M e a s u r e N a m e > s u m   p r o f i t < / M e a s u r e N a m e > < D i s p l a y N a m e > s u m   p r o f i t < / D i s p l a y N a m e > < V i s i b l e > F a l s e < / V i s i b l e > < / i t e m > < / C a l c u l a t e d F i e l d s > < S A H o s t H a s h > 0 < / S A H o s t H a s h > < G e m i n i F i e l d L i s t V i s i b l e > T r u e < / G e m i n i F i e l d L i s t V i s i b l e > < / S e t t i n g s > ] ] > < / C u s t o m C o n t e n t > < / G e m i n i > 
</file>

<file path=customXml/item14.xml>��< ? x m l   v e r s i o n = " 1 . 0 "   e n c o d i n g = " U T F - 1 6 " ? > < G e m i n i   x m l n s = " h t t p : / / g e m i n i / p i v o t c u s t o m i z a t i o n / 8 8 2 6 d b 9 9 - a 9 5 3 - 4 6 b 3 - 8 1 d 4 - b 0 a 8 7 e a c d 1 5 9 " > < C u s t o m C o n t e n t > < ! [ C D A T A [ < ? x m l   v e r s i o n = " 1 . 0 "   e n c o d i n g = " u t f - 1 6 " ? > < S e t t i n g s > < C a l c u l a t e d F i e l d s > < i t e m > < M e a s u r e N a m e > s u m   p r o f i t < / M e a s u r e N a m e > < D i s p l a y N a m e > s u m   p r o f i t < / D i s p l a y N a m e > < V i s i b l e > F a l s e < / V i s i b l e > < / i t e m > < i t e m > < M e a s u r e N a m e > a v a r g e   p r o f i t < / M e a s u r e N a m e > < D i s p l a y N a m e > a v a r g e   p r o f i t < / D i s p l a y N a m e > < V i s i b l e > F a l s e < / V i s i b l e > < / i t e m > < / C a l c u l a t e d F i e l d s > < S A H o s t H a s h > 0 < / S A H o s t H a s h > < G e m i n i F i e l d L i s t V i s i b l e > T r u e < / G e m i n i F i e l d L i s t V i s i b l e > < / S e t t i n g s > ] ] > < / C u s t o m C o n t e n t > < / G e m i n i > 
</file>

<file path=customXml/item15.xml>��< ? x m l   v e r s i o n = " 1 . 0 "   e n c o d i n g = " U T F - 1 6 " ? > < G e m i n i   x m l n s = " h t t p : / / g e m i n i / p i v o t c u s t o m i z a t i o n / 7 4 6 5 8 7 1 5 - 0 d 6 c - 4 6 d 4 - 8 7 2 f - 3 7 3 b 7 c f 5 0 4 6 e " > < C u s t o m C o n t e n t > < ! [ C D A T A [ < ? x m l   v e r s i o n = " 1 . 0 "   e n c o d i n g = " u t f - 1 6 " ? > < S e t t i n g s > < C a l c u l a t e d F i e l d s > < i t e m > < M e a s u r e N a m e > a v a r g e   p r o f i t < / M e a s u r e N a m e > < D i s p l a y N a m e > a v a r g e   p r o f i t < / D i s p l a y N a m e > < V i s i b l e > F a l s e < / V i s i b l e > < / i t e m > < i t e m > < M e a s u r e N a m e > s u m   p r o f i t < / M e a s u r e N a m e > < D i s p l a y N a m e > s u m   p r o f i t < / D i s p l a y N a m e > < V i s i b l e > F a l s e < / V i s i b l e > < / i t e m > < / C a l c u l a t e d F i e l d s > < S A H o s t H a s h > 0 < / S A H o s t H a s h > < G e m i n i F i e l d L i s t V i s i b l e > T r u e < / G e m i n i F i e l d L i s t V i s i b l e > < / S e t t i n g s > ] ] > < / C u s t o m C o n t e n t > < / G e m i n i > 
</file>

<file path=customXml/item16.xml>��< ? x m l   v e r s i o n = " 1 . 0 "   e n c o d i n g = " U T F - 1 6 " ? > < G e m i n i   x m l n s = " h t t p : / / g e m i n i / p i v o t c u s t o m i z a t i o n / 9 a 8 9 a 7 2 6 - d 9 b 1 - 4 6 f 7 - a c 6 f - 0 3 4 3 b 6 f a 9 f 5 0 " > < C u s t o m C o n t e n t > < ! [ C D A T A [ < ? x m l   v e r s i o n = " 1 . 0 "   e n c o d i n g = " u t f - 1 6 " ? > < S e t t i n g s > < C a l c u l a t e d F i e l d s > < i t e m > < M e a s u r e N a m e > s u m   p r o f i t < / M e a s u r e N a m e > < D i s p l a y N a m e > s u m   p r o f i t < / D i s p l a y N a m e > < V i s i b l e > F a l s e < / V i s i b l e > < / i t e m > < i t e m > < M e a s u r e N a m e > a v a r g e   p r o f i t < / M e a s u r e N a m e > < D i s p l a y N a m e > a v a r g e   p r o f i t < / D i s p l a y N a m e > < V i s i b l e > F a l s e < / V i s i b l e > < / i t e m > < / C a l c u l a t e d F i e l d s > < S A H o s t H a s h > 0 < / S A H o s t H a s h > < G e m i n i F i e l d L i s t V i s i b l e > T r u e < / G e m i n i F i e l d L i s t V i s i b l e > < / S e t t i n g s > ] ] > < / C u s t o m C o n t e n t > < / G e m i n i > 
</file>

<file path=customXml/item17.xml>��< ? x m l   v e r s i o n = " 1 . 0 "   e n c o d i n g = " U T F - 1 6 " ? > < G e m i n i   x m l n s = " h t t p : / / g e m i n i / p i v o t c u s t o m i z a t i o n / M a n u a l C a l c M o d e " > < C u s t o m C o n t e n t > < ! [ C D A T A [ F a l s e ] ] > < / C u s t o m C o n t e n t > < / G e m i n i > 
</file>

<file path=customXml/item18.xml>��< ? x m l   v e r s i o n = " 1 . 0 "   e n c o d i n g = " U T F - 1 6 " ? > < G e m i n i   x m l n s = " h t t p : / / g e m i n i / p i v o t c u s t o m i z a t i o n / S a n d b o x N o n E m p t y " > < C u s t o m C o n t e n t > < ! [ C D A T A [ 1 ] ] > < / 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 1 3 0 < / a : S i z e A t D p i 9 6 > < a : V i s i b l e > t r u e < / a : V i s i b l e > < / V a l u e > < / K e y V a l u e O f s t r i n g S a n d b o x E d i t o r . M e a s u r e G r i d S t a t e S c d E 3 5 R y > < K e y V a l u e O f s t r i n g S a n d b o x E d i t o r . M e a s u r e G r i d S t a t e S c d E 3 5 R y > < K e y > T a b l e 4 < / K e y > < V a l u e   x m l n s : a = " h t t p : / / s c h e m a s . d a t a c o n t r a c t . o r g / 2 0 0 4 / 0 7 / M i c r o s o f t . A n a l y s i s S e r v i c e s . C o m m o n " > < a : H a s F o c u s > t r u e < / a : H a s F o c u s > < a : S i z e A t D p i 9 6 > 1 2 7 < / a : S i z e A t D p i 9 6 > < a : V i s i b l e > t r u e < / a : V i s i b l e > < / V a l u e > < / K e y V a l u e O f s t r i n g S a n d b o x E d i t o r . M e a s u r e G r i d S t a t e S c d E 3 5 R y > < K e y V a l u e O f s t r i n g S a n d b o x E d i t o r . M e a s u r e G r i d S t a t e S c d E 3 5 R y > < K e y > T a b l e 5 < / K e y > < V a l u e   x m l n s : a = " h t t p : / / s c h e m a s . d a t a c o n t r a c t . o r g / 2 0 0 4 / 0 7 / M i c r o s o f t . A n a l y s i s S e r v i c e s . C o m m o n " > < a : H a s F o c u s > t r u e < / a : H a s F o c u s > < a : S i z e A t D p i 9 6 > 1 2 6 < / a : S i z e A t D p i 9 6 > < a : V i s i b l e > t r u e < / a : V i s i b l e > < / V a l u e > < / K e y V a l u e O f s t r i n g S a n d b o x E d i t o r . M e a s u r e G r i d S t a t e S c d E 3 5 R y > < K e y V a l u e O f s t r i n g S a n d b o x E d i t o r . M e a s u r e G r i d S t a t e S c d E 3 5 R y > < K e y > T a b l e 6 < / K e y > < V a l u e   x m l n s : a = " h t t p : / / s c h e m a s . d a t a c o n t r a c t . o r g / 2 0 0 4 / 0 7 / M i c r o s o f t . A n a l y s i s S e r v i c e s . C o m m o n " > < a : H a s F o c u s > t r u e < / a : H a s F o c u s > < a : S i z e A t D p i 9 6 > 1 2 7 < / a : S i z e A t D p i 9 6 > < a : V i s i b l e > t r u e < / a : V i s i b l e > < / V a l u e > < / K e y V a l u e O f s t r i n g S a n d b o x E d i t o r . M e a s u r e G r i d S t a t e S c d E 3 5 R y > < K e y V a l u e O f s t r i n g S a n d b o x E d i t o r . M e a s u r e G r i d S t a t e S c d E 3 5 R y > < K e y > T a b l e 7 < / 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xml>��< ? x m l   v e r s i o n = " 1 . 0 "   e n c o d i n g = " U T F - 1 6 " ? > < G e m i n i   x m l n s = " h t t p : / / g e m i n i / p i v o t c u s t o m i z a t i o n / a e 3 1 a d d 5 - 6 2 9 0 - 4 b 4 0 - 9 6 5 d - 6 d a c 3 7 0 4 f f d b " > < C u s t o m C o n t e n t > < ! [ C D A T A [ < ? x m l   v e r s i o n = " 1 . 0 "   e n c o d i n g = " u t f - 1 6 " ? > < S e t t i n g s > < C a l c u l a t e d F i e l d s > < i t e m > < M e a s u r e N a m e > s u m   p r o f i t < / M e a s u r e N a m e > < D i s p l a y N a m e > s u m   p r o f i t < / D i s p l a y N a m e > < V i s i b l e > F a l s e < / V i s i b l e > < / i t e m > < i t e m > < M e a s u r e N a m e > a v a r g e   p r o f i t < / M e a s u r e N a m e > < D i s p l a y N a m e > a v a r g e   p r o f i t < / D i s p l a y N a m e > < V i s i b l e > F a l s e < / V i s i b l e > < / i t e m > < / C a l c u l a t e d F i e l d s > < S A H o s t H a s h > 0 < / S A H o s t H a s h > < G e m i n i F i e l d L i s t V i s i b l e > T r u e < / G e m i n i F i e l d L i s t V i s i b l e > < / S e t t i n g s > ] ] > < / C u s t o m C o n t e n t > < / G e m i n i > 
</file>

<file path=customXml/item20.xml>��< ? x m l   v e r s i o n = " 1 . 0 "   e n c o d i n g = " U T F - 1 6 " ? > < G e m i n i   x m l n s = " h t t p : / / g e m i n i / p i v o t c u s t o m i z a t i o n / a 4 7 e 2 7 d 6 - c d 8 c - 4 a 4 4 - 9 4 9 d - c d 3 1 7 0 0 c 1 2 8 7 " > < C u s t o m C o n t e n t > < ! [ C D A T A [ < ? x m l   v e r s i o n = " 1 . 0 "   e n c o d i n g = " u t f - 1 6 " ? > < S e t t i n g s > < C a l c u l a t e d F i e l d s > < i t e m > < M e a s u r e N a m e > a v a r g e   p r o f i t < / M e a s u r e N a m e > < D i s p l a y N a m e > a v a r g e   p r o f i t < / D i s p l a y N a m e > < V i s i b l e > F a l s e < / V i s i b l e > < / i t e m > < i t e m > < M e a s u r e N a m e > s u m   p r o f i t < / M e a s u r e N a m e > < D i s p l a y N a m e > s u m   p r o f i t < / D i s p l a y N a m e > < V i s i b l e > F a l s e < / V i s i b l e > < / i t e m > < / C a l c u l a t e d F i e l d s > < S A H o s t H a s h > 0 < / S A H o s t H a s h > < G e m i n i F i e l d L i s t V i s i b l e > T r u e < / G e m i n i F i e l d L i s t V i s i b l e > < / S e t t i n g s > ] ] > < / C u s t o m C o n t e n t > < / G e m i n i > 
</file>

<file path=customXml/item21.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 C o d e < / s t r i n g > < / k e y > < v a l u e > < i n t > 8 2 < / i n t > < / v a l u e > < / i t e m > < / C o l u m n W i d t h s > < C o l u m n D i s p l a y I n d e x > < i t e m > < k e y > < s t r i n g > B r a n c h < / s t r i n g > < / k e y > < v a l u e > < i n t > 0 < / i n t > < / v a l u e > < / i t e m > < i t e m > < k e y > < s t r i n g > C o d e < / 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5 8 9 8 b 1 d 7 - d c 5 0 - 4 b 7 7 - b 9 7 c - 4 6 5 2 6 f e 2 1 4 e d " > < C u s t o m C o n t e n t > < ! [ C D A T A [ < ? x m l   v e r s i o n = " 1 . 0 "   e n c o d i n g = " u t f - 1 6 " ? > < S e t t i n g s > < C a l c u l a t e d F i e l d s > < i t e m > < M e a s u r e N a m e > s u m   p r o f i t < / M e a s u r e N a m e > < D i s p l a y N a m e > s u m   p r o f i t < / D i s p l a y N a m e > < V i s i b l e > F a l s e < / V i s i b l e > < / i t e m > < i t e m > < M e a s u r e N a m e > a v a r g e   p r o f i t < / M e a s u r e N a m e > < D i s p l a y N a m e > a v a r g e   p r o f i t < / D i s p l a y N a m e > < V i s i b l e > F a l s e < / V i s i b l e > < / i t e m > < / C a l c u l a t e d F i e l d s > < S A H o s t H a s h > 0 < / S A H o s t H a s h > < G e m i n i F i e l d L i s t V i s i b l e > T r u e < / G e m i n i F i e l d L i s t V i s i b l e > < / S e t t i n g s > ] ] > < / C u s t o m C o n t e n t > < / G e m i n i > 
</file>

<file path=customXml/item2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 S u b   c a t e g o r y < / s t r i n g > < / k e y > < v a l u e > < i n t > 1 4 3 < / i n t > < / v a l u e > < / i t e m > < i t e m > < k e y > < s t r i n g > C o d e < / s t r i n g > < / k e y > < v a l u e > < i n t > 8 2 < / i n t > < / v a l u e > < / i t e m > < / C o l u m n W i d t h s > < C o l u m n D i s p l a y I n d e x > < i t e m > < k e y > < s t r i n g > S u b   c a t e g o r y < / s t r i n g > < / k e y > < v a l u e > < i n t > 0 < / i n t > < / v a l u e > < / i t e m > < i t e m > < k e y > < s t r i n g > C o d e < / 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 G .   S e g m e n t   C o d e < / s t r i n g > < / k e y > < v a l u e > < i n t > 1 7 4 < / i n t > < / v a l u e > < / i t e m > < i t e m > < k e y > < s t r i n g > P r o d u c t < / s t r i n g > < / k e y > < v a l u e > < i n t > 1 0 4 < / i n t > < / v a l u e > < / i t e m > < i t e m > < k e y > < s t r i n g > S u b   c a t e g o r y   c o d e < / s t r i n g > < / k e y > < v a l u e > < i n t > 1 8 4 < / i n t > < / v a l u e > < / i t e m > < i t e m > < k e y > < s t r i n g > C l a s s   C o d e < / s t r i n g > < / k e y > < v a l u e > < i n t > 1 2 5 < / i n t > < / v a l u e > < / i t e m > < i t e m > < k e y > < s t r i n g > Q u a n t i t y < / s t r i n g > < / k e y > < v a l u e > < i n t > 1 1 1 < / i n t > < / v a l u e > < / i t e m > < i t e m > < k e y > < s t r i n g > U n i t   C o s t < / s t r i n g > < / k e y > < v a l u e > < i n t > 1 1 3 < / i n t > < / v a l u e > < / i t e m > < i t e m > < k e y > < s t r i n g > U n i t   P r i c e < / s t r i n g > < / k e y > < v a l u e > < i n t > 1 1 7 < / i n t > < / v a l u e > < / i t e m > < i t e m > < k e y > < s t r i n g > C O G S < / s t r i n g > < / k e y > < v a l u e > < i n t > 8 7 < / i n t > < / v a l u e > < / i t e m > < i t e m > < k e y > < s t r i n g > S a l e s < / s t r i n g > < / k e y > < v a l u e > < i n t > 8 2 < / i n t > < / v a l u e > < / i t e m > < i t e m > < k e y > < s t r i n g > p r o f i t < / s t r i n g > < / k e y > < v a l u e > < i n t > 8 6 < / i n t > < / v a l u e > < / i t e m > < i t e m > < k e y > < s t r i n g > B r a n c h   C o d e < / s t r i n g > < / k e y > < v a l u e > < i n t > 1 4 0 < / i n t > < / v a l u e > < / i t e m > < i t e m > < k e y > < s t r i n g > p r o f i t   b y   5 %   d i s c o u n t < / s t r i n g > < / k e y > < v a l u e > < i n t > 2 0 7 < / i n t > < / v a l u e > < / i t e m > < i t e m > < k e y > < s t r i n g > y e a r < / s t r i n g > < / k e y > < v a l u e > < i n t > 7 7 < / i n t > < / v a l u e > < / i t e m > < i t e m > < k e y > < s t r i n g > d a y < / s t r i n g > < / k e y > < v a l u e > < i n t > 7 1 < / i n t > < / v a l u e > < / i t e m > < i t e m > < k e y > < s t r i n g > m o n t h < / s t r i n g > < / k e y > < v a l u e > < i n t > 9 4 < / i n t > < / v a l u e > < / i t e m > < / C o l u m n W i d t h s > < C o l u m n D i s p l a y I n d e x > < i t e m > < k e y > < s t r i n g > D a t e < / s t r i n g > < / k e y > < v a l u e > < i n t > 0 < / i n t > < / v a l u e > < / i t e m > < i t e m > < k e y > < s t r i n g > G .   S e g m e n t   C o d e < / s t r i n g > < / k e y > < v a l u e > < i n t > 1 < / i n t > < / v a l u e > < / i t e m > < i t e m > < k e y > < s t r i n g > P r o d u c t < / s t r i n g > < / k e y > < v a l u e > < i n t > 2 < / i n t > < / v a l u e > < / i t e m > < i t e m > < k e y > < s t r i n g > S u b   c a t e g o r y   c o d e < / s t r i n g > < / k e y > < v a l u e > < i n t > 3 < / i n t > < / v a l u e > < / i t e m > < i t e m > < k e y > < s t r i n g > C l a s s   C o d e < / s t r i n g > < / k e y > < v a l u e > < i n t > 4 < / i n t > < / v a l u e > < / i t e m > < i t e m > < k e y > < s t r i n g > Q u a n t i t y < / s t r i n g > < / k e y > < v a l u e > < i n t > 5 < / i n t > < / v a l u e > < / i t e m > < i t e m > < k e y > < s t r i n g > U n i t   C o s t < / s t r i n g > < / k e y > < v a l u e > < i n t > 6 < / i n t > < / v a l u e > < / i t e m > < i t e m > < k e y > < s t r i n g > U n i t   P r i c e < / s t r i n g > < / k e y > < v a l u e > < i n t > 7 < / i n t > < / v a l u e > < / i t e m > < i t e m > < k e y > < s t r i n g > C O G S < / s t r i n g > < / k e y > < v a l u e > < i n t > 8 < / i n t > < / v a l u e > < / i t e m > < i t e m > < k e y > < s t r i n g > S a l e s < / s t r i n g > < / k e y > < v a l u e > < i n t > 9 < / i n t > < / v a l u e > < / i t e m > < i t e m > < k e y > < s t r i n g > p r o f i t < / s t r i n g > < / k e y > < v a l u e > < i n t > 1 0 < / i n t > < / v a l u e > < / i t e m > < i t e m > < k e y > < s t r i n g > B r a n c h   C o d e < / s t r i n g > < / k e y > < v a l u e > < i n t > 1 1 < / i n t > < / v a l u e > < / i t e m > < i t e m > < k e y > < s t r i n g > p r o f i t   b y   5 %   d i s c o u n t < / s t r i n g > < / k e y > < v a l u e > < i n t > 1 2 < / i n t > < / v a l u e > < / i t e m > < i t e m > < k e y > < s t r i n g > y e a r < / s t r i n g > < / k e y > < v a l u e > < i n t > 1 3 < / i n t > < / v a l u e > < / i t e m > < i t e m > < k e y > < s t r i n g > d a y < / s t r i n g > < / k e y > < v a l u e > < i n t > 1 4 < / i n t > < / v a l u e > < / i t e m > < i t e m > < k e y > < s t r i n g > m o n t h < / s t r i n g > < / k e y > < v a l u e > < i n t > 1 5 < / 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 S h i p   M o d e < / s t r i n g > < / k e y > < v a l u e > < i n t > 1 2 5 < / i n t > < / v a l u e > < / i t e m > < i t e m > < k e y > < s t r i n g > S e g m e n t < / s t r i n g > < / k e y > < v a l u e > < i n t > 1 1 0 < / i n t > < / v a l u e > < / i t e m > < i t e m > < k e y > < s t r i n g > C i t y < / s t r i n g > < / k e y > < v a l u e > < i n t > 7 2 < / i n t > < / v a l u e > < / i t e m > < i t e m > < k e y > < s t r i n g > S t a t e < / s t r i n g > < / k e y > < v a l u e > < i n t > 8 2 < / i n t > < / v a l u e > < / i t e m > < i t e m > < k e y > < s t r i n g > R e g i o n < / s t r i n g > < / k e y > < v a l u e > < i n t > 9 5 < / i n t > < / v a l u e > < / i t e m > < i t e m > < k e y > < s t r i n g > C a t e g o r y < / s t r i n g > < / k e y > < v a l u e > < i n t > 1 1 2 < / i n t > < / v a l u e > < / i t e m > < i t e m > < k e y > < s t r i n g > S u b - C a t e g o r y < / s t r i n g > < / k e y > < v a l u e > < i n t > 1 4 7 < / i n t > < / v a l u e > < / i t e m > < i t e m > < k e y > < s t r i n g > P r o d u c t   N a m e < / s t r i n g > < / k e y > < v a l u e > < i n t > 1 5 3 < / i n t > < / v a l u e > < / i t e m > < i t e m > < k e y > < s t r i n g > S a l e s < / s t r i n g > < / k e y > < v a l u e > < i n t > 8 2 < / i n t > < / v a l u e > < / i t e m > < i t e m > < k e y > < s t r i n g > Q u a n t i t y < / s t r i n g > < / k e y > < v a l u e > < i n t > 1 1 1 < / i n t > < / v a l u e > < / i t e m > < i t e m > < k e y > < s t r i n g > D i s c o u n t < / s t r i n g > < / k e y > < v a l u e > < i n t > 1 1 1 < / i n t > < / v a l u e > < / i t e m > < i t e m > < k e y > < s t r i n g > P r o f i t < / s t r i n g > < / k e y > < v a l u e > < i n t > 8 6 < / i n t > < / v a l u e > < / i t e m > < i t e m > < k e y > < s t r i n g > p r o f i t   a f t e r   d i s c o u n t < / s t r i n g > < / k e y > < v a l u e > < i n t > 1 9 7 < / i n t > < / v a l u e > < / i t e m > < i t e m > < k e y > < s t r i n g > n e w   s a l e s < / s t r i n g > < / k e y > < v a l u e > < i n t > 1 1 8 < / i n t > < / v a l u e > < / i t e m > < i t e m > < k e y > < s t r i n g > B r a n c h   C o d e < / s t r i n g > < / k e y > < v a l u e > < i n t > 1 4 0 < / i n t > < / v a l u e > < / i t e m > < i t e m > < k e y > < s t r i n g > C u s t o m < / s t r i n g > < / k e y > < v a l u e > < i n t > 1 6 1 < / i n t > < / v a l u e > < / i t e m > < i t e m > < k e y > < s t r i n g > A d d   C o l u m n 2 < / s t r i n g > < / k e y > < v a l u e > < i n t > 1 4 7 < / i n t > < / v a l u e > < / i t e m > < / C o l u m n W i d t h s > < C o l u m n D i s p l a y I n d e x > < i t e m > < k e y > < s t r i n g > R o w   I D < / s t r i n g > < / k e y > < v a l u e > < i n t > 0 < / i n t > < / v a l u e > < / i t e m > < i t e m > < k e y > < s t r i n g > S h i p   M o d e < / s t r i n g > < / k e y > < v a l u e > < i n t > 1 < / i n t > < / v a l u e > < / i t e m > < i t e m > < k e y > < s t r i n g > S e g m e n t < / s t r i n g > < / k e y > < v a l u e > < i n t > 2 < / i n t > < / v a l u e > < / i t e m > < i t e m > < k e y > < s t r i n g > C i t y < / s t r i n g > < / k e y > < v a l u e > < i n t > 3 < / i n t > < / v a l u e > < / i t e m > < i t e m > < k e y > < s t r i n g > S t a t e < / s t r i n g > < / k e y > < v a l u e > < i n t > 4 < / i n t > < / v a l u e > < / i t e m > < i t e m > < k e y > < s t r i n g > R e g i o n < / s t r i n g > < / k e y > < v a l u e > < i n t > 5 < / i n t > < / v a l u e > < / i t e m > < i t e m > < k e y > < s t r i n g > C a t e g o r y < / s t r i n g > < / k e y > < v a l u e > < i n t > 6 < / i n t > < / v a l u e > < / i t e m > < i t e m > < k e y > < s t r i n g > S u b - C a t e g o r y < / s t r i n g > < / k e y > < v a l u e > < i n t > 7 < / i n t > < / v a l u e > < / i t e m > < i t e m > < k e y > < s t r i n g > P r o d u c t   N a m e < / s t r i n g > < / k e y > < v a l u e > < i n t > 8 < / i n t > < / v a l u e > < / i t e m > < i t e m > < k e y > < s t r i n g > S a l e s < / s t r i n g > < / k e y > < v a l u e > < i n t > 9 < / i n t > < / v a l u e > < / i t e m > < i t e m > < k e y > < s t r i n g > Q u a n t i t y < / s t r i n g > < / k e y > < v a l u e > < i n t > 1 0 < / i n t > < / v a l u e > < / i t e m > < i t e m > < k e y > < s t r i n g > D i s c o u n t < / s t r i n g > < / k e y > < v a l u e > < i n t > 1 1 < / i n t > < / v a l u e > < / i t e m > < i t e m > < k e y > < s t r i n g > P r o f i t < / s t r i n g > < / k e y > < v a l u e > < i n t > 1 2 < / i n t > < / v a l u e > < / i t e m > < i t e m > < k e y > < s t r i n g > p r o f i t   a f t e r   d i s c o u n t < / s t r i n g > < / k e y > < v a l u e > < i n t > 1 3 < / i n t > < / v a l u e > < / i t e m > < i t e m > < k e y > < s t r i n g > n e w   s a l e s < / s t r i n g > < / k e y > < v a l u e > < i n t > 1 4 < / i n t > < / v a l u e > < / i t e m > < i t e m > < k e y > < s t r i n g > B r a n c h   C o d e < / s t r i n g > < / k e y > < v a l u e > < i n t > 1 6 < / i n t > < / v a l u e > < / i t e m > < i t e m > < k e y > < s t r i n g > C u s t o m < / s t r i n g > < / k e y > < v a l u e > < i n t > 1 5 < / i n t > < / v a l u e > < / i t e m > < i t e m > < k e y > < s t r i n g > A d d   C o l u m n 2 < / s t r i n g > < / k e y > < v a l u e > < i n t > 1 7 < / 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1 c c b d d 8 f - 6 9 9 b - 4 b 8 0 - 8 6 5 7 - 5 9 5 4 9 2 b b 1 2 e 2 " > < C u s t o m C o n t e n t > < ! [ C D A T A [ < ? x m l   v e r s i o n = " 1 . 0 "   e n c o d i n g = " u t f - 1 6 " ? > < S e t t i n g s > < C a l c u l a t e d F i e l d s > < i t e m > < M e a s u r e N a m e > s u m   p r o f i t < / M e a s u r e N a m e > < D i s p l a y N a m e > s u m   p r o f i t < / D i s p l a y N a m e > < V i s i b l e > F a l s e < / V i s i b l e > < / i t e m > < i t e m > < M e a s u r e N a m e > a v a r g e   p r o f i t < / M e a s u r e N a m e > < D i s p l a y N a m e > a v a r g e   p r o f i t < / D i s p l a y N a m e > < V i s i b l e > F a l s e < / V i s i b l e > < / i t e m > < / C a l c u l a t e d F i e l d s > < S A H o s t H a s h > 0 < / S A H o s t H a s h > < G e m i n i F i e l d L i s t V i s i b l e > T r u e < / G e m i n i F i e l d L i s t V i s i b l e > < / S e t t i n g s > ] ] > < / C u s t o m C o n t e n t > < / G e m i n i > 
</file>

<file path=customXml/item27.xml>��< ? x m l   v e r s i o n = " 1 . 0 "   e n c o d i n g = " U T F - 1 6 " ? > < G e m i n i   x m l n s = " h t t p : / / g e m i n i / p i v o t c u s t o m i z a t i o n / f 2 a d 8 3 b e - 7 2 0 e - 4 3 0 9 - 9 2 7 3 - d 8 7 b 9 a 0 1 1 6 4 e " > < C u s t o m C o n t e n t > < ! [ C D A T A [ < ? x m l   v e r s i o n = " 1 . 0 "   e n c o d i n g = " u t f - 1 6 " ? > < S e t t i n g s > < C a l c u l a t e d F i e l d s > < i t e m > < M e a s u r e N a m e > s u m   p r o f i t < / M e a s u r e N a m e > < D i s p l a y N a m e > s u m   p r o f i t < / D i s p l a y N a m e > < V i s i b l e > F a l s e < / V i s i b l e > < / i t e m > < i t e m > < M e a s u r e N a m e > a v a r g e   p r o f i t < / M e a s u r e N a m e > < D i s p l a y N a m e > a v a r g e   p r o f i t < / D i s p l a y N a m e > < V i s i b l e > F a l s e < / V i s i b l e > < / i t e m > < / C a l c u l a t e d F i e l d s > < S A H o s t H a s h > 0 < / S A H o s t H a s h > < G e m i n i F i e l d L i s t V i s i b l e > T r u e < / G e m i n i F i e l d L i s t V i s i b l e > < / S e t t i n g s > ] ] > < / 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  c a t e g o r y < / K e y > < / D i a g r a m O b j e c t K e y > < D i a g r a m O b j e c t K e y > < K e y > C o l u m n s \ C o d e 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  c a t e g o r y < / K e y > < / a : K e y > < a : V a l u e   i : t y p e = " M e a s u r e G r i d N o d e V i e w S t a t e " > < L a y e d O u t > t r u e < / L a y e d O u t > < / a : V a l u e > < / a : K e y V a l u e O f D i a g r a m O b j e c t K e y a n y T y p e z b w N T n L X > < a : K e y V a l u e O f D i a g r a m O b j e c t K e y a n y T y p e z b w N T n L X > < a : K e y > < K e y > C o l u m n s \ C o d e < / K e y > < / a : K e y > < a : V a l u e   i : t y p e = " M e a s u r e G r i d N o d e V i e w S t a t e " > < C o l u m n > 1 < / C o l u m n > < L a y e d O u t > t r u e < / L a y e d O u t > < / a : V a l u e > < / a : K e y V a l u e O f D i a g r a m O b j e c t K e y a n y T y p e z b w N T n L X > < / V i e w S t a t e s > < / D i a g r a m M a n a g e r . S e r i a l i z a b l e D i a g r a m > < D i a g r a m M a n a g e r . S e r i a l i z a b l e D i a g r a m > < A d a p t e r   i : t y p e = " M e a s u r e D i a g r a m S a n d b o x A d a p t e r " > < T a b l e N a m e > T a b l e 7 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  S e g m e n t < / K e y > < / D i a g r a m O b j e c t K e y > < D i a g r a m O b j e c t K e y > < K e y > C o l u m n s \ C o d e 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  S e g m e n t < / K e y > < / a : K e y > < a : V a l u e   i : t y p e = " M e a s u r e G r i d N o d e V i e w S t a t e " > < L a y e d O u t > t r u e < / L a y e d O u t > < / a : V a l u e > < / a : K e y V a l u e O f D i a g r a m O b j e c t K e y a n y T y p e z b w N T n L X > < a : K e y V a l u e O f D i a g r a m O b j e c t K e y a n y T y p e z b w N T n L X > < a : K e y > < K e y > C o l u m n s \ C o d e < / K e y > < / a : K e y > < a : V a l u e   i : t y p e = " M e a s u r e G r i d N o d e V i e w S t a t e " > < C o l u m n > 1 < / C o l u m n > < L a y e d O u t > t r u e < / L a y e d O u t > < / a : V a l u e > < / a : K e y V a l u e O f D i a g r a m O b j e c t K e y a n y T y p e z b w N T n L X > < / V i e w S t a t e s > < / D i a g r a m M a n a g e r . S e r i a l i z a b l e D i a g r a m > < 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 C o l u m n s \ C o d e < / K e y > < / a : K e y > < a : V a l u e   i : t y p e = " M e a s u r e G r i d N o d e V i e w S t a t e " > < C o l u m n > 1 < / C o l u m n > < L a y e d O u t > t r u e < / L a y e d O u t > < / a : V a l u e > < / 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 C o l u m n s \ C l a s s < / K e y > < / D i a g r a m O b j e c t K e y > < D i a g r a m O b j e c t K e y > < K e y > C o l u m n s \ C o d e 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 C o l u m n s \ C l a s s < / K e y > < / a : K e y > < a : V a l u e   i : t y p e = " M e a s u r e G r i d N o d e V i e w S t a t e " > < L a y e d O u t > t r u e < / L a y e d O u t > < / a : V a l u e > < / a : K e y V a l u e O f D i a g r a m O b j e c t K e y a n y T y p e z b w N T n L X > < a : K e y V a l u e O f D i a g r a m O b j e c t K e y a n y T y p e z b w N T n L X > < a : K e y > < K e y > C o l u m n s \ C o d e < / K e y > < / a : K e y > < a : V a l u e   i : t y p e = " M e a s u r e G r i d N o d e V i e w S t a t e " > < C o l u m n > 1 < / 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 p r o f i t < / K e y > < / D i a g r a m O b j e c t K e y > < D i a g r a m O b j e c t K e y > < K e y > M e a s u r e s \ s u m   p r o f i t \ T a g I n f o \ F o r m u l a < / K e y > < / D i a g r a m O b j e c t K e y > < D i a g r a m O b j e c t K e y > < K e y > M e a s u r e s \ s u m   p r o f i t \ T a g I n f o \ V a l u e < / K e y > < / D i a g r a m O b j e c t K e y > < D i a g r a m O b j e c t K e y > < K e y > M e a s u r e s \ a v a r g e   p r o f i t < / K e y > < / D i a g r a m O b j e c t K e y > < D i a g r a m O b j e c t K e y > < K e y > M e a s u r e s \ a v a r g e   p r o f i t \ T a g I n f o \ F o r m u l a < / K e y > < / D i a g r a m O b j e c t K e y > < D i a g r a m O b j e c t K e y > < K e y > M e a s u r e s \ a v a r g e   p r o f i t \ T a g I n f o \ V a l u e < / K e y > < / D i a g r a m O b j e c t K e y > < D i a g r a m O b j e c t K e y > < K e y > M e a s u r e s \ S u m   o f   B r a n c h   C o d e < / K e y > < / D i a g r a m O b j e c t K e y > < D i a g r a m O b j e c t K e y > < K e y > M e a s u r e s \ S u m   o f   B r a n c h   C o d e \ T a g I n f o \ F o r m u l a < / K e y > < / D i a g r a m O b j e c t K e y > < D i a g r a m O b j e c t K e y > < K e y > M e a s u r e s \ S u m   o f   B r a n c h   C o d e \ T a g I n f o \ V a l u e < / K e y > < / D i a g r a m O b j e c t K e y > < D i a g r a m O b j e c t K e y > < K e y > M e a s u r e s \ S u m   o f   p r o f i t < / K e y > < / D i a g r a m O b j e c t K e y > < D i a g r a m O b j e c t K e y > < K e y > M e a s u r e s \ S u m   o f   p r o f i t \ T a g I n f o \ F o r m u l a < / K e y > < / D i a g r a m O b j e c t K e y > < D i a g r a m O b j e c t K e y > < K e y > M e a s u r e s \ S u m   o f   p r o f i t \ T a g I n f o \ V a l u e < / K e y > < / D i a g r a m O b j e c t K e y > < D i a g r a m O b j e c t K e y > < K e y > M e a s u r e s \ S u m   o f   G .   S e g m e n t   C o d e   2 < / K e y > < / D i a g r a m O b j e c t K e y > < D i a g r a m O b j e c t K e y > < K e y > M e a s u r e s \ S u m   o f   G .   S e g m e n t   C o d e   2 \ T a g I n f o \ F o r m u l a < / K e y > < / D i a g r a m O b j e c t K e y > < D i a g r a m O b j e c t K e y > < K e y > M e a s u r e s \ S u m   o f   G .   S e g m e n t   C o d e   2 \ T a g I n f o \ V a l u e < / K e y > < / D i a g r a m O b j e c t K e y > < D i a g r a m O b j e c t K e y > < K e y > M e a s u r e s \ S u m   o f   S a l e s < / K e y > < / D i a g r a m O b j e c t K e y > < D i a g r a m O b j e c t K e y > < K e y > M e a s u r e s \ S u m   o f   S a l e s \ T a g I n f o \ F o r m u l a < / K e y > < / D i a g r a m O b j e c t K e y > < D i a g r a m O b j e c t K e y > < K e y > M e a s u r e s \ S u m   o f   S a l e s \ T a g I n f o \ V a l u e < / K e y > < / D i a g r a m O b j e c t K e y > < D i a g r a m O b j e c t K e y > < K e y > M e a s u r e s \ S u m   o f   Q u a n t i t y < / K e y > < / D i a g r a m O b j e c t K e y > < D i a g r a m O b j e c t K e y > < K e y > M e a s u r e s \ S u m   o f   Q u a n t i t y \ T a g I n f o \ F o r m u l a < / K e y > < / D i a g r a m O b j e c t K e y > < D i a g r a m O b j e c t K e y > < K e y > M e a s u r e s \ S u m   o f   Q u a n t i t y \ T a g I n f o \ V a l u e < / K e y > < / D i a g r a m O b j e c t K e y > < D i a g r a m O b j e c t K e y > < K e y > M e a s u r e s \ S u m   o f   y e a r < / K e y > < / D i a g r a m O b j e c t K e y > < D i a g r a m O b j e c t K e y > < K e y > M e a s u r e s \ S u m   o f   y e a r \ T a g I n f o \ F o r m u l a < / K e y > < / D i a g r a m O b j e c t K e y > < D i a g r a m O b j e c t K e y > < K e y > M e a s u r e s \ S u m   o f   y e a r \ T a g I n f o \ V a l u e < / K e y > < / D i a g r a m O b j e c t K e y > < D i a g r a m O b j e c t K e y > < K e y > M e a s u r e s \ S u m   o f   m o n t h < / K e y > < / D i a g r a m O b j e c t K e y > < D i a g r a m O b j e c t K e y > < K e y > M e a s u r e s \ S u m   o f   m o n t h \ T a g I n f o \ F o r m u l a < / K e y > < / D i a g r a m O b j e c t K e y > < D i a g r a m O b j e c t K e y > < K e y > M e a s u r e s \ S u m   o f   m o n t h \ T a g I n f o \ V a l u e < / K e y > < / D i a g r a m O b j e c t K e y > < D i a g r a m O b j e c t K e y > < K e y > C o l u m n s \ D a t e < / K e y > < / D i a g r a m O b j e c t K e y > < D i a g r a m O b j e c t K e y > < K e y > C o l u m n s \ B r a n c h   C o d e < / K e y > < / D i a g r a m O b j e c t K e y > < D i a g r a m O b j e c t K e y > < K e y > C o l u m n s \ G .   S e g m e n t   C o d e < / K e y > < / D i a g r a m O b j e c t K e y > < D i a g r a m O b j e c t K e y > < K e y > C o l u m n s \ P r o d u c t < / K e y > < / D i a g r a m O b j e c t K e y > < D i a g r a m O b j e c t K e y > < K e y > C o l u m n s \ S u b   c a t e g o r y   c o d e < / K e y > < / D i a g r a m O b j e c t K e y > < D i a g r a m O b j e c t K e y > < K e y > C o l u m n s \ C l a s s   C o d e < / K e y > < / D i a g r a m O b j e c t K e y > < D i a g r a m O b j e c t K e y > < K e y > C o l u m n s \ Q u a n t i t y < / K e y > < / D i a g r a m O b j e c t K e y > < D i a g r a m O b j e c t K e y > < K e y > C o l u m n s \ U n i t   C o s t < / K e y > < / D i a g r a m O b j e c t K e y > < D i a g r a m O b j e c t K e y > < K e y > C o l u m n s \ U n i t   P r i c e < / K e y > < / D i a g r a m O b j e c t K e y > < D i a g r a m O b j e c t K e y > < K e y > C o l u m n s \ C O G S < / K e y > < / D i a g r a m O b j e c t K e y > < D i a g r a m O b j e c t K e y > < K e y > C o l u m n s \ S a l e s < / K e y > < / D i a g r a m O b j e c t K e y > < D i a g r a m O b j e c t K e y > < K e y > C o l u m n s \ p r o f i t < / K e y > < / D i a g r a m O b j e c t K e y > < D i a g r a m O b j e c t K e y > < K e y > C o l u m n s \ p r o f i t   b y   5 %   d i s c o u n t < / K e y > < / D i a g r a m O b j e c t K e y > < D i a g r a m O b j e c t K e y > < K e y > C o l u m n s \ y e a r < / K e y > < / D i a g r a m O b j e c t K e y > < D i a g r a m O b j e c t K e y > < K e y > C o l u m n s \ d a y < / K e y > < / D i a g r a m O b j e c t K e y > < D i a g r a m O b j e c t K e y > < K e y > C o l u m n s \ m o n t h < / K e y > < / D i a g r a m O b j e c t K e y > < D i a g r a m O b j e c t K e y > < K e y > L i n k s \ & l t ; C o l u m n s \ S u m   o f   B r a n c h   C o d e & g t ; - & l t ; M e a s u r e s \ B r a n c h   C o d e & g t ; < / K e y > < / D i a g r a m O b j e c t K e y > < D i a g r a m O b j e c t K e y > < K e y > L i n k s \ & l t ; C o l u m n s \ S u m   o f   B r a n c h   C o d e & g t ; - & l t ; M e a s u r e s \ B r a n c h   C o d e & g t ; \ C O L U M N < / K e y > < / D i a g r a m O b j e c t K e y > < D i a g r a m O b j e c t K e y > < K e y > L i n k s \ & l t ; C o l u m n s \ S u m   o f   B r a n c h   C o d e & g t ; - & l t ; M e a s u r e s \ B r a n c h   C o d e & g t ; \ M E A S U R E 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 G .   S e g m e n t   C o d e   2 & g t ; - & l t ; M e a s u r e s \ G .   S e g m e n t   C o d e & g t ; < / K e y > < / D i a g r a m O b j e c t K e y > < D i a g r a m O b j e c t K e y > < K e y > L i n k s \ & l t ; C o l u m n s \ S u m   o f   G .   S e g m e n t   C o d e   2 & g t ; - & l t ; M e a s u r e s \ G .   S e g m e n t   C o d e & g t ; \ C O L U M N < / K e y > < / D i a g r a m O b j e c t K e y > < D i a g r a m O b j e c t K e y > < K e y > L i n k s \ & l t ; C o l u m n s \ S u m   o f   G .   S e g m e n t   C o d e   2 & g t ; - & l t ; M e a s u r e s \ G .   S e g m e n t   C o d e & g t ; \ M E A S U R E 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 p r o f i t < / K e y > < / a : K e y > < a : V a l u e   i : t y p e = " M e a s u r e G r i d N o d e V i e w S t a t e " > < L a y e d O u t > t r u e < / L a y e d O u t > < / a : V a l u e > < / a : K e y V a l u e O f D i a g r a m O b j e c t K e y a n y T y p e z b w N T n L X > < a : K e y V a l u e O f D i a g r a m O b j e c t K e y a n y T y p e z b w N T n L X > < a : K e y > < K e y > M e a s u r e s \ s u m   p r o f i t \ T a g I n f o \ F o r m u l a < / K e y > < / a : K e y > < a : V a l u e   i : t y p e = " M e a s u r e G r i d V i e w S t a t e I D i a g r a m T a g A d d i t i o n a l I n f o " / > < / a : K e y V a l u e O f D i a g r a m O b j e c t K e y a n y T y p e z b w N T n L X > < a : K e y V a l u e O f D i a g r a m O b j e c t K e y a n y T y p e z b w N T n L X > < a : K e y > < K e y > M e a s u r e s \ s u m   p r o f i t \ T a g I n f o \ V a l u e < / K e y > < / a : K e y > < a : V a l u e   i : t y p e = " M e a s u r e G r i d V i e w S t a t e I D i a g r a m T a g A d d i t i o n a l I n f o " / > < / a : K e y V a l u e O f D i a g r a m O b j e c t K e y a n y T y p e z b w N T n L X > < a : K e y V a l u e O f D i a g r a m O b j e c t K e y a n y T y p e z b w N T n L X > < a : K e y > < K e y > M e a s u r e s \ a v a r g e   p r o f i t < / K e y > < / a : K e y > < a : V a l u e   i : t y p e = " M e a s u r e G r i d N o d e V i e w S t a t e " > < L a y e d O u t > t r u e < / L a y e d O u t > < R o w > 1 < / R o w > < / a : V a l u e > < / a : K e y V a l u e O f D i a g r a m O b j e c t K e y a n y T y p e z b w N T n L X > < a : K e y V a l u e O f D i a g r a m O b j e c t K e y a n y T y p e z b w N T n L X > < a : K e y > < K e y > M e a s u r e s \ a v a r g e   p r o f i t \ T a g I n f o \ F o r m u l a < / K e y > < / a : K e y > < a : V a l u e   i : t y p e = " M e a s u r e G r i d V i e w S t a t e I D i a g r a m T a g A d d i t i o n a l I n f o " / > < / a : K e y V a l u e O f D i a g r a m O b j e c t K e y a n y T y p e z b w N T n L X > < a : K e y V a l u e O f D i a g r a m O b j e c t K e y a n y T y p e z b w N T n L X > < a : K e y > < K e y > M e a s u r e s \ a v a r g e   p r o f i t \ T a g I n f o \ V a l u e < / K e y > < / a : K e y > < a : V a l u e   i : t y p e = " M e a s u r e G r i d V i e w S t a t e I D i a g r a m T a g A d d i t i o n a l I n f o " / > < / a : K e y V a l u e O f D i a g r a m O b j e c t K e y a n y T y p e z b w N T n L X > < a : K e y V a l u e O f D i a g r a m O b j e c t K e y a n y T y p e z b w N T n L X > < a : K e y > < K e y > M e a s u r e s \ S u m   o f   B r a n c h   C o d e < / K e y > < / a : K e y > < a : V a l u e   i : t y p e = " M e a s u r e G r i d N o d e V i e w S t a t e " > < C o l u m n > 1 1 < / C o l u m n > < L a y e d O u t > t r u e < / L a y e d O u t > < W a s U I I n v i s i b l e > t r u e < / W a s U I I n v i s i b l e > < / a : V a l u e > < / a : K e y V a l u e O f D i a g r a m O b j e c t K e y a n y T y p e z b w N T n L X > < a : K e y V a l u e O f D i a g r a m O b j e c t K e y a n y T y p e z b w N T n L X > < a : K e y > < K e y > M e a s u r e s \ S u m   o f   B r a n c h   C o d e \ T a g I n f o \ F o r m u l a < / K e y > < / a : K e y > < a : V a l u e   i : t y p e = " M e a s u r e G r i d V i e w S t a t e I D i a g r a m T a g A d d i t i o n a l I n f o " / > < / a : K e y V a l u e O f D i a g r a m O b j e c t K e y a n y T y p e z b w N T n L X > < a : K e y V a l u e O f D i a g r a m O b j e c t K e y a n y T y p e z b w N T n L X > < a : K e y > < K e y > M e a s u r e s \ S u m   o f   B r a n c h   C o d e \ T a g I n f o \ V a l u e < / K e y > < / a : K e y > < a : V a l u e   i : t y p e = " M e a s u r e G r i d V i e w S t a t e I D i a g r a m T a g A d d i t i o n a l I n f o " / > < / a : K e y V a l u e O f D i a g r a m O b j e c t K e y a n y T y p e z b w N T n L X > < a : K e y V a l u e O f D i a g r a m O b j e c t K e y a n y T y p e z b w N T n L X > < a : K e y > < K e y > M e a s u r e s \ S u m   o f   p r o f i t < / K e y > < / a : K e y > < a : V a l u e   i : t y p e = " M e a s u r e G r i d N o d e V i e w S t a t e " > < C o l u m n > 1 0 < / 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 G .   S e g m e n t   C o d e   2 < / K e y > < / a : K e y > < a : V a l u e   i : t y p e = " M e a s u r e G r i d N o d e V i e w S t a t e " > < C o l u m n > 1 < / C o l u m n > < L a y e d O u t > t r u e < / L a y e d O u t > < W a s U I I n v i s i b l e > t r u e < / W a s U I I n v i s i b l e > < / a : V a l u e > < / a : K e y V a l u e O f D i a g r a m O b j e c t K e y a n y T y p e z b w N T n L X > < a : K e y V a l u e O f D i a g r a m O b j e c t K e y a n y T y p e z b w N T n L X > < a : K e y > < K e y > M e a s u r e s \ S u m   o f   G .   S e g m e n t   C o d e   2 \ T a g I n f o \ F o r m u l a < / K e y > < / a : K e y > < a : V a l u e   i : t y p e = " M e a s u r e G r i d V i e w S t a t e I D i a g r a m T a g A d d i t i o n a l I n f o " / > < / a : K e y V a l u e O f D i a g r a m O b j e c t K e y a n y T y p e z b w N T n L X > < a : K e y V a l u e O f D i a g r a m O b j e c t K e y a n y T y p e z b w N T n L X > < a : K e y > < K e y > M e a s u r e s \ S u m   o f   G .   S e g m e n t   C o d e   2 \ T a g I n f o \ V a l u e < / K e y > < / a : K e y > < a : V a l u e   i : t y p e = " M e a s u r e G r i d V i e w S t a t e I D i a g r a m T a g A d d i t i o n a l I n f o " / > < / a : K e y V a l u e O f D i a g r a m O b j e c t K e y a n y T y p e z b w N T n L X > < a : K e y V a l u e O f D i a g r a m O b j e c t K e y a n y T y p e z b w N T n L X > < a : K e y > < K e y > M e a s u r e s \ S u m   o f   S a l e s < / K e y > < / a : K e y > < a : V a l u e   i : t y p e = " M e a s u r e G r i d N o d e V i e w S t a t e " > < C o l u m n > 9 < / 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K e y > < / a : K e y > < a : V a l u e   i : t y p e = " M e a s u r e G r i d N o d e V i e w S t a t e " > < C o l u m n > 5 < / 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 y e a r < / K e y > < / a : K e y > < a : V a l u e   i : t y p e = " M e a s u r e G r i d N o d e V i e w S t a t e " > < C o l u m n > 1 3 < / 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 M e a s u r e s \ S u m   o f   m o n t h < / K e y > < / a : K e y > < a : V a l u e   i : t y p e = " M e a s u r e G r i d N o d e V i e w S t a t e " > < C o l u m n > 1 5 < / 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 C o l u m n s \ B r a n c h   C o d e < / K e y > < / a : K e y > < a : V a l u e   i : t y p e = " M e a s u r e G r i d N o d e V i e w S t a t e " > < C o l u m n > 1 1 < / C o l u m n > < L a y e d O u t > t r u e < / L a y e d O u t > < / a : V a l u e > < / a : K e y V a l u e O f D i a g r a m O b j e c t K e y a n y T y p e z b w N T n L X > < a : K e y V a l u e O f D i a g r a m O b j e c t K e y a n y T y p e z b w N T n L X > < a : K e y > < K e y > C o l u m n s \ G .   S e g m e n t   C o d e < / 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 C o l u m n s \ S u b   c a t e g o r y   c o d e < / K e y > < / a : K e y > < a : V a l u e   i : t y p e = " M e a s u r e G r i d N o d e V i e w S t a t e " > < C o l u m n > 3 < / C o l u m n > < L a y e d O u t > t r u e < / L a y e d O u t > < / a : V a l u e > < / a : K e y V a l u e O f D i a g r a m O b j e c t K e y a n y T y p e z b w N T n L X > < a : K e y V a l u e O f D i a g r a m O b j e c t K e y a n y T y p e z b w N T n L X > < a : K e y > < K e y > C o l u m n s \ C l a s s   C o d e 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 C o l u m n s \ U n i t   C o s t < / 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 C o l u m n s \ C O G S < / K e y > < / a : K e y > < a : V a l u e   i : t y p e = " M e a s u r e G r i d N o d e V i e w S t a t e " > < C o l u m n > 8 < / C o l u m n > < L a y e d O u t > t r u e < / L a y e d O u t > < / a : V a l u e > < / a : K e y V a l u e O f D i a g r a m O b j e c t K e y a n y T y p e z b w N T n L X > < a : K e y V a l u e O f D i a g r a m O b j e c t K e y a n y T y p e z b w N T n L X > < a : K e y > < K e y > C o l u m n s \ S a l e s < / K e y > < / a : K e y > < a : V a l u e   i : t y p e = " M e a s u r e G r i d N o d e V i e w S t a t e " > < C o l u m n > 9 < / C o l u m n > < L a y e d O u t > t r u e < / L a y e d O u t > < / a : V a l u e > < / a : K e y V a l u e O f D i a g r a m O b j e c t K e y a n y T y p e z b w N T n L X > < a : K e y V a l u e O f D i a g r a m O b j e c t K e y a n y T y p e z b w N T n L X > < a : K e y > < K e y > C o l u m n s \ p r o f i t < / K e y > < / a : K e y > < a : V a l u e   i : t y p e = " M e a s u r e G r i d N o d e V i e w S t a t e " > < C o l u m n > 1 0 < / C o l u m n > < L a y e d O u t > t r u e < / L a y e d O u t > < / a : V a l u e > < / a : K e y V a l u e O f D i a g r a m O b j e c t K e y a n y T y p e z b w N T n L X > < a : K e y V a l u e O f D i a g r a m O b j e c t K e y a n y T y p e z b w N T n L X > < a : K e y > < K e y > C o l u m n s \ p r o f i t   b y   5 %   d i s c o u n t < / K e y > < / a : K e y > < a : V a l u e   i : t y p e = " M e a s u r e G r i d N o d e V i e w S t a t e " > < C o l u m n > 1 2 < / C o l u m n > < L a y e d O u t > t r u e < / L a y e d O u t > < / a : V a l u e > < / a : K e y V a l u e O f D i a g r a m O b j e c t K e y a n y T y p e z b w N T n L X > < a : K e y V a l u e O f D i a g r a m O b j e c t K e y a n y T y p e z b w N T n L X > < a : K e y > < K e y > C o l u m n s \ y e a r < / K e y > < / a : K e y > < a : V a l u e   i : t y p e = " M e a s u r e G r i d N o d e V i e w S t a t e " > < C o l u m n > 1 3 < / C o l u m n > < L a y e d O u t > t r u e < / L a y e d O u t > < / a : V a l u e > < / a : K e y V a l u e O f D i a g r a m O b j e c t K e y a n y T y p e z b w N T n L X > < a : K e y V a l u e O f D i a g r a m O b j e c t K e y a n y T y p e z b w N T n L X > < a : K e y > < K e y > C o l u m n s \ d a y < / K e y > < / a : K e y > < a : V a l u e   i : t y p e = " M e a s u r e G r i d N o d e V i e w S t a t e " > < C o l u m n > 1 4 < / C o l u m n > < L a y e d O u t > t r u e < / L a y e d O u t > < / a : V a l u e > < / a : K e y V a l u e O f D i a g r a m O b j e c t K e y a n y T y p e z b w N T n L X > < a : K e y V a l u e O f D i a g r a m O b j e c t K e y a n y T y p e z b w N T n L X > < a : K e y > < K e y > C o l u m n s \ m o n t h < / K e y > < / a : K e y > < a : V a l u e   i : t y p e = " M e a s u r e G r i d N o d e V i e w S t a t e " > < C o l u m n > 1 5 < / C o l u m n > < L a y e d O u t > t r u e < / L a y e d O u t > < / a : V a l u e > < / a : K e y V a l u e O f D i a g r a m O b j e c t K e y a n y T y p e z b w N T n L X > < a : K e y V a l u e O f D i a g r a m O b j e c t K e y a n y T y p e z b w N T n L X > < a : K e y > < K e y > L i n k s \ & l t ; C o l u m n s \ S u m   o f   B r a n c h   C o d e & g t ; - & l t ; M e a s u r e s \ B r a n c h   C o d e & g t ; < / K e y > < / a : K e y > < a : V a l u e   i : t y p e = " M e a s u r e G r i d V i e w S t a t e I D i a g r a m L i n k " / > < / a : K e y V a l u e O f D i a g r a m O b j e c t K e y a n y T y p e z b w N T n L X > < a : K e y V a l u e O f D i a g r a m O b j e c t K e y a n y T y p e z b w N T n L X > < a : K e y > < K e y > L i n k s \ & l t ; C o l u m n s \ S u m   o f   B r a n c h   C o d e & g t ; - & l t ; M e a s u r e s \ B r a n c h   C o d e & g t ; \ C O L U M N < / K e y > < / a : K e y > < a : V a l u e   i : t y p e = " M e a s u r e G r i d V i e w S t a t e I D i a g r a m L i n k E n d p o i n t " / > < / a : K e y V a l u e O f D i a g r a m O b j e c t K e y a n y T y p e z b w N T n L X > < a : K e y V a l u e O f D i a g r a m O b j e c t K e y a n y T y p e z b w N T n L X > < a : K e y > < K e y > L i n k s \ & l t ; C o l u m n s \ S u m   o f   B r a n c h   C o d e & g t ; - & l t ; M e a s u r e s \ B r a n c h   C o d e & g t ; \ M E A S U R E 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 G .   S e g m e n t   C o d e   2 & g t ; - & l t ; M e a s u r e s \ G .   S e g m e n t   C o d e & g t ; < / K e y > < / a : K e y > < a : V a l u e   i : t y p e = " M e a s u r e G r i d V i e w S t a t e I D i a g r a m L i n k " / > < / a : K e y V a l u e O f D i a g r a m O b j e c t K e y a n y T y p e z b w N T n L X > < a : K e y V a l u e O f D i a g r a m O b j e c t K e y a n y T y p e z b w N T n L X > < a : K e y > < K e y > L i n k s \ & l t ; C o l u m n s \ S u m   o f   G .   S e g m e n t   C o d e   2 & g t ; - & l t ; M e a s u r e s \ G .   S e g m e n t   C o d e & g t ; \ C O L U M N < / K e y > < / a : K e y > < a : V a l u e   i : t y p e = " M e a s u r e G r i d V i e w S t a t e I D i a g r a m L i n k E n d p o i n t " / > < / a : K e y V a l u e O f D i a g r a m O b j e c t K e y a n y T y p e z b w N T n L X > < a : K e y V a l u e O f D i a g r a m O b j e c t K e y a n y T y p e z b w N T n L X > < a : K e y > < K e y > L i n k s \ & l t ; C o l u m n s \ S u m   o f   G .   S e g m e n t   C o d e   2 & g t ; - & l t ; M e a s u r e s \ G .   S e g m e n t   C o d e & g t ; \ M E A S U R E 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 T a g s \ T a b l e s \ & l t ; T a b l e s \ T a b l e 3 & g t ; < / K e y > < / D i a g r a m O b j e c t K e y > < D i a g r a m O b j e c t K e y > < K e y > D y n a m i c   T a g s \ T a b l e s \ & l t ; T a b l e s \ T a b l e 4 & g t ; < / K e y > < / D i a g r a m O b j e c t K e y > < D i a g r a m O b j e c t K e y > < K e y > D y n a m i c   T a g s \ T a b l e s \ & l t ; T a b l e s \ T a b l e 5 & g t ; < / K e y > < / D i a g r a m O b j e c t K e y > < D i a g r a m O b j e c t K e y > < K e y > D y n a m i c   T a g s \ T a b l e s \ & l t ; T a b l e s \ T a b l e 6 & g t ; < / K e y > < / D i a g r a m O b j e c t K e y > < D i a g r a m O b j e c t K e y > < K e y > D y n a m i c   T a g s \ T a b l e s \ & l t ; T a b l e s \ T a b l e 7 & g t ; < / K e y > < / D i a g r a m O b j e c t K e y > < D i a g r a m O b j e c t K e y > < K e y > T a b l e s \ T a b l e 3 < / K e y > < / D i a g r a m O b j e c t K e y > < D i a g r a m O b j e c t K e y > < K e y > T a b l e s \ T a b l e 3 \ C o l u m n s \ D a t e < / K e y > < / D i a g r a m O b j e c t K e y > < D i a g r a m O b j e c t K e y > < K e y > T a b l e s \ T a b l e 3 \ C o l u m n s \ B r a n c h   C o d e < / K e y > < / D i a g r a m O b j e c t K e y > < D i a g r a m O b j e c t K e y > < K e y > T a b l e s \ T a b l e 3 \ C o l u m n s \ G .   S e g m e n t   C o d e < / K e y > < / D i a g r a m O b j e c t K e y > < D i a g r a m O b j e c t K e y > < K e y > T a b l e s \ T a b l e 3 \ C o l u m n s \ P r o d u c t < / K e y > < / D i a g r a m O b j e c t K e y > < D i a g r a m O b j e c t K e y > < K e y > T a b l e s \ T a b l e 3 \ C o l u m n s \ S u b   c a t e g o r y   c o d e < / K e y > < / D i a g r a m O b j e c t K e y > < D i a g r a m O b j e c t K e y > < K e y > T a b l e s \ T a b l e 3 \ C o l u m n s \ C l a s s   C o d e < / K e y > < / D i a g r a m O b j e c t K e y > < D i a g r a m O b j e c t K e y > < K e y > T a b l e s \ T a b l e 3 \ C o l u m n s \ Q u a n t i t y < / K e y > < / D i a g r a m O b j e c t K e y > < D i a g r a m O b j e c t K e y > < K e y > T a b l e s \ T a b l e 3 \ C o l u m n s \ U n i t   C o s t < / K e y > < / D i a g r a m O b j e c t K e y > < D i a g r a m O b j e c t K e y > < K e y > T a b l e s \ T a b l e 3 \ C o l u m n s \ U n i t   P r i c e < / K e y > < / D i a g r a m O b j e c t K e y > < D i a g r a m O b j e c t K e y > < K e y > T a b l e s \ T a b l e 3 \ C o l u m n s \ C O G S < / K e y > < / D i a g r a m O b j e c t K e y > < D i a g r a m O b j e c t K e y > < K e y > T a b l e s \ T a b l e 3 \ C o l u m n s \ S a l e s < / K e y > < / D i a g r a m O b j e c t K e y > < D i a g r a m O b j e c t K e y > < K e y > T a b l e s \ T a b l e 3 \ C o l u m n s \ p r o f i t < / K e y > < / D i a g r a m O b j e c t K e y > < D i a g r a m O b j e c t K e y > < K e y > T a b l e s \ T a b l e 3 \ C o l u m n s \ p r o f i t   b y   5 %   d i s c o u n t < / K e y > < / D i a g r a m O b j e c t K e y > < D i a g r a m O b j e c t K e y > < K e y > T a b l e s \ T a b l e 3 \ C o l u m n s \ y e a r < / K e y > < / D i a g r a m O b j e c t K e y > < D i a g r a m O b j e c t K e y > < K e y > T a b l e s \ T a b l e 3 \ C o l u m n s \ d a y < / K e y > < / D i a g r a m O b j e c t K e y > < D i a g r a m O b j e c t K e y > < K e y > T a b l e s \ T a b l e 3 \ C o l u m n s \ m o n t h < / K e y > < / D i a g r a m O b j e c t K e y > < D i a g r a m O b j e c t K e y > < K e y > T a b l e s \ T a b l e 3 \ M e a s u r e s \ s u m   p r o f i t < / K e y > < / D i a g r a m O b j e c t K e y > < D i a g r a m O b j e c t K e y > < K e y > T a b l e s \ T a b l e 3 \ M e a s u r e s \ a v a r g e   p r o f i t < / K e y > < / D i a g r a m O b j e c t K e y > < D i a g r a m O b j e c t K e y > < K e y > T a b l e s \ T a b l e 3 \ M e a s u r e s \ S u m   o f   B r a n c h   C o d e < / K e y > < / D i a g r a m O b j e c t K e y > < D i a g r a m O b j e c t K e y > < K e y > T a b l e s \ T a b l e 3 \ S u m   o f   B r a n c h   C o d e \ A d d i t i o n a l   I n f o \ I m p l i c i t   M e a s u r e < / K e y > < / D i a g r a m O b j e c t K e y > < D i a g r a m O b j e c t K e y > < K e y > T a b l e s \ T a b l e 3 \ M e a s u r e s \ S u m   o f   p r o f i t < / K e y > < / D i a g r a m O b j e c t K e y > < D i a g r a m O b j e c t K e y > < K e y > T a b l e s \ T a b l e 3 \ S u m   o f   p r o f i t \ A d d i t i o n a l   I n f o \ I m p l i c i t   M e a s u r e < / K e y > < / D i a g r a m O b j e c t K e y > < D i a g r a m O b j e c t K e y > < K e y > T a b l e s \ T a b l e 3 \ M e a s u r e s \ S u m   o f   G .   S e g m e n t   C o d e   2 < / K e y > < / D i a g r a m O b j e c t K e y > < D i a g r a m O b j e c t K e y > < K e y > T a b l e s \ T a b l e 3 \ S u m   o f   G .   S e g m e n t   C o d e   2 \ A d d i t i o n a l   I n f o \ I m p l i c i t   M e a s u r e < / K e y > < / D i a g r a m O b j e c t K e y > < D i a g r a m O b j e c t K e y > < K e y > T a b l e s \ T a b l e 3 \ M e a s u r e s \ S u m   o f   S a l e s < / K e y > < / D i a g r a m O b j e c t K e y > < D i a g r a m O b j e c t K e y > < K e y > T a b l e s \ T a b l e 3 \ S u m   o f   S a l e s \ A d d i t i o n a l   I n f o \ I m p l i c i t   M e a s u r e < / K e y > < / D i a g r a m O b j e c t K e y > < D i a g r a m O b j e c t K e y > < K e y > T a b l e s \ T a b l e 3 \ M e a s u r e s \ S u m   o f   Q u a n t i t y < / K e y > < / D i a g r a m O b j e c t K e y > < D i a g r a m O b j e c t K e y > < K e y > T a b l e s \ T a b l e 3 \ S u m   o f   Q u a n t i t y \ A d d i t i o n a l   I n f o \ I m p l i c i t   M e a s u r e < / K e y > < / D i a g r a m O b j e c t K e y > < D i a g r a m O b j e c t K e y > < K e y > T a b l e s \ T a b l e 3 \ M e a s u r e s \ S u m   o f   y e a r < / K e y > < / D i a g r a m O b j e c t K e y > < D i a g r a m O b j e c t K e y > < K e y > T a b l e s \ T a b l e 3 \ S u m   o f   y e a r \ A d d i t i o n a l   I n f o \ I m p l i c i t   M e a s u r e < / K e y > < / D i a g r a m O b j e c t K e y > < D i a g r a m O b j e c t K e y > < K e y > T a b l e s \ T a b l e 3 \ M e a s u r e s \ S u m   o f   m o n t h < / K e y > < / D i a g r a m O b j e c t K e y > < D i a g r a m O b j e c t K e y > < K e y > T a b l e s \ T a b l e 3 \ S u m   o f   m o n t h \ A d d i t i o n a l   I n f o \ I m p l i c i t   M e a s u r e < / K e y > < / D i a g r a m O b j e c t K e y > < D i a g r a m O b j e c t K e y > < K e y > T a b l e s \ T a b l e 4 < / K e y > < / D i a g r a m O b j e c t K e y > < D i a g r a m O b j e c t K e y > < K e y > T a b l e s \ T a b l e 4 \ C o l u m n s \ S u b   c a t e g o r y < / K e y > < / D i a g r a m O b j e c t K e y > < D i a g r a m O b j e c t K e y > < K e y > T a b l e s \ T a b l e 4 \ C o l u m n s \ S u b   c a t e g o r y   c o d e < / K e y > < / D i a g r a m O b j e c t K e y > < D i a g r a m O b j e c t K e y > < K e y > T a b l e s \ T a b l e 5 < / K e y > < / D i a g r a m O b j e c t K e y > < D i a g r a m O b j e c t K e y > < K e y > T a b l e s \ T a b l e 5 \ C o l u m n s \ C l a s s < / K e y > < / D i a g r a m O b j e c t K e y > < D i a g r a m O b j e c t K e y > < K e y > T a b l e s \ T a b l e 5 \ C o l u m n s \ C l a s s   C o d e < / K e y > < / D i a g r a m O b j e c t K e y > < D i a g r a m O b j e c t K e y > < K e y > T a b l e s \ T a b l e 5 \ C o l u m n s \ C o l u m n 1 < / K e y > < / D i a g r a m O b j e c t K e y > < D i a g r a m O b j e c t K e y > < K e y > T a b l e s \ T a b l e 5 \ M e a s u r e s \ S u m   o f   C l a s s   C o d e < / K e y > < / D i a g r a m O b j e c t K e y > < D i a g r a m O b j e c t K e y > < K e y > T a b l e s \ T a b l e 5 \ S u m   o f   C l a s s   C o d e \ A d d i t i o n a l   I n f o \ I m p l i c i t   M e a s u r e < / K e y > < / D i a g r a m O b j e c t K e y > < D i a g r a m O b j e c t K e y > < K e y > T a b l e s \ T a b l e 6 < / K e y > < / D i a g r a m O b j e c t K e y > < D i a g r a m O b j e c t K e y > < K e y > T a b l e s \ T a b l e 6 \ C o l u m n s \ B r a n c h < / K e y > < / D i a g r a m O b j e c t K e y > < D i a g r a m O b j e c t K e y > < K e y > T a b l e s \ T a b l e 6 \ C o l u m n s \ B r a n c h   C o d e < / K e y > < / D i a g r a m O b j e c t K e y > < D i a g r a m O b j e c t K e y > < K e y > T a b l e s \ T a b l e 7 < / K e y > < / D i a g r a m O b j e c t K e y > < D i a g r a m O b j e c t K e y > < K e y > T a b l e s \ T a b l e 7 \ C o l u m n s \ G .   S e g m e n t < / K e y > < / D i a g r a m O b j e c t K e y > < D i a g r a m O b j e c t K e y > < K e y > T a b l e s \ T a b l e 7 \ C o l u m n s \ G .   S e g m e n t   C o d e < / K e y > < / D i a g r a m O b j e c t K e y > < D i a g r a m O b j e c t K e y > < K e y > T a b l e s \ T a b l e 7 \ M e a s u r e s \ S u m   o f   G .   S e g m e n t   C o d e < / K e y > < / D i a g r a m O b j e c t K e y > < D i a g r a m O b j e c t K e y > < K e y > T a b l e s \ T a b l e 7 \ S u m   o f   G .   S e g m e n t   C o d e \ A d d i t i o n a l   I n f o \ I m p l i c i t   M e a s u r e < / K e y > < / D i a g r a m O b j e c t K e y > < D i a g r a m O b j e c t K e y > < K e y > R e l a t i o n s h i p s \ & l t ; T a b l e s \ T a b l e 3 \ C o l u m n s \ B r a n c h   C o d e & g t ; - & l t ; T a b l e s \ T a b l e 6 \ C o l u m n s \ B r a n c h   C o d e & g t ; < / K e y > < / D i a g r a m O b j e c t K e y > < D i a g r a m O b j e c t K e y > < K e y > R e l a t i o n s h i p s \ & l t ; T a b l e s \ T a b l e 3 \ C o l u m n s \ B r a n c h   C o d e & g t ; - & l t ; T a b l e s \ T a b l e 6 \ C o l u m n s \ B r a n c h   C o d e & g t ; \ F K < / K e y > < / D i a g r a m O b j e c t K e y > < D i a g r a m O b j e c t K e y > < K e y > R e l a t i o n s h i p s \ & l t ; T a b l e s \ T a b l e 3 \ C o l u m n s \ B r a n c h   C o d e & g t ; - & l t ; T a b l e s \ T a b l e 6 \ C o l u m n s \ B r a n c h   C o d e & g t ; \ P K < / K e y > < / D i a g r a m O b j e c t K e y > < D i a g r a m O b j e c t K e y > < K e y > R e l a t i o n s h i p s \ & l t ; T a b l e s \ T a b l e 3 \ C o l u m n s \ B r a n c h   C o d e & g t ; - & l t ; T a b l e s \ T a b l e 6 \ C o l u m n s \ B r a n c h   C o d e & g t ; \ C r o s s F i l t e r < / K e y > < / D i a g r a m O b j e c t K e y > < D i a g r a m O b j e c t K e y > < K e y > R e l a t i o n s h i p s \ & l t ; T a b l e s \ T a b l e 3 \ C o l u m n s \ S u b   c a t e g o r y   c o d e & g t ; - & l t ; T a b l e s \ T a b l e 4 \ C o l u m n s \ S u b   c a t e g o r y   c o d e & g t ; < / K e y > < / D i a g r a m O b j e c t K e y > < D i a g r a m O b j e c t K e y > < K e y > R e l a t i o n s h i p s \ & l t ; T a b l e s \ T a b l e 3 \ C o l u m n s \ S u b   c a t e g o r y   c o d e & g t ; - & l t ; T a b l e s \ T a b l e 4 \ C o l u m n s \ S u b   c a t e g o r y   c o d e & g t ; \ F K < / K e y > < / D i a g r a m O b j e c t K e y > < D i a g r a m O b j e c t K e y > < K e y > R e l a t i o n s h i p s \ & l t ; T a b l e s \ T a b l e 3 \ C o l u m n s \ S u b   c a t e g o r y   c o d e & g t ; - & l t ; T a b l e s \ T a b l e 4 \ C o l u m n s \ S u b   c a t e g o r y   c o d e & g t ; \ P K < / K e y > < / D i a g r a m O b j e c t K e y > < D i a g r a m O b j e c t K e y > < K e y > R e l a t i o n s h i p s \ & l t ; T a b l e s \ T a b l e 3 \ C o l u m n s \ S u b   c a t e g o r y   c o d e & g t ; - & l t ; T a b l e s \ T a b l e 4 \ C o l u m n s \ S u b   c a t e g o r y   c o d e & g t ; \ C r o s s F i l t e r < / K e y > < / D i a g r a m O b j e c t K e y > < D i a g r a m O b j e c t K e y > < K e y > R e l a t i o n s h i p s \ & l t ; T a b l e s \ T a b l e 3 \ C o l u m n s \ G .   S e g m e n t   C o d e & g t ; - & l t ; T a b l e s \ T a b l e 7 \ C o l u m n s \ G .   S e g m e n t   C o d e & g t ; < / K e y > < / D i a g r a m O b j e c t K e y > < D i a g r a m O b j e c t K e y > < K e y > R e l a t i o n s h i p s \ & l t ; T a b l e s \ T a b l e 3 \ C o l u m n s \ G .   S e g m e n t   C o d e & g t ; - & l t ; T a b l e s \ T a b l e 7 \ C o l u m n s \ G .   S e g m e n t   C o d e & g t ; \ F K < / K e y > < / D i a g r a m O b j e c t K e y > < D i a g r a m O b j e c t K e y > < K e y > R e l a t i o n s h i p s \ & l t ; T a b l e s \ T a b l e 3 \ C o l u m n s \ G .   S e g m e n t   C o d e & g t ; - & l t ; T a b l e s \ T a b l e 7 \ C o l u m n s \ G .   S e g m e n t   C o d e & g t ; \ P K < / K e y > < / D i a g r a m O b j e c t K e y > < D i a g r a m O b j e c t K e y > < K e y > R e l a t i o n s h i p s \ & l t ; T a b l e s \ T a b l e 3 \ C o l u m n s \ G .   S e g m e n t   C o d e & g t ; - & l t ; T a b l e s \ T a b l e 7 \ C o l u m n s \ G .   S e g m e n t   C o d e & g t ; \ C r o s s F i l t e r < / K e y > < / D i a g r a m O b j e c t K e y > < D i a g r a m O b j e c t K e y > < K e y > R e l a t i o n s h i p s \ & l t ; T a b l e s \ T a b l e 3 \ C o l u m n s \ C l a s s   C o d e & g t ; - & l t ; T a b l e s \ T a b l e 5 \ C o l u m n s \ C l a s s   C o d e & g t ; < / K e y > < / D i a g r a m O b j e c t K e y > < D i a g r a m O b j e c t K e y > < K e y > R e l a t i o n s h i p s \ & l t ; T a b l e s \ T a b l e 3 \ C o l u m n s \ C l a s s   C o d e & g t ; - & l t ; T a b l e s \ T a b l e 5 \ C o l u m n s \ C l a s s   C o d e & g t ; \ F K < / K e y > < / D i a g r a m O b j e c t K e y > < D i a g r a m O b j e c t K e y > < K e y > R e l a t i o n s h i p s \ & l t ; T a b l e s \ T a b l e 3 \ C o l u m n s \ C l a s s   C o d e & g t ; - & l t ; T a b l e s \ T a b l e 5 \ C o l u m n s \ C l a s s   C o d e & g t ; \ P K < / K e y > < / D i a g r a m O b j e c t K e y > < D i a g r a m O b j e c t K e y > < K e y > R e l a t i o n s h i p s \ & l t ; T a b l e s \ T a b l e 3 \ C o l u m n s \ C l a s s   C o d e & g t ; - & l t ; T a b l e s \ T a b l e 5 \ C o l u m n s \ C l a s s   C o d e & g t ; \ C r o s s F i l t e r < / K e y > < / D i a g r a m O b j e c t K e y > < / A l l K e y s > < S e l e c t e d K e y s > < D i a g r a m O b j e c t K e y > < K e y > R e l a t i o n s h i p s \ & l t ; T a b l e s \ T a b l e 3 \ C o l u m n s \ C l a s s   C o d e & g t ; - & l t ; T a b l e s \ T a b l e 5 \ C o l u m n s \ C l a s s   C o d e & g t ; 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 D y n a m i c   T a g s \ T a b l e s \ & l t ; T a b l e s \ T a b l e 6 & g t ; < / K e y > < / a : K e y > < a : V a l u e   i : t y p e = " D i a g r a m D i s p l a y T a g V i e w S t a t e " > < I s N o t F i l t e r e d O u t > t r u e < / I s N o t F i l t e r e d O u t > < / a : V a l u e > < / a : K e y V a l u e O f D i a g r a m O b j e c t K e y a n y T y p e z b w N T n L X > < a : K e y V a l u e O f D i a g r a m O b j e c t K e y a n y T y p e z b w N T n L X > < a : K e y > < K e y > D y n a m i c   T a g s \ T a b l e s \ & l t ; T a b l e s \ T a b l e 7 & g t ; < / K e y > < / a : K e y > < a : V a l u e   i : t y p e = " D i a g r a m D i s p l a y T a g V i e w S t a t e " > < I s N o t F i l t e r e d O u t > t r u e < / I s N o t F i l t e r e d O u t > < / a : V a l u e > < / a : K e y V a l u e O f D i a g r a m O b j e c t K e y a n y T y p e z b w N T n L X > < a : K e y V a l u e O f D i a g r a m O b j e c t K e y a n y T y p e z b w N T n L X > < a : K e y > < K e y > T a b l e s \ T a b l e 3 < / K e y > < / a : K e y > < a : V a l u e   i : t y p e = " D i a g r a m D i s p l a y N o d e V i e w S t a t e " > < H e i g h t > 1 5 0 < / H e i g h t > < I s E x p a n d e d > t r u e < / I s E x p a n d e d > < L a y e d O u t > t r u e < / L a y e d O u t > < L e f t > 6 6 5 . 2 < / L e f t > < T a b I n d e x > 2 < / T a b I n d e x > < T o p > 1 8 0 . 3 9 9 9 9 9 9 9 9 9 9 9 9 8 < / T o p > < W i d t h > 2 0 0 < / W i d t h > < / a : V a l u e > < / a : K e y V a l u e O f D i a g r a m O b j e c t K e y a n y T y p e z b w N T n L X > < a : K e y V a l u e O f D i a g r a m O b j e c t K e y a n y T y p e z b w N T n L X > < a : K e y > < K e y > T a b l e s \ T a b l e 3 \ C o l u m n s \ D a t e < / K e y > < / a : K e y > < a : V a l u e   i : t y p e = " D i a g r a m D i s p l a y N o d e V i e w S t a t e " > < H e i g h t > 1 5 0 < / H e i g h t > < I s E x p a n d e d > t r u e < / I s E x p a n d e d > < W i d t h > 2 0 0 < / W i d t h > < / a : V a l u e > < / a : K e y V a l u e O f D i a g r a m O b j e c t K e y a n y T y p e z b w N T n L X > < a : K e y V a l u e O f D i a g r a m O b j e c t K e y a n y T y p e z b w N T n L X > < a : K e y > < K e y > T a b l e s \ T a b l e 3 \ C o l u m n s \ B r a n c h   C o d e < / K e y > < / a : K e y > < a : V a l u e   i : t y p e = " D i a g r a m D i s p l a y N o d e V i e w S t a t e " > < H e i g h t > 1 5 0 < / H e i g h t > < I s E x p a n d e d > t r u e < / I s E x p a n d e d > < W i d t h > 2 0 0 < / W i d t h > < / a : V a l u e > < / a : K e y V a l u e O f D i a g r a m O b j e c t K e y a n y T y p e z b w N T n L X > < a : K e y V a l u e O f D i a g r a m O b j e c t K e y a n y T y p e z b w N T n L X > < a : K e y > < K e y > T a b l e s \ T a b l e 3 \ C o l u m n s \ G .   S e g m e n t   C o d e < / K e y > < / a : K e y > < a : V a l u e   i : t y p e = " D i a g r a m D i s p l a y N o d e V i e w S t a t e " > < H e i g h t > 1 5 0 < / H e i g h t > < I s E x p a n d e d > t r u e < / I s E x p a n d e d > < W i d t h > 2 0 0 < / W i d t h > < / a : V a l u e > < / a : K e y V a l u e O f D i a g r a m O b j e c t K e y a n y T y p e z b w N T n L X > < a : K e y V a l u e O f D i a g r a m O b j e c t K e y a n y T y p e z b w N T n L X > < a : K e y > < K e y > T a b l e s \ T a b l e 3 \ C o l u m n s \ P r o d u c t < / K e y > < / a : K e y > < a : V a l u e   i : t y p e = " D i a g r a m D i s p l a y N o d e V i e w S t a t e " > < H e i g h t > 1 5 0 < / H e i g h t > < I s E x p a n d e d > t r u e < / I s E x p a n d e d > < W i d t h > 2 0 0 < / W i d t h > < / a : V a l u e > < / a : K e y V a l u e O f D i a g r a m O b j e c t K e y a n y T y p e z b w N T n L X > < a : K e y V a l u e O f D i a g r a m O b j e c t K e y a n y T y p e z b w N T n L X > < a : K e y > < K e y > T a b l e s \ T a b l e 3 \ C o l u m n s \ S u b   c a t e g o r y   c o d e < / K e y > < / a : K e y > < a : V a l u e   i : t y p e = " D i a g r a m D i s p l a y N o d e V i e w S t a t e " > < H e i g h t > 1 5 0 < / H e i g h t > < I s E x p a n d e d > t r u e < / I s E x p a n d e d > < W i d t h > 2 0 0 < / W i d t h > < / a : V a l u e > < / a : K e y V a l u e O f D i a g r a m O b j e c t K e y a n y T y p e z b w N T n L X > < a : K e y V a l u e O f D i a g r a m O b j e c t K e y a n y T y p e z b w N T n L X > < a : K e y > < K e y > T a b l e s \ T a b l e 3 \ C o l u m n s \ C l a s s   C o d e < / K e y > < / a : K e y > < a : V a l u e   i : t y p e = " D i a g r a m D i s p l a y N o d e V i e w S t a t e " > < H e i g h t > 1 5 0 < / H e i g h t > < I s E x p a n d e d > t r u e < / I s E x p a n d e d > < W i d t h > 2 0 0 < / W i d t h > < / a : V a l u e > < / a : K e y V a l u e O f D i a g r a m O b j e c t K e y a n y T y p e z b w N T n L X > < a : K e y V a l u e O f D i a g r a m O b j e c t K e y a n y T y p e z b w N T n L X > < a : K e y > < K e y > T a b l e s \ T a b l e 3 \ C o l u m n s \ Q u a n t i t y < / K e y > < / a : K e y > < a : V a l u e   i : t y p e = " D i a g r a m D i s p l a y N o d e V i e w S t a t e " > < H e i g h t > 1 5 0 < / H e i g h t > < I s E x p a n d e d > t r u e < / I s E x p a n d e d > < W i d t h > 2 0 0 < / W i d t h > < / a : V a l u e > < / a : K e y V a l u e O f D i a g r a m O b j e c t K e y a n y T y p e z b w N T n L X > < a : K e y V a l u e O f D i a g r a m O b j e c t K e y a n y T y p e z b w N T n L X > < a : K e y > < K e y > T a b l e s \ T a b l e 3 \ C o l u m n s \ U n i t   C o s t < / K e y > < / a : K e y > < a : V a l u e   i : t y p e = " D i a g r a m D i s p l a y N o d e V i e w S t a t e " > < H e i g h t > 1 5 0 < / H e i g h t > < I s E x p a n d e d > t r u e < / I s E x p a n d e d > < W i d t h > 2 0 0 < / W i d t h > < / a : V a l u e > < / a : K e y V a l u e O f D i a g r a m O b j e c t K e y a n y T y p e z b w N T n L X > < a : K e y V a l u e O f D i a g r a m O b j e c t K e y a n y T y p e z b w N T n L X > < a : K e y > < K e y > T a b l e s \ T a b l e 3 \ C o l u m n s \ U n i t   P r i c e < / K e y > < / a : K e y > < a : V a l u e   i : t y p e = " D i a g r a m D i s p l a y N o d e V i e w S t a t e " > < H e i g h t > 1 5 0 < / H e i g h t > < I s E x p a n d e d > t r u e < / I s E x p a n d e d > < W i d t h > 2 0 0 < / W i d t h > < / a : V a l u e > < / a : K e y V a l u e O f D i a g r a m O b j e c t K e y a n y T y p e z b w N T n L X > < a : K e y V a l u e O f D i a g r a m O b j e c t K e y a n y T y p e z b w N T n L X > < a : K e y > < K e y > T a b l e s \ T a b l e 3 \ C o l u m n s \ C O G S < / K e y > < / a : K e y > < a : V a l u e   i : t y p e = " D i a g r a m D i s p l a y N o d e V i e w S t a t e " > < H e i g h t > 1 5 0 < / H e i g h t > < I s E x p a n d e d > t r u e < / I s E x p a n d e d > < W i d t h > 2 0 0 < / W i d t h > < / a : V a l u e > < / a : K e y V a l u e O f D i a g r a m O b j e c t K e y a n y T y p e z b w N T n L X > < a : K e y V a l u e O f D i a g r a m O b j e c t K e y a n y T y p e z b w N T n L X > < a : K e y > < K e y > T a b l e s \ T a b l e 3 \ C o l u m n s \ S a l e s < / K e y > < / a : K e y > < a : V a l u e   i : t y p e = " D i a g r a m D i s p l a y N o d e V i e w S t a t e " > < H e i g h t > 1 5 0 < / H e i g h t > < I s E x p a n d e d > t r u e < / I s E x p a n d e d > < W i d t h > 2 0 0 < / W i d t h > < / a : V a l u e > < / a : K e y V a l u e O f D i a g r a m O b j e c t K e y a n y T y p e z b w N T n L X > < a : K e y V a l u e O f D i a g r a m O b j e c t K e y a n y T y p e z b w N T n L X > < a : K e y > < K e y > T a b l e s \ T a b l e 3 \ C o l u m n s \ p r o f i t < / K e y > < / a : K e y > < a : V a l u e   i : t y p e = " D i a g r a m D i s p l a y N o d e V i e w S t a t e " > < H e i g h t > 1 5 0 < / H e i g h t > < I s E x p a n d e d > t r u e < / I s E x p a n d e d > < W i d t h > 2 0 0 < / W i d t h > < / a : V a l u e > < / a : K e y V a l u e O f D i a g r a m O b j e c t K e y a n y T y p e z b w N T n L X > < a : K e y V a l u e O f D i a g r a m O b j e c t K e y a n y T y p e z b w N T n L X > < a : K e y > < K e y > T a b l e s \ T a b l e 3 \ C o l u m n s \ p r o f i t   b y   5 %   d i s c o u n t < / K e y > < / a : K e y > < a : V a l u e   i : t y p e = " D i a g r a m D i s p l a y N o d e V i e w S t a t e " > < H e i g h t > 1 5 0 < / H e i g h t > < I s E x p a n d e d > t r u e < / I s E x p a n d e d > < W i d t h > 2 0 0 < / W i d t h > < / a : V a l u e > < / a : K e y V a l u e O f D i a g r a m O b j e c t K e y a n y T y p e z b w N T n L X > < a : K e y V a l u e O f D i a g r a m O b j e c t K e y a n y T y p e z b w N T n L X > < a : K e y > < K e y > T a b l e s \ T a b l e 3 \ C o l u m n s \ y e a r < / K e y > < / a : K e y > < a : V a l u e   i : t y p e = " D i a g r a m D i s p l a y N o d e V i e w S t a t e " > < H e i g h t > 1 5 0 < / H e i g h t > < I s E x p a n d e d > t r u e < / I s E x p a n d e d > < W i d t h > 2 0 0 < / W i d t h > < / a : V a l u e > < / a : K e y V a l u e O f D i a g r a m O b j e c t K e y a n y T y p e z b w N T n L X > < a : K e y V a l u e O f D i a g r a m O b j e c t K e y a n y T y p e z b w N T n L X > < a : K e y > < K e y > T a b l e s \ T a b l e 3 \ C o l u m n s \ d a y < / K e y > < / a : K e y > < a : V a l u e   i : t y p e = " D i a g r a m D i s p l a y N o d e V i e w S t a t e " > < H e i g h t > 1 5 0 < / H e i g h t > < I s E x p a n d e d > t r u e < / I s E x p a n d e d > < W i d t h > 2 0 0 < / W i d t h > < / a : V a l u e > < / a : K e y V a l u e O f D i a g r a m O b j e c t K e y a n y T y p e z b w N T n L X > < a : K e y V a l u e O f D i a g r a m O b j e c t K e y a n y T y p e z b w N T n L X > < a : K e y > < K e y > T a b l e s \ T a b l e 3 \ C o l u m n s \ m o n t h < / K e y > < / a : K e y > < a : V a l u e   i : t y p e = " D i a g r a m D i s p l a y N o d e V i e w S t a t e " > < H e i g h t > 1 5 0 < / H e i g h t > < I s E x p a n d e d > t r u e < / I s E x p a n d e d > < W i d t h > 2 0 0 < / W i d t h > < / a : V a l u e > < / a : K e y V a l u e O f D i a g r a m O b j e c t K e y a n y T y p e z b w N T n L X > < a : K e y V a l u e O f D i a g r a m O b j e c t K e y a n y T y p e z b w N T n L X > < a : K e y > < K e y > T a b l e s \ T a b l e 3 \ M e a s u r e s \ s u m   p r o f i t < / K e y > < / a : K e y > < a : V a l u e   i : t y p e = " D i a g r a m D i s p l a y N o d e V i e w S t a t e " > < H e i g h t > 1 5 0 < / H e i g h t > < I s E x p a n d e d > t r u e < / I s E x p a n d e d > < W i d t h > 2 0 0 < / W i d t h > < / a : V a l u e > < / a : K e y V a l u e O f D i a g r a m O b j e c t K e y a n y T y p e z b w N T n L X > < a : K e y V a l u e O f D i a g r a m O b j e c t K e y a n y T y p e z b w N T n L X > < a : K e y > < K e y > T a b l e s \ T a b l e 3 \ M e a s u r e s \ a v a r g e   p r o f i t < / K e y > < / a : K e y > < a : V a l u e   i : t y p e = " D i a g r a m D i s p l a y N o d e V i e w S t a t e " > < H e i g h t > 1 5 0 < / H e i g h t > < I s E x p a n d e d > t r u e < / I s E x p a n d e d > < W i d t h > 2 0 0 < / W i d t h > < / a : V a l u e > < / a : K e y V a l u e O f D i a g r a m O b j e c t K e y a n y T y p e z b w N T n L X > < a : K e y V a l u e O f D i a g r a m O b j e c t K e y a n y T y p e z b w N T n L X > < a : K e y > < K e y > T a b l e s \ T a b l e 3 \ M e a s u r e s \ S u m   o f   B r a n c h   C o d e < / K e y > < / a : K e y > < a : V a l u e   i : t y p e = " D i a g r a m D i s p l a y N o d e V i e w S t a t e " > < H e i g h t > 1 5 0 < / H e i g h t > < I s E x p a n d e d > t r u e < / I s E x p a n d e d > < W i d t h > 2 0 0 < / W i d t h > < / a : V a l u e > < / a : K e y V a l u e O f D i a g r a m O b j e c t K e y a n y T y p e z b w N T n L X > < a : K e y V a l u e O f D i a g r a m O b j e c t K e y a n y T y p e z b w N T n L X > < a : K e y > < K e y > T a b l e s \ T a b l e 3 \ S u m   o f   B r a n c h   C o d e \ A d d i t i o n a l   I n f o \ I m p l i c i t   M e a s u r e < / K e y > < / a : K e y > < a : V a l u e   i : t y p e = " D i a g r a m D i s p l a y V i e w S t a t e I D i a g r a m T a g A d d i t i o n a l I n f o " / > < / a : K e y V a l u e O f D i a g r a m O b j e c t K e y a n y T y p e z b w N T n L X > < a : K e y V a l u e O f D i a g r a m O b j e c t K e y a n y T y p e z b w N T n L X > < a : K e y > < K e y > T a b l e s \ T a b l e 3 \ M e a s u r e s \ S u m   o f   p r o f i t < / K e y > < / a : K e y > < a : V a l u e   i : t y p e = " D i a g r a m D i s p l a y N o d e V i e w S t a t e " > < H e i g h t > 1 5 0 < / H e i g h t > < I s E x p a n d e d > t r u e < / I s E x p a n d e d > < W i d t h > 2 0 0 < / W i d t h > < / a : V a l u e > < / a : K e y V a l u e O f D i a g r a m O b j e c t K e y a n y T y p e z b w N T n L X > < a : K e y V a l u e O f D i a g r a m O b j e c t K e y a n y T y p e z b w N T n L X > < a : K e y > < K e y > T a b l e s \ T a b l e 3 \ S u m   o f   p r o f i t \ A d d i t i o n a l   I n f o \ I m p l i c i t   M e a s u r e < / K e y > < / a : K e y > < a : V a l u e   i : t y p e = " D i a g r a m D i s p l a y V i e w S t a t e I D i a g r a m T a g A d d i t i o n a l I n f o " / > < / a : K e y V a l u e O f D i a g r a m O b j e c t K e y a n y T y p e z b w N T n L X > < a : K e y V a l u e O f D i a g r a m O b j e c t K e y a n y T y p e z b w N T n L X > < a : K e y > < K e y > T a b l e s \ T a b l e 3 \ M e a s u r e s \ S u m   o f   G .   S e g m e n t   C o d e   2 < / K e y > < / a : K e y > < a : V a l u e   i : t y p e = " D i a g r a m D i s p l a y N o d e V i e w S t a t e " > < H e i g h t > 1 5 0 < / H e i g h t > < I s E x p a n d e d > t r u e < / I s E x p a n d e d > < W i d t h > 2 0 0 < / W i d t h > < / a : V a l u e > < / a : K e y V a l u e O f D i a g r a m O b j e c t K e y a n y T y p e z b w N T n L X > < a : K e y V a l u e O f D i a g r a m O b j e c t K e y a n y T y p e z b w N T n L X > < a : K e y > < K e y > T a b l e s \ T a b l e 3 \ S u m   o f   G .   S e g m e n t   C o d e   2 \ A d d i t i o n a l   I n f o \ I m p l i c i t   M e a s u r e < / K e y > < / a : K e y > < a : V a l u e   i : t y p e = " D i a g r a m D i s p l a y V i e w S t a t e I D i a g r a m T a g A d d i t i o n a l I n f o " / > < / a : K e y V a l u e O f D i a g r a m O b j e c t K e y a n y T y p e z b w N T n L X > < a : K e y V a l u e O f D i a g r a m O b j e c t K e y a n y T y p e z b w N T n L X > < a : K e y > < K e y > T a b l e s \ T a b l e 3 \ M e a s u r e s \ S u m   o f   S a l e s < / K e y > < / a : K e y > < a : V a l u e   i : t y p e = " D i a g r a m D i s p l a y N o d e V i e w S t a t e " > < H e i g h t > 1 5 0 < / H e i g h t > < I s E x p a n d e d > t r u e < / I s E x p a n d e d > < W i d t h > 2 0 0 < / W i d t h > < / a : V a l u e > < / a : K e y V a l u e O f D i a g r a m O b j e c t K e y a n y T y p e z b w N T n L X > < a : K e y V a l u e O f D i a g r a m O b j e c t K e y a n y T y p e z b w N T n L X > < a : K e y > < K e y > T a b l e s \ T a b l e 3 \ S u m   o f   S a l e s \ A d d i t i o n a l   I n f o \ I m p l i c i t   M e a s u r e < / K e y > < / a : K e y > < a : V a l u e   i : t y p e = " D i a g r a m D i s p l a y V i e w S t a t e I D i a g r a m T a g A d d i t i o n a l I n f o " / > < / a : K e y V a l u e O f D i a g r a m O b j e c t K e y a n y T y p e z b w N T n L X > < a : K e y V a l u e O f D i a g r a m O b j e c t K e y a n y T y p e z b w N T n L X > < a : K e y > < K e y > T a b l e s \ T a b l e 3 \ M e a s u r e s \ S u m   o f   Q u a n t i t y < / K e y > < / a : K e y > < a : V a l u e   i : t y p e = " D i a g r a m D i s p l a y N o d e V i e w S t a t e " > < H e i g h t > 1 5 0 < / H e i g h t > < I s E x p a n d e d > t r u e < / I s E x p a n d e d > < W i d t h > 2 0 0 < / W i d t h > < / a : V a l u e > < / a : K e y V a l u e O f D i a g r a m O b j e c t K e y a n y T y p e z b w N T n L X > < a : K e y V a l u e O f D i a g r a m O b j e c t K e y a n y T y p e z b w N T n L X > < a : K e y > < K e y > T a b l e s \ T a b l e 3 \ S u m   o f   Q u a n t i t y \ A d d i t i o n a l   I n f o \ I m p l i c i t   M e a s u r e < / K e y > < / a : K e y > < a : V a l u e   i : t y p e = " D i a g r a m D i s p l a y V i e w S t a t e I D i a g r a m T a g A d d i t i o n a l I n f o " / > < / a : K e y V a l u e O f D i a g r a m O b j e c t K e y a n y T y p e z b w N T n L X > < a : K e y V a l u e O f D i a g r a m O b j e c t K e y a n y T y p e z b w N T n L X > < a : K e y > < K e y > T a b l e s \ T a b l e 3 \ M e a s u r e s \ S u m   o f   y e a r < / K e y > < / a : K e y > < a : V a l u e   i : t y p e = " D i a g r a m D i s p l a y N o d e V i e w S t a t e " > < H e i g h t > 1 5 0 < / H e i g h t > < I s E x p a n d e d > t r u e < / I s E x p a n d e d > < W i d t h > 2 0 0 < / W i d t h > < / a : V a l u e > < / a : K e y V a l u e O f D i a g r a m O b j e c t K e y a n y T y p e z b w N T n L X > < a : K e y V a l u e O f D i a g r a m O b j e c t K e y a n y T y p e z b w N T n L X > < a : K e y > < K e y > T a b l e s \ T a b l e 3 \ S u m   o f   y e a r \ A d d i t i o n a l   I n f o \ I m p l i c i t   M e a s u r e < / K e y > < / a : K e y > < a : V a l u e   i : t y p e = " D i a g r a m D i s p l a y V i e w S t a t e I D i a g r a m T a g A d d i t i o n a l I n f o " / > < / a : K e y V a l u e O f D i a g r a m O b j e c t K e y a n y T y p e z b w N T n L X > < a : K e y V a l u e O f D i a g r a m O b j e c t K e y a n y T y p e z b w N T n L X > < a : K e y > < K e y > T a b l e s \ T a b l e 3 \ M e a s u r e s \ S u m   o f   m o n t h < / K e y > < / a : K e y > < a : V a l u e   i : t y p e = " D i a g r a m D i s p l a y N o d e V i e w S t a t e " > < H e i g h t > 1 5 0 < / H e i g h t > < I s E x p a n d e d > t r u e < / I s E x p a n d e d > < W i d t h > 2 0 0 < / W i d t h > < / a : V a l u e > < / a : K e y V a l u e O f D i a g r a m O b j e c t K e y a n y T y p e z b w N T n L X > < a : K e y V a l u e O f D i a g r a m O b j e c t K e y a n y T y p e z b w N T n L X > < a : K e y > < K e y > T a b l e s \ T a b l e 3 \ S u m   o f   m o n t h \ A d d i t i o n a l   I n f o \ I m p l i c i t   M e a s u r e < / K e y > < / a : K e y > < a : V a l u e   i : t y p e = " D i a g r a m D i s p l a y V i e w S t a t e I D i a g r a m T a g A d d i t i o n a l I n f o " / > < / a : K e y V a l u e O f D i a g r a m O b j e c t K e y a n y T y p e z b w N T n L X > < a : K e y V a l u e O f D i a g r a m O b j e c t K e y a n y T y p e z b w N T n L X > < a : K e y > < K e y > T a b l e s \ T a b l e 4 < / K e y > < / a : K e y > < a : V a l u e   i : t y p e = " D i a g r a m D i s p l a y N o d e V i e w S t a t e " > < H e i g h t > 1 5 0 < / H e i g h t > < I s E x p a n d e d > t r u e < / I s E x p a n d e d > < L a y e d O u t > t r u e < / L a y e d O u t > < L e f t > 8 0 . 7 0 3 8 1 0 5 6 7 6 6 5 6 4 1 < / L e f t > < W i d t h > 2 0 0 < / W i d t h > < / a : V a l u e > < / a : K e y V a l u e O f D i a g r a m O b j e c t K e y a n y T y p e z b w N T n L X > < a : K e y V a l u e O f D i a g r a m O b j e c t K e y a n y T y p e z b w N T n L X > < a : K e y > < K e y > T a b l e s \ T a b l e 4 \ C o l u m n s \ S u b   c a t e g o r y < / K e y > < / a : K e y > < a : V a l u e   i : t y p e = " D i a g r a m D i s p l a y N o d e V i e w S t a t e " > < H e i g h t > 1 5 0 < / H e i g h t > < I s E x p a n d e d > t r u e < / I s E x p a n d e d > < W i d t h > 2 0 0 < / W i d t h > < / a : V a l u e > < / a : K e y V a l u e O f D i a g r a m O b j e c t K e y a n y T y p e z b w N T n L X > < a : K e y V a l u e O f D i a g r a m O b j e c t K e y a n y T y p e z b w N T n L X > < a : K e y > < K e y > T a b l e s \ T a b l e 4 \ C o l u m n s \ S u b   c a t e g o r y   c o d e < / 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 1 1 1 5 . 0 0 7 6 2 1 1 3 5 3 3 1 4 < / L e f t > < T a b I n d e x > 3 < / T a b I n d e x > < T o p > 2 8 3 . 9 9 9 9 9 9 9 9 9 9 9 9 8 9 < / T o p > < W i d t h > 2 0 0 < / W i d t h > < / a : V a l u e > < / a : K e y V a l u e O f D i a g r a m O b j e c t K e y a n y T y p e z b w N T n L X > < a : K e y V a l u e O f D i a g r a m O b j e c t K e y a n y T y p e z b w N T n L X > < a : K e y > < K e y > T a b l e s \ T a b l e 5 \ C o l u m n s \ C l a s s < / K e y > < / a : K e y > < a : V a l u e   i : t y p e = " D i a g r a m D i s p l a y N o d e V i e w S t a t e " > < H e i g h t > 1 5 0 < / H e i g h t > < I s E x p a n d e d > t r u e < / I s E x p a n d e d > < W i d t h > 2 0 0 < / W i d t h > < / a : V a l u e > < / a : K e y V a l u e O f D i a g r a m O b j e c t K e y a n y T y p e z b w N T n L X > < a : K e y V a l u e O f D i a g r a m O b j e c t K e y a n y T y p e z b w N T n L X > < a : K e y > < K e y > T a b l e s \ T a b l e 5 \ C o l u m n s \ C l a s s   C o d e < / K e y > < / a : K e y > < a : V a l u e   i : t y p e = " D i a g r a m D i s p l a y N o d e V i e w S t a t e " > < H e i g h t > 1 5 0 < / H e i g h t > < I s E x p a n d e d > t r u e < / I s E x p a n d e d > < W i d t h > 2 0 0 < / W i d t h > < / a : V a l u e > < / a : K e y V a l u e O f D i a g r a m O b j e c t K e y a n y T y p e z b w N T n L X > < a : K e y V a l u e O f D i a g r a m O b j e c t K e y a n y T y p e z b w N T n L X > < a : K e y > < K e y > T a b l e s \ T a b l e 5 \ C o l u m n s \ C o l u m n 1 < / K e y > < / a : K e y > < a : V a l u e   i : t y p e = " D i a g r a m D i s p l a y N o d e V i e w S t a t e " > < H e i g h t > 1 5 0 < / H e i g h t > < I s E x p a n d e d > t r u e < / I s E x p a n d e d > < W i d t h > 2 0 0 < / W i d t h > < / a : V a l u e > < / a : K e y V a l u e O f D i a g r a m O b j e c t K e y a n y T y p e z b w N T n L X > < a : K e y V a l u e O f D i a g r a m O b j e c t K e y a n y T y p e z b w N T n L X > < a : K e y > < K e y > T a b l e s \ T a b l e 5 \ M e a s u r e s \ S u m   o f   C l a s s   C o d e < / K e y > < / a : K e y > < a : V a l u e   i : t y p e = " D i a g r a m D i s p l a y N o d e V i e w S t a t e " > < H e i g h t > 1 5 0 < / H e i g h t > < I s E x p a n d e d > t r u e < / I s E x p a n d e d > < W i d t h > 2 0 0 < / W i d t h > < / a : V a l u e > < / a : K e y V a l u e O f D i a g r a m O b j e c t K e y a n y T y p e z b w N T n L X > < a : K e y V a l u e O f D i a g r a m O b j e c t K e y a n y T y p e z b w N T n L X > < a : K e y > < K e y > T a b l e s \ T a b l e 5 \ S u m   o f   C l a s s   C o d e \ A d d i t i o n a l   I n f o \ I m p l i c i t   M e a s u r e < / K e y > < / a : K e y > < a : V a l u e   i : t y p e = " D i a g r a m D i s p l a y V i e w S t a t e I D i a g r a m T a g A d d i t i o n a l I n f o " / > < / a : K e y V a l u e O f D i a g r a m O b j e c t K e y a n y T y p e z b w N T n L X > < a : K e y V a l u e O f D i a g r a m O b j e c t K e y a n y T y p e z b w N T n L X > < a : K e y > < K e y > T a b l e s \ T a b l e 6 < / K e y > < / a : K e y > < a : V a l u e   i : t y p e = " D i a g r a m D i s p l a y N o d e V i e w S t a t e " > < H e i g h t > 1 5 0 < / H e i g h t > < I s E x p a n d e d > t r u e < / I s E x p a n d e d > < L a y e d O u t > t r u e < / L a y e d O u t > < L e f t > 6 9 . 7 1 1 4 3 1 7 0 2 9 9 7 1 7 4 < / L e f t > < T a b I n d e x > 4 < / T a b I n d e x > < T o p > 4 4 2 . 4 0 0 0 0 0 0 0 0 0 0 0 0 9 < / T o p > < W i d t h > 2 0 0 < / W i d t h > < / a : V a l u e > < / a : K e y V a l u e O f D i a g r a m O b j e c t K e y a n y T y p e z b w N T n L X > < a : K e y V a l u e O f D i a g r a m O b j e c t K e y a n y T y p e z b w N T n L X > < a : K e y > < K e y > T a b l e s \ T a b l e 6 \ C o l u m n s \ B r a n c h < / K e y > < / a : K e y > < a : V a l u e   i : t y p e = " D i a g r a m D i s p l a y N o d e V i e w S t a t e " > < H e i g h t > 1 5 0 < / H e i g h t > < I s E x p a n d e d > t r u e < / I s E x p a n d e d > < W i d t h > 2 0 0 < / W i d t h > < / a : V a l u e > < / a : K e y V a l u e O f D i a g r a m O b j e c t K e y a n y T y p e z b w N T n L X > < a : K e y V a l u e O f D i a g r a m O b j e c t K e y a n y T y p e z b w N T n L X > < a : K e y > < K e y > T a b l e s \ T a b l e 6 \ C o l u m n s \ B r a n c h   C o d e < / K e y > < / a : K e y > < a : V a l u e   i : t y p e = " D i a g r a m D i s p l a y N o d e V i e w S t a t e " > < H e i g h t > 1 5 0 < / H e i g h t > < I s E x p a n d e d > t r u e < / I s E x p a n d e d > < W i d t h > 2 0 0 < / W i d t h > < / a : V a l u e > < / a : K e y V a l u e O f D i a g r a m O b j e c t K e y a n y T y p e z b w N T n L X > < a : K e y V a l u e O f D i a g r a m O b j e c t K e y a n y T y p e z b w N T n L X > < a : K e y > < K e y > T a b l e s \ T a b l e 7 < / K e y > < / a : K e y > < a : V a l u e   i : t y p e = " D i a g r a m D i s p l a y N o d e V i e w S t a t e " > < H e i g h t > 1 5 0 < / H e i g h t > < I s E x p a n d e d > t r u e < / I s E x p a n d e d > < L a y e d O u t > t r u e < / L a y e d O u t > < L e f t > 1 1 6 4 . 0 1 5 2 4 2 2 7 0 6 6 3 3 < / L e f t > < T a b I n d e x > 1 < / T a b I n d e x > < T o p > 3 8 < / T o p > < W i d t h > 2 0 0 < / W i d t h > < / a : V a l u e > < / a : K e y V a l u e O f D i a g r a m O b j e c t K e y a n y T y p e z b w N T n L X > < a : K e y V a l u e O f D i a g r a m O b j e c t K e y a n y T y p e z b w N T n L X > < a : K e y > < K e y > T a b l e s \ T a b l e 7 \ C o l u m n s \ G .   S e g m e n t < / K e y > < / a : K e y > < a : V a l u e   i : t y p e = " D i a g r a m D i s p l a y N o d e V i e w S t a t e " > < H e i g h t > 1 5 0 < / H e i g h t > < I s E x p a n d e d > t r u e < / I s E x p a n d e d > < W i d t h > 2 0 0 < / W i d t h > < / a : V a l u e > < / a : K e y V a l u e O f D i a g r a m O b j e c t K e y a n y T y p e z b w N T n L X > < a : K e y V a l u e O f D i a g r a m O b j e c t K e y a n y T y p e z b w N T n L X > < a : K e y > < K e y > T a b l e s \ T a b l e 7 \ C o l u m n s \ G .   S e g m e n t   C o d e < / K e y > < / a : K e y > < a : V a l u e   i : t y p e = " D i a g r a m D i s p l a y N o d e V i e w S t a t e " > < H e i g h t > 1 5 0 < / H e i g h t > < I s E x p a n d e d > t r u e < / I s E x p a n d e d > < W i d t h > 2 0 0 < / W i d t h > < / a : V a l u e > < / a : K e y V a l u e O f D i a g r a m O b j e c t K e y a n y T y p e z b w N T n L X > < a : K e y V a l u e O f D i a g r a m O b j e c t K e y a n y T y p e z b w N T n L X > < a : K e y > < K e y > T a b l e s \ T a b l e 7 \ M e a s u r e s \ S u m   o f   G .   S e g m e n t   C o d e < / K e y > < / a : K e y > < a : V a l u e   i : t y p e = " D i a g r a m D i s p l a y N o d e V i e w S t a t e " > < H e i g h t > 1 5 0 < / H e i g h t > < I s E x p a n d e d > t r u e < / I s E x p a n d e d > < W i d t h > 2 0 0 < / W i d t h > < / a : V a l u e > < / a : K e y V a l u e O f D i a g r a m O b j e c t K e y a n y T y p e z b w N T n L X > < a : K e y V a l u e O f D i a g r a m O b j e c t K e y a n y T y p e z b w N T n L X > < a : K e y > < K e y > T a b l e s \ T a b l e 7 \ S u m   o f   G .   S e g m e n t   C o d e \ A d d i t i o n a l   I n f o \ I m p l i c i t   M e a s u r e < / K e y > < / a : K e y > < a : V a l u e   i : t y p e = " D i a g r a m D i s p l a y V i e w S t a t e I D i a g r a m T a g A d d i t i o n a l I n f o " / > < / a : K e y V a l u e O f D i a g r a m O b j e c t K e y a n y T y p e z b w N T n L X > < a : K e y V a l u e O f D i a g r a m O b j e c t K e y a n y T y p e z b w N T n L X > < a : K e y > < K e y > R e l a t i o n s h i p s \ & l t ; T a b l e s \ T a b l e 3 \ C o l u m n s \ B r a n c h   C o d e & g t ; - & l t ; T a b l e s \ T a b l e 6 \ C o l u m n s \ B r a n c h   C o d e & g t ; < / K e y > < / a : K e y > < a : V a l u e   i : t y p e = " D i a g r a m D i s p l a y L i n k V i e w S t a t e " > < A u t o m a t i o n P r o p e r t y H e l p e r T e x t > E n d   p o i n t   1 :   ( 6 4 9 . 2 , 2 6 5 . 4 ) .   E n d   p o i n t   2 :   ( 2 8 5 . 7 1 1 4 3 1 7 0 2 9 9 7 , 5 1 7 . 4 )   < / A u t o m a t i o n P r o p e r t y H e l p e r T e x t > < L a y e d O u t > t r u e < / L a y e d O u t > < P o i n t s   x m l n s : b = " h t t p : / / s c h e m a s . d a t a c o n t r a c t . o r g / 2 0 0 4 / 0 7 / S y s t e m . W i n d o w s " > < b : P o i n t > < b : _ x > 6 4 9 . 2 < / b : _ x > < b : _ y > 2 6 5 . 4 < / b : _ y > < / b : P o i n t > < b : P o i n t > < b : _ x > 4 6 9 . 4 5 5 7 1 6 0 0 0 0 0 0 0 5 < / b : _ x > < b : _ y > 2 6 5 . 4 < / b : _ y > < / b : P o i n t > < b : P o i n t > < b : _ x > 4 6 7 . 4 5 5 7 1 6 0 0 0 0 0 0 0 5 < / b : _ x > < b : _ y > 2 6 7 . 4 < / b : _ y > < / b : P o i n t > < b : P o i n t > < b : _ x > 4 6 7 . 4 5 5 7 1 6 0 0 0 0 0 0 0 5 < / b : _ x > < b : _ y > 5 1 5 . 4 < / b : _ y > < / b : P o i n t > < b : P o i n t > < b : _ x > 4 6 5 . 4 5 5 7 1 6 0 0 0 0 0 0 0 5 < / b : _ x > < b : _ y > 5 1 7 . 4 < / b : _ y > < / b : P o i n t > < b : P o i n t > < b : _ x > 2 8 5 . 7 1 1 4 3 1 7 0 2 9 9 7 1 7 < / b : _ x > < b : _ y > 5 1 7 . 4 < / b : _ y > < / b : P o i n t > < / P o i n t s > < / a : V a l u e > < / a : K e y V a l u e O f D i a g r a m O b j e c t K e y a n y T y p e z b w N T n L X > < a : K e y V a l u e O f D i a g r a m O b j e c t K e y a n y T y p e z b w N T n L X > < a : K e y > < K e y > R e l a t i o n s h i p s \ & l t ; T a b l e s \ T a b l e 3 \ C o l u m n s \ B r a n c h   C o d e & g t ; - & l t ; T a b l e s \ T a b l e 6 \ C o l u m n s \ B r a n c h   C o d e & g t ; \ F K < / K e y > < / a : K e y > < a : V a l u e   i : t y p e = " D i a g r a m D i s p l a y L i n k E n d p o i n t V i e w S t a t e " > < H e i g h t > 1 6 < / H e i g h t > < L a b e l L o c a t i o n   x m l n s : b = " h t t p : / / s c h e m a s . d a t a c o n t r a c t . o r g / 2 0 0 4 / 0 7 / S y s t e m . W i n d o w s " > < b : _ x > 6 4 9 . 2 < / b : _ x > < b : _ y > 2 5 7 . 4 < / b : _ y > < / L a b e l L o c a t i o n > < L o c a t i o n   x m l n s : b = " h t t p : / / s c h e m a s . d a t a c o n t r a c t . o r g / 2 0 0 4 / 0 7 / S y s t e m . W i n d o w s " > < b : _ x > 6 6 5 . 2 < / b : _ x > < b : _ y > 2 6 5 . 4 < / b : _ y > < / L o c a t i o n > < S h a p e R o t a t e A n g l e > 1 8 0 < / S h a p e R o t a t e A n g l e > < W i d t h > 1 6 < / W i d t h > < / a : V a l u e > < / a : K e y V a l u e O f D i a g r a m O b j e c t K e y a n y T y p e z b w N T n L X > < a : K e y V a l u e O f D i a g r a m O b j e c t K e y a n y T y p e z b w N T n L X > < a : K e y > < K e y > R e l a t i o n s h i p s \ & l t ; T a b l e s \ T a b l e 3 \ C o l u m n s \ B r a n c h   C o d e & g t ; - & l t ; T a b l e s \ T a b l e 6 \ C o l u m n s \ B r a n c h   C o d e & g t ; \ P K < / K e y > < / a : K e y > < a : V a l u e   i : t y p e = " D i a g r a m D i s p l a y L i n k E n d p o i n t V i e w S t a t e " > < H e i g h t > 1 6 < / H e i g h t > < L a b e l L o c a t i o n   x m l n s : b = " h t t p : / / s c h e m a s . d a t a c o n t r a c t . o r g / 2 0 0 4 / 0 7 / S y s t e m . W i n d o w s " > < b : _ x > 2 6 9 . 7 1 1 4 3 1 7 0 2 9 9 7 1 7 < / b : _ x > < b : _ y > 5 0 9 . 4 < / b : _ y > < / L a b e l L o c a t i o n > < L o c a t i o n   x m l n s : b = " h t t p : / / s c h e m a s . d a t a c o n t r a c t . o r g / 2 0 0 4 / 0 7 / S y s t e m . W i n d o w s " > < b : _ x > 2 6 9 . 7 1 1 4 3 1 7 0 2 9 9 7 2 3 < / b : _ x > < b : _ y > 5 1 7 . 4 < / b : _ y > < / L o c a t i o n > < S h a p e R o t a t e A n g l e > 3 6 0 < / S h a p e R o t a t e A n g l e > < W i d t h > 1 6 < / W i d t h > < / a : V a l u e > < / a : K e y V a l u e O f D i a g r a m O b j e c t K e y a n y T y p e z b w N T n L X > < a : K e y V a l u e O f D i a g r a m O b j e c t K e y a n y T y p e z b w N T n L X > < a : K e y > < K e y > R e l a t i o n s h i p s \ & l t ; T a b l e s \ T a b l e 3 \ C o l u m n s \ B r a n c h   C o d e & g t ; - & l t ; T a b l e s \ T a b l e 6 \ C o l u m n s \ B r a n c h   C o d e & g t ; \ C r o s s F i l t e r < / K e y > < / a : K e y > < a : V a l u e   i : t y p e = " D i a g r a m D i s p l a y L i n k C r o s s F i l t e r V i e w S t a t e " > < P o i n t s   x m l n s : b = " h t t p : / / s c h e m a s . d a t a c o n t r a c t . o r g / 2 0 0 4 / 0 7 / S y s t e m . W i n d o w s " > < b : P o i n t > < b : _ x > 6 4 9 . 2 < / b : _ x > < b : _ y > 2 6 5 . 4 < / b : _ y > < / b : P o i n t > < b : P o i n t > < b : _ x > 4 6 9 . 4 5 5 7 1 6 0 0 0 0 0 0 0 5 < / b : _ x > < b : _ y > 2 6 5 . 4 < / b : _ y > < / b : P o i n t > < b : P o i n t > < b : _ x > 4 6 7 . 4 5 5 7 1 6 0 0 0 0 0 0 0 5 < / b : _ x > < b : _ y > 2 6 7 . 4 < / b : _ y > < / b : P o i n t > < b : P o i n t > < b : _ x > 4 6 7 . 4 5 5 7 1 6 0 0 0 0 0 0 0 5 < / b : _ x > < b : _ y > 5 1 5 . 4 < / b : _ y > < / b : P o i n t > < b : P o i n t > < b : _ x > 4 6 5 . 4 5 5 7 1 6 0 0 0 0 0 0 0 5 < / b : _ x > < b : _ y > 5 1 7 . 4 < / b : _ y > < / b : P o i n t > < b : P o i n t > < b : _ x > 2 8 5 . 7 1 1 4 3 1 7 0 2 9 9 7 1 7 < / b : _ x > < b : _ y > 5 1 7 . 4 < / b : _ y > < / b : P o i n t > < / P o i n t s > < / a : V a l u e > < / a : K e y V a l u e O f D i a g r a m O b j e c t K e y a n y T y p e z b w N T n L X > < a : K e y V a l u e O f D i a g r a m O b j e c t K e y a n y T y p e z b w N T n L X > < a : K e y > < K e y > R e l a t i o n s h i p s \ & l t ; T a b l e s \ T a b l e 3 \ C o l u m n s \ S u b   c a t e g o r y   c o d e & g t ; - & l t ; T a b l e s \ T a b l e 4 \ C o l u m n s \ S u b   c a t e g o r y   c o d e & g t ; < / K e y > < / a : K e y > < a : V a l u e   i : t y p e = " D i a g r a m D i s p l a y L i n k V i e w S t a t e " > < A u t o m a t i o n P r o p e r t y H e l p e r T e x t > E n d   p o i n t   1 :   ( 6 4 9 . 2 , 2 4 5 . 4 ) .   E n d   p o i n t   2 :   ( 2 9 6 . 7 0 3 8 1 0 5 6 7 6 6 6 , 7 5 )   < / A u t o m a t i o n P r o p e r t y H e l p e r T e x t > < L a y e d O u t > t r u e < / L a y e d O u t > < P o i n t s   x m l n s : b = " h t t p : / / s c h e m a s . d a t a c o n t r a c t . o r g / 2 0 0 4 / 0 7 / S y s t e m . W i n d o w s " > < b : P o i n t > < b : _ x > 6 4 9 . 2 0 0 0 0 0 0 0 0 0 0 0 1 6 < / b : _ x > < b : _ y > 2 4 5 . 4 < / b : _ y > < / b : P o i n t > < b : P o i n t > < b : _ x > 4 7 4 . 9 5 1 9 0 5 5 < / b : _ x > < b : _ y > 2 4 5 . 4 < / b : _ y > < / b : P o i n t > < b : P o i n t > < b : _ x > 4 7 2 . 9 5 1 9 0 5 5 < / b : _ x > < b : _ y > 2 4 3 . 4 < / b : _ y > < / b : P o i n t > < b : P o i n t > < b : _ x > 4 7 2 . 9 5 1 9 0 5 5 < / b : _ x > < b : _ y > 7 7 < / b : _ y > < / b : P o i n t > < b : P o i n t > < b : _ x > 4 7 0 . 9 5 1 9 0 5 5 < / b : _ x > < b : _ y > 7 5 < / b : _ y > < / b : P o i n t > < b : P o i n t > < b : _ x > 2 9 6 . 7 0 3 8 1 0 5 6 7 6 6 5 7 6 < / b : _ x > < b : _ y > 7 5 < / b : _ y > < / b : P o i n t > < / P o i n t s > < / a : V a l u e > < / a : K e y V a l u e O f D i a g r a m O b j e c t K e y a n y T y p e z b w N T n L X > < a : K e y V a l u e O f D i a g r a m O b j e c t K e y a n y T y p e z b w N T n L X > < a : K e y > < K e y > R e l a t i o n s h i p s \ & l t ; T a b l e s \ T a b l e 3 \ C o l u m n s \ S u b   c a t e g o r y   c o d e & g t ; - & l t ; T a b l e s \ T a b l e 4 \ C o l u m n s \ S u b   c a t e g o r y   c o d e & g t ; \ F K < / K e y > < / a : K e y > < a : V a l u e   i : t y p e = " D i a g r a m D i s p l a y L i n k E n d p o i n t V i e w S t a t e " > < H e i g h t > 1 6 < / H e i g h t > < L a b e l L o c a t i o n   x m l n s : b = " h t t p : / / s c h e m a s . d a t a c o n t r a c t . o r g / 2 0 0 4 / 0 7 / S y s t e m . W i n d o w s " > < b : _ x > 6 4 9 . 2 0 0 0 0 0 0 0 0 0 0 0 1 6 < / b : _ x > < b : _ y > 2 3 7 . 4 < / b : _ y > < / L a b e l L o c a t i o n > < L o c a t i o n   x m l n s : b = " h t t p : / / s c h e m a s . d a t a c o n t r a c t . o r g / 2 0 0 4 / 0 7 / S y s t e m . W i n d o w s " > < b : _ x > 6 6 5 . 2 0 0 0 0 0 0 0 0 0 0 0 1 6 < / b : _ x > < b : _ y > 2 4 5 . 4 0 0 0 0 0 0 0 0 0 0 0 0 3 < / b : _ y > < / L o c a t i o n > < S h a p e R o t a t e A n g l e > 1 8 0 . 0 0 0 0 0 0 0 0 0 0 0 0 1 1 < / S h a p e R o t a t e A n g l e > < W i d t h > 1 6 < / W i d t h > < / a : V a l u e > < / a : K e y V a l u e O f D i a g r a m O b j e c t K e y a n y T y p e z b w N T n L X > < a : K e y V a l u e O f D i a g r a m O b j e c t K e y a n y T y p e z b w N T n L X > < a : K e y > < K e y > R e l a t i o n s h i p s \ & l t ; T a b l e s \ T a b l e 3 \ C o l u m n s \ S u b   c a t e g o r y   c o d e & g t ; - & l t ; T a b l e s \ T a b l e 4 \ C o l u m n s \ S u b   c a t e g o r y   c o d e & g t ; \ P K < / K e y > < / a : K e y > < a : V a l u e   i : t y p e = " D i a g r a m D i s p l a y L i n k E n d p o i n t V i e w S t a t e " > < H e i g h t > 1 6 < / H e i g h t > < L a b e l L o c a t i o n   x m l n s : b = " h t t p : / / s c h e m a s . d a t a c o n t r a c t . o r g / 2 0 0 4 / 0 7 / S y s t e m . W i n d o w s " > < b : _ x > 2 8 0 . 7 0 3 8 1 0 5 6 7 6 6 5 7 6 < / b : _ x > < b : _ y > 6 7 < / b : _ y > < / L a b e l L o c a t i o n > < L o c a t i o n   x m l n s : b = " h t t p : / / s c h e m a s . d a t a c o n t r a c t . o r g / 2 0 0 4 / 0 7 / S y s t e m . W i n d o w s " > < b : _ x > 2 8 0 . 7 0 3 8 1 0 5 6 7 6 6 5 7 6 < / b : _ x > < b : _ y > 7 5 < / b : _ y > < / L o c a t i o n > < S h a p e R o t a t e A n g l e > 3 6 0 < / S h a p e R o t a t e A n g l e > < W i d t h > 1 6 < / W i d t h > < / a : V a l u e > < / a : K e y V a l u e O f D i a g r a m O b j e c t K e y a n y T y p e z b w N T n L X > < a : K e y V a l u e O f D i a g r a m O b j e c t K e y a n y T y p e z b w N T n L X > < a : K e y > < K e y > R e l a t i o n s h i p s \ & l t ; T a b l e s \ T a b l e 3 \ C o l u m n s \ S u b   c a t e g o r y   c o d e & g t ; - & l t ; T a b l e s \ T a b l e 4 \ C o l u m n s \ S u b   c a t e g o r y   c o d e & g t ; \ C r o s s F i l t e r < / K e y > < / a : K e y > < a : V a l u e   i : t y p e = " D i a g r a m D i s p l a y L i n k C r o s s F i l t e r V i e w S t a t e " > < P o i n t s   x m l n s : b = " h t t p : / / s c h e m a s . d a t a c o n t r a c t . o r g / 2 0 0 4 / 0 7 / S y s t e m . W i n d o w s " > < b : P o i n t > < b : _ x > 6 4 9 . 2 0 0 0 0 0 0 0 0 0 0 0 1 6 < / b : _ x > < b : _ y > 2 4 5 . 4 < / b : _ y > < / b : P o i n t > < b : P o i n t > < b : _ x > 4 7 4 . 9 5 1 9 0 5 5 < / b : _ x > < b : _ y > 2 4 5 . 4 < / b : _ y > < / b : P o i n t > < b : P o i n t > < b : _ x > 4 7 2 . 9 5 1 9 0 5 5 < / b : _ x > < b : _ y > 2 4 3 . 4 < / b : _ y > < / b : P o i n t > < b : P o i n t > < b : _ x > 4 7 2 . 9 5 1 9 0 5 5 < / b : _ x > < b : _ y > 7 7 < / b : _ y > < / b : P o i n t > < b : P o i n t > < b : _ x > 4 7 0 . 9 5 1 9 0 5 5 < / b : _ x > < b : _ y > 7 5 < / b : _ y > < / b : P o i n t > < b : P o i n t > < b : _ x > 2 9 6 . 7 0 3 8 1 0 5 6 7 6 6 5 7 6 < / b : _ x > < b : _ y > 7 5 < / b : _ y > < / b : P o i n t > < / P o i n t s > < / a : V a l u e > < / a : K e y V a l u e O f D i a g r a m O b j e c t K e y a n y T y p e z b w N T n L X > < a : K e y V a l u e O f D i a g r a m O b j e c t K e y a n y T y p e z b w N T n L X > < a : K e y > < K e y > R e l a t i o n s h i p s \ & l t ; T a b l e s \ T a b l e 3 \ C o l u m n s \ G .   S e g m e n t   C o d e & g t ; - & l t ; T a b l e s \ T a b l e 7 \ C o l u m n s \ G .   S e g m e n t   C o d e & g t ; < / K e y > < / a : K e y > < a : V a l u e   i : t y p e = " D i a g r a m D i s p l a y L i n k V i e w S t a t e " > < A u t o m a t i o n P r o p e r t y H e l p e r T e x t > E n d   p o i n t   1 :   ( 8 8 1 . 2 , 2 4 5 . 4 ) .   E n d   p o i n t   2 :   ( 1 1 4 8 . 0 1 5 2 4 2 2 7 0 6 6 , 1 1 3 )   < / A u t o m a t i o n P r o p e r t y H e l p e r T e x t > < L a y e d O u t > t r u e < / L a y e d O u t > < P o i n t s   x m l n s : b = " h t t p : / / s c h e m a s . d a t a c o n t r a c t . o r g / 2 0 0 4 / 0 7 / S y s t e m . W i n d o w s " > < b : P o i n t > < b : _ x > 8 8 1 . 2 < / b : _ x > < b : _ y > 2 4 5 . 3 9 9 9 9 9 9 9 9 9 9 9 9 8 < / b : _ y > < / b : P o i n t > < b : P o i n t > < b : _ x > 1 0 1 2 . 6 0 7 6 2 1 < / b : _ x > < b : _ y > 2 4 5 . 4 < / b : _ y > < / b : P o i n t > < b : P o i n t > < b : _ x > 1 0 1 4 . 6 0 7 6 2 1 < / b : _ x > < b : _ y > 2 4 3 . 4 < / b : _ y > < / b : P o i n t > < b : P o i n t > < b : _ x > 1 0 1 4 . 6 0 7 6 2 1 < / b : _ x > < b : _ y > 1 1 5 < / b : _ y > < / b : P o i n t > < b : P o i n t > < b : _ x > 1 0 1 6 . 6 0 7 6 2 1 < / b : _ x > < b : _ y > 1 1 3 < / b : _ y > < / b : P o i n t > < b : P o i n t > < b : _ x > 1 1 4 8 . 0 1 5 2 4 2 2 7 0 6 6 3 3 < / b : _ x > < b : _ y > 1 1 3 < / b : _ y > < / b : P o i n t > < / P o i n t s > < / a : V a l u e > < / a : K e y V a l u e O f D i a g r a m O b j e c t K e y a n y T y p e z b w N T n L X > < a : K e y V a l u e O f D i a g r a m O b j e c t K e y a n y T y p e z b w N T n L X > < a : K e y > < K e y > R e l a t i o n s h i p s \ & l t ; T a b l e s \ T a b l e 3 \ C o l u m n s \ G .   S e g m e n t   C o d e & g t ; - & l t ; T a b l e s \ T a b l e 7 \ C o l u m n s \ G .   S e g m e n t   C o d e & g t ; \ F K < / K e y > < / a : K e y > < a : V a l u e   i : t y p e = " D i a g r a m D i s p l a y L i n k E n d p o i n t V i e w S t a t e " > < H e i g h t > 1 6 < / H e i g h t > < L a b e l L o c a t i o n   x m l n s : b = " h t t p : / / s c h e m a s . d a t a c o n t r a c t . o r g / 2 0 0 4 / 0 7 / S y s t e m . W i n d o w s " > < b : _ x > 8 6 5 . 2 < / b : _ x > < b : _ y > 2 3 7 . 3 9 9 9 9 9 9 9 9 9 9 9 9 8 < / b : _ y > < / L a b e l L o c a t i o n > < L o c a t i o n   x m l n s : b = " h t t p : / / s c h e m a s . d a t a c o n t r a c t . o r g / 2 0 0 4 / 0 7 / S y s t e m . W i n d o w s " > < b : _ x > 8 6 5 . 2 < / b : _ x > < b : _ y > 2 4 5 . 3 9 9 9 9 9 9 9 9 9 9 9 9 8 < / b : _ y > < / L o c a t i o n > < S h a p e R o t a t e A n g l e > 3 6 0 < / S h a p e R o t a t e A n g l e > < W i d t h > 1 6 < / W i d t h > < / a : V a l u e > < / a : K e y V a l u e O f D i a g r a m O b j e c t K e y a n y T y p e z b w N T n L X > < a : K e y V a l u e O f D i a g r a m O b j e c t K e y a n y T y p e z b w N T n L X > < a : K e y > < K e y > R e l a t i o n s h i p s \ & l t ; T a b l e s \ T a b l e 3 \ C o l u m n s \ G .   S e g m e n t   C o d e & g t ; - & l t ; T a b l e s \ T a b l e 7 \ C o l u m n s \ G .   S e g m e n t   C o d e & g t ; \ P K < / K e y > < / a : K e y > < a : V a l u e   i : t y p e = " D i a g r a m D i s p l a y L i n k E n d p o i n t V i e w S t a t e " > < H e i g h t > 1 6 < / H e i g h t > < L a b e l L o c a t i o n   x m l n s : b = " h t t p : / / s c h e m a s . d a t a c o n t r a c t . o r g / 2 0 0 4 / 0 7 / S y s t e m . W i n d o w s " > < b : _ x > 1 1 4 8 . 0 1 5 2 4 2 2 7 0 6 6 3 3 < / b : _ x > < b : _ y > 1 0 5 < / b : _ y > < / L a b e l L o c a t i o n > < L o c a t i o n   x m l n s : b = " h t t p : / / s c h e m a s . d a t a c o n t r a c t . o r g / 2 0 0 4 / 0 7 / S y s t e m . W i n d o w s " > < b : _ x > 1 1 6 4 . 0 1 5 2 4 2 2 7 0 6 6 3 3 < / b : _ x > < b : _ y > 1 1 3 < / b : _ y > < / L o c a t i o n > < S h a p e R o t a t e A n g l e > 1 8 0 < / S h a p e R o t a t e A n g l e > < W i d t h > 1 6 < / W i d t h > < / a : V a l u e > < / a : K e y V a l u e O f D i a g r a m O b j e c t K e y a n y T y p e z b w N T n L X > < a : K e y V a l u e O f D i a g r a m O b j e c t K e y a n y T y p e z b w N T n L X > < a : K e y > < K e y > R e l a t i o n s h i p s \ & l t ; T a b l e s \ T a b l e 3 \ C o l u m n s \ G .   S e g m e n t   C o d e & g t ; - & l t ; T a b l e s \ T a b l e 7 \ C o l u m n s \ G .   S e g m e n t   C o d e & g t ; \ C r o s s F i l t e r < / K e y > < / a : K e y > < a : V a l u e   i : t y p e = " D i a g r a m D i s p l a y L i n k C r o s s F i l t e r V i e w S t a t e " > < P o i n t s   x m l n s : b = " h t t p : / / s c h e m a s . d a t a c o n t r a c t . o r g / 2 0 0 4 / 0 7 / S y s t e m . W i n d o w s " > < b : P o i n t > < b : _ x > 8 8 1 . 2 < / b : _ x > < b : _ y > 2 4 5 . 3 9 9 9 9 9 9 9 9 9 9 9 9 8 < / b : _ y > < / b : P o i n t > < b : P o i n t > < b : _ x > 1 0 1 2 . 6 0 7 6 2 1 < / b : _ x > < b : _ y > 2 4 5 . 4 < / b : _ y > < / b : P o i n t > < b : P o i n t > < b : _ x > 1 0 1 4 . 6 0 7 6 2 1 < / b : _ x > < b : _ y > 2 4 3 . 4 < / b : _ y > < / b : P o i n t > < b : P o i n t > < b : _ x > 1 0 1 4 . 6 0 7 6 2 1 < / b : _ x > < b : _ y > 1 1 5 < / b : _ y > < / b : P o i n t > < b : P o i n t > < b : _ x > 1 0 1 6 . 6 0 7 6 2 1 < / b : _ x > < b : _ y > 1 1 3 < / b : _ y > < / b : P o i n t > < b : P o i n t > < b : _ x > 1 1 4 8 . 0 1 5 2 4 2 2 7 0 6 6 3 3 < / b : _ x > < b : _ y > 1 1 3 < / b : _ y > < / b : P o i n t > < / P o i n t s > < / a : V a l u e > < / a : K e y V a l u e O f D i a g r a m O b j e c t K e y a n y T y p e z b w N T n L X > < a : K e y V a l u e O f D i a g r a m O b j e c t K e y a n y T y p e z b w N T n L X > < a : K e y > < K e y > R e l a t i o n s h i p s \ & l t ; T a b l e s \ T a b l e 3 \ C o l u m n s \ C l a s s   C o d e & g t ; - & l t ; T a b l e s \ T a b l e 5 \ C o l u m n s \ C l a s s   C o d e & g t ; < / K e y > < / a : K e y > < a : V a l u e   i : t y p e = " D i a g r a m D i s p l a y L i n k V i e w S t a t e " > < A u t o m a t i o n P r o p e r t y H e l p e r T e x t > E n d   p o i n t   1 :   ( 8 8 1 . 2 , 2 6 5 . 4 ) .   E n d   p o i n t   2 :   ( 1 0 9 9 . 0 0 7 6 2 1 1 3 5 3 3 , 3 5 9 )   < / A u t o m a t i o n P r o p e r t y H e l p e r T e x t > < L a y e d O u t > t r u e < / L a y e d O u t > < P o i n t s   x m l n s : b = " h t t p : / / s c h e m a s . d a t a c o n t r a c t . o r g / 2 0 0 4 / 0 7 / S y s t e m . W i n d o w s " > < b : P o i n t > < b : _ x > 8 8 1 . 1 9 9 9 9 9 9 9 9 9 9 9 9 3 < / b : _ x > < b : _ y > 2 6 5 . 4 < / b : _ y > < / b : P o i n t > < b : P o i n t > < b : _ x > 9 8 8 . 1 0 3 8 1 0 5 < / b : _ x > < b : _ y > 2 6 5 . 4 < / b : _ y > < / b : P o i n t > < b : P o i n t > < b : _ x > 9 9 0 . 1 0 3 8 1 0 5 < / b : _ x > < b : _ y > 2 6 7 . 4 < / b : _ y > < / b : P o i n t > < b : P o i n t > < b : _ x > 9 9 0 . 1 0 3 8 1 0 5 < / b : _ x > < b : _ y > 3 5 7 < / b : _ y > < / b : P o i n t > < b : P o i n t > < b : _ x > 9 9 2 . 1 0 3 8 1 0 5 < / b : _ x > < b : _ y > 3 5 9 < / b : _ y > < / b : P o i n t > < b : P o i n t > < b : _ x > 1 0 9 9 . 0 0 7 6 2 1 1 3 5 3 3 1 4 < / b : _ x > < b : _ y > 3 5 9 < / b : _ y > < / b : P o i n t > < / P o i n t s > < / a : V a l u e > < / a : K e y V a l u e O f D i a g r a m O b j e c t K e y a n y T y p e z b w N T n L X > < a : K e y V a l u e O f D i a g r a m O b j e c t K e y a n y T y p e z b w N T n L X > < a : K e y > < K e y > R e l a t i o n s h i p s \ & l t ; T a b l e s \ T a b l e 3 \ C o l u m n s \ C l a s s   C o d e & g t ; - & l t ; T a b l e s \ T a b l e 5 \ C o l u m n s \ C l a s s   C o d e & g t ; \ F K < / K e y > < / a : K e y > < a : V a l u e   i : t y p e = " D i a g r a m D i s p l a y L i n k E n d p o i n t V i e w S t a t e " > < H e i g h t > 1 6 < / H e i g h t > < L a b e l L o c a t i o n   x m l n s : b = " h t t p : / / s c h e m a s . d a t a c o n t r a c t . o r g / 2 0 0 4 / 0 7 / S y s t e m . W i n d o w s " > < b : _ x > 8 6 5 . 1 9 9 9 9 9 9 9 9 9 9 9 9 3 < / b : _ x > < b : _ y > 2 5 7 . 4 < / b : _ y > < / L a b e l L o c a t i o n > < L o c a t i o n   x m l n s : b = " h t t p : / / s c h e m a s . d a t a c o n t r a c t . o r g / 2 0 0 4 / 0 7 / S y s t e m . W i n d o w s " > < b : _ x > 8 6 5 . 2 < / b : _ x > < b : _ y > 2 6 5 . 4 < / b : _ y > < / L o c a t i o n > < S h a p e R o t a t e A n g l e > 3 6 0 < / S h a p e R o t a t e A n g l e > < W i d t h > 1 6 < / W i d t h > < / a : V a l u e > < / a : K e y V a l u e O f D i a g r a m O b j e c t K e y a n y T y p e z b w N T n L X > < a : K e y V a l u e O f D i a g r a m O b j e c t K e y a n y T y p e z b w N T n L X > < a : K e y > < K e y > R e l a t i o n s h i p s \ & l t ; T a b l e s \ T a b l e 3 \ C o l u m n s \ C l a s s   C o d e & g t ; - & l t ; T a b l e s \ T a b l e 5 \ C o l u m n s \ C l a s s   C o d e & g t ; \ P K < / K e y > < / a : K e y > < a : V a l u e   i : t y p e = " D i a g r a m D i s p l a y L i n k E n d p o i n t V i e w S t a t e " > < H e i g h t > 1 6 < / H e i g h t > < L a b e l L o c a t i o n   x m l n s : b = " h t t p : / / s c h e m a s . d a t a c o n t r a c t . o r g / 2 0 0 4 / 0 7 / S y s t e m . W i n d o w s " > < b : _ x > 1 0 9 9 . 0 0 7 6 2 1 1 3 5 3 3 1 4 < / b : _ x > < b : _ y > 3 5 1 < / b : _ y > < / L a b e l L o c a t i o n > < L o c a t i o n   x m l n s : b = " h t t p : / / s c h e m a s . d a t a c o n t r a c t . o r g / 2 0 0 4 / 0 7 / S y s t e m . W i n d o w s " > < b : _ x > 1 1 1 5 . 0 0 7 6 2 1 1 3 5 3 3 1 4 < / b : _ x > < b : _ y > 3 5 9 < / b : _ y > < / L o c a t i o n > < S h a p e R o t a t e A n g l e > 1 8 0 < / S h a p e R o t a t e A n g l e > < W i d t h > 1 6 < / W i d t h > < / a : V a l u e > < / a : K e y V a l u e O f D i a g r a m O b j e c t K e y a n y T y p e z b w N T n L X > < a : K e y V a l u e O f D i a g r a m O b j e c t K e y a n y T y p e z b w N T n L X > < a : K e y > < K e y > R e l a t i o n s h i p s \ & l t ; T a b l e s \ T a b l e 3 \ C o l u m n s \ C l a s s   C o d e & g t ; - & l t ; T a b l e s \ T a b l e 5 \ C o l u m n s \ C l a s s   C o d e & g t ; \ C r o s s F i l t e r < / K e y > < / a : K e y > < a : V a l u e   i : t y p e = " D i a g r a m D i s p l a y L i n k C r o s s F i l t e r V i e w S t a t e " > < P o i n t s   x m l n s : b = " h t t p : / / s c h e m a s . d a t a c o n t r a c t . o r g / 2 0 0 4 / 0 7 / S y s t e m . W i n d o w s " > < b : P o i n t > < b : _ x > 8 8 1 . 1 9 9 9 9 9 9 9 9 9 9 9 9 3 < / b : _ x > < b : _ y > 2 6 5 . 4 < / b : _ y > < / b : P o i n t > < b : P o i n t > < b : _ x > 9 8 8 . 1 0 3 8 1 0 5 < / b : _ x > < b : _ y > 2 6 5 . 4 < / b : _ y > < / b : P o i n t > < b : P o i n t > < b : _ x > 9 9 0 . 1 0 3 8 1 0 5 < / b : _ x > < b : _ y > 2 6 7 . 4 < / b : _ y > < / b : P o i n t > < b : P o i n t > < b : _ x > 9 9 0 . 1 0 3 8 1 0 5 < / b : _ x > < b : _ y > 3 5 7 < / b : _ y > < / b : P o i n t > < b : P o i n t > < b : _ x > 9 9 2 . 1 0 3 8 1 0 5 < / b : _ x > < b : _ y > 3 5 9 < / b : _ y > < / b : P o i n t > < b : P o i n t > < b : _ x > 1 0 9 9 . 0 0 7 6 2 1 1 3 5 3 3 1 4 < / b : _ x > < b : _ y > 3 5 9 < / b : _ y > < / b : P o i n t > < / P o i n t s > < / a : V a l u e > < / a : K e y V a l u e O f D i a g r a m O b j e c t K e y a n y T y p e z b w N T n L X > < / V i e w S t a t e s > < / D i a g r a m M a n a g e r . S e r i a l i z a b l e D i a g r a m > < / A r r a y O f D i a g r a m M a n a g e r . S e r i a l i z a b l e D i a g r a m > ] ] > < / 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 C l a s s < / s t r i n g > < / k e y > < v a l u e > < i n t > 8 2 < / i n t > < / v a l u e > < / i t e m > < i t e m > < k e y > < s t r i n g > C o d e < / s t r i n g > < / k e y > < v a l u e > < i n t > 8 2 < / i n t > < / v a l u e > < / i t e m > < / C o l u m n W i d t h s > < C o l u m n D i s p l a y I n d e x > < i t e m > < k e y > < s t r i n g > C l a s s < / s t r i n g > < / k e y > < v a l u e > < i n t > 0 < / i n t > < / v a l u e > < / i t e m > < i t e m > < k e y > < s t r i n g > C o d e < / 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S h o w H i d d e n " > < C u s t o m C o n t e n t > < ! [ C D A T A [ T r u e ] ] > < / C u s t o m C o n t e n t > < / G e m i n i > 
</file>

<file path=customXml/item3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  c a t e g o r y < / 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  S e g m e n t < / 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 C o l u m n s \ B r a n c h   C o d e < / K e y > < / a : K e y > < a : V a l u e   i : t y p e = " T a b l e W i d g e t B a s e V i e w S t a t e " / > < / a : K e y V a l u e O f D i a g r a m O b j e c t K e y a n y T y p e z b w N T n L X > < a : K e y V a l u e O f D i a g r a m O b j e c t K e y a n y T y p e z b w N T n L X > < a : K e y > < K e y > C o l u m n s \ G .   S e g m e n t   C o d e 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 C o l u m n s \ S u b   c a t e g o r y   c o d e < / K e y > < / a : K e y > < a : V a l u e   i : t y p e = " T a b l e W i d g e t B a s e V i e w S t a t e " / > < / a : K e y V a l u e O f D i a g r a m O b j e c t K e y a n y T y p e z b w N T n L X > < a : K e y V a l u e O f D i a g r a m O b j e c t K e y a n y T y p e z b w N T n L X > < a : K e y > < K e y > C o l u m n s \ C l a s s   C o d e 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 s e g e m e n t 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 s e g e m e n t 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  S e g m e n t < / 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  c a t o g r y 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  c a t o g r y 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  c a t e g o r y < / 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 C o l u m n s \ B r a n c h   C o d e < / K e y > < / a : K e y > < a : V a l u e   i : t y p e = " T a b l e W i d g e t B a s e V i e w S t a t e " / > < / a : K e y V a l u e O f D i a g r a m O b j e c t K e y a n y T y p e z b w N T n L X > < a : K e y V a l u e O f D i a g r a m O b j e c t K e y a n y T y p e z b w N T n L X > < a : K e y > < K e y > C o l u m n s \ G .   S e g m e n t   C o d e 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 C o l u m n s \ S u b   c a t e g o r y   c o d e < / K e y > < / a : K e y > < a : V a l u e   i : t y p e = " T a b l e W i d g e t B a s e V i e w S t a t e " / > < / a : K e y V a l u e O f D i a g r a m O b j e c t K e y a n y T y p e z b w N T n L X > < a : K e y V a l u e O f D i a g r a m O b j e c t K e y a n y T y p e z b w N T n L X > < a : K e y > < K e y > C o l u m n s \ C l a s s   C o d e 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 C o l u m n s \ p r o f i t   b y   5 %   d i s c o u n t 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2.xml>��< ? x m l   v e r s i o n = " 1 . 0 "   e n c o d i n g = " U T F - 1 6 " ? > < G e m i n i   x m l n s = " h t t p : / / g e m i n i / p i v o t c u s t o m i z a t i o n / b 3 9 1 6 3 8 f - 6 f e 5 - 4 d f 5 - a 0 9 b - 0 c 0 c a e e 7 2 5 d 0 " > < C u s t o m C o n t e n t > < ! [ C D A T A [ < ? x m l   v e r s i o n = " 1 . 0 "   e n c o d i n g = " u t f - 1 6 " ? > < S e t t i n g s > < C a l c u l a t e d F i e l d s > < i t e m > < M e a s u r e N a m e > s u m   p r o f i t < / M e a s u r e N a m e > < D i s p l a y N a m e > s u m   p r o f i t < / D i s p l a y N a m e > < V i s i b l e > F a l s e < / V i s i b l e > < / i t e m > < i t e m > < M e a s u r e N a m e > a v a r g e   p r o f i t < / M e a s u r e N a m e > < D i s p l a y N a m e > a v a r g e   p r o f i t < / D i s p l a y N a m e > < V i s i b l e > F a l s e < / V i s i b l e > < / i t e m > < / C a l c u l a t e d F i e l d s > < S A H o s t H a s h > 0 < / S A H o s t H a s h > < G e m i n i F i e l d L i s t V i s i b l e > T r u e < / G e m i n i F i e l d L i s t V i s i b l e > < / S e t t i n g s > ] ] > < / C u s t o m C o n t e n t > < / G e m i n i > 
</file>

<file path=customXml/item33.xml>��< ? x m l   v e r s i o n = " 1 . 0 "   e n c o d i n g = " u t f - 1 6 " ? > < D a t a M a s h u p   s q m i d = " 4 c e 6 c 1 9 0 - 9 1 0 a - 4 a 3 0 - b f 5 1 - 8 8 a 4 a 0 8 5 2 d f 5 "   x m l n s = " h t t p : / / s c h e m a s . m i c r o s o f t . c o m / D a t a M a s h u p " > A A A A A E g G A A B Q S w M E F A A C A A g A e g a 8 W i + S o W 2 n A A A A + A A A A B I A H A B D b 2 5 m a W c v U G F j a 2 F n Z S 5 4 b W w g o h g A K K A U A A A A A A A A A A A A A A A A A A A A A A A A A A A A h Y / N C o J A G E V f R W b v / C i G y O d I R L u E I I i 2 w z T p k I 7 h j I 3 v 1 q J H 6 h U S y m r X 8 h 7 O 4 t z H 7 Q 7 F 2 D b B V f V W d y Z H D F M U K C O 7 o z Z V j g Z 3 C l N U c N g K e R a V C i b Z 2 G y 0 x x z V z l 0 y Q r z 3 2 M e 4 6 y s S U c r I o d z s Z K 1 a g T 6 y / i + H 2 l g n j F S I w / 4 V w y O 8 S H A S s x i z l A G Z M Z T a f J V o K s Y U y A + E 1 d C 4 o V d c m X C 5 B j J P I O 8 X / A l Q S w M E F A A C A A g A e g a 8 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o G v F p T R 4 F d P w M A A O A P A A A T A B w A R m 9 y b X V s Y X M v U 2 V j d G l v b j E u b S C i G A A o o B Q A A A A A A A A A A A A A A A A A A A A A A A A A A A D F V m 2 L 2 k A Q / n 7 g f x h S C n p E M W o U 2 l 7 h L l 4 P K W 2 v e k c / R C k x W T W 9 Z D d k N z 1 F / O / d v F z e k 6 N c Q E G M M 7 P z z D 6 7 M 0 8 o 0 p l J M C z C X + l j 6 6 J 1 Q X e a i w x 4 0 N Y W k u A K L M R a F 8 A / C + K 5 O u K W 2 7 2 O r N 4 v 4 j 6 t C X l q f z E t 1 F M I Z g g z 2 h a U D 8 t H i l y 6 f F z c z p d T R J 8 Y c Z a O S / 5 w F E D + 0 r 1 F 9 0 J H B O x Z l g j M 9 V B H D D F C 1 N / B D 0 c K I Y / q j C H 7 S g i d g v j V x E b 0 T 1 i d 1 K n G t F W 0 / p 2 g 7 D S 8 9 e s / O E j g K Y K w 3 o O r Y b o h r q 0 Q y 7 O x 7 6 T t N J h 4 P A p z 8 g y z q S D C D L P x q O c H n U Q 4 C o u d 6 c A 3 Y i D u Y t w I D O 1 Z 6 E F b m + + 6 Y F d M d i g G M 4 0 V U 8 z R l l N f z M B j t 8 Q t y e K t u 5 X O e 5 c Y H m f 5 u 2 a X F K t Z i L 5 Y s W e v k R v Y f 3 o a Z m H B u Y 1 P T a o T L 9 l f a h F H 2 p h 5 x 6 k T H 8 O 1 Y f B D U D z K i J 0 c A 7 e G B 9 D O H Z Q I g h N k B G 3 D k A t G g o w 0 f Q d q i L e 6 b E t d 9 a W s V a c c T y o H z J T E A T F 6 B h p x E o B I c v 9 S f W G j G i p d u P T K F c s X 5 l + z N G 4 9 e w Q b p t + Y m g V h 0 t e Z l P y d x X s M t m V u Q I 0 x V / D 5 C g b 9 f h / Y D m E Q B O G a f w F Z F J U E S u n A m 5 p A O R W n 1 C e M 4 6 Z V c Z 8 y Y b d x m D 8 u E o 6 m n m O Z O u 8 E o 0 B O 7 M q f f Z F Q z l b c 9 t E T d L n T O Q g J 1 B z Z 5 G + M Q x O g 0 B G Z 2 2 U 1 i c d c 1 s I p z 7 C B 9 p m D D S x x 6 X l w X m e 4 R I S + C F J l l V J 1 m W l g X m D 4 c O q 0 L k x c m a y g D Y O z a M O g T h s G D W v D I N G G 0 C c V 5 3 R g H 2 T s W S Y z o A U W h 2 d h c V j H 4 r B h F o c J i 9 O U A h r 8 O a D w h q / k Y 0 o J B T Y n Q X c 9 i E S 2 I i C S v D K d B D 3 S S d B L l y q W R m l F 2 m p R f M S m X w t l F a 5 7 1 9 T L w H 7 c L U p e L S I d S J k b E N F Y N Y P 0 q 6 7 q g 6 / e J J Z Z S V G d S I 7 7 v b 6 c n k C Y v 3 i U z k n f k R 9 A a V F M k K L 3 g P U B 5 P f J e 8 A p P 5 6 y S I W + G p 2 l r 0 Z 1 f T V q u K 9 G S V + l L 3 v J i M p f 8 P 8 Z U P J Z i J T r i J Q b J l J O j X l / J D T M 4 P g s D I 7 r G B w 3 z O A 4 Y T C c 5 g 1 T O D k L h Z M 6 C i c N U z h J K E w 0 7 4 0 0 / g N Q S w E C L Q A U A A I A C A B 6 B r x a L 5 K h b a c A A A D 4 A A A A E g A A A A A A A A A A A A A A A A A A A A A A Q 2 9 u Z m l n L 1 B h Y 2 t h Z 2 U u e G 1 s U E s B A i 0 A F A A C A A g A e g a 8 W g / K 6 a u k A A A A 6 Q A A A B M A A A A A A A A A A A A A A A A A 8 w A A A F t D b 2 5 0 Z W 5 0 X 1 R 5 c G V z X S 5 4 b W x Q S w E C L Q A U A A I A C A B 6 B r x a U 0 e B X T 8 D A A D g D w A A E w A A A A A A A A A A A A A A A A D k A Q A A R m 9 y b X V s Y X M v U 2 V j d G l v b j E u b V B L B Q Y A A A A A A w A D A M I A A A B w 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C S w A A A A A A A C B 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F 0 Y S I g L z 4 8 R W 5 0 c n k g V H l w Z T 0 i R m l s b G V k Q 2 9 t c G x l d G V S Z X N 1 b H R U b 1 d v c m t z a G V l d C I g V m F s d W U 9 I m w x I i A v P j x F b n R y e S B U e X B l P S J B Z G R l Z F R v R G F 0 Y U 1 v Z G V s I i B W Y W x 1 Z T 0 i b D A i I C 8 + P E V u d H J 5 I F R 5 c G U 9 I k Z p b G x D b 3 V u d C I g V m F s d W U 9 I m w x O T k 5 I i A v P j x F b n R y e S B U e X B l P S J G a W x s R X J y b 3 J D b 2 R l I i B W Y W x 1 Z T 0 i c 1 V u a 2 5 v d 2 4 i I C 8 + P E V u d H J 5 I F R 5 c G U 9 I k Z p b G x F c n J v c k N v d W 5 0 I i B W Y W x 1 Z T 0 i b D A i I C 8 + P E V u d H J 5 I F R 5 c G U 9 I k Z p b G x M Y X N 0 V X B k Y X R l Z C I g V m F s d W U 9 I m Q y M D I 1 L T A 1 L T I 3 V D I x O j U x O j U z L j Q 4 N D E 0 M j Z a I i A v P j x F b n R y e S B U e X B l P S J G a W x s Q 2 9 s d W 1 u V H l w Z X M i I F Z h b H V l P S J z Q X d Z R 0 J n W U d C Z 1 l H Q l F N R k J R Q U Z B Q T 0 9 I i A v P j x F b n R y e S B U e X B l P S J G a W x s Q 2 9 s d W 1 u T m F t Z X M i I F Z h b H V l P S J z W y Z x d W 9 0 O 1 J v d y B J R C Z x d W 9 0 O y w m c X V v d D t T a G l w I E 1 v Z G U m c X V v d D s s J n F 1 b 3 Q 7 U 2 V n b W V u d C Z x d W 9 0 O y w m c X V v d D t D a X R 5 J n F 1 b 3 Q 7 L C Z x d W 9 0 O 1 N 0 Y X R l J n F 1 b 3 Q 7 L C Z x d W 9 0 O 1 J l Z 2 l v b i Z x d W 9 0 O y w m c X V v d D t D Y X R l Z 2 9 y e S Z x d W 9 0 O y w m c X V v d D t T d W I t Q 2 F 0 Z W d v c n k m c X V v d D s s J n F 1 b 3 Q 7 U H J v Z H V j d C B O Y W 1 l J n F 1 b 3 Q 7 L C Z x d W 9 0 O 1 N h b G V z J n F 1 b 3 Q 7 L C Z x d W 9 0 O 1 F 1 Y W 5 0 a X R 5 J n F 1 b 3 Q 7 L C Z x d W 9 0 O 0 R p c 2 N v d W 5 0 J n F 1 b 3 Q 7 L C Z x d W 9 0 O 1 B y b 2 Z p d C Z x d W 9 0 O y w m c X V v d D t w c m 9 m a X Q g Y W Z 0 Z X I g Z G l z Y 2 9 1 b n Q m c X V v d D s s J n F 1 b 3 Q 7 b m V 3 I H N h b G V z J n F 1 b 3 Q 7 L C Z x d W 9 0 O 0 N 1 c 3 R v b S Z x d W 9 0 O 1 0 i I C 8 + P E V u d H J 5 I F R 5 c G U 9 I k Z p b G x T d G F 0 d X M i I F Z h b H V l P S J z Q 2 9 t c G x l d G U i I C 8 + P E V u d H J 5 I F R 5 c G U 9 I k Z p b G x U Y X J n Z X R O Y W 1 l Q 3 V z d G 9 t a X p l Z C I g V m F s d W U 9 I m w x I i A v P j x F b n R y e S B U e X B l P S J R d W V y e U l E I i B W Y W x 1 Z T 0 i c z I w Y z A z Y z d h L W I x Y z I t N D E 2 Z S 1 h N W F k L T d m Z j A 5 M T k 1 O G N h Z i I g L z 4 8 R W 5 0 c n k g V H l w Z T 0 i U m V s Y X R p b 2 5 z a G l w S W 5 m b 0 N v b n R h a W 5 l c i I g V m F s d W U 9 I n N 7 J n F 1 b 3 Q 7 Y 2 9 s d W 1 u Q 2 9 1 b n Q m c X V v d D s 6 M T Y s J n F 1 b 3 Q 7 a 2 V 5 Q 2 9 s d W 1 u T m F t Z X M m c X V v d D s 6 W 1 0 s J n F 1 b 3 Q 7 c X V l c n l S Z W x h d G l v b n N o a X B z J n F 1 b 3 Q 7 O l t d L C Z x d W 9 0 O 2 N v b H V t b k l k Z W 5 0 a X R p Z X M m c X V v d D s 6 W y Z x d W 9 0 O 1 N l Y 3 R p b 2 4 x L 1 R h Y m x l M S 9 B Z G R l Z C B J b m R l e C 5 7 U m 9 3 I E l E L D B 9 J n F 1 b 3 Q 7 L C Z x d W 9 0 O 1 N l Y 3 R p b 2 4 x L 1 R h Y m x l M S 9 B Z G R l Z C B J b m R l e C 5 7 U 2 h p c C B N b 2 R l L D F 9 J n F 1 b 3 Q 7 L C Z x d W 9 0 O 1 N l Y 3 R p b 2 4 x L 1 R h Y m x l M S 9 B Z G R l Z C B J b m R l e C 5 7 U 2 V n b W V u d C w y f S Z x d W 9 0 O y w m c X V v d D t T Z W N 0 a W 9 u M S 9 U Y W J s Z T E v Q W R k Z W Q g S W 5 k Z X g u e 0 N p d H k s M 3 0 m c X V v d D s s J n F 1 b 3 Q 7 U 2 V j d G l v b j E v V G F i b G U x L 0 F k Z G V k I E l u Z G V 4 L n t T d G F 0 Z S w 0 f S Z x d W 9 0 O y w m c X V v d D t T Z W N 0 a W 9 u M S 9 U Y W J s Z T E v Q W R k Z W Q g S W 5 k Z X g u e 1 J l Z 2 l v b i w 1 f S Z x d W 9 0 O y w m c X V v d D t T Z W N 0 a W 9 u M S 9 U Y W J s Z T E v Q W R k Z W Q g S W 5 k Z X g u e 0 N h d G V n b 3 J 5 L D Z 9 J n F 1 b 3 Q 7 L C Z x d W 9 0 O 1 N l Y 3 R p b 2 4 x L 1 R h Y m x l M S 9 B Z G R l Z C B J b m R l e C 5 7 U 3 V i L U N h d G V n b 3 J 5 L D d 9 J n F 1 b 3 Q 7 L C Z x d W 9 0 O 1 N l Y 3 R p b 2 4 x L 1 R h Y m x l M S 9 B Z G R l Z C B J b m R l e C 5 7 U H J v Z H V j d C B O Y W 1 l L D h 9 J n F 1 b 3 Q 7 L C Z x d W 9 0 O 1 N l Y 3 R p b 2 4 x L 1 R h Y m x l M S 9 B Z G R l Z C B J b m R l e C 5 7 U 2 F s Z X M s O X 0 m c X V v d D s s J n F 1 b 3 Q 7 U 2 V j d G l v b j E v V G F i b G U x L 0 F k Z G V k I E l u Z G V 4 L n t R d W F u d G l 0 e S w x M H 0 m c X V v d D s s J n F 1 b 3 Q 7 U 2 V j d G l v b j E v V G F i b G U x L 0 F k Z G V k I E l u Z G V 4 L n t E a X N j b 3 V u d C w x M X 0 m c X V v d D s s J n F 1 b 3 Q 7 U 2 V j d G l v b j E v V G F i b G U x L 0 F k Z G V k I E l u Z G V 4 L n t Q c m 9 m a X Q s M T J 9 J n F 1 b 3 Q 7 L C Z x d W 9 0 O 1 N l Y 3 R p b 2 4 x L 1 R h Y m x l M S 9 B Z G R l Z C B J b m R l e C 5 7 c H J v Z m l 0 I G F m d G V y I G R p c 2 N v d W 5 0 L D E z f S Z x d W 9 0 O y w m c X V v d D t T Z W N 0 a W 9 u M S 9 U Y W J s Z T E v Q W R k Z W Q g S W 5 k Z X g u e 2 5 l d y B z Y W x l c y w x N H 0 m c X V v d D s s J n F 1 b 3 Q 7 U 2 V j d G l v b j E v V G F i b G U x L 0 F k Z G V k I E l u Z G V 4 L n t D d X N 0 b 2 0 s M T V 9 J n F 1 b 3 Q 7 X S w m c X V v d D t D b 2 x 1 b W 5 D b 3 V u d C Z x d W 9 0 O z o x N i w m c X V v d D t L Z X l D b 2 x 1 b W 5 O Y W 1 l c y Z x d W 9 0 O z p b X S w m c X V v d D t D b 2 x 1 b W 5 J Z G V u d G l 0 a W V z J n F 1 b 3 Q 7 O l s m c X V v d D t T Z W N 0 a W 9 u M S 9 U Y W J s Z T E v Q W R k Z W Q g S W 5 k Z X g u e 1 J v d y B J R C w w f S Z x d W 9 0 O y w m c X V v d D t T Z W N 0 a W 9 u M S 9 U Y W J s Z T E v Q W R k Z W Q g S W 5 k Z X g u e 1 N o a X A g T W 9 k Z S w x f S Z x d W 9 0 O y w m c X V v d D t T Z W N 0 a W 9 u M S 9 U Y W J s Z T E v Q W R k Z W Q g S W 5 k Z X g u e 1 N l Z 2 1 l b n Q s M n 0 m c X V v d D s s J n F 1 b 3 Q 7 U 2 V j d G l v b j E v V G F i b G U x L 0 F k Z G V k I E l u Z G V 4 L n t D a X R 5 L D N 9 J n F 1 b 3 Q 7 L C Z x d W 9 0 O 1 N l Y 3 R p b 2 4 x L 1 R h Y m x l M S 9 B Z G R l Z C B J b m R l e C 5 7 U 3 R h d G U s N H 0 m c X V v d D s s J n F 1 b 3 Q 7 U 2 V j d G l v b j E v V G F i b G U x L 0 F k Z G V k I E l u Z G V 4 L n t S Z W d p b 2 4 s N X 0 m c X V v d D s s J n F 1 b 3 Q 7 U 2 V j d G l v b j E v V G F i b G U x L 0 F k Z G V k I E l u Z G V 4 L n t D Y X R l Z 2 9 y e S w 2 f S Z x d W 9 0 O y w m c X V v d D t T Z W N 0 a W 9 u M S 9 U Y W J s Z T E v Q W R k Z W Q g S W 5 k Z X g u e 1 N 1 Y i 1 D Y X R l Z 2 9 y e S w 3 f S Z x d W 9 0 O y w m c X V v d D t T Z W N 0 a W 9 u M S 9 U Y W J s Z T E v Q W R k Z W Q g S W 5 k Z X g u e 1 B y b 2 R 1 Y 3 Q g T m F t Z S w 4 f S Z x d W 9 0 O y w m c X V v d D t T Z W N 0 a W 9 u M S 9 U Y W J s Z T E v Q W R k Z W Q g S W 5 k Z X g u e 1 N h b G V z L D l 9 J n F 1 b 3 Q 7 L C Z x d W 9 0 O 1 N l Y 3 R p b 2 4 x L 1 R h Y m x l M S 9 B Z G R l Z C B J b m R l e C 5 7 U X V h b n R p d H k s M T B 9 J n F 1 b 3 Q 7 L C Z x d W 9 0 O 1 N l Y 3 R p b 2 4 x L 1 R h Y m x l M S 9 B Z G R l Z C B J b m R l e C 5 7 R G l z Y 2 9 1 b n Q s M T F 9 J n F 1 b 3 Q 7 L C Z x d W 9 0 O 1 N l Y 3 R p b 2 4 x L 1 R h Y m x l M S 9 B Z G R l Z C B J b m R l e C 5 7 U H J v Z m l 0 L D E y f S Z x d W 9 0 O y w m c X V v d D t T Z W N 0 a W 9 u M S 9 U Y W J s Z T E v Q W R k Z W Q g S W 5 k Z X g u e 3 B y b 2 Z p d C B h Z n R l c i B k a X N j b 3 V u d C w x M 3 0 m c X V v d D s s J n F 1 b 3 Q 7 U 2 V j d G l v b j E v V G F i b G U x L 0 F k Z G V k I E l u Z G V 4 L n t u Z X c g c 2 F s Z X M s M T R 9 J n F 1 b 3 Q 7 L C Z x d W 9 0 O 1 N l Y 3 R p b 2 4 x L 1 R h Y m x l M S 9 B Z G R l Z C B J b m R l e C 5 7 Q 3 V z d G 9 t L D E 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T I 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U t M D U t M j d U M j E 6 N T E 6 N T M u N j c 3 M D Y w N F 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i 9 D a G F u Z 2 V k I F R 5 c G U u e 0 N v b H V t b j E s M H 0 m c X V v d D s s J n F 1 b 3 Q 7 U 2 V j d G l v b j E v V G F i b G U y L 0 N o Y W 5 n Z W Q g V H l w Z S 5 7 Q 2 9 s d W 1 u M i w x f S Z x d W 9 0 O 1 0 s J n F 1 b 3 Q 7 Q 2 9 s d W 1 u Q 2 9 1 b n Q m c X V v d D s 6 M i w m c X V v d D t L Z X l D b 2 x 1 b W 5 O Y W 1 l c y Z x d W 9 0 O z p b X S w m c X V v d D t D b 2 x 1 b W 5 J Z G V u d G l 0 a W V z J n F 1 b 3 Q 7 O l s m c X V v d D t T Z W N 0 a W 9 u M S 9 U Y W J s Z T I v Q 2 h h b m d l Z C B U e X B l L n t D b 2 x 1 b W 4 x L D B 9 J n F 1 b 3 Q 7 L C Z x d W 9 0 O 1 N l Y 3 R p b 2 4 x L 1 R h Y m x l M i 9 D a G F u Z 2 V k I F R 5 c G U u e 0 N v b H V t b j I s M X 0 m c X V v d D t d L C Z x d W 9 0 O 1 J l b G F 0 a W 9 u c 2 h p c E l u Z m 8 m c X V v d D s 6 W 1 1 9 I i A v P j x F b n R y e S B U e X B l P S J O Y X Z p Z 2 F 0 a W 9 u U 3 R l c E 5 h b W U i I F Z h b H V l P S J z T m F 2 a W d h d G l v b i I g L z 4 8 R W 5 0 c n k g V H l w Z T 0 i U X V l c n l J R C I g V m F s d W U 9 I n N h O G N k N G Q 4 N S 0 0 M j J l L T Q 1 O D k t O G N m N S 0 0 O D N i N W J m O T V l N D A i I C 8 + P E V u d H J 5 I F R 5 c G U 9 I k F k Z G V k V G 9 E Y X R h T W 9 k Z W w i I F Z h b H V l P S J s M C 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1 R h Y m x l M l 9 U Y W J s 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M y I g L z 4 8 R W 5 0 c n k g V H l w Z T 0 i R m l s b G V k Q 2 9 t c G x l d G V S Z X N 1 b H R U b 1 d v c m t z a G V l d C I g V m F s d W U 9 I m w x I i A v P j x F b n R y e S B U e X B l P S J G a W x s Q 2 9 1 b n Q i I F Z h b H V l P S J s M z A w M C I g L z 4 8 R W 5 0 c n k g V H l w Z T 0 i R m l s b E V y c m 9 y Q 2 9 k Z S I g V m F s d W U 9 I n N V b m t u b 3 d u I i A v P j x F b n R y e S B U e X B l P S J G a W x s R X J y b 3 J D b 3 V u d C I g V m F s d W U 9 I m w w I i A v P j x F b n R y e S B U e X B l P S J G a W x s T G F z d F V w Z G F 0 Z W Q i I F Z h b H V l P S J k M j A y N S 0 w N S 0 y N 1 Q y M T o 1 M T o 1 M y 4 3 M j U 0 M j I 4 W i I g L z 4 8 R W 5 0 c n k g V H l w Z T 0 i R m l s b E N v b H V t b l R 5 c G V z I i B W Y W x 1 Z T 0 i c 0 N R T U R C Z 0 1 E Q X d N R E F 3 T U F B Q T 0 9 I i A v P j x F b n R y e S B U e X B l P S J G a W x s Q 2 9 s d W 1 u T m F t Z X M i I F Z h b H V l P S J z W y Z x d W 9 0 O 0 R h d G U m c X V v d D s s J n F 1 b 3 Q 7 Q n J h b m N o I E N v Z G U m c X V v d D s s J n F 1 b 3 Q 7 R y 4 g U 2 V n b W V u d C B D b 2 R l J n F 1 b 3 Q 7 L C Z x d W 9 0 O 1 B y b 2 R 1 Y 3 Q m c X V v d D s s J n F 1 b 3 Q 7 U 3 V i I G N h d G V n b 3 J 5 I G N v Z G U m c X V v d D s s J n F 1 b 3 Q 7 Q 2 x h c 3 M g Q 2 9 k Z S Z x d W 9 0 O y w m c X V v d D t R d W F u d G l 0 e S Z x d W 9 0 O y w m c X V v d D t V b m l 0 I E N v c 3 Q m c X V v d D s s J n F 1 b 3 Q 7 V W 5 p d C B Q c m l j Z S Z x d W 9 0 O y w m c X V v d D t D T 0 d T J n F 1 b 3 Q 7 L C Z x d W 9 0 O 1 N h b G V z J n F 1 b 3 Q 7 L C Z x d W 9 0 O 3 B y b 2 Z p d C Z x d W 9 0 O y w m c X V v d D t w c m 9 m a X Q g Y n k g N S U g Z G l z Y 2 9 1 b n Q 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V G F i b G U z L 0 N o Y W 5 n Z W Q g V H l w Z S 5 7 R G F 0 Z S w w f S Z x d W 9 0 O y w m c X V v d D t T Z W N 0 a W 9 u M S 9 U Y W J s Z T M v Q 2 h h b m d l Z C B U e X B l L n t C c m F u Y 2 g g Q 2 9 k Z S w x f S Z x d W 9 0 O y w m c X V v d D t T Z W N 0 a W 9 u M S 9 U Y W J s Z T M v Q 2 h h b m d l Z C B U e X B l L n t H L i B T Z W d t Z W 5 0 I E N v Z G U s M n 0 m c X V v d D s s J n F 1 b 3 Q 7 U 2 V j d G l v b j E v V G F i b G U z L 0 N o Y W 5 n Z W Q g V H l w Z S 5 7 U H J v Z H V j d C w z f S Z x d W 9 0 O y w m c X V v d D t T Z W N 0 a W 9 u M S 9 U Y W J s Z T M v Q 2 h h b m d l Z C B U e X B l L n t T d W I g Y 2 F 0 Z W d v c n k g Y 2 9 k Z S w 0 f S Z x d W 9 0 O y w m c X V v d D t T Z W N 0 a W 9 u M S 9 U Y W J s Z T M v Q 2 h h b m d l Z C B U e X B l L n t D b G F z c y B D b 2 R l L D V 9 J n F 1 b 3 Q 7 L C Z x d W 9 0 O 1 N l Y 3 R p b 2 4 x L 1 R h Y m x l M y 9 D a G F u Z 2 V k I F R 5 c G U u e 1 F 1 Y W 5 0 a X R 5 L D Z 9 J n F 1 b 3 Q 7 L C Z x d W 9 0 O 1 N l Y 3 R p b 2 4 x L 1 R h Y m x l M y 9 D a G F u Z 2 V k I F R 5 c G U u e 1 V u a X Q g Q 2 9 z d C w 3 f S Z x d W 9 0 O y w m c X V v d D t T Z W N 0 a W 9 u M S 9 U Y W J s Z T M v Q 2 h h b m d l Z C B U e X B l L n t V b m l 0 I F B y a W N l L D h 9 J n F 1 b 3 Q 7 L C Z x d W 9 0 O 1 N l Y 3 R p b 2 4 x L 1 R h Y m x l M y 9 D a G F u Z 2 V k I F R 5 c G U u e 0 N P R 1 M s O X 0 m c X V v d D s s J n F 1 b 3 Q 7 U 2 V j d G l v b j E v V G F i b G U z L 0 N o Y W 5 n Z W Q g V H l w Z S 5 7 U 2 F s Z X M s M T B 9 J n F 1 b 3 Q 7 L C Z x d W 9 0 O 1 N l Y 3 R p b 2 4 x L 1 R h Y m x l M y 9 B Z G R l Z C B D d X N 0 b 2 0 u e 3 B y b 2 Z p d C w x M X 0 m c X V v d D s s J n F 1 b 3 Q 7 U 2 V j d G l v b j E v V G F i b G U z L 0 F k Z G V k I E N 1 c 3 R v b T E u e 0 N 1 c 3 R v b S w x M n 0 m c X V v d D t d L C Z x d W 9 0 O 0 N v b H V t b k N v d W 5 0 J n F 1 b 3 Q 7 O j E z L C Z x d W 9 0 O 0 t l e U N v b H V t b k 5 h b W V z J n F 1 b 3 Q 7 O l t d L C Z x d W 9 0 O 0 N v b H V t b k l k Z W 5 0 a X R p Z X M m c X V v d D s 6 W y Z x d W 9 0 O 1 N l Y 3 R p b 2 4 x L 1 R h Y m x l M y 9 D a G F u Z 2 V k I F R 5 c G U u e 0 R h d G U s M H 0 m c X V v d D s s J n F 1 b 3 Q 7 U 2 V j d G l v b j E v V G F i b G U z L 0 N o Y W 5 n Z W Q g V H l w Z S 5 7 Q n J h b m N o I E N v Z G U s M X 0 m c X V v d D s s J n F 1 b 3 Q 7 U 2 V j d G l v b j E v V G F i b G U z L 0 N o Y W 5 n Z W Q g V H l w Z S 5 7 R y 4 g U 2 V n b W V u d C B D b 2 R l L D J 9 J n F 1 b 3 Q 7 L C Z x d W 9 0 O 1 N l Y 3 R p b 2 4 x L 1 R h Y m x l M y 9 D a G F u Z 2 V k I F R 5 c G U u e 1 B y b 2 R 1 Y 3 Q s M 3 0 m c X V v d D s s J n F 1 b 3 Q 7 U 2 V j d G l v b j E v V G F i b G U z L 0 N o Y W 5 n Z W Q g V H l w Z S 5 7 U 3 V i I G N h d G V n b 3 J 5 I G N v Z G U s N H 0 m c X V v d D s s J n F 1 b 3 Q 7 U 2 V j d G l v b j E v V G F i b G U z L 0 N o Y W 5 n Z W Q g V H l w Z S 5 7 Q 2 x h c 3 M g Q 2 9 k Z S w 1 f S Z x d W 9 0 O y w m c X V v d D t T Z W N 0 a W 9 u M S 9 U Y W J s Z T M v Q 2 h h b m d l Z C B U e X B l L n t R d W F u d G l 0 e S w 2 f S Z x d W 9 0 O y w m c X V v d D t T Z W N 0 a W 9 u M S 9 U Y W J s Z T M v Q 2 h h b m d l Z C B U e X B l L n t V b m l 0 I E N v c 3 Q s N 3 0 m c X V v d D s s J n F 1 b 3 Q 7 U 2 V j d G l v b j E v V G F i b G U z L 0 N o Y W 5 n Z W Q g V H l w Z S 5 7 V W 5 p d C B Q c m l j Z S w 4 f S Z x d W 9 0 O y w m c X V v d D t T Z W N 0 a W 9 u M S 9 U Y W J s Z T M v Q 2 h h b m d l Z C B U e X B l L n t D T 0 d T L D l 9 J n F 1 b 3 Q 7 L C Z x d W 9 0 O 1 N l Y 3 R p b 2 4 x L 1 R h Y m x l M y 9 D a G F u Z 2 V k I F R 5 c G U u e 1 N h b G V z L D E w f S Z x d W 9 0 O y w m c X V v d D t T Z W N 0 a W 9 u M S 9 U Y W J s Z T M v Q W R k Z W Q g Q 3 V z d G 9 t L n t w c m 9 m a X Q s M T F 9 J n F 1 b 3 Q 7 L C Z x d W 9 0 O 1 N l Y 3 R p b 2 4 x L 1 R h Y m x l M y 9 B Z G R l Z C B D d X N 0 b 2 0 x L n t D d X N 0 b 2 0 s M T J 9 J n F 1 b 3 Q 7 X S w m c X V v d D t S Z W x h d G l v b n N o a X B J b m Z v J n F 1 b 3 Q 7 O l t d f S I g L z 4 8 R W 5 0 c n k g V H l w Z T 0 i U X V l c n l J R C I g V m F s d W U 9 I n N l O G V k Z D A 3 O C 1 j Y 2 I 2 L T Q 2 N j g t O D M 5 Z C 0 w N j Q 5 M G U 0 N D k w Z j Y i I C 8 + P E V u d H J 5 I F R 5 c G U 9 I k F k Z G V k V G 9 E Y X R h T W 9 k Z W w i I F Z h b H V l P S J s M C I g L z 4 8 R W 5 0 c n k g V H l w Z T 0 i T m F 2 a W d h d G l v b l N 0 Z X B O Y W 1 l I i B W Y W x 1 Z T 0 i c 0 5 h d m l n Y X R p b 2 4 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U Y W J s Z T N f V G F i b G U 8 L 0 l 0 Z W 1 Q Y X R o P j w v S X R l b U x v Y 2 F 0 a W 9 u P j x T d G F i b G V F b n R y a W V z I C 8 + P C 9 J d G V t P j x J d G V t P j x J d G V t T G 9 j Y X R p b 2 4 + P E l 0 Z W 1 U e X B l P k Z v c m 1 1 b G E 8 L 0 l 0 Z W 1 U e X B l P j x J d G V t U G F 0 a D 5 T Z W N 0 a W 9 u M S 9 U Y W J s Z T 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T Q i I C 8 + P E V u d H J 5 I F R 5 c G U 9 I k Z p b G x l Z E N v b X B s Z X R l U m V z d W x 0 V G 9 X b 3 J r c 2 h l Z X Q i I F Z h b H V l P S J s M S I g L z 4 8 R W 5 0 c n k g V H l w Z T 0 i R m l s b F N 0 Y X R 1 c y I g V m F s d W U 9 I n N D b 2 1 w b G V 0 Z S I g L z 4 8 R W 5 0 c n k g V H l w Z T 0 i R m l s b E N v b H V t b k 5 h b W V z I i B W Y W x 1 Z T 0 i c 1 s m c X V v d D t T d W I g Y 2 F 0 Z W d v c n k m c X V v d D s s J n F 1 b 3 Q 7 Q 2 9 k Z S Z x d W 9 0 O 1 0 i I C 8 + P E V u d H J 5 I F R 5 c G U 9 I k Z p b G x D b 2 x 1 b W 5 U e X B l c y I g V m F s d W U 9 I n N C Z 0 0 9 I i A v P j x F b n R y e S B U e X B l P S J G a W x s T G F z d F V w Z G F 0 Z W Q i I F Z h b H V l P S J k M j A y N S 0 w N S 0 y N 1 Q y M T o 1 M T o 1 M y 4 1 N D I 5 N z I 1 W i I g L z 4 8 R W 5 0 c n k g V H l w Z T 0 i R m l s b E V y c m 9 y Q 2 9 1 b n Q i I F Z h b H V l P S J s M C I g L z 4 8 R W 5 0 c n k g V H l w Z T 0 i R m l s b E V y c m 9 y Q 2 9 k Z S I g V m F s d W U 9 I n N V b m t u b 3 d u I i A v P j x F b n R y e S B U e X B l P S J G a W x s Q 2 9 1 b n Q i I F Z h b H V l P S J s N i I g L z 4 8 R W 5 0 c n k g V H l w Z T 0 i Q W R k Z W R U b 0 R h d G F N b 2 R l b C I g V m F s d W U 9 I m w w I i A v P j x F b n R y e S B U e X B l P S J R d W V y e U l E I i B W Y W x 1 Z T 0 i c z M 1 O G N j Z m I y L W J k N m I t N G U 4 Z C 0 5 N W M 3 L T g 5 Z T h l N T F l M z g 5 Y i I g L z 4 8 R W 5 0 c n k g V H l w Z T 0 i U m V s Y X R p b 2 5 z a G l w S W 5 m b 0 N v b n R h a W 5 l c i I g V m F s d W U 9 I n N 7 J n F 1 b 3 Q 7 Y 2 9 s d W 1 u Q 2 9 1 b n Q m c X V v d D s 6 M i w m c X V v d D t r Z X l D b 2 x 1 b W 5 O Y W 1 l c y Z x d W 9 0 O z p b X S w m c X V v d D t x d W V y e V J l b G F 0 a W 9 u c 2 h p c H M m c X V v d D s 6 W 1 0 s J n F 1 b 3 Q 7 Y 2 9 s d W 1 u S W R l b n R p d G l l c y Z x d W 9 0 O z p b J n F 1 b 3 Q 7 U 2 V j d G l v b j E v V G F i b G U 0 L 0 N o Y W 5 n Z W Q g V H l w Z S 5 7 U 3 V i I G N h d G V n b 3 J 5 L D B 9 J n F 1 b 3 Q 7 L C Z x d W 9 0 O 1 N l Y 3 R p b 2 4 x L 1 R h Y m x l N C 9 D a G F u Z 2 V k I F R 5 c G U u e 0 N v Z G U s M X 0 m c X V v d D t d L C Z x d W 9 0 O 0 N v b H V t b k N v d W 5 0 J n F 1 b 3 Q 7 O j I s J n F 1 b 3 Q 7 S 2 V 5 Q 2 9 s d W 1 u T m F t Z X M m c X V v d D s 6 W 1 0 s J n F 1 b 3 Q 7 Q 2 9 s d W 1 u S W R l b n R p d G l l c y Z x d W 9 0 O z p b J n F 1 b 3 Q 7 U 2 V j d G l v b j E v V G F i b G U 0 L 0 N o Y W 5 n Z W Q g V H l w Z S 5 7 U 3 V i I G N h d G V n b 3 J 5 L D B 9 J n F 1 b 3 Q 7 L C Z x d W 9 0 O 1 N l Y 3 R p b 2 4 x L 1 R h Y m x l N C 9 D a G F u Z 2 V k I F R 5 c G U u e 0 N v Z G U s M X 0 m c X V v d D t d L C Z x d W 9 0 O 1 J l b G F 0 a W 9 u c 2 h p c E l u Z m 8 m c X V v d D s 6 W 1 1 9 I i A v P j x F b n R y e S B U e X B l P S J O Y X Z p Z 2 F 0 a W 9 u U 3 R l c E 5 h b W U i I F Z h b H V l P S J z T m F 2 a W d h d G l v b i 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1 R h Y m x l N F 9 U Y W J s Z T w v S X R l b V B h d G g + P C 9 J d G V t T G 9 j Y X R p b 2 4 + P F N 0 Y W J s Z U V u d H J p Z X M g L z 4 8 L 0 l 0 Z W 0 + P E l 0 Z W 0 + P E l 0 Z W 1 M b 2 N h d G l v b j 4 8 S X R l b V R 5 c G U + R m 9 y b X V s Y T w v S X R l b V R 5 c G U + P E l 0 Z W 1 Q Y X R o P l N l Y 3 R p b 2 4 x L 1 R h Y m x l N C 9 D a G F u Z 2 V k J T I w V H l w Z T w v S X R l b V B h d G g + P C 9 J d G V t T G 9 j Y X R p b 2 4 + P F N 0 Y W J s Z U V u d H J p Z X M g L z 4 8 L 0 l 0 Z W 0 + P E l 0 Z W 0 + P E l 0 Z W 1 M b 2 N h d G l v b j 4 8 S X R l b V R 5 c G U + R m 9 y b X V s Y T w v S X R l b V R 5 c G U + P E l 0 Z W 1 Q Y X R o P l N l Y 3 R p b 2 4 x L 1 R h Y m x l 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N S I g L z 4 8 R W 5 0 c n k g V H l w Z T 0 i R m l s b G V k Q 2 9 t c G x l d G V S Z X N 1 b H R U b 1 d v c m t z a G V l d C I g V m F s d W U 9 I m w x I i A v P j x F b n R y e S B U e X B l P S J G a W x s U 3 R h d H V z I i B W Y W x 1 Z T 0 i c 0 N v b X B s Z X R l I i A v P j x F b n R y e S B U e X B l P S J G a W x s Q 2 9 s d W 1 u T m F t Z X M i I F Z h b H V l P S J z W y Z x d W 9 0 O 0 N s Y X N z J n F 1 b 3 Q 7 L C Z x d W 9 0 O 0 N v Z G U m c X V v d D t d I i A v P j x F b n R y e S B U e X B l P S J G a W x s Q 2 9 s d W 1 u V H l w Z X M i I F Z h b H V l P S J z Q m d N P S I g L z 4 8 R W 5 0 c n k g V H l w Z T 0 i R m l s b E x h c 3 R V c G R h d G V k I i B W Y W x 1 Z T 0 i Z D I w M j U t M D U t M j d U M j E 6 N T E 6 N T M u N T c z N T U z M 1 o i I C 8 + P E V u d H J 5 I F R 5 c G U 9 I k Z p b G x F c n J v c k N v d W 5 0 I i B W Y W x 1 Z T 0 i b D A i I C 8 + P E V u d H J 5 I F R 5 c G U 9 I k Z p b G x F c n J v c k N v Z G U i I F Z h b H V l P S J z V W 5 r b m 9 3 b i I g L z 4 8 R W 5 0 c n k g V H l w Z T 0 i R m l s b E N v d W 5 0 I i B W Y W x 1 Z T 0 i b D I i I C 8 + P E V u d H J 5 I F R 5 c G U 9 I k F k Z G V k V G 9 E Y X R h T W 9 k Z W w i I F Z h b H V l P S J s M C I g L z 4 8 R W 5 0 c n k g V H l w Z T 0 i U X V l c n l J R C I g V m F s d W U 9 I n N m N z M z N j I 3 M y 1 j O G M 4 L T Q 5 M m U t O T Y x Y y 1 h Z D U z Z j g z Z T F j N T I i I C 8 + P E V u d H J 5 I F R 5 c G U 9 I l J l b G F 0 a W 9 u c 2 h p c E l u Z m 9 D b 2 5 0 Y W l u Z X I i I F Z h b H V l P S J z e y Z x d W 9 0 O 2 N v b H V t b k N v d W 5 0 J n F 1 b 3 Q 7 O j I s J n F 1 b 3 Q 7 a 2 V 5 Q 2 9 s d W 1 u T m F t Z X M m c X V v d D s 6 W 1 0 s J n F 1 b 3 Q 7 c X V l c n l S Z W x h d G l v b n N o a X B z J n F 1 b 3 Q 7 O l t d L C Z x d W 9 0 O 2 N v b H V t b k l k Z W 5 0 a X R p Z X M m c X V v d D s 6 W y Z x d W 9 0 O 1 N l Y 3 R p b 2 4 x L 1 R h Y m x l N S 9 D a G F u Z 2 V k I F R 5 c G U u e 0 N s Y X N z L D B 9 J n F 1 b 3 Q 7 L C Z x d W 9 0 O 1 N l Y 3 R p b 2 4 x L 1 R h Y m x l N S 9 D a G F u Z 2 V k I F R 5 c G U u e 0 N v Z G U s M X 0 m c X V v d D t d L C Z x d W 9 0 O 0 N v b H V t b k N v d W 5 0 J n F 1 b 3 Q 7 O j I s J n F 1 b 3 Q 7 S 2 V 5 Q 2 9 s d W 1 u T m F t Z X M m c X V v d D s 6 W 1 0 s J n F 1 b 3 Q 7 Q 2 9 s d W 1 u S W R l b n R p d G l l c y Z x d W 9 0 O z p b J n F 1 b 3 Q 7 U 2 V j d G l v b j E v V G F i b G U 1 L 0 N o Y W 5 n Z W Q g V H l w Z S 5 7 Q 2 x h c 3 M s M H 0 m c X V v d D s s J n F 1 b 3 Q 7 U 2 V j d G l v b j E v V G F i b G U 1 L 0 N o Y W 5 n Z W Q g V H l w Z S 5 7 Q 2 9 k Z S w x f S Z x d W 9 0 O 1 0 s J n F 1 b 3 Q 7 U m V s Y X R p b 2 5 z a G l w S W 5 m b y Z x d W 9 0 O z p b X X 0 i I C 8 + P E V u d H J 5 I F R 5 c G U 9 I k 5 h d m l n Y X R p b 2 5 T d G V w T m F t Z S I g V m F s d W U 9 I n N O Y X Z p Z 2 F 0 a W 9 u I i A v P j w v U 3 R h Y m x l R W 5 0 c m l l c z 4 8 L 0 l 0 Z W 0 + P E l 0 Z W 0 + P E l 0 Z W 1 M b 2 N h d G l v b j 4 8 S X R l b V R 5 c G U + R m 9 y b X V s Y T w v S X R l b V R 5 c G U + P E l 0 Z W 1 Q Y X R o P l N l Y 3 R p b 2 4 x L 1 R h Y m x l N S 9 T b 3 V y Y 2 U 8 L 0 l 0 Z W 1 Q Y X R o P j w v S X R l b U x v Y 2 F 0 a W 9 u P j x T d G F i b G V F b n R y a W V z I C 8 + P C 9 J d G V t P j x J d G V t P j x J d G V t T G 9 j Y X R p b 2 4 + P E l 0 Z W 1 U e X B l P k Z v c m 1 1 b G E 8 L 0 l 0 Z W 1 U e X B l P j x J d G V t U G F 0 a D 5 T Z W N 0 a W 9 u M S 9 U Y W J s Z T U v V G F i b G U 1 X 1 R h Y m x l P C 9 J d G V t U G F 0 a D 4 8 L 0 l 0 Z W 1 M b 2 N h d G l v b j 4 8 U 3 R h Y m x l R W 5 0 c m l l c y A v P j w v S X R l b T 4 8 S X R l b T 4 8 S X R l b U x v Y 2 F 0 a W 9 u P j x J d G V t V H l w Z T 5 G b 3 J t d W x h P C 9 J d G V t V H l w Z T 4 8 S X R l b V B h d G g + U 2 V j d G l v b j E v V G F i b G U 1 L 0 N o Y W 5 n Z W Q l M j B U e X B l P C 9 J d G V t U G F 0 a D 4 8 L 0 l 0 Z W 1 M b 2 N h d G l v b j 4 8 U 3 R h Y m x l R W 5 0 c m l l c y A v P j w v S X R l b T 4 8 S X R l b T 4 8 S X R l b U x v Y 2 F 0 a W 9 u P j x J d G V t V H l w Z T 5 G b 3 J t d W x h P C 9 J d G V t V H l w Z T 4 8 S X R l b V B h d G g + U 2 V j d G l v b j E v V G F i b G U 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2 I i A v P j x F b n R y e S B U e X B l P S J G a W x s Z W R D b 2 1 w b G V 0 Z V J l c 3 V s d F R v V 2 9 y a 3 N o Z W V 0 I i B W Y W x 1 Z T 0 i b D E i I C 8 + P E V u d H J 5 I F R 5 c G U 9 I k Z p b G x T d G F 0 d X M i I F Z h b H V l P S J z Q 2 9 t c G x l d G U i I C 8 + P E V u d H J 5 I F R 5 c G U 9 I k Z p b G x D b 2 x 1 b W 5 O Y W 1 l c y I g V m F s d W U 9 I n N b J n F 1 b 3 Q 7 Q n J h b m N o J n F 1 b 3 Q 7 L C Z x d W 9 0 O 0 N v Z G U m c X V v d D t d I i A v P j x F b n R y e S B U e X B l P S J G a W x s Q 2 9 s d W 1 u V H l w Z X M i I F Z h b H V l P S J z Q m d N P S I g L z 4 8 R W 5 0 c n k g V H l w Z T 0 i R m l s b E x h c 3 R V c G R h d G V k I i B W Y W x 1 Z T 0 i Z D I w M j U t M D U t M j d U M j E 6 N T E 6 N T M u N j E 2 M T g x N V o i I C 8 + P E V u d H J 5 I F R 5 c G U 9 I k Z p b G x F c n J v c k N v d W 5 0 I i B W Y W x 1 Z T 0 i b D A i I C 8 + P E V u d H J 5 I F R 5 c G U 9 I k Z p b G x F c n J v c k N v Z G U i I F Z h b H V l P S J z V W 5 r b m 9 3 b i I g L z 4 8 R W 5 0 c n k g V H l w Z T 0 i R m l s b E N v d W 5 0 I i B W Y W x 1 Z T 0 i b D E w I i A v P j x F b n R y e S B U e X B l P S J B Z G R l Z F R v R G F 0 Y U 1 v Z G V s I i B W Y W x 1 Z T 0 i b D A i I C 8 + P E V u d H J 5 I F R 5 c G U 9 I l F 1 Z X J 5 S U Q i I F Z h b H V l P S J z Z D g 3 Z j V i M m U t N D I 2 Y y 0 0 Z j F i L T h m N z E t M D B i N D U 3 M z I 4 O G N k I i A v P j x F b n R y e S B U e X B l P S J S Z W x h d G l v b n N o a X B J b m Z v Q 2 9 u d G F p b m V y I i B W Y W x 1 Z T 0 i c 3 s m c X V v d D t j b 2 x 1 b W 5 D b 3 V u d C Z x d W 9 0 O z o y L C Z x d W 9 0 O 2 t l e U N v b H V t b k 5 h b W V z J n F 1 b 3 Q 7 O l t d L C Z x d W 9 0 O 3 F 1 Z X J 5 U m V s Y X R p b 2 5 z a G l w c y Z x d W 9 0 O z p b X S w m c X V v d D t j b 2 x 1 b W 5 J Z G V u d G l 0 a W V z J n F 1 b 3 Q 7 O l s m c X V v d D t T Z W N 0 a W 9 u M S 9 U Y W J s Z T Y v Q 2 h h b m d l Z C B U e X B l L n t C c m F u Y 2 g s M H 0 m c X V v d D s s J n F 1 b 3 Q 7 U 2 V j d G l v b j E v V G F i b G U 2 L 0 N o Y W 5 n Z W Q g V H l w Z S 5 7 Q 2 9 k Z S w x f S Z x d W 9 0 O 1 0 s J n F 1 b 3 Q 7 Q 2 9 s d W 1 u Q 2 9 1 b n Q m c X V v d D s 6 M i w m c X V v d D t L Z X l D b 2 x 1 b W 5 O Y W 1 l c y Z x d W 9 0 O z p b X S w m c X V v d D t D b 2 x 1 b W 5 J Z G V u d G l 0 a W V z J n F 1 b 3 Q 7 O l s m c X V v d D t T Z W N 0 a W 9 u M S 9 U Y W J s Z T Y v Q 2 h h b m d l Z C B U e X B l L n t C c m F u Y 2 g s M H 0 m c X V v d D s s J n F 1 b 3 Q 7 U 2 V j d G l v b j E v V G F i b G U 2 L 0 N o Y W 5 n Z W Q g V H l w Z S 5 7 Q 2 9 k Z S w x f S Z x d W 9 0 O 1 0 s J n F 1 b 3 Q 7 U m V s Y X R p b 2 5 z a G l w S W 5 m b y Z x d W 9 0 O z p b X X 0 i I C 8 + P E V u d H J 5 I F R 5 c G U 9 I k 5 h d m l n Y X R p b 2 5 T d G V w T m F t Z S I g V m F s d W U 9 I n N O Y X Z p Z 2 F 0 a W 9 u I i A v P j w v U 3 R h Y m x l R W 5 0 c m l l c z 4 8 L 0 l 0 Z W 0 + P E l 0 Z W 0 + P E l 0 Z W 1 M b 2 N h d G l v b j 4 8 S X R l b V R 5 c G U + R m 9 y b X V s Y T w v S X R l b V R 5 c G U + P E l 0 Z W 1 Q Y X R o P l N l Y 3 R p b 2 4 x L 1 R h Y m x l N i 9 T b 3 V y Y 2 U 8 L 0 l 0 Z W 1 Q Y X R o P j w v S X R l b U x v Y 2 F 0 a W 9 u P j x T d G F i b G V F b n R y a W V z I C 8 + P C 9 J d G V t P j x J d G V t P j x J d G V t T G 9 j Y X R p b 2 4 + P E l 0 Z W 1 U e X B l P k Z v c m 1 1 b G E 8 L 0 l 0 Z W 1 U e X B l P j x J d G V t U G F 0 a D 5 T Z W N 0 a W 9 u M S 9 U Y W J s Z T Y v V G F i b G U 2 X 1 R h Y m x l P C 9 J d G V t U G F 0 a D 4 8 L 0 l 0 Z W 1 M b 2 N h d G l v b j 4 8 U 3 R h Y m x l R W 5 0 c m l l c y A v P j w v S X R l b T 4 8 S X R l b T 4 8 S X R l b U x v Y 2 F 0 a W 9 u P j x J d G V t V H l w Z T 5 G b 3 J t d W x h P C 9 J d G V t V H l w Z T 4 8 S X R l b V B h d G g + U 2 V j d G l v b j E v V G F i b G U 2 L 0 N o Y W 5 n Z W Q l M j B U e X B l P C 9 J d G V t U G F 0 a D 4 8 L 0 l 0 Z W 1 M b 2 N h d G l v b j 4 8 U 3 R h Y m x l R W 5 0 c m l l c y A v P j w v S X R l b T 4 8 S X R l b T 4 8 S X R l b U x v Y 2 F 0 a W 9 u P j x J d G V t V H l w Z T 5 G b 3 J t d W x h P C 9 J d G V t V H l w Z T 4 8 S X R l b V B h d G g + U 2 V j d G l v b j E v V G F i b G U 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3 I i A v P j x F b n R y e S B U e X B l P S J G a W x s Z W R D b 2 1 w b G V 0 Z V J l c 3 V s d F R v V 2 9 y a 3 N o Z W V 0 I i B W Y W x 1 Z T 0 i b D E i I C 8 + P E V u d H J 5 I F R 5 c G U 9 I k Z p b G x T d G F 0 d X M i I F Z h b H V l P S J z Q 2 9 t c G x l d G U i I C 8 + P E V u d H J 5 I F R 5 c G U 9 I k Z p b G x D b 2 x 1 b W 5 O Y W 1 l c y I g V m F s d W U 9 I n N b J n F 1 b 3 Q 7 R y 4 g U 2 V n b W V u d C Z x d W 9 0 O y w m c X V v d D t D b 2 R l J n F 1 b 3 Q 7 X S I g L z 4 8 R W 5 0 c n k g V H l w Z T 0 i R m l s b E N v b H V t b l R 5 c G V z I i B W Y W x 1 Z T 0 i c 0 J n T T 0 i I C 8 + P E V u d H J 5 I F R 5 c G U 9 I k Z p b G x M Y X N 0 V X B k Y X R l Z C I g V m F s d W U 9 I m Q y M D I 1 L T A 1 L T I 3 V D I x O j U x O j U z L j Y 1 M z Y w N j V a I i A v P j x F b n R y e S B U e X B l P S J G a W x s R X J y b 3 J D b 3 V u d C I g V m F s d W U 9 I m w w I i A v P j x F b n R y e S B U e X B l P S J G a W x s R X J y b 3 J D b 2 R l I i B W Y W x 1 Z T 0 i c 1 V u a 2 5 v d 2 4 i I C 8 + P E V u d H J 5 I F R 5 c G U 9 I k Z p b G x D b 3 V u d C I g V m F s d W U 9 I m w 1 I i A v P j x F b n R y e S B U e X B l P S J B Z G R l Z F R v R G F 0 Y U 1 v Z G V s I i B W Y W x 1 Z T 0 i b D A i I C 8 + P E V u d H J 5 I F R 5 c G U 9 I l F 1 Z X J 5 S U Q i I F Z h b H V l P S J z Y z A 3 N D k x O G I t N D M 1 M i 0 0 Z T Y 4 L T g y Z W M t Y j A 1 N G I 2 M j I x Z j M 2 I i A v P j x F b n R y e S B U e X B l P S J S Z W x h d G l v b n N o a X B J b m Z v Q 2 9 u d G F p b m V y I i B W Y W x 1 Z T 0 i c 3 s m c X V v d D t j b 2 x 1 b W 5 D b 3 V u d C Z x d W 9 0 O z o y L C Z x d W 9 0 O 2 t l e U N v b H V t b k 5 h b W V z J n F 1 b 3 Q 7 O l t d L C Z x d W 9 0 O 3 F 1 Z X J 5 U m V s Y X R p b 2 5 z a G l w c y Z x d W 9 0 O z p b X S w m c X V v d D t j b 2 x 1 b W 5 J Z G V u d G l 0 a W V z J n F 1 b 3 Q 7 O l s m c X V v d D t T Z W N 0 a W 9 u M S 9 U Y W J s Z T c v Q 2 h h b m d l Z C B U e X B l L n t H L i B T Z W d t Z W 5 0 L D B 9 J n F 1 b 3 Q 7 L C Z x d W 9 0 O 1 N l Y 3 R p b 2 4 x L 1 R h Y m x l N y 9 D a G F u Z 2 V k I F R 5 c G U u e 0 N v Z G U s M X 0 m c X V v d D t d L C Z x d W 9 0 O 0 N v b H V t b k N v d W 5 0 J n F 1 b 3 Q 7 O j I s J n F 1 b 3 Q 7 S 2 V 5 Q 2 9 s d W 1 u T m F t Z X M m c X V v d D s 6 W 1 0 s J n F 1 b 3 Q 7 Q 2 9 s d W 1 u S W R l b n R p d G l l c y Z x d W 9 0 O z p b J n F 1 b 3 Q 7 U 2 V j d G l v b j E v V G F i b G U 3 L 0 N o Y W 5 n Z W Q g V H l w Z S 5 7 R y 4 g U 2 V n b W V u d C w w f S Z x d W 9 0 O y w m c X V v d D t T Z W N 0 a W 9 u M S 9 U Y W J s Z T c v Q 2 h h b m d l Z C B U e X B l L n t D b 2 R l L D F 9 J n F 1 b 3 Q 7 X S w m c X V v d D t S Z W x h d G l v b n N o a X B J b m Z v J n F 1 b 3 Q 7 O l t d f S I g L z 4 8 R W 5 0 c n k g V H l w Z T 0 i T m F 2 a W d h d G l v b l N 0 Z X B O Y W 1 l I i B W Y W x 1 Z T 0 i c 0 5 h d m l n Y X R p b 2 4 i I C 8 + P C 9 T d G F i b G V F b n R y a W V z P j w v S X R l b T 4 8 S X R l b T 4 8 S X R l b U x v Y 2 F 0 a W 9 u P j x J d G V t V H l w Z T 5 G b 3 J t d W x h P C 9 J d G V t V H l w Z T 4 8 S X R l b V B h d G g + U 2 V j d G l v b j E v V G F i b G U 3 L 1 N v d X J j Z T w v S X R l b V B h d G g + P C 9 J d G V t T G 9 j Y X R p b 2 4 + P F N 0 Y W J s Z U V u d H J p Z X M g L z 4 8 L 0 l 0 Z W 0 + P E l 0 Z W 0 + P E l 0 Z W 1 M b 2 N h d G l v b j 4 8 S X R l b V R 5 c G U + R m 9 y b X V s Y T w v S X R l b V R 5 c G U + P E l 0 Z W 1 Q Y X R o P l N l Y 3 R p b 2 4 x L 1 R h Y m x l N y 9 U Y W J s Z T d f V G F i b G U 8 L 0 l 0 Z W 1 Q Y X R o P j w v S X R l b U x v Y 2 F 0 a W 9 u P j x T d G F i b G V F b n R y a W V z I C 8 + P C 9 J d G V t P j x J d G V t P j x J d G V t T G 9 j Y X R p b 2 4 + P E l 0 Z W 1 U e X B l P k Z v c m 1 1 b G E 8 L 0 l 0 Z W 1 U e X B l P j x J d G V t U G F 0 a D 5 T Z W N 0 a W 9 u M S 9 U Y W J s Z T c v Q 2 h h b m d l Z C U y M F R 5 c G 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Q W R k Z W Q l M j B D d X N 0 b 2 0 x 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0 R 1 c G x p Y 2 F 0 Z W Q l M j B D b 2 x 1 b W 4 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Q W R k Z W Q l M j B J b m R l e D 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M v Q W R k Z W Q l M j B D d X N 0 b 2 0 8 L 0 l 0 Z W 1 Q Y X R o P j w v S X R l b U x v Y 2 F 0 a W 9 u P j x T d G F i b G V F b n R y a W V z I C 8 + P C 9 J d G V t P j x J d G V t P j x J d G V t T G 9 j Y X R p b 2 4 + P E l 0 Z W 1 U e X B l P k Z v c m 1 1 b G E 8 L 0 l 0 Z W 1 U e X B l P j x J d G V t U G F 0 a D 5 T Z W N 0 a W 9 u M S 9 U Y W J s Z T M v Q W R k Z W Q l M j B D d X N 0 b 2 0 x P C 9 J d G V t U G F 0 a D 4 8 L 0 l 0 Z W 1 M b 2 N h d G l v b j 4 8 U 3 R h Y m x l R W 5 0 c m l l c y A v P j w v S X R l b T 4 8 S X R l b T 4 8 S X R l b U x v Y 2 F 0 a W 9 u P j x J d G V t V H l w Z T 5 G b 3 J t d W x h P C 9 J d G V t V H l w Z T 4 8 S X R l b V B h d G g + U 2 V j d G l v b j E v V G F i b G U z L 1 J l b m F t Z W Q l M j B D b 2 x 1 b W 5 z P C 9 J d G V t U G F 0 a D 4 8 L 0 l 0 Z W 1 M b 2 N h d G l v b j 4 8 U 3 R h Y m x l R W 5 0 c m l l c y A v P j w v S X R l b T 4 8 L 0 l 0 Z W 1 z P j w v T G 9 j Y W x Q Y W N r Y W d l T W V 0 Y W R h d G F G a W x l P h Y A A A B Q S w U G A A A A A A A A A A A A A A A A A A A A A A A A J g E A A A E A A A D Q j J 3 f A R X R E Y x 6 A M B P w p f r A Q A A A N w X a p l W A Z 1 H n p Q o k x j t M k s A A A A A A g A A A A A A E G Y A A A A B A A A g A A A A V t E p 1 q K B I X q I B L e g J N D b G P V / G j u M b H s M c 9 k G / f Q 8 f X 0 A A A A A D o A A A A A C A A A g A A A A 4 U I 0 I Y 6 Y B R o z T E m h 7 f l e f 7 C 0 x f x 0 u e A a Z 8 + U V k a P T f 1 Q A A A A Q E Q 7 r 4 H W M R x s 8 M 9 U g + v l V D Z z 3 / h U D S U q U l f z V c I g M w 2 Z M e w H b H E 5 5 o 4 j h M 8 / F / n Y / t E K 4 W f N g / A E 5 + s m I A Y l v f E o K i K L v w h X a Q y E j c d h C o d A A A A A C e P K t z Z C U R H x v 2 g 0 7 Z v 0 C A b 0 w w p n a D H Z W s Y b D j 3 P / B Y c u K z y W 6 T b + Z c U c 6 r R L W p L q 6 M b l Z h L X 9 v H E s m s K O W g e Q = = < / D a t a M a s h u p > 
</file>

<file path=customXml/item34.xml>��< ? x m l   v e r s i o n = " 1 . 0 "   e n c o d i n g = " U T F - 1 6 " ? > < G e m i n i   x m l n s = " h t t p : / / g e m i n i / p i v o t c u s t o m i z a t i o n / S h o w I m p l i c i t M e a s u r e s " > < C u s t o m C o n t e n t > < ! [ C D A T A [ F a l s e ] ] > < / C u s t o m C o n t e n t > < / G e m i n i > 
</file>

<file path=customXml/item3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6.xml>��< ? x m l   v e r s i o n = " 1 . 0 "   e n c o d i n g = " U T F - 1 6 " ? > < G e m i n i   x m l n s = " h t t p : / / g e m i n i / p i v o t c u s t o m i z a t i o n / P o w e r P i v o t V e r s i o n " > < C u s t o m C o n t e n t > < ! [ C D A T A [ 2 0 1 5 . 1 3 0 . 8 0 0 . 8 6 9 ] ] > < / C u s t o m C o n t e n t > < / G e m i n i > 
</file>

<file path=customXml/item37.xml>��< ? x m l   v e r s i o n = " 1 . 0 "   e n c o d i n g = " U T F - 1 6 " ? > < G e m i n i   x m l n s = " h t t p : / / g e m i n i / p i v o t c u s t o m i z a t i o n / f d 0 2 4 5 1 9 - 1 5 c 3 - 4 d c 9 - 8 5 c 0 - 1 7 5 2 5 9 6 2 e d 1 0 " > < C u s t o m C o n t e n t > < ! [ C D A T A [ < ? x m l   v e r s i o n = " 1 . 0 "   e n c o d i n g = " u t f - 1 6 " ? > < S e t t i n g s > < C a l c u l a t e d F i e l d s > < i t e m > < M e a s u r e N a m e > a v a r g e   p r o f i t < / M e a s u r e N a m e > < D i s p l a y N a m e > a v a r g e   p r o f i t < / D i s p l a y N a m e > < V i s i b l e > F a l s e < / V i s i b l e > < / i t e m > < i t e m > < M e a s u r e N a m e > s u m   p r o f i t < / M e a s u r e N a m e > < D i s p l a y N a m e > s u m   p r o f i t < / D i s p l a y N a m e > < V i s i b l e > F a l s e < / V i s i b l e > < / i t e m > < / C a l c u l a t e d F i e l d s > < S A H o s t H a s h > 0 < / S A H o s t H a s h > < G e m i n i F i e l d L i s t V i s i b l e > T r u e < / G e m i n i F i e l d L i s t V i s i b l e > < / S e t t i n g s > ] ] > < / C u s t o m C o n t e n t > < / G e m i n i > 
</file>

<file path=customXml/item38.xml>��< ? x m l   v e r s i o n = " 1 . 0 "   e n c o d i n g = " U T F - 1 6 " ? > < G e m i n i   x m l n s = " h t t p : / / g e m i n i / p i v o t c u s t o m i z a t i o n / L i n k e d T a b l e U p d a t e M o d e " > < C u s t o m C o n t e n t > < ! [ C D A T A [ T r u e ] ] > < / C u s t o m C o n t e n t > < / G e m i n i > 
</file>

<file path=customXml/item39.xml>��< ? x m l   v e r s i o n = " 1 . 0 "   e n c o d i n g = " U T F - 1 6 " ? > < G e m i n i   x m l n s = " h t t p : / / g e m i n i / p i v o t c u s t o m i z a t i o n / 4 0 5 5 a 9 8 f - b 2 8 3 - 4 8 d 9 - a 6 1 c - 3 8 0 b 3 d e f 5 4 d b " > < C u s t o m C o n t e n t > < ! [ C D A T A [ < ? x m l   v e r s i o n = " 1 . 0 "   e n c o d i n g = " u t f - 1 6 " ? > < S e t t i n g s > < C a l c u l a t e d F i e l d s > < i t e m > < M e a s u r e N a m e > a v a r g e   p r o f i t < / M e a s u r e N a m e > < D i s p l a y N a m e > a v a r g e   p r o f i t < / D i s p l a y N a m e > < V i s i b l e > F a l s e < / V i s i b l e > < / i t e m > < i t e m > < M e a s u r e N a m e > s u m   p r o f i t < / M e a s u r e N a m e > < D i s p l a y N a m e > s u m   p r o f i t < / D i s p l a y N a m e > < V i s i b l e > F a l s e < / V i s i b l e > < / i t e m > < / C a l c u l a t e d F i e l d s > < S A H o s t H a s h > 0 < / S A H o s t H a s h > < G e m i n i F i e l d L i s t V i s i b l e > T r u e < / G e m i n i F i e l d L i s t V i s i b l e > < / S e t t i n g s > ] ] > < / C u s t o m C o n t e n t > < / G e m i n i > 
</file>

<file path=customXml/item4.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 G .   S e g m e n t < / s t r i n g > < / k e y > < v a l u e > < i n t > 1 3 1 < / i n t > < / v a l u e > < / i t e m > < i t e m > < k e y > < s t r i n g > C o d e < / s t r i n g > < / k e y > < v a l u e > < i n t > 8 2 < / i n t > < / v a l u e > < / i t e m > < / C o l u m n W i d t h s > < C o l u m n D i s p l a y I n d e x > < i t e m > < k e y > < s t r i n g > G .   S e g m e n t < / s t r i n g > < / k e y > < v a l u e > < i n t > 0 < / i n t > < / v a l u e > < / i t e m > < i t e m > < k e y > < s t r i n g > C o d e < / s t r i n g > < / k e y > < v a l u e > < i n t > 1 < / 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9 9 e 3 c 5 3 e - 9 3 c 7 - 4 3 7 f - 8 1 2 1 - 0 7 5 3 2 b 7 7 2 8 d b " > < C u s t o m C o n t e n t > < ! [ C D A T A [ < ? x m l   v e r s i o n = " 1 . 0 "   e n c o d i n g = " u t f - 1 6 " ? > < S e t t i n g s > < C a l c u l a t e d F i e l d s > < i t e m > < M e a s u r e N a m e > s u m   p r o f i t < / M e a s u r e N a m e > < D i s p l a y N a m e > s u m   p r o f i t < / D i s p l a y N a m e > < V i s i b l e > F a l s e < / V i s i b l e > < / i t e m > < i t e m > < M e a s u r e N a m e > a v a r g e   p r o f i t < / M e a s u r e N a m e > < D i s p l a y N a m e > a v a r g e   p r o f i t < / D i s p l a y N a m e > < V i s i b l e > F a l s e < / V i s i b l e > < / i t e m > < / C a l c u l a t e d F i e l d s > < S A H o s t H a s h > 0 < / S A H o s t H a s h > < G e m i n i F i e l d L i s t V i s i b l e > T r u e < / G e m i n i F i e l d L i s t V i s i b l e > < / S e t t i n g s > ] ] > < / C u s t o m C o n t e n t > < / G e m i n i > 
</file>

<file path=customXml/item5.xml>��< ? x m l   v e r s i o n = " 1 . 0 "   e n c o d i n g = " U T F - 1 6 " ? > < G e m i n i   x m l n s = " h t t p : / / g e m i n i / p i v o t c u s t o m i z a t i o n / e b c 5 7 f 0 0 - 3 8 2 2 - 4 9 6 2 - a 4 1 d - b e a 4 8 a d a 3 0 c a " > < C u s t o m C o n t e n t > < ! [ C D A T A [ < ? x m l   v e r s i o n = " 1 . 0 "   e n c o d i n g = " u t f - 1 6 " ? > < S e t t i n g s > < C a l c u l a t e d F i e l d s > < i t e m > < M e a s u r e N a m e > s u m   p r o f i t < / M e a s u r e N a m e > < D i s p l a y N a m e > s u m   p r o f i t < / D i s p l a y N a m e > < V i s i b l e > F a l s e < / V i s i b l e > < / i t e m > < i t e m > < M e a s u r e N a m e > a v a r g e   p r o f i t < / M e a s u r e N a m e > < D i s p l a y N a m e > a v a r g e   p r o f i t < / D i s p l a y N a m e > < V i s i b l e > F a l s e < / V i s i b l e > < / i t e m > < / C a l c u l a t e d F i e l d s > < S A H o s t H a s h > 0 < / S A H o s t H a s h > < G e m i n i F i e l d L i s t V i s i b l e > T r u e < / G e m i n i F i e l d L i s t V i s i b l e > < / S e t t i n g s > ] ] > < / C u s t o m C o n t e n t > < / G e m i n i > 
</file>

<file path=customXml/item6.xml>��< ? x m l   v e r s i o n = " 1 . 0 "   e n c o d i n g = " U T F - 1 6 " ? > < G e m i n i   x m l n s = " h t t p : / / g e m i n i / p i v o t c u s t o m i z a t i o n / T a b l e O r d e r " > < C u s t o m C o n t e n t > < ! [ C D A T A [ T a b l e 3 , T a b l e 4 , T a b l e 5 , T a b l e 6 , T a b l e 7 ] ] > < / 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 2 0 2 5 - 0 5 - 2 8 T 2 3 : 2 9 : 2 4 . 8 9 8 0 5 3 6 + 0 3 : 0 0 < / L a s t P r o c e s s e d T i m e > < / D a t a M o d e l i n g S a n d b o x . S e r i a l i z e d S a n d b o x E r r o r C a c h e > ] ] > < / C u s t o m C o n t e n t > < / G e m i n i > 
</file>

<file path=customXml/item8.xml>��< ? x m l   v e r s i o n = " 1 . 0 "   e n c o d i n g = " U T F - 1 6 " ? > < G e m i n i   x m l n s = " h t t p : / / g e m i n i / p i v o t c u s t o m i z a t i o n / C l i e n t W i n d o w X M L " > < C u s t o m C o n t e n t > < ! [ C D A T A [ T a b l e 3 ] ] > < / C u s t o m C o n t e n t > < / G e m i n i > 
</file>

<file path=customXml/item9.xml>��< ? x m l   v e r s i o n = " 1 . 0 "   e n c o d i n g = " U T F - 1 6 " ? > < G e m i n i   x m l n s = " h t t p : / / g e m i n i / p i v o t c u s t o m i z a t i o n / 9 5 b 4 8 6 1 9 - 8 2 c a - 4 4 1 2 - b 2 4 4 - 5 4 c 3 1 f 4 f c 9 e 1 " > < C u s t o m C o n t e n t > < ! [ C D A T A [ < ? x m l   v e r s i o n = " 1 . 0 "   e n c o d i n g = " u t f - 1 6 " ? > < S e t t i n g s > < C a l c u l a t e d F i e l d s > < i t e m > < M e a s u r e N a m e > s u m   p r o f i t < / M e a s u r e N a m e > < D i s p l a y N a m e > s u m   p r o f i t < / D i s p l a y N a m e > < V i s i b l e > F a l s e < / V i s i b l e > < / i t e m > < i t e m > < M e a s u r e N a m e > a v a r g e   p r o f i t < / M e a s u r e N a m e > < D i s p l a y N a m e > a v a r g e   p r o f i t 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229699C-8E36-43BA-AF45-BB819A0C7EA2}">
  <ds:schemaRefs/>
</ds:datastoreItem>
</file>

<file path=customXml/itemProps10.xml><?xml version="1.0" encoding="utf-8"?>
<ds:datastoreItem xmlns:ds="http://schemas.openxmlformats.org/officeDocument/2006/customXml" ds:itemID="{9756D694-CE1B-4E12-ABCA-596C04F95F50}">
  <ds:schemaRefs/>
</ds:datastoreItem>
</file>

<file path=customXml/itemProps11.xml><?xml version="1.0" encoding="utf-8"?>
<ds:datastoreItem xmlns:ds="http://schemas.openxmlformats.org/officeDocument/2006/customXml" ds:itemID="{EAEB7B66-6721-4687-83CD-C489393C8F49}">
  <ds:schemaRefs/>
</ds:datastoreItem>
</file>

<file path=customXml/itemProps12.xml><?xml version="1.0" encoding="utf-8"?>
<ds:datastoreItem xmlns:ds="http://schemas.openxmlformats.org/officeDocument/2006/customXml" ds:itemID="{019D3F53-B016-46B5-851E-6B069BA8E31F}">
  <ds:schemaRefs/>
</ds:datastoreItem>
</file>

<file path=customXml/itemProps13.xml><?xml version="1.0" encoding="utf-8"?>
<ds:datastoreItem xmlns:ds="http://schemas.openxmlformats.org/officeDocument/2006/customXml" ds:itemID="{31A31F89-6472-4BA2-AF39-8AD2854D1011}">
  <ds:schemaRefs/>
</ds:datastoreItem>
</file>

<file path=customXml/itemProps14.xml><?xml version="1.0" encoding="utf-8"?>
<ds:datastoreItem xmlns:ds="http://schemas.openxmlformats.org/officeDocument/2006/customXml" ds:itemID="{AC9C620C-A392-4F2A-A2FD-39D0768516F1}">
  <ds:schemaRefs/>
</ds:datastoreItem>
</file>

<file path=customXml/itemProps15.xml><?xml version="1.0" encoding="utf-8"?>
<ds:datastoreItem xmlns:ds="http://schemas.openxmlformats.org/officeDocument/2006/customXml" ds:itemID="{161F2FDA-BFB1-4717-8025-A767AE5BEA0B}">
  <ds:schemaRefs/>
</ds:datastoreItem>
</file>

<file path=customXml/itemProps16.xml><?xml version="1.0" encoding="utf-8"?>
<ds:datastoreItem xmlns:ds="http://schemas.openxmlformats.org/officeDocument/2006/customXml" ds:itemID="{D0158BDD-EF1B-4DC9-B288-EB376E8A31C0}">
  <ds:schemaRefs/>
</ds:datastoreItem>
</file>

<file path=customXml/itemProps17.xml><?xml version="1.0" encoding="utf-8"?>
<ds:datastoreItem xmlns:ds="http://schemas.openxmlformats.org/officeDocument/2006/customXml" ds:itemID="{7DEC1CA0-5E32-4AAC-BF42-4DEB4D7CBC74}">
  <ds:schemaRefs/>
</ds:datastoreItem>
</file>

<file path=customXml/itemProps18.xml><?xml version="1.0" encoding="utf-8"?>
<ds:datastoreItem xmlns:ds="http://schemas.openxmlformats.org/officeDocument/2006/customXml" ds:itemID="{AFCA8139-DEDF-4EB9-BB8B-0AFCFDD98FBB}">
  <ds:schemaRefs/>
</ds:datastoreItem>
</file>

<file path=customXml/itemProps19.xml><?xml version="1.0" encoding="utf-8"?>
<ds:datastoreItem xmlns:ds="http://schemas.openxmlformats.org/officeDocument/2006/customXml" ds:itemID="{239471AA-3864-4CE9-A027-48C99F37B08F}">
  <ds:schemaRefs/>
</ds:datastoreItem>
</file>

<file path=customXml/itemProps2.xml><?xml version="1.0" encoding="utf-8"?>
<ds:datastoreItem xmlns:ds="http://schemas.openxmlformats.org/officeDocument/2006/customXml" ds:itemID="{418E9C35-93F9-4D00-ADA6-0AE4FB105A97}">
  <ds:schemaRefs/>
</ds:datastoreItem>
</file>

<file path=customXml/itemProps20.xml><?xml version="1.0" encoding="utf-8"?>
<ds:datastoreItem xmlns:ds="http://schemas.openxmlformats.org/officeDocument/2006/customXml" ds:itemID="{EA28B27C-666A-4991-A008-85833F22F719}">
  <ds:schemaRefs/>
</ds:datastoreItem>
</file>

<file path=customXml/itemProps21.xml><?xml version="1.0" encoding="utf-8"?>
<ds:datastoreItem xmlns:ds="http://schemas.openxmlformats.org/officeDocument/2006/customXml" ds:itemID="{B580246A-1CD0-4E76-8050-6E5DDAD99155}">
  <ds:schemaRefs/>
</ds:datastoreItem>
</file>

<file path=customXml/itemProps22.xml><?xml version="1.0" encoding="utf-8"?>
<ds:datastoreItem xmlns:ds="http://schemas.openxmlformats.org/officeDocument/2006/customXml" ds:itemID="{B79B894F-D2B5-42F8-83C8-46CC94362AA1}">
  <ds:schemaRefs/>
</ds:datastoreItem>
</file>

<file path=customXml/itemProps23.xml><?xml version="1.0" encoding="utf-8"?>
<ds:datastoreItem xmlns:ds="http://schemas.openxmlformats.org/officeDocument/2006/customXml" ds:itemID="{FCD954FB-0C46-47FA-800C-48FD0AB8A50E}">
  <ds:schemaRefs/>
</ds:datastoreItem>
</file>

<file path=customXml/itemProps24.xml><?xml version="1.0" encoding="utf-8"?>
<ds:datastoreItem xmlns:ds="http://schemas.openxmlformats.org/officeDocument/2006/customXml" ds:itemID="{E9845730-F418-42FC-A215-339A0029B4D8}">
  <ds:schemaRefs/>
</ds:datastoreItem>
</file>

<file path=customXml/itemProps25.xml><?xml version="1.0" encoding="utf-8"?>
<ds:datastoreItem xmlns:ds="http://schemas.openxmlformats.org/officeDocument/2006/customXml" ds:itemID="{59ADFA5F-EA2A-434F-83BC-671EF55C8F99}">
  <ds:schemaRefs/>
</ds:datastoreItem>
</file>

<file path=customXml/itemProps26.xml><?xml version="1.0" encoding="utf-8"?>
<ds:datastoreItem xmlns:ds="http://schemas.openxmlformats.org/officeDocument/2006/customXml" ds:itemID="{97F6FCD0-04A7-47BB-BCAA-6A6927D938D7}">
  <ds:schemaRefs/>
</ds:datastoreItem>
</file>

<file path=customXml/itemProps27.xml><?xml version="1.0" encoding="utf-8"?>
<ds:datastoreItem xmlns:ds="http://schemas.openxmlformats.org/officeDocument/2006/customXml" ds:itemID="{2DC4B8A5-5221-434E-8007-0443FA524DF4}">
  <ds:schemaRefs/>
</ds:datastoreItem>
</file>

<file path=customXml/itemProps28.xml><?xml version="1.0" encoding="utf-8"?>
<ds:datastoreItem xmlns:ds="http://schemas.openxmlformats.org/officeDocument/2006/customXml" ds:itemID="{F612E61B-900F-4D47-BFAD-965B8BEB76B5}">
  <ds:schemaRefs/>
</ds:datastoreItem>
</file>

<file path=customXml/itemProps29.xml><?xml version="1.0" encoding="utf-8"?>
<ds:datastoreItem xmlns:ds="http://schemas.openxmlformats.org/officeDocument/2006/customXml" ds:itemID="{8932566E-B755-4251-900C-B5B0324F8432}">
  <ds:schemaRefs/>
</ds:datastoreItem>
</file>

<file path=customXml/itemProps3.xml><?xml version="1.0" encoding="utf-8"?>
<ds:datastoreItem xmlns:ds="http://schemas.openxmlformats.org/officeDocument/2006/customXml" ds:itemID="{C0275DE5-B802-4AAD-A909-7B29AC417F1F}">
  <ds:schemaRefs/>
</ds:datastoreItem>
</file>

<file path=customXml/itemProps30.xml><?xml version="1.0" encoding="utf-8"?>
<ds:datastoreItem xmlns:ds="http://schemas.openxmlformats.org/officeDocument/2006/customXml" ds:itemID="{93704890-0C57-4CE3-BEE6-3C30CE9FB634}">
  <ds:schemaRefs/>
</ds:datastoreItem>
</file>

<file path=customXml/itemProps31.xml><?xml version="1.0" encoding="utf-8"?>
<ds:datastoreItem xmlns:ds="http://schemas.openxmlformats.org/officeDocument/2006/customXml" ds:itemID="{E047AA41-69D4-4D50-85B2-41D56E33B84D}">
  <ds:schemaRefs/>
</ds:datastoreItem>
</file>

<file path=customXml/itemProps32.xml><?xml version="1.0" encoding="utf-8"?>
<ds:datastoreItem xmlns:ds="http://schemas.openxmlformats.org/officeDocument/2006/customXml" ds:itemID="{6CE703C8-3EE1-4546-9C6E-E41B111AE818}">
  <ds:schemaRefs/>
</ds:datastoreItem>
</file>

<file path=customXml/itemProps33.xml><?xml version="1.0" encoding="utf-8"?>
<ds:datastoreItem xmlns:ds="http://schemas.openxmlformats.org/officeDocument/2006/customXml" ds:itemID="{DEEEAE27-6D2C-447D-854A-72BD700E9285}">
  <ds:schemaRefs>
    <ds:schemaRef ds:uri="http://schemas.microsoft.com/DataMashup"/>
  </ds:schemaRefs>
</ds:datastoreItem>
</file>

<file path=customXml/itemProps34.xml><?xml version="1.0" encoding="utf-8"?>
<ds:datastoreItem xmlns:ds="http://schemas.openxmlformats.org/officeDocument/2006/customXml" ds:itemID="{AE1B5D12-87AE-473D-BF63-77D63A675394}">
  <ds:schemaRefs/>
</ds:datastoreItem>
</file>

<file path=customXml/itemProps35.xml><?xml version="1.0" encoding="utf-8"?>
<ds:datastoreItem xmlns:ds="http://schemas.openxmlformats.org/officeDocument/2006/customXml" ds:itemID="{C43AD48B-705D-4F30-A47D-70A5E7BBB653}">
  <ds:schemaRefs/>
</ds:datastoreItem>
</file>

<file path=customXml/itemProps36.xml><?xml version="1.0" encoding="utf-8"?>
<ds:datastoreItem xmlns:ds="http://schemas.openxmlformats.org/officeDocument/2006/customXml" ds:itemID="{A04F337B-A319-4DD9-9E29-F3671B26C537}">
  <ds:schemaRefs/>
</ds:datastoreItem>
</file>

<file path=customXml/itemProps37.xml><?xml version="1.0" encoding="utf-8"?>
<ds:datastoreItem xmlns:ds="http://schemas.openxmlformats.org/officeDocument/2006/customXml" ds:itemID="{F150DDE9-BDAE-4F21-BAF7-7892DBA783D4}">
  <ds:schemaRefs/>
</ds:datastoreItem>
</file>

<file path=customXml/itemProps38.xml><?xml version="1.0" encoding="utf-8"?>
<ds:datastoreItem xmlns:ds="http://schemas.openxmlformats.org/officeDocument/2006/customXml" ds:itemID="{8E7411C9-8104-4598-BC04-3DD9479AB04E}">
  <ds:schemaRefs/>
</ds:datastoreItem>
</file>

<file path=customXml/itemProps39.xml><?xml version="1.0" encoding="utf-8"?>
<ds:datastoreItem xmlns:ds="http://schemas.openxmlformats.org/officeDocument/2006/customXml" ds:itemID="{3B2E35AA-0D17-476F-B899-E79BD8E639FE}">
  <ds:schemaRefs/>
</ds:datastoreItem>
</file>

<file path=customXml/itemProps4.xml><?xml version="1.0" encoding="utf-8"?>
<ds:datastoreItem xmlns:ds="http://schemas.openxmlformats.org/officeDocument/2006/customXml" ds:itemID="{6E8E2531-15D8-403B-BB15-E49BEAAA17E0}">
  <ds:schemaRefs/>
</ds:datastoreItem>
</file>

<file path=customXml/itemProps40.xml><?xml version="1.0" encoding="utf-8"?>
<ds:datastoreItem xmlns:ds="http://schemas.openxmlformats.org/officeDocument/2006/customXml" ds:itemID="{4CA5B3D4-5176-468F-8DD8-D6D72F8B3B4F}">
  <ds:schemaRefs/>
</ds:datastoreItem>
</file>

<file path=customXml/itemProps5.xml><?xml version="1.0" encoding="utf-8"?>
<ds:datastoreItem xmlns:ds="http://schemas.openxmlformats.org/officeDocument/2006/customXml" ds:itemID="{3E93EA91-A1EA-4EB4-BD86-8A6BB9E97916}">
  <ds:schemaRefs/>
</ds:datastoreItem>
</file>

<file path=customXml/itemProps6.xml><?xml version="1.0" encoding="utf-8"?>
<ds:datastoreItem xmlns:ds="http://schemas.openxmlformats.org/officeDocument/2006/customXml" ds:itemID="{712F1774-505E-44C5-B178-03175492CBC2}">
  <ds:schemaRefs/>
</ds:datastoreItem>
</file>

<file path=customXml/itemProps7.xml><?xml version="1.0" encoding="utf-8"?>
<ds:datastoreItem xmlns:ds="http://schemas.openxmlformats.org/officeDocument/2006/customXml" ds:itemID="{8D92EA69-B61E-41E1-A80F-C4F2EE9427AC}">
  <ds:schemaRefs/>
</ds:datastoreItem>
</file>

<file path=customXml/itemProps8.xml><?xml version="1.0" encoding="utf-8"?>
<ds:datastoreItem xmlns:ds="http://schemas.openxmlformats.org/officeDocument/2006/customXml" ds:itemID="{564815C6-44CB-443B-8114-FBDF4990A910}">
  <ds:schemaRefs/>
</ds:datastoreItem>
</file>

<file path=customXml/itemProps9.xml><?xml version="1.0" encoding="utf-8"?>
<ds:datastoreItem xmlns:ds="http://schemas.openxmlformats.org/officeDocument/2006/customXml" ds:itemID="{44E1A2F2-568D-4299-81CA-1636087043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segment</vt:lpstr>
      <vt:lpstr>branches</vt:lpstr>
      <vt:lpstr>class</vt:lpstr>
      <vt:lpstr>supcatogry</vt:lpstr>
      <vt:lpstr>Sheet9</vt:lpstr>
      <vt:lpstr>sales</vt:lpstr>
      <vt:lpstr>code</vt:lpstr>
      <vt:lpstr>data</vt:lpstr>
      <vt:lpstr>pivot table</vt:lpstr>
      <vt:lpstr>Sheet6</vt:lpstr>
      <vt:lpstr>Dashboard</vt:lpstr>
      <vt:lpstr>profit</vt:lpstr>
      <vt:lpstr>profitafterdis</vt:lpstr>
      <vt:lpstr>quantitysold</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2025-05-25T14:08:43Z</dcterms:created>
  <dcterms:modified xsi:type="dcterms:W3CDTF">2025-05-31T08:59:49Z</dcterms:modified>
</cp:coreProperties>
</file>